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extronics365-my.sharepoint.com/personal/luis_guerrero1_flex_com/Documents/Desktop/"/>
    </mc:Choice>
  </mc:AlternateContent>
  <xr:revisionPtr revIDLastSave="79" documentId="14_{F82EC86C-BB72-49D8-88CF-FC82214CDAE4}" xr6:coauthVersionLast="47" xr6:coauthVersionMax="47" xr10:uidLastSave="{5FA3FF9C-99D9-4A4D-8E6D-961CDC247D8F}"/>
  <bookViews>
    <workbookView xWindow="-120" yWindow="-120" windowWidth="29040" windowHeight="15720" firstSheet="1" activeTab="2" xr2:uid="{00000000-000D-0000-FFFF-FFFF00000000}"/>
  </bookViews>
  <sheets>
    <sheet name="herramienta PHASE 1 " sheetId="29" state="hidden" r:id="rId1"/>
    <sheet name="RESUME" sheetId="36" r:id="rId2"/>
    <sheet name="ASSY" sheetId="47" r:id="rId3"/>
    <sheet name="AUTOMATION" sheetId="50" r:id="rId4"/>
    <sheet name="QA Tooling" sheetId="44" r:id="rId5"/>
    <sheet name="Insertion" sheetId="49" r:id="rId6"/>
    <sheet name="Licitados" sheetId="42" state="hidden" r:id="rId7"/>
    <sheet name="QTY X STATION" sheetId="31" state="hidden" r:id="rId8"/>
    <sheet name="Linea spares temporal" sheetId="35" state="hidden" r:id="rId9"/>
    <sheet name="Layout" sheetId="48" r:id="rId10"/>
  </sheets>
  <definedNames>
    <definedName name="\a">#REF!</definedName>
    <definedName name="\p">#REF!</definedName>
    <definedName name="___EMS753">#REF!</definedName>
    <definedName name="___LAB1">#REF!</definedName>
    <definedName name="___LAB2">#REF!</definedName>
    <definedName name="___LAB3">#REF!</definedName>
    <definedName name="___LAB4">#REF!</definedName>
    <definedName name="___LAB5">#REF!</definedName>
    <definedName name="___LAB6">#REF!</definedName>
    <definedName name="___LAB7">#REF!</definedName>
    <definedName name="___MAQ1">IF(SUM(#REF!)&gt;0,CHOOSE((IF(SUM(#REF!)&gt;0,MATCH(1,#REF!,0),0)),"SP","CPA","CPB","CPC","IPA","IPB"),0)</definedName>
    <definedName name="___MAQ2">IF(SUM(#REF!)&gt;0,CHOOSE((IF(SUM(#REF!)&gt;0,MATCH(1,#REF!,0),0)),"CPA","CPB","CPC","IPA","IPB"),0)</definedName>
    <definedName name="___MAQ3">IF(SUM(#REF!)&gt;0,CHOOSE((IF(SUM(#REF!)&gt;0,MATCH(1,#REF!,0),0)),"CPB","CPC","IPA","IPB"),0)</definedName>
    <definedName name="___MAQ4">IF(SUM(#REF!)&gt;0,CHOOSE((IF(SUM(#REF!)&gt;0,MATCH(1,#REF!,0),0)),"CPC","IPA","IPB"),0)</definedName>
    <definedName name="___MAQ5">IF(SUM(#REF!)&gt;0,CHOOSE((IF(SUM(#REF!)&gt;0,MATCH(1,#REF!,0),0)),"IPA","IPB"),0)</definedName>
    <definedName name="___MAQ6">IF(SUM(#REF!)&gt;0,CHOOSE((IF(SUM(#REF!)&gt;0,MATCH(1,#REF!,0),0)),"IPB"),0)</definedName>
    <definedName name="___PP1">#REF!</definedName>
    <definedName name="___PP2">#REF!</definedName>
    <definedName name="__EMS753">#REF!</definedName>
    <definedName name="__ems7537">#REF!</definedName>
    <definedName name="__LAB1">#REF!</definedName>
    <definedName name="__LAB2">#REF!</definedName>
    <definedName name="__LAB3">#REF!</definedName>
    <definedName name="__LAB4">#REF!</definedName>
    <definedName name="__LAB5">#REF!</definedName>
    <definedName name="__LAB6">#REF!</definedName>
    <definedName name="__LAB7">#REF!</definedName>
    <definedName name="__MAQ1">IF(SUM(#REF!)&gt;0,CHOOSE((IF(SUM(#REF!)&gt;0,MATCH(1,#REF!,0),0)),"SP","CPA","CPB","CPC","IPA","IPB"),0)</definedName>
    <definedName name="__MAQ2">IF(SUM(#REF!)&gt;0,CHOOSE((IF(SUM(#REF!)&gt;0,MATCH(1,#REF!,0),0)),"CPA","CPB","CPC","IPA","IPB"),0)</definedName>
    <definedName name="__MAQ3">IF(SUM(#REF!)&gt;0,CHOOSE((IF(SUM(#REF!)&gt;0,MATCH(1,#REF!,0),0)),"CPB","CPC","IPA","IPB"),0)</definedName>
    <definedName name="__MAQ4">IF(SUM(#REF!)&gt;0,CHOOSE((IF(SUM(#REF!)&gt;0,MATCH(1,#REF!,0),0)),"CPC","IPA","IPB"),0)</definedName>
    <definedName name="__MAQ5">IF(SUM(#REF!)&gt;0,CHOOSE((IF(SUM(#REF!)&gt;0,MATCH(1,#REF!,0),0)),"IPA","IPB"),0)</definedName>
    <definedName name="__MAQ6">IF(SUM(#REF!)&gt;0,CHOOSE((IF(SUM(#REF!)&gt;0,MATCH(1,#REF!,0),0)),"IPB"),0)</definedName>
    <definedName name="__PP1">#REF!</definedName>
    <definedName name="__PP2">#REF!</definedName>
    <definedName name="_25100">#REF!</definedName>
    <definedName name="_25200">#REF!</definedName>
    <definedName name="_25300">#REF!</definedName>
    <definedName name="_3_Jan">#REF!</definedName>
    <definedName name="_30_Aug">#REF!</definedName>
    <definedName name="_C">#REF!</definedName>
    <definedName name="_EMS753">#REF!</definedName>
    <definedName name="_xlnm._FilterDatabase" localSheetId="0" hidden="1">'herramienta PHASE 1 '!$A$3:$O$12</definedName>
    <definedName name="_xlnm._FilterDatabase" localSheetId="8" hidden="1">'Linea spares temporal'!$A$2:$R$7</definedName>
    <definedName name="_xlnm._FilterDatabase" localSheetId="4" hidden="1">'QA Tooling'!$A$2:$CW$9</definedName>
    <definedName name="_xlnm._FilterDatabase" hidden="1">#REF!</definedName>
    <definedName name="_LAB1">#REF!</definedName>
    <definedName name="_LAB2">#REF!</definedName>
    <definedName name="_LAB3">#REF!</definedName>
    <definedName name="_LAB4">#REF!</definedName>
    <definedName name="_LAB5">#REF!</definedName>
    <definedName name="_LAB6">#REF!</definedName>
    <definedName name="_LAB7">#REF!</definedName>
    <definedName name="_MAQ1">IF(SUM(#REF!)&gt;0,CHOOSE((IF(SUM(#REF!)&gt;0,MATCH(1,#REF!,0),0)),"SP","CPA","CPB","CPC","IPA","IPB"),0)</definedName>
    <definedName name="_MAQ2">IF(SUM(#REF!)&gt;0,CHOOSE((IF(SUM(#REF!)&gt;0,MATCH(1,#REF!,0),0)),"CPA","CPB","CPC","IPA","IPB"),0)</definedName>
    <definedName name="_MAQ3">IF(SUM(#REF!)&gt;0,CHOOSE((IF(SUM(#REF!)&gt;0,MATCH(1,#REF!,0),0)),"CPB","CPC","IPA","IPB"),0)</definedName>
    <definedName name="_MAQ4">IF(SUM(#REF!)&gt;0,CHOOSE((IF(SUM(#REF!)&gt;0,MATCH(1,#REF!,0),0)),"CPC","IPA","IPB"),0)</definedName>
    <definedName name="_MAQ5">IF(SUM(#REF!)&gt;0,CHOOSE((IF(SUM(#REF!)&gt;0,MATCH(1,#REF!,0),0)),"IPA","IPB"),0)</definedName>
    <definedName name="_MAQ6">IF(SUM(#REF!)&gt;0,CHOOSE((IF(SUM(#REF!)&gt;0,MATCH(1,#REF!,0),0)),"IPB"),0)</definedName>
    <definedName name="_P">#REF!</definedName>
    <definedName name="_PP1">#REF!</definedName>
    <definedName name="_PP2">#REF!</definedName>
    <definedName name="a">#REF!</definedName>
    <definedName name="AC_Actual_cost_to_date">#REF!</definedName>
    <definedName name="AC_Actual_cost_to_date_1">#REF!</definedName>
    <definedName name="actCap">#REF!</definedName>
    <definedName name="actEVA">#REF!</definedName>
    <definedName name="actOP">#REF!</definedName>
    <definedName name="actOth">#REF!</definedName>
    <definedName name="actRev">#REF!</definedName>
    <definedName name="ADFASDF">#REF!</definedName>
    <definedName name="ads">#REF!</definedName>
    <definedName name="Areas">#REF!</definedName>
    <definedName name="ASS">#REF!</definedName>
    <definedName name="Assembly">#REF!</definedName>
    <definedName name="ASSY">#REF!</definedName>
    <definedName name="ASSYD">#REF!</definedName>
    <definedName name="ATS">#REF!</definedName>
    <definedName name="attachment1">#REF!</definedName>
    <definedName name="attachment2">#REF!</definedName>
    <definedName name="ATTE">#REF!</definedName>
    <definedName name="Attention">#REF!</definedName>
    <definedName name="Attention_1">#REF!</definedName>
    <definedName name="ATTS">#REF!</definedName>
    <definedName name="Auftretenswahrscheinlichkeit">#REF!</definedName>
    <definedName name="b">#REF!</definedName>
    <definedName name="BAC_Budget_at_Completion">#REF!</definedName>
    <definedName name="BAC_Budget_at_Completion_1">#REF!</definedName>
    <definedName name="BIGPRINT">#REF!</definedName>
    <definedName name="BLDG">#REF!</definedName>
    <definedName name="BLDGIMP">#REF!</definedName>
    <definedName name="BLDGREV">#REF!</definedName>
    <definedName name="body1">#REF!</definedName>
    <definedName name="bom_smt_3">#REF!</definedName>
    <definedName name="Buyouts">#REF!</definedName>
    <definedName name="CAR">#REF!</definedName>
    <definedName name="CAR_1">#REF!</definedName>
    <definedName name="Cash_Flow">#REF!</definedName>
    <definedName name="Cause">#REF!</definedName>
    <definedName name="Cause_1">#REF!</definedName>
    <definedName name="checklistdescription">#REF!</definedName>
    <definedName name="CHF">#REF!</definedName>
    <definedName name="CLASSIFICATIONS">#REF!</definedName>
    <definedName name="COM">#REF!</definedName>
    <definedName name="COMP">#REF!</definedName>
    <definedName name="ComponentType">#REF!</definedName>
    <definedName name="CONWH">#REF!</definedName>
    <definedName name="COST">#REF!</definedName>
    <definedName name="Cost_of_Sales">#REF!</definedName>
    <definedName name="Costo_HH_Administración_Proy.">#REF!</definedName>
    <definedName name="Costo_HH_Ensamble">#REF!</definedName>
    <definedName name="Costo_HH_ingeniería">#REF!</definedName>
    <definedName name="Costos" localSheetId="0">#REF!</definedName>
    <definedName name="Costos" localSheetId="8">#REF!</definedName>
    <definedName name="Costos">#REF!</definedName>
    <definedName name="COURS">#REF!</definedName>
    <definedName name="CPI_Cost_Perf_Index">#REF!</definedName>
    <definedName name="CPI_Cost_Perf_Index_1">#REF!</definedName>
    <definedName name="csDesignMode">1</definedName>
    <definedName name="Currency">#REF!</definedName>
    <definedName name="currentchklistrev">#REF!</definedName>
    <definedName name="CV_Cost_Var">#REF!</definedName>
    <definedName name="CV_Cost_Var_1">#REF!</definedName>
    <definedName name="das">#REF!</definedName>
    <definedName name="_xlnm.Database">#REF!</definedName>
    <definedName name="DateFG0">#REF!</definedName>
    <definedName name="Datos" localSheetId="0">#REF!</definedName>
    <definedName name="Datos" localSheetId="8">#REF!</definedName>
    <definedName name="Datos">#REF!</definedName>
    <definedName name="DATOS1">#REF!</definedName>
    <definedName name="DATOS2">#REF!</definedName>
    <definedName name="DATOS3">#REF!</definedName>
    <definedName name="DATOS4">(#REF!,#REF!)</definedName>
    <definedName name="DDA">#REF!</definedName>
    <definedName name="DDE">#REF!</definedName>
    <definedName name="DEM">#REF!</definedName>
    <definedName name="demand">#REF!</definedName>
    <definedName name="Device_Loops">#REF!</definedName>
    <definedName name="DEVISE">#REF!</definedName>
    <definedName name="DEVISE_CONV">#REF!</definedName>
    <definedName name="DODA">#REF!</definedName>
    <definedName name="Dollar">#REF!</definedName>
    <definedName name="DPT">#REF!</definedName>
    <definedName name="DSA">#REF!</definedName>
    <definedName name="Durchgeführte_Massnahmen">#REF!</definedName>
    <definedName name="e">#REF!</definedName>
    <definedName name="E_S_Analógicas">#REF!</definedName>
    <definedName name="E_S_Digitales">#REF!</definedName>
    <definedName name="EAC_Estimate_at_Completion">#REF!</definedName>
    <definedName name="EAC_Estimate_at_Completion_1">#REF!</definedName>
    <definedName name="EAU">#REF!</definedName>
    <definedName name="EDITAR__INICIO___FINAL__2">#REF!</definedName>
    <definedName name="Effort_Expended">#REF!</definedName>
    <definedName name="Effort_Expended_1">#REF!</definedName>
    <definedName name="Effort_Req">#REF!</definedName>
    <definedName name="Effort_Req_1">#REF!</definedName>
    <definedName name="Effort_to_Complete">#REF!</definedName>
    <definedName name="Effort_to_Complete_1">#REF!</definedName>
    <definedName name="Effort_Variance">#REF!</definedName>
    <definedName name="Effort_Variance_1">#REF!</definedName>
    <definedName name="Empfohlene_Massnahmen">#REF!</definedName>
    <definedName name="END">#REF!</definedName>
    <definedName name="Entdeckungswahrscheinlichkeit">#REF!</definedName>
    <definedName name="Entradas_Analógicas">#REF!</definedName>
    <definedName name="Entradas_Analógicas__PLC">#REF!</definedName>
    <definedName name="Entradas_Analógicas__SMART">#REF!</definedName>
    <definedName name="Entradas_Digitales">#REF!</definedName>
    <definedName name="Entradas_Digitales__PLC">#REF!</definedName>
    <definedName name="eqwr">#REF!</definedName>
    <definedName name="Escalones_de_TLL">#REF!</definedName>
    <definedName name="ESP">#REF!</definedName>
    <definedName name="estaciones">#REF!</definedName>
    <definedName name="ETC_Estimate_to_Completion">#REF!</definedName>
    <definedName name="ETC_Estimate_to_Completion_1">#REF!</definedName>
    <definedName name="EV_Earned_Value">#REF!</definedName>
    <definedName name="EV_Earned_Value_1">#REF!</definedName>
    <definedName name="Excel_BuiltIn_Database">#REF!</definedName>
    <definedName name="EXPANSION">IF(SUM(#REF!)&gt;0,CHOOSE((IF(SUM(#REF!)&gt;0,MATCH(1,#REF!,0),0)),"CPC","IPA","IPB"),0)</definedName>
    <definedName name="F">#REF!</definedName>
    <definedName name="fairequired">#REF!</definedName>
    <definedName name="Fault">#REF!</definedName>
    <definedName name="Fault_1">#REF!</definedName>
    <definedName name="Fecha">#REF!</definedName>
    <definedName name="Fehlerart">#REF!</definedName>
    <definedName name="Fehlerauswirkung">#REF!</definedName>
    <definedName name="Fehlerentdeckung">#REF!</definedName>
    <definedName name="Fehlerursache">#REF!</definedName>
    <definedName name="FF">#REF!</definedName>
    <definedName name="FFFF">#REF!</definedName>
    <definedName name="FINISH">#REF!</definedName>
    <definedName name="Finishing">#REF!</definedName>
    <definedName name="finishingrequirements">#REF!</definedName>
    <definedName name="FORK">#REF!</definedName>
    <definedName name="Form">#REF!</definedName>
    <definedName name="Fremont">#REF!</definedName>
    <definedName name="FRF">#REF!</definedName>
    <definedName name="G">#REF!</definedName>
    <definedName name="GBP">#REF!</definedName>
    <definedName name="GEN">#REF!</definedName>
    <definedName name="Generate_Forecast_Feed_for_Date">#REF!</definedName>
    <definedName name="Generate_Request_Feed_for_Date">#REF!</definedName>
    <definedName name="GM">#REF!</definedName>
    <definedName name="Gráficos_dinámicos">#REF!</definedName>
    <definedName name="Gross_Result">#REF!</definedName>
    <definedName name="Grupos">#REF!</definedName>
    <definedName name="H">#REF!</definedName>
    <definedName name="hc">#REF!</definedName>
    <definedName name="Historia">#REF!</definedName>
    <definedName name="I">#REF!</definedName>
    <definedName name="il">#REF!</definedName>
    <definedName name="Incr_Services_Sell">#REF!</definedName>
    <definedName name="INICIO">#REF!</definedName>
    <definedName name="Interfases">#REF!</definedName>
    <definedName name="inv">#REF!</definedName>
    <definedName name="IssueDate">#REF!</definedName>
    <definedName name="IssueDate_1">#REF!</definedName>
    <definedName name="item">#REF!</definedName>
    <definedName name="Item_codes">#REF!</definedName>
    <definedName name="Jason">#REF!</definedName>
    <definedName name="JPY">#REF!</definedName>
    <definedName name="kkkk">#REF!</definedName>
    <definedName name="Komponente_Prozess">#REF!</definedName>
    <definedName name="Kritische_Merkmale">#REF!</definedName>
    <definedName name="L">#REF!</definedName>
    <definedName name="LAB1D">#REF!</definedName>
    <definedName name="LAB2D">#REF!</definedName>
    <definedName name="LAB3D">#REF!</definedName>
    <definedName name="LAB4D">#REF!</definedName>
    <definedName name="LAB5D">#REF!</definedName>
    <definedName name="LAB6D">#REF!</definedName>
    <definedName name="LAB7D">#REF!</definedName>
    <definedName name="LAM">#REF!</definedName>
    <definedName name="LANDIMP">#REF!</definedName>
    <definedName name="LANDREV">#REF!</definedName>
    <definedName name="LastRealCell">#REF!</definedName>
    <definedName name="Lazos_de_Control">#REF!</definedName>
    <definedName name="Lazos_de_Indicación">#REF!</definedName>
    <definedName name="Lfd.Nr.aus_Stückliste_bzw._Arbeitsplan">#REF!</definedName>
    <definedName name="ls">#REF!</definedName>
    <definedName name="M_xqty">#REF!</definedName>
    <definedName name="MAI">#REF!</definedName>
    <definedName name="MAQ1B">IF(SUM(#REF!)&gt;0,CHOOSE((IF(SUM(#REF!)&gt;0,MATCH(1,#REF!,0),0)),"SP","CPA","CPB","CPC","IPA","IPB"),0)</definedName>
    <definedName name="MAQ2B">IF(SUM(#REF!)&gt;0,CHOOSE((IF(SUM(#REF!)&gt;0,MATCH(1,#REF!,0),0)),"CPA","CPB","CPC","IPA","IPB"),0)</definedName>
    <definedName name="MAQ2C">IF(SUM(#REF!)&gt;0,CHOOSE((IF(SUM(#REF!)&gt;0,MATCH(1,#REF!,0),0)),"CPB","CPC","IPA","IPB"),0)</definedName>
    <definedName name="MAQ3B">IF(SUM(#REF!)&gt;0,CHOOSE((IF(SUM(#REF!)&gt;0,MATCH(1,#REF!,0),0)),"CPB","CPC","IPA","IPB"),0)</definedName>
    <definedName name="MAQ4B">IF(SUM(#REF!)&gt;0,CHOOSE((IF(SUM(#REF!)&gt;0,MATCH(1,#REF!,0),0)),"CPC","IPA","IPB"),0)</definedName>
    <definedName name="MAQ5B">IF(SUM(#REF!)&gt;0,CHOOSE((IF(SUM(#REF!)&gt;0,MATCH(1,#REF!,0),0)),"IPA","IPB"),0)</definedName>
    <definedName name="MAQ6B">IF(SUM(#REF!)&gt;0,CHOOSE((IF(SUM(#REF!)&gt;0,MATCH(1,#REF!,0),0)),"IPB"),0)</definedName>
    <definedName name="materialtype">#REF!</definedName>
    <definedName name="MgmtRevMaxSc">#REF!</definedName>
    <definedName name="MgmtRevSc">#REF!</definedName>
    <definedName name="MIS">#REF!</definedName>
    <definedName name="MISC">#REF!</definedName>
    <definedName name="MOD300_Sell">#REF!</definedName>
    <definedName name="Módulos_de_Control">#REF!</definedName>
    <definedName name="MOL">#REF!</definedName>
    <definedName name="MOSELLE.XLS">#REF!</definedName>
    <definedName name="MOSELLE0">#REF!</definedName>
    <definedName name="mtglocation">#REF!</definedName>
    <definedName name="mtgmethod">#REF!</definedName>
    <definedName name="MV">#REF!</definedName>
    <definedName name="N">#REF!</definedName>
    <definedName name="Net_Margin">#REF!</definedName>
    <definedName name="NEUVOS">#REF!</definedName>
    <definedName name="Nodos_Advant_ES">#REF!</definedName>
    <definedName name="Nodos_Advant_ES_OS">#REF!</definedName>
    <definedName name="Nodos_Advant_IMS">#REF!</definedName>
    <definedName name="Nodos_Advant_IMS_OS">#REF!</definedName>
    <definedName name="Nodos_Advant_OS">#REF!</definedName>
    <definedName name="Nodos_Controlador">#REF!</definedName>
    <definedName name="O">#REF!</definedName>
    <definedName name="Observation">#REF!</definedName>
    <definedName name="Observation_1">#REF!</definedName>
    <definedName name="OE">#REF!</definedName>
    <definedName name="OEM_Rate">#REF!</definedName>
    <definedName name="OO">#REF!</definedName>
    <definedName name="OPERADORA">#REF!</definedName>
    <definedName name="OPERADORB">#REF!</definedName>
    <definedName name="OPERADORC">#REF!</definedName>
    <definedName name="Organization">#REF!</definedName>
    <definedName name="Organization_1">#REF!</definedName>
    <definedName name="Originator">#REF!</definedName>
    <definedName name="Originator_1">#REF!</definedName>
    <definedName name="OSWH">#REF!</definedName>
    <definedName name="Overviews">#REF!</definedName>
    <definedName name="P">#REF!</definedName>
    <definedName name="P_M">#REF!</definedName>
    <definedName name="PAINT">#REF!</definedName>
    <definedName name="parent">#REF!</definedName>
    <definedName name="PartNumber">#REF!</definedName>
    <definedName name="PartNumber_1">#REF!</definedName>
    <definedName name="Password">#REF!</definedName>
    <definedName name="Percent_Effort_Expend">#REF!</definedName>
    <definedName name="Percent_Effort_Expend_1">#REF!</definedName>
    <definedName name="Perifericos">#REF!</definedName>
    <definedName name="PKG">#REF!</definedName>
    <definedName name="Pla" hidden="1">#REF!</definedName>
    <definedName name="plnCap">#REF!</definedName>
    <definedName name="plnEVA">#REF!</definedName>
    <definedName name="plnOP">#REF!</definedName>
    <definedName name="plnOth">#REF!</definedName>
    <definedName name="plnRev">#REF!</definedName>
    <definedName name="PP">#REF!</definedName>
    <definedName name="PPS">#REF!</definedName>
    <definedName name="_xlnm.Print_Area">#REF!</definedName>
    <definedName name="Print_Area_MI">#REF!</definedName>
    <definedName name="PRO">#REF!</definedName>
    <definedName name="Program">#REF!</definedName>
    <definedName name="Program_1">#REF!</definedName>
    <definedName name="Programas_TCL__100_Inst.">#REF!</definedName>
    <definedName name="ProjEndDate">#REF!</definedName>
    <definedName name="ProjStartDate">#REF!</definedName>
    <definedName name="PRT_BDGET">#REF!</definedName>
    <definedName name="PRT_FREIGHT">#REF!</definedName>
    <definedName name="PRUEBA">#REF!</definedName>
    <definedName name="PRUEBA.XLS">#REF!</definedName>
    <definedName name="Punch">#REF!</definedName>
    <definedName name="PUR">#REF!</definedName>
    <definedName name="Purchase_Part_Rate">#REF!</definedName>
    <definedName name="PV_Planned_Value">#REF!</definedName>
    <definedName name="PV_Planned_Value_1">#REF!</definedName>
    <definedName name="Q">#REF!</definedName>
    <definedName name="qryBC_Tweak_Model_Info">#REF!</definedName>
    <definedName name="QUA">#REF!</definedName>
    <definedName name="Query1___SMTC_MPP_Only">#REF!</definedName>
    <definedName name="Raw_Material_Rate">#REF!</definedName>
    <definedName name="RawMaterial">#REF!</definedName>
    <definedName name="RAWMETAL">#REF!</definedName>
    <definedName name="Reas">#REF!</definedName>
    <definedName name="RefCAR">#REF!</definedName>
    <definedName name="RefCAR_1">#REF!</definedName>
    <definedName name="RefCCN">#REF!</definedName>
    <definedName name="RefCCN_1">#REF!</definedName>
    <definedName name="RefNCMR">#REF!</definedName>
    <definedName name="RefNCMR_1">#REF!</definedName>
    <definedName name="RefSCAR">#REF!</definedName>
    <definedName name="RefSCAR_1">#REF!</definedName>
    <definedName name="Registro_Histórico">#REF!</definedName>
    <definedName name="Rena">#REF!</definedName>
    <definedName name="ReplyDate">#REF!</definedName>
    <definedName name="ReplyDate_1">#REF!</definedName>
    <definedName name="Reportes">#REF!</definedName>
    <definedName name="Revision">#REF!</definedName>
    <definedName name="Revision_1">#REF!</definedName>
    <definedName name="Risikoprioritätszahl">#REF!</definedName>
    <definedName name="rngComplDate">#REF!</definedName>
    <definedName name="rngDueDate">#REF!</definedName>
    <definedName name="rngGate0">#REF!</definedName>
    <definedName name="rngGate1">#REF!</definedName>
    <definedName name="rngGate2">#REF!</definedName>
    <definedName name="rngGate3">#REF!</definedName>
    <definedName name="rngGate4">#REF!</definedName>
    <definedName name="rngGate41">#REF!</definedName>
    <definedName name="rngGate5">#REF!</definedName>
    <definedName name="rngGate6">#REF!</definedName>
    <definedName name="rngGate7">#REF!</definedName>
    <definedName name="rngGate8">#REF!</definedName>
    <definedName name="rngGate9">#REF!</definedName>
    <definedName name="rngMile">#REF!</definedName>
    <definedName name="rngProjPlanStep">#REF!</definedName>
    <definedName name="rngRealValues">#REF!</definedName>
    <definedName name="rngRevDueDate">#REF!</definedName>
    <definedName name="rngStopLight">#REF!</definedName>
    <definedName name="Routing">#REF!</definedName>
    <definedName name="s">#REF!</definedName>
    <definedName name="sa">#REF!</definedName>
    <definedName name="sala">#REF!</definedName>
    <definedName name="Salidas_Analógicas">#REF!</definedName>
    <definedName name="Salidas_Analógicas__PLC">#REF!</definedName>
    <definedName name="Salidas_Digitales">#REF!</definedName>
    <definedName name="Salidas_Digitales__PLC">#REF!</definedName>
    <definedName name="Schwere_der_Auswirkung">#REF!</definedName>
    <definedName name="sdgaoif">#REF!</definedName>
    <definedName name="SELL">#REF!</definedName>
    <definedName name="Serial">#REF!</definedName>
    <definedName name="Service_Labor_Details">#REF!</definedName>
    <definedName name="Service_Products">#REF!</definedName>
    <definedName name="si">#REF!</definedName>
    <definedName name="SLSMI">#REF!</definedName>
    <definedName name="SLSOH">#REF!</definedName>
    <definedName name="SORT">#REF!</definedName>
    <definedName name="Source">#REF!</definedName>
    <definedName name="SPI_Sch_Perf_Index">#REF!</definedName>
    <definedName name="SPI_Sch_Perf_Index_1">#REF!</definedName>
    <definedName name="ssci_with_pending">#REF!</definedName>
    <definedName name="Stamp.150">#REF!</definedName>
    <definedName name="Stamp.80.to.150">#REF!</definedName>
    <definedName name="Stamp.80T">#REF!</definedName>
    <definedName name="STF_Budget_Pieces_DRATLIFF">#REF!</definedName>
    <definedName name="Summ">#REF!</definedName>
    <definedName name="SV_Sch_Var">#REF!</definedName>
    <definedName name="SV_Sch_Var_1">#REF!</definedName>
    <definedName name="SV_Sch_Variance">#REF!</definedName>
    <definedName name="SV_Sch_Variance_1">#REF!</definedName>
    <definedName name="SYS320N">#REF!</definedName>
    <definedName name="SYS320SLI">#REF!</definedName>
    <definedName name="SYS325P">#REF!</definedName>
    <definedName name="SYS325SX">#REF!</definedName>
    <definedName name="SYS333SL">#REF!</definedName>
    <definedName name="SYS420DE">#REF!</definedName>
    <definedName name="SYS420SE">#REF!</definedName>
    <definedName name="SYS466DSA">#REF!</definedName>
    <definedName name="SYS486D">#REF!</definedName>
    <definedName name="SYS486L">#REF!</definedName>
    <definedName name="SYS486M">#REF!</definedName>
    <definedName name="SYS486ME">#REF!</definedName>
    <definedName name="SYS486P">#REF!</definedName>
    <definedName name="SYS486T">#REF!</definedName>
    <definedName name="SYSDGX">#REF!</definedName>
    <definedName name="SYSEMS753">#REF!</definedName>
    <definedName name="SYSNL25">#REF!</definedName>
    <definedName name="tabla">#REF!</definedName>
    <definedName name="TABLA1">#REF!</definedName>
    <definedName name="TABLA2">#REF!</definedName>
    <definedName name="TABLA3">#REF!</definedName>
    <definedName name="TABLA4">#REF!</definedName>
    <definedName name="TableName">"Dummy"</definedName>
    <definedName name="TBOPN">#REF!</definedName>
    <definedName name="TBORANGE">#REF!</definedName>
    <definedName name="TEM">#REF!</definedName>
    <definedName name="Teresa">#REF!</definedName>
    <definedName name="Timeline" hidden="1">{"Buyouts",#N/A,TRUE,"FCM4_11";"Buyouts",#N/A,TRUE,"FCM4_11"}</definedName>
    <definedName name="tooling">#REF!</definedName>
    <definedName name="Total_entradas">#REF!</definedName>
    <definedName name="Total_Finish">#REF!</definedName>
    <definedName name="Total_Labour_Cost">#REF!</definedName>
    <definedName name="Total_Packaging">#REF!</definedName>
    <definedName name="Total_Paint">#REF!</definedName>
    <definedName name="Total_Part_Cost">#REF!</definedName>
    <definedName name="Total_Purchase_Parts">#REF!</definedName>
    <definedName name="Total_Raw_Material">#REF!</definedName>
    <definedName name="Total_salidas">#REF!</definedName>
    <definedName name="Total_Tooling">#REF!</definedName>
    <definedName name="Type">#REF!</definedName>
    <definedName name="USD">#REF!</definedName>
    <definedName name="USD_N">#REF!</definedName>
    <definedName name="User">#REF!</definedName>
    <definedName name="V">#REF!</definedName>
    <definedName name="valid">IF(SUM(#REF!)&gt;0,CHOOSE((IF(SUM(#REF!)&gt;0,MATCH(1,#REF!,0),0)),"CPA","CPB","CPC","IPA","IPB"),0)</definedName>
    <definedName name="varCap">#REF!</definedName>
    <definedName name="varEVA">#REF!</definedName>
    <definedName name="varOP">#REF!</definedName>
    <definedName name="varOth">#REF!</definedName>
    <definedName name="varRev">#REF!</definedName>
    <definedName name="Verantwortlicher_Bereich_Ingenieur">#REF!</definedName>
    <definedName name="VI_Rate">#REF!</definedName>
    <definedName name="WELD">#REF!</definedName>
    <definedName name="Weld.Grind">#REF!</definedName>
    <definedName name="WELDD">#REF!</definedName>
    <definedName name="Work_Places">#REF!</definedName>
    <definedName name="wrn.test." hidden="1">{"Buyouts",#N/A,TRUE,"FCM4_11";"Buyouts",#N/A,TRUE,"FCM4_11"}</definedName>
    <definedName name="X">#REF!</definedName>
    <definedName name="ya">#REF!</definedName>
    <definedName name="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6" l="1"/>
  <c r="D7" i="36"/>
  <c r="J6" i="50"/>
  <c r="J3" i="50"/>
  <c r="M7" i="50"/>
  <c r="J5" i="50"/>
  <c r="J21" i="47"/>
  <c r="J4" i="49"/>
  <c r="J14" i="49" s="1"/>
  <c r="J5" i="49"/>
  <c r="J6" i="49"/>
  <c r="J7" i="49"/>
  <c r="J8" i="49"/>
  <c r="J9" i="49"/>
  <c r="J10" i="49"/>
  <c r="J11" i="49"/>
  <c r="J13" i="49"/>
  <c r="J3" i="49"/>
  <c r="I12" i="49"/>
  <c r="J12" i="49" s="1"/>
  <c r="M14" i="49"/>
  <c r="J23" i="47"/>
  <c r="J24" i="47"/>
  <c r="J22" i="47"/>
  <c r="J20" i="47"/>
  <c r="G1" i="44"/>
  <c r="D5" i="36" s="1"/>
  <c r="J8" i="44"/>
  <c r="J4" i="44"/>
  <c r="J5" i="44"/>
  <c r="J6" i="44"/>
  <c r="J7" i="44"/>
  <c r="J3" i="44"/>
  <c r="J7" i="50" l="1"/>
  <c r="G1" i="50" s="1"/>
  <c r="K1" i="50" s="1"/>
  <c r="G1" i="49"/>
  <c r="I13" i="47"/>
  <c r="I12" i="47"/>
  <c r="K1" i="49" l="1"/>
  <c r="D6" i="36"/>
  <c r="J11" i="47"/>
  <c r="J10" i="47"/>
  <c r="J13" i="47"/>
  <c r="J12" i="47"/>
  <c r="J6" i="47"/>
  <c r="J7" i="47"/>
  <c r="J8" i="47"/>
  <c r="J9" i="47"/>
  <c r="J4" i="47" l="1"/>
  <c r="J3" i="47"/>
  <c r="J5" i="47"/>
  <c r="J17" i="47"/>
  <c r="J18" i="47"/>
  <c r="J19" i="47"/>
  <c r="M8" i="44" l="1"/>
  <c r="K1" i="44" s="1"/>
  <c r="M25" i="47"/>
  <c r="F23" i="36" l="1"/>
  <c r="J16" i="47"/>
  <c r="J15" i="47"/>
  <c r="J14" i="47"/>
  <c r="D16" i="36"/>
  <c r="J25" i="47" l="1"/>
  <c r="G1" i="47" s="1"/>
  <c r="J10" i="42"/>
  <c r="J9" i="42"/>
  <c r="J8" i="42"/>
  <c r="J7" i="42"/>
  <c r="J6" i="42"/>
  <c r="K1" i="47" l="1"/>
  <c r="D4" i="36"/>
  <c r="E2" i="29"/>
  <c r="M11" i="29" l="1"/>
  <c r="F16" i="36" l="1"/>
  <c r="M12" i="29"/>
  <c r="N6" i="35" l="1"/>
  <c r="I6" i="35"/>
  <c r="M6" i="35" s="1"/>
  <c r="N5" i="35"/>
  <c r="I5" i="35"/>
  <c r="M5" i="35" s="1"/>
  <c r="N4" i="35"/>
  <c r="M4" i="35"/>
  <c r="N3" i="35"/>
  <c r="M3" i="35"/>
  <c r="W15" i="31"/>
  <c r="J15" i="31"/>
  <c r="I15" i="31"/>
  <c r="H15" i="31"/>
  <c r="W13" i="31"/>
  <c r="V13" i="31"/>
  <c r="V15" i="31" s="1"/>
  <c r="U13" i="31"/>
  <c r="U15" i="31" s="1"/>
  <c r="T13" i="31"/>
  <c r="T15" i="31" s="1"/>
  <c r="S13" i="31"/>
  <c r="S15" i="31" s="1"/>
  <c r="R13" i="31"/>
  <c r="R15" i="31" s="1"/>
  <c r="Q13" i="31"/>
  <c r="Q15" i="31" s="1"/>
  <c r="P13" i="31"/>
  <c r="P15" i="31" s="1"/>
  <c r="O13" i="31"/>
  <c r="O15" i="31" s="1"/>
  <c r="N13" i="31"/>
  <c r="N15" i="31" s="1"/>
  <c r="M13" i="31"/>
  <c r="M15" i="31" s="1"/>
  <c r="L13" i="31"/>
  <c r="L15" i="31" s="1"/>
  <c r="K13" i="31"/>
  <c r="K15" i="31" s="1"/>
  <c r="J13" i="31"/>
  <c r="I13" i="31"/>
  <c r="H13" i="31"/>
  <c r="G13" i="31"/>
  <c r="G15" i="31" s="1"/>
  <c r="F13" i="31"/>
  <c r="F15" i="31" s="1"/>
  <c r="E13" i="31"/>
  <c r="E15" i="31" s="1"/>
  <c r="D13" i="31"/>
  <c r="D15" i="31" s="1"/>
  <c r="C13" i="31"/>
  <c r="C15" i="31" s="1"/>
  <c r="B13" i="31"/>
  <c r="B15" i="31" s="1"/>
  <c r="N7" i="35" l="1"/>
  <c r="M7" i="3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Oswaldo Martinez Avila</author>
  </authors>
  <commentList>
    <comment ref="F10" authorId="0" shapeId="0" xr:uid="{C9980E7E-4BFA-498A-AFB3-F55993B252BF}">
      <text>
        <r>
          <rPr>
            <b/>
            <sz val="11"/>
            <color indexed="81"/>
            <rFont val="Tahoma"/>
            <family val="2"/>
          </rPr>
          <t>Oswaldo Martinez Avila:</t>
        </r>
        <r>
          <rPr>
            <sz val="11"/>
            <color indexed="81"/>
            <rFont val="Tahoma"/>
            <family val="2"/>
          </rPr>
          <t xml:space="preserve">
1 Para Linea Racks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Estrada</author>
  </authors>
  <commentList>
    <comment ref="D3" authorId="0" shapeId="0" xr:uid="{C9A9926B-1F9B-4549-AFBE-83BEF16723B9}">
      <text>
        <r>
          <rPr>
            <b/>
            <sz val="9"/>
            <color indexed="81"/>
            <rFont val="Tahoma"/>
            <family val="2"/>
          </rPr>
          <t>Jonathan Estrada:</t>
        </r>
        <r>
          <rPr>
            <sz val="9"/>
            <color indexed="81"/>
            <rFont val="Tahoma"/>
            <family val="2"/>
          </rPr>
          <t xml:space="preserve">
La XT3 se necesita para los niveladores, ya que la XT2 se forza mucho y le cuesta tronar el remache.</t>
        </r>
      </text>
    </comment>
    <comment ref="S8" authorId="0" shapeId="0" xr:uid="{16B4602D-05E3-46B0-9047-9B24AE100101}">
      <text>
        <r>
          <rPr>
            <b/>
            <sz val="9"/>
            <color indexed="81"/>
            <rFont val="Tahoma"/>
            <family val="2"/>
          </rPr>
          <t>Jonathan Estrada:</t>
        </r>
        <r>
          <rPr>
            <sz val="9"/>
            <color indexed="81"/>
            <rFont val="Tahoma"/>
            <family val="2"/>
          </rPr>
          <t xml:space="preserve">
El dado de 3/4 estriado necesita extención para poder apretar los tornillos dentro del megalodon.</t>
        </r>
      </text>
    </comment>
    <comment ref="C12" authorId="0" shapeId="0" xr:uid="{53E6CD4A-0701-4028-8027-F70CD3DF6767}">
      <text>
        <r>
          <rPr>
            <b/>
            <sz val="9"/>
            <color indexed="81"/>
            <rFont val="Tahoma"/>
            <family val="2"/>
          </rPr>
          <t>Jonathan Estrada:</t>
        </r>
        <r>
          <rPr>
            <sz val="9"/>
            <color indexed="81"/>
            <rFont val="Tahoma"/>
            <family val="2"/>
          </rPr>
          <t xml:space="preserve">
XT2 Extra en Spare Parts para los brackets Jolt Support que se ensamblan para el Main Assy 3.</t>
        </r>
      </text>
    </comment>
    <comment ref="C13" authorId="0" shapeId="0" xr:uid="{E6E25FD1-75D1-4966-BF00-3AAA77D54B1D}">
      <text>
        <r>
          <rPr>
            <b/>
            <sz val="9"/>
            <color indexed="81"/>
            <rFont val="Tahoma"/>
            <family val="2"/>
          </rPr>
          <t>Jonathan Estrada:</t>
        </r>
        <r>
          <rPr>
            <sz val="9"/>
            <color indexed="81"/>
            <rFont val="Tahoma"/>
            <family val="2"/>
          </rPr>
          <t xml:space="preserve">
El total de las remachadoras es para tener 2 operadores trabajando en cada estación.</t>
        </r>
      </text>
    </comment>
    <comment ref="C21" authorId="0" shapeId="0" xr:uid="{D021DB1B-EB17-4A8E-B623-67847463EC64}">
      <text>
        <r>
          <rPr>
            <b/>
            <sz val="9"/>
            <color indexed="81"/>
            <rFont val="Tahoma"/>
            <family val="2"/>
          </rPr>
          <t>Jonathan Estrada:</t>
        </r>
        <r>
          <rPr>
            <sz val="9"/>
            <color indexed="81"/>
            <rFont val="Tahoma"/>
            <family val="2"/>
          </rPr>
          <t xml:space="preserve">
XT2 Extra en Spare Parts para los brackets Jolt Support que se ensamblan para el Main Assy 3.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</futureMetadata>
  <valueMetadata count="3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</valueMetadata>
</metadata>
</file>

<file path=xl/sharedStrings.xml><?xml version="1.0" encoding="utf-8"?>
<sst xmlns="http://schemas.openxmlformats.org/spreadsheetml/2006/main" count="433" uniqueCount="198">
  <si>
    <t>DELTA:</t>
  </si>
  <si>
    <t>Item</t>
  </si>
  <si>
    <t>Supplier</t>
  </si>
  <si>
    <t>Supplier code</t>
  </si>
  <si>
    <t>Image</t>
  </si>
  <si>
    <t>Description</t>
  </si>
  <si>
    <t>Qty Needed</t>
  </si>
  <si>
    <t>IT</t>
  </si>
  <si>
    <t>ASSY</t>
  </si>
  <si>
    <t>Unit cost USD</t>
  </si>
  <si>
    <t>Total Cost USD</t>
  </si>
  <si>
    <t>CODIGO</t>
  </si>
  <si>
    <t>REQ</t>
  </si>
  <si>
    <t xml:space="preserve">Total real </t>
  </si>
  <si>
    <t>STATUS</t>
  </si>
  <si>
    <t>PO</t>
  </si>
  <si>
    <t>Sommusa (Catalogo)</t>
  </si>
  <si>
    <t>Catalogo</t>
  </si>
  <si>
    <t>Carros de Manejo</t>
  </si>
  <si>
    <t>P</t>
  </si>
  <si>
    <t>Q3Y26_ESP_Philo_Zoid2Racks&amp;SS</t>
  </si>
  <si>
    <t>30C148964</t>
  </si>
  <si>
    <t>Kaimex</t>
  </si>
  <si>
    <t xml:space="preserve">RACK STORE WIBOX
</t>
  </si>
  <si>
    <t>Q3Y26_ESP_Philo_Zoid2Racks&amp;SS- 01</t>
  </si>
  <si>
    <t>IN PROCESS</t>
  </si>
  <si>
    <t>Alicia Reatiga</t>
  </si>
  <si>
    <t>RACK STORAGE TOP HAT</t>
  </si>
  <si>
    <t>RACK STORARE TAPA</t>
  </si>
  <si>
    <t>Q3Y26_ESP_Philo_Zoid2Racks&amp;SS-02</t>
  </si>
  <si>
    <t>M</t>
  </si>
  <si>
    <t>RACK STORARE BASE TOP HAT</t>
  </si>
  <si>
    <t>Delta</t>
  </si>
  <si>
    <t>DIM1</t>
  </si>
  <si>
    <t>DIM2</t>
  </si>
  <si>
    <t>DIM3</t>
  </si>
  <si>
    <t>DIM4</t>
  </si>
  <si>
    <t>DIM5</t>
  </si>
  <si>
    <t>QA tooling</t>
  </si>
  <si>
    <t>Punch Tools</t>
  </si>
  <si>
    <t>Smart Station</t>
  </si>
  <si>
    <t>Total</t>
  </si>
  <si>
    <t xml:space="preserve">Budget </t>
  </si>
  <si>
    <t>DELTA</t>
  </si>
  <si>
    <t>Line</t>
  </si>
  <si>
    <t>Budget per Line</t>
  </si>
  <si>
    <t>Req In Process</t>
  </si>
  <si>
    <t>A</t>
  </si>
  <si>
    <t>B</t>
  </si>
  <si>
    <t>C</t>
  </si>
  <si>
    <t>D</t>
  </si>
  <si>
    <t>E</t>
  </si>
  <si>
    <t>TOTAL:</t>
  </si>
  <si>
    <t>ITEM</t>
  </si>
  <si>
    <t xml:space="preserve">Qty </t>
  </si>
  <si>
    <t>Status</t>
  </si>
  <si>
    <t>Sommusa</t>
  </si>
  <si>
    <t>x</t>
  </si>
  <si>
    <t>Carro para cable manager</t>
  </si>
  <si>
    <t> Q3Y26_ESP_Philo_Zoid2Racks&amp;SS-01-14</t>
  </si>
  <si>
    <t>SHCL0184 KITEO OP05</t>
  </si>
  <si>
    <t>Carro para kit de extension</t>
  </si>
  <si>
    <t>SHCE0005 Kit de Top Hat</t>
  </si>
  <si>
    <t xml:space="preserve">Carro para kit de Top Hat </t>
  </si>
  <si>
    <t>SHCS0375 CARRO NPI</t>
  </si>
  <si>
    <t>Carro para kit Spare</t>
  </si>
  <si>
    <t>SHCL0185 TAMPER DOOR</t>
  </si>
  <si>
    <t>Carro para kit Malla Grande</t>
  </si>
  <si>
    <t>SH</t>
  </si>
  <si>
    <t>XT1</t>
  </si>
  <si>
    <t>XT2</t>
  </si>
  <si>
    <t>XT3</t>
  </si>
  <si>
    <t>PONCHADORA 3/4</t>
  </si>
  <si>
    <t>TORQUE PISTOLA</t>
  </si>
  <si>
    <t>TORQUE ANGULAR</t>
  </si>
  <si>
    <t>MANGUERA RETRACTIL</t>
  </si>
  <si>
    <t>TALADRO</t>
  </si>
  <si>
    <t>DADO 3/4 ESTRIADO</t>
  </si>
  <si>
    <t xml:space="preserve">DADO 9/16 </t>
  </si>
  <si>
    <t xml:space="preserve">DADO 1/2 O 13 </t>
  </si>
  <si>
    <t>DADO 10 MM</t>
  </si>
  <si>
    <t>MAZO</t>
  </si>
  <si>
    <t>ALINEADOR</t>
  </si>
  <si>
    <t>BAJA REMACHES</t>
  </si>
  <si>
    <t>CLECOS</t>
  </si>
  <si>
    <t>PINZAS CLECOS</t>
  </si>
  <si>
    <t>EXTENCION PARA DADO</t>
  </si>
  <si>
    <t>PUNTA PH1</t>
  </si>
  <si>
    <t>PUNTA PH2</t>
  </si>
  <si>
    <t>PUNTA PH3</t>
  </si>
  <si>
    <t>PUNTA TORX T20</t>
  </si>
  <si>
    <t>BASE</t>
  </si>
  <si>
    <t>TOP</t>
  </si>
  <si>
    <t>MIDWALL</t>
  </si>
  <si>
    <t>RIGHT WALL</t>
  </si>
  <si>
    <t>LEFT WALL</t>
  </si>
  <si>
    <t>MAIN 1</t>
  </si>
  <si>
    <t>MAIN 2</t>
  </si>
  <si>
    <t>MAIN 3</t>
  </si>
  <si>
    <t>PACK</t>
  </si>
  <si>
    <t>SPARES PARTS</t>
  </si>
  <si>
    <t>REQUIRED</t>
  </si>
  <si>
    <t>ON HAND</t>
  </si>
  <si>
    <t>DADO 11/16</t>
  </si>
  <si>
    <t>DADO 18mm</t>
  </si>
  <si>
    <t>COMPUTER</t>
  </si>
  <si>
    <t>Tooling</t>
  </si>
  <si>
    <t>Qty On Hand</t>
  </si>
  <si>
    <t>Unit price (USD)</t>
  </si>
  <si>
    <t>Tota with on hand Tooling</t>
  </si>
  <si>
    <t>Total New</t>
  </si>
  <si>
    <t>No Started</t>
  </si>
  <si>
    <t>Licitacion</t>
  </si>
  <si>
    <t>Messa Appa</t>
  </si>
  <si>
    <t>Mesa</t>
  </si>
  <si>
    <t>Mesas Modelo APPA</t>
  </si>
  <si>
    <t>OK</t>
  </si>
  <si>
    <t>REQ2770890</t>
  </si>
  <si>
    <t>30C131989</t>
  </si>
  <si>
    <t>Carro NPI</t>
  </si>
  <si>
    <t>Carro npi 1</t>
  </si>
  <si>
    <t>REQ2768914</t>
  </si>
  <si>
    <t>30C132536</t>
  </si>
  <si>
    <t>Bend Tools</t>
  </si>
  <si>
    <t>mesas</t>
  </si>
  <si>
    <t>Carros+</t>
  </si>
  <si>
    <t>work station+</t>
  </si>
  <si>
    <t>Work Station</t>
  </si>
  <si>
    <t>ZT61046</t>
  </si>
  <si>
    <t>IMPRESORA ZEBRA ZT610; 4″, 600 DPI, US CORD SERIAL, USB, GIGABITt ETHERNET, BLUETOOTH 4.0, USB HOST, TEAR, COLOR, ZPL</t>
  </si>
  <si>
    <t>ECOSA</t>
  </si>
  <si>
    <t>IDELEC</t>
  </si>
  <si>
    <t>Monitor Dell P2424HT LED Touch 23.8 pulgadas, Full HD, HDMI, Bocina Integrada</t>
  </si>
  <si>
    <t>210-BHSF</t>
  </si>
  <si>
    <t>C6TQ2PC+U80M7E+U6578E</t>
  </si>
  <si>
    <t>Smart station Estacion River Nuts</t>
  </si>
  <si>
    <t>Smart station Assy</t>
  </si>
  <si>
    <t>P-QXXD2PT012PQ04</t>
  </si>
  <si>
    <t>AOI</t>
  </si>
  <si>
    <t>Controlador 11000 camara y tarjetas/pc+monitor+zebra 4600</t>
  </si>
  <si>
    <t>TBD</t>
  </si>
  <si>
    <t>KOPAR</t>
  </si>
  <si>
    <t>Required</t>
  </si>
  <si>
    <t>NEPSA</t>
  </si>
  <si>
    <t>P-QCXD11-FM-6</t>
  </si>
  <si>
    <t>Modelo H-2640</t>
  </si>
  <si>
    <t>Q1FY27_MICROSOFT</t>
  </si>
  <si>
    <t>Approved Budget</t>
  </si>
  <si>
    <t>KOPER</t>
  </si>
  <si>
    <t>Quick Change Lower Tool Holder</t>
  </si>
  <si>
    <t>Insertion anvil tools</t>
  </si>
  <si>
    <t>INSERTION TABLE</t>
  </si>
  <si>
    <t>Mini PC</t>
  </si>
  <si>
    <t>Monitors Touch</t>
  </si>
  <si>
    <t>Printer Zebra</t>
  </si>
  <si>
    <t>Printer cable Zebra</t>
  </si>
  <si>
    <t>IR torque inteligente</t>
  </si>
  <si>
    <t>allen keys</t>
  </si>
  <si>
    <t>Haeger</t>
  </si>
  <si>
    <t>Altatec de Occidente</t>
  </si>
  <si>
    <t>MIMOTION</t>
  </si>
  <si>
    <t>Insertion</t>
  </si>
  <si>
    <t>Lighting fixtures templates
Smart bin system
Impecttion camera</t>
  </si>
  <si>
    <t>Custom</t>
  </si>
  <si>
    <t>KAIMEX</t>
  </si>
  <si>
    <t>TOTAL ESTIMATED:</t>
  </si>
  <si>
    <t>Material Carts</t>
  </si>
  <si>
    <t>N/A</t>
  </si>
  <si>
    <t>H-166-8</t>
  </si>
  <si>
    <t>H-116-8/10L
H-132-10L</t>
  </si>
  <si>
    <t>CUSTOM</t>
  </si>
  <si>
    <t>Gauge</t>
  </si>
  <si>
    <t>PC HP ELITEDESK 8 MINI G1A MINI, R5 16GB 256GB, WIFI CARD + HP 1YR PRIORITYMANAGEMT PC 5K+ S</t>
  </si>
  <si>
    <t>Aerospace</t>
  </si>
  <si>
    <t>P-QXXD2PT008PQ04</t>
  </si>
  <si>
    <t>Assembly Table 2.5m x 0.80m</t>
  </si>
  <si>
    <t>Zebra Cable</t>
  </si>
  <si>
    <t>Smart Torque Caster</t>
  </si>
  <si>
    <t>Smart Torque</t>
  </si>
  <si>
    <t>Smart Station - Rivet Nut Station Caster</t>
  </si>
  <si>
    <t>Crimping Tool / Cobots</t>
  </si>
  <si>
    <t>POP XT1 Riveter</t>
  </si>
  <si>
    <t>D8mm Hex Socket</t>
  </si>
  <si>
    <t>12 oz. 12" Wood Handle Hammer</t>
  </si>
  <si>
    <t>T25 Torx Bit</t>
  </si>
  <si>
    <t>T15 Torx Bit</t>
  </si>
  <si>
    <t>T25 Security Torx Bit</t>
  </si>
  <si>
    <t>Pallet Jack</t>
  </si>
  <si>
    <t>Packing Ramp</t>
  </si>
  <si>
    <t>Low complex Fixture</t>
  </si>
  <si>
    <t>Medium complex Fixture</t>
  </si>
  <si>
    <t>High complex Fixture</t>
  </si>
  <si>
    <t>Comments</t>
  </si>
  <si>
    <t>CODE</t>
  </si>
  <si>
    <t>Automation</t>
  </si>
  <si>
    <t>Automatic Rivet Nut cell</t>
  </si>
  <si>
    <t>Automatic Panels placement and screwing cell</t>
  </si>
  <si>
    <t>Material Car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</si>
</sst>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164" formatCode="&quot;$&quot;#,##0_);\(&quot;$&quot;#,##0\)"/>
    <numFmt numFmtId="165" formatCode="&quot;$&quot;#,##0.00_);[Red]\(&quot;$&quot;#,##0.0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,\ ;[Red]\(#,##0,\);&quot;&quot;"/>
    <numFmt numFmtId="171" formatCode="_(* #,##0.0_);_(* \(#,##0.00\);_(* &quot;-&quot;??_);_(@_)"/>
    <numFmt numFmtId="172" formatCode="_(* #,##0.000000_);_(* \(#,##0.000000\);_(* \-??_);_(@_)"/>
    <numFmt numFmtId="173" formatCode="_(* #,##0.000000_);_(* \(#,##0.000000\);_(* &quot;-&quot;??_);_(@_)"/>
    <numFmt numFmtId="174" formatCode="General_)"/>
    <numFmt numFmtId="175" formatCode="0.000"/>
    <numFmt numFmtId="176" formatCode="&quot;fl&quot;#,##0_);\(&quot;fl&quot;#,##0\)"/>
    <numFmt numFmtId="177" formatCode="&quot;fl&quot;#,##0_);[Red]\(&quot;fl&quot;#,##0\)"/>
    <numFmt numFmtId="178" formatCode="&quot;fl&quot;#,##0.00_);\(&quot;fl&quot;#,##0.00\)"/>
    <numFmt numFmtId="179" formatCode="_(* #,##0.00_);_(* \(#,##0.00\);_(* \-??_);_(@_)"/>
    <numFmt numFmtId="180" formatCode="_(&quot;$&quot;* #,##0.0_);_(&quot;$&quot;* \(#,##0.0\);_(&quot;$&quot;* &quot;-&quot;??_);_(@_)"/>
    <numFmt numFmtId="181" formatCode="_(\$* #,##0.00_);_(\$* \(#,##0.00\);_(\$* \-??_);_(@_)"/>
    <numFmt numFmtId="182" formatCode="&quot;\&quot;#,##0;&quot;\&quot;&quot;\&quot;&quot;\&quot;&quot;\&quot;\-#,##0"/>
    <numFmt numFmtId="183" formatCode="\$#,##0\ ;&quot;($&quot;#,##0\)"/>
    <numFmt numFmtId="184" formatCode="&quot;$&quot;#,##0\ ;\(&quot;$&quot;#,##0\)"/>
    <numFmt numFmtId="185" formatCode="0.00000"/>
    <numFmt numFmtId="186" formatCode="dd\-mmm\-yy;@"/>
    <numFmt numFmtId="187" formatCode="#,##0.0;\-#,##0.0"/>
    <numFmt numFmtId="188" formatCode="#,##0.000;\-#,##0.000"/>
    <numFmt numFmtId="189" formatCode="_-[$€]* #,##0.00_-;\-[$€]* #,##0.00_-;_-[$€]* &quot;-&quot;??_-;_-@_-"/>
    <numFmt numFmtId="190" formatCode="_([$€]* #,##0.00_);_([$€]* \(#,##0.00\);_([$€]* \-??_);_(@_)"/>
    <numFmt numFmtId="191" formatCode="_([$€]* #,##0.00_);_([$€]* \(#,##0.00\);_([$€]* &quot;-&quot;??_);_(@_)"/>
    <numFmt numFmtId="192" formatCode="&quot;$&quot;#,##0,_);\(&quot;$&quot;#,##0\)"/>
    <numFmt numFmtId="193" formatCode="_(* #,##0.0_);_(* &quot;\\\\(&quot;#,##0.0&quot;\\\\)&quot;;_(* \-_);_(@_)"/>
    <numFmt numFmtId="194" formatCode="####0.0000"/>
    <numFmt numFmtId="195" formatCode="#,##0.0_);\(#,##0.0\)"/>
    <numFmt numFmtId="196" formatCode="#,##0.00\ ;&quot; (&quot;#,##0.00\);&quot; -&quot;#\ ;@\ "/>
    <numFmt numFmtId="197" formatCode="_-* #,##0.00_-;\-* #,##0.00_-;_-* \-??_-;_-@_-"/>
    <numFmt numFmtId="198" formatCode="&quot;L.&quot;\ #,##0.00;[Red]\-&quot;L.&quot;\ #,##0.00"/>
    <numFmt numFmtId="199" formatCode="mmm\ dd\.\ yyyy"/>
    <numFmt numFmtId="200" formatCode="_-\$* #,##0.00_-;&quot;-$&quot;* #,##0.00_-;_-\$* \-??_-;_-@_-"/>
    <numFmt numFmtId="201" formatCode="&quot;L.&quot;\ #,##0.00;\-&quot;L.&quot;\ #,##0.00"/>
    <numFmt numFmtId="202" formatCode="mmm"/>
    <numFmt numFmtId="203" formatCode="0.00_)"/>
    <numFmt numFmtId="204" formatCode="\60\4\7\:"/>
    <numFmt numFmtId="205" formatCode="\$#,##0;&quot;-$&quot;#,##0"/>
    <numFmt numFmtId="206" formatCode="\$#,##0_);&quot;($&quot;#,##0\)"/>
    <numFmt numFmtId="207" formatCode="mm/dd/yy"/>
    <numFmt numFmtId="208" formatCode="#,##0.0"/>
    <numFmt numFmtId="209" formatCode="#,##0.000"/>
    <numFmt numFmtId="210" formatCode="&quot;fl&quot;#,##0.00_);[Red]\(&quot;fl&quot;#,##0.00\)"/>
    <numFmt numFmtId="211" formatCode="_(&quot;fl&quot;* #,##0_);_(&quot;fl&quot;* \(#,##0\);_(&quot;fl&quot;* &quot;-&quot;_);_(@_)"/>
    <numFmt numFmtId="212" formatCode="\+###0.00"/>
    <numFmt numFmtId="213" formatCode="_-\$* #,##0_-;&quot;-$&quot;* #,##0_-;_-\$* \-_-;_-@_-"/>
    <numFmt numFmtId="214" formatCode="&quot;\&quot;#,##0;[Red]&quot;\&quot;&quot;\&quot;\-#,##0"/>
    <numFmt numFmtId="215" formatCode="&quot;\&quot;#,##0.00;[Red]&quot;\&quot;&quot;\&quot;&quot;\&quot;&quot;\&quot;&quot;\&quot;&quot;\&quot;\-#,##0.00"/>
    <numFmt numFmtId="216" formatCode="&quot;\&quot;#,##0;[Red]&quot;\&quot;\-#,##0"/>
    <numFmt numFmtId="217" formatCode="\$#,##0_);[Red]&quot;($&quot;#,##0\)"/>
    <numFmt numFmtId="218" formatCode="_-[$$-409]* #,##0.00_ ;_-[$$-409]* \-#,##0.00\ ;_-[$$-409]* &quot;-&quot;??_ ;_-@_ "/>
  </numFmts>
  <fonts count="227">
    <font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name val="Helv"/>
      <family val="2"/>
    </font>
    <font>
      <b/>
      <sz val="10"/>
      <name val="MS Sans"/>
    </font>
    <font>
      <b/>
      <sz val="10"/>
      <name val="MS Sans"/>
      <family val="2"/>
    </font>
    <font>
      <sz val="10"/>
      <name val="Helv"/>
    </font>
    <font>
      <sz val="10"/>
      <color indexed="8"/>
      <name val="MS Sans Serif"/>
      <family val="2"/>
    </font>
    <font>
      <sz val="12"/>
      <name val="Times New Roman"/>
      <family val="1"/>
    </font>
    <font>
      <sz val="10"/>
      <color indexed="8"/>
      <name val="Comic Sans MS"/>
      <family val="2"/>
    </font>
    <font>
      <sz val="11"/>
      <color indexed="8"/>
      <name val="新細明體"/>
      <family val="1"/>
      <charset val="136"/>
    </font>
    <font>
      <sz val="11"/>
      <color indexed="8"/>
      <name val="Calibri"/>
      <family val="2"/>
    </font>
    <font>
      <sz val="11"/>
      <color indexed="8"/>
      <name val="宋体"/>
    </font>
    <font>
      <sz val="12"/>
      <color indexed="8"/>
      <name val="宋体"/>
    </font>
    <font>
      <sz val="10"/>
      <color indexed="9"/>
      <name val="Comic Sans MS"/>
      <family val="2"/>
    </font>
    <font>
      <sz val="11"/>
      <color indexed="9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宋体"/>
    </font>
    <font>
      <sz val="12"/>
      <color indexed="9"/>
      <name val="宋体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9"/>
      <name val="Times New Roman CE"/>
      <family val="1"/>
      <charset val="238"/>
    </font>
    <font>
      <sz val="10"/>
      <color indexed="20"/>
      <name val="Comic Sans MS"/>
      <family val="2"/>
    </font>
    <font>
      <sz val="11"/>
      <color indexed="20"/>
      <name val="新細明體"/>
      <family val="1"/>
      <charset val="136"/>
    </font>
    <font>
      <sz val="11"/>
      <color indexed="20"/>
      <name val="Calibri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10"/>
      <name val="MS Sans Serif"/>
      <family val="2"/>
    </font>
    <font>
      <sz val="11"/>
      <color indexed="17"/>
      <name val="Calibri"/>
      <family val="2"/>
    </font>
    <font>
      <sz val="9"/>
      <name val="Times New Roman"/>
      <family val="1"/>
    </font>
    <font>
      <b/>
      <sz val="10"/>
      <color indexed="10"/>
      <name val="Comic Sans MS"/>
      <family val="2"/>
    </font>
    <font>
      <b/>
      <sz val="11"/>
      <color indexed="52"/>
      <name val="新細明體"/>
      <family val="1"/>
      <charset val="136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0"/>
      <color indexed="9"/>
      <name val="Comic Sans MS"/>
      <family val="2"/>
    </font>
    <font>
      <b/>
      <sz val="11"/>
      <color indexed="9"/>
      <name val="新細明體"/>
      <family val="1"/>
      <charset val="136"/>
    </font>
    <font>
      <b/>
      <u/>
      <sz val="9"/>
      <name val="Times New Roman CE"/>
      <family val="1"/>
      <charset val="238"/>
    </font>
    <font>
      <sz val="9"/>
      <name val="Tahoma"/>
      <family val="2"/>
    </font>
    <font>
      <sz val="11"/>
      <color theme="1"/>
      <name val="Arial"/>
      <family val="2"/>
    </font>
    <font>
      <sz val="10"/>
      <name val="MS Serif"/>
      <family val="1"/>
    </font>
    <font>
      <sz val="10"/>
      <name val="Courier"/>
      <family val="3"/>
    </font>
    <font>
      <sz val="10"/>
      <name val="Courier New"/>
      <family val="3"/>
    </font>
    <font>
      <sz val="11"/>
      <name val="돋움"/>
      <family val="1"/>
      <charset val="136"/>
    </font>
    <font>
      <sz val="8"/>
      <name val="MS Sans Serif"/>
      <family val="2"/>
    </font>
    <font>
      <sz val="8"/>
      <color indexed="12"/>
      <name val="Arial"/>
      <family val="2"/>
    </font>
    <font>
      <sz val="8"/>
      <color indexed="10"/>
      <name val="Arial"/>
      <family val="2"/>
    </font>
    <font>
      <sz val="10"/>
      <name val="MS Sans Serif"/>
      <family val="2"/>
    </font>
    <font>
      <sz val="1.25"/>
      <name val="Arial"/>
      <family val="2"/>
    </font>
    <font>
      <b/>
      <sz val="10"/>
      <color indexed="8"/>
      <name val="Arial"/>
      <family val="2"/>
    </font>
    <font>
      <b/>
      <sz val="11"/>
      <color indexed="62"/>
      <name val="Calibri"/>
      <family val="2"/>
    </font>
    <font>
      <b/>
      <sz val="11"/>
      <color indexed="48"/>
      <name val="Calibri"/>
      <family val="2"/>
    </font>
    <font>
      <sz val="10"/>
      <color indexed="16"/>
      <name val="MS Serif"/>
      <family val="1"/>
    </font>
    <font>
      <sz val="11"/>
      <color indexed="62"/>
      <name val="Calibri"/>
      <family val="2"/>
    </font>
    <font>
      <sz val="11"/>
      <color indexed="54"/>
      <name val="Calibri"/>
      <family val="2"/>
    </font>
    <font>
      <sz val="14"/>
      <name val="Cordia New"/>
      <family val="2"/>
      <charset val="222"/>
    </font>
    <font>
      <i/>
      <sz val="10"/>
      <color indexed="23"/>
      <name val="Comic Sans MS"/>
      <family val="2"/>
    </font>
    <font>
      <i/>
      <sz val="11"/>
      <color indexed="23"/>
      <name val="新細明體"/>
      <family val="1"/>
      <charset val="136"/>
    </font>
    <font>
      <i/>
      <sz val="11"/>
      <color indexed="23"/>
      <name val="Calibri"/>
      <family val="2"/>
    </font>
    <font>
      <sz val="10"/>
      <color indexed="17"/>
      <name val="Comic Sans MS"/>
      <family val="2"/>
    </font>
    <font>
      <sz val="11"/>
      <color indexed="17"/>
      <name val="新細明體"/>
      <family val="1"/>
      <charset val="136"/>
    </font>
    <font>
      <sz val="8"/>
      <color indexed="8"/>
      <name val="Arial"/>
      <family val="2"/>
    </font>
    <font>
      <b/>
      <sz val="15"/>
      <color indexed="56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24"/>
      <name val="Calibri"/>
      <family val="2"/>
    </font>
    <font>
      <b/>
      <sz val="13"/>
      <color indexed="62"/>
      <name val="Comic Sans MS"/>
      <family val="2"/>
    </font>
    <font>
      <b/>
      <sz val="13"/>
      <color indexed="56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24"/>
      <name val="Calibri"/>
      <family val="2"/>
    </font>
    <font>
      <b/>
      <sz val="11"/>
      <color indexed="62"/>
      <name val="Comic Sans MS"/>
      <family val="2"/>
    </font>
    <font>
      <b/>
      <sz val="11"/>
      <color indexed="56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24"/>
      <name val="Calibri"/>
      <family val="2"/>
    </font>
    <font>
      <sz val="12"/>
      <name val="Arial MT"/>
      <family val="2"/>
    </font>
    <font>
      <b/>
      <sz val="8"/>
      <name val="MS Sans Serif"/>
      <family val="2"/>
    </font>
    <font>
      <b/>
      <sz val="10.75"/>
      <name val="Arial"/>
      <family val="2"/>
    </font>
    <font>
      <u/>
      <sz val="10"/>
      <color indexed="12"/>
      <name val="Arial"/>
      <family val="2"/>
    </font>
    <font>
      <sz val="11"/>
      <color indexed="62"/>
      <name val="新細明體"/>
      <family val="1"/>
      <charset val="136"/>
    </font>
    <font>
      <sz val="10"/>
      <color indexed="62"/>
      <name val="Comic Sans MS"/>
      <family val="2"/>
    </font>
    <font>
      <sz val="12"/>
      <name val="Arial"/>
      <family val="2"/>
    </font>
    <font>
      <sz val="12"/>
      <name val="Helv"/>
    </font>
    <font>
      <b/>
      <sz val="7.5"/>
      <name val="Arial Narrow"/>
      <family val="2"/>
    </font>
    <font>
      <sz val="10"/>
      <color indexed="10"/>
      <name val="Comic Sans MS"/>
      <family val="2"/>
    </font>
    <font>
      <sz val="11"/>
      <color indexed="52"/>
      <name val="新細明體"/>
      <family val="1"/>
      <charset val="136"/>
    </font>
    <font>
      <sz val="11"/>
      <name val="Arial"/>
      <family val="2"/>
    </font>
    <font>
      <sz val="12"/>
      <color indexed="9"/>
      <name val="Arial"/>
      <family val="2"/>
    </font>
    <font>
      <sz val="12"/>
      <color indexed="9"/>
      <name val="Helv"/>
    </font>
    <font>
      <sz val="10"/>
      <color indexed="19"/>
      <name val="Comic Sans MS"/>
      <family val="2"/>
    </font>
    <font>
      <sz val="11"/>
      <color indexed="60"/>
      <name val="新細明體"/>
      <family val="1"/>
      <charset val="136"/>
    </font>
    <font>
      <sz val="11"/>
      <color indexed="59"/>
      <name val="Calibri"/>
      <family val="2"/>
    </font>
    <font>
      <sz val="11"/>
      <color indexed="60"/>
      <name val="宋体"/>
      <charset val="134"/>
    </font>
    <font>
      <sz val="11"/>
      <color indexed="19"/>
      <name val="Calibri"/>
      <family val="2"/>
    </font>
    <font>
      <sz val="10"/>
      <name val="Times New Roman"/>
      <family val="1"/>
    </font>
    <font>
      <sz val="1.75"/>
      <name val="Arial"/>
      <family val="2"/>
    </font>
    <font>
      <b/>
      <i/>
      <sz val="16"/>
      <name val="Helv"/>
    </font>
    <font>
      <b/>
      <i/>
      <sz val="16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宋体"/>
      <charset val="134"/>
    </font>
    <font>
      <sz val="10"/>
      <color indexed="8"/>
      <name val="Calibri"/>
      <family val="2"/>
    </font>
    <font>
      <sz val="12"/>
      <name val="新細明體"/>
      <family val="1"/>
      <charset val="136"/>
    </font>
    <font>
      <sz val="8"/>
      <name val="Tahoma"/>
      <family val="2"/>
    </font>
    <font>
      <b/>
      <sz val="10"/>
      <color indexed="63"/>
      <name val="Comic Sans MS"/>
      <family val="2"/>
    </font>
    <font>
      <b/>
      <sz val="11"/>
      <color indexed="63"/>
      <name val="新細明體"/>
      <family val="1"/>
      <charset val="136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2"/>
      <color indexed="8"/>
      <name val="Times New Roman"/>
      <family val="1"/>
    </font>
    <font>
      <sz val="6"/>
      <name val="Times New Roman"/>
      <family val="1"/>
    </font>
    <font>
      <sz val="8"/>
      <name val="Times New Roman"/>
      <family val="1"/>
    </font>
    <font>
      <sz val="7"/>
      <color indexed="10"/>
      <name val="MS Sans Serif"/>
      <family val="2"/>
    </font>
    <font>
      <sz val="10"/>
      <name val="Tms Rmn"/>
      <family val="1"/>
    </font>
    <font>
      <sz val="10"/>
      <name val="Tms Rmn"/>
    </font>
    <font>
      <sz val="8"/>
      <name val="Wingdings"/>
      <charset val="2"/>
    </font>
    <font>
      <sz val="8"/>
      <name val="Helv"/>
      <family val="2"/>
    </font>
    <font>
      <sz val="8"/>
      <name val="Helv"/>
    </font>
    <font>
      <b/>
      <sz val="18"/>
      <color indexed="62"/>
      <name val="Cambria"/>
      <family val="2"/>
    </font>
    <font>
      <b/>
      <i/>
      <sz val="14"/>
      <name val="Arial"/>
      <family val="2"/>
    </font>
    <font>
      <b/>
      <sz val="8"/>
      <color indexed="63"/>
      <name val="Arial"/>
      <family val="2"/>
    </font>
    <font>
      <b/>
      <sz val="9"/>
      <color indexed="62"/>
      <name val="Arial"/>
      <family val="2"/>
    </font>
    <font>
      <sz val="8"/>
      <color indexed="39"/>
      <name val="Arial"/>
      <family val="2"/>
    </font>
    <font>
      <b/>
      <sz val="9"/>
      <color indexed="18"/>
      <name val="Arial"/>
      <family val="2"/>
    </font>
    <font>
      <b/>
      <sz val="8"/>
      <color indexed="8"/>
      <name val="Helv"/>
      <family val="2"/>
    </font>
    <font>
      <b/>
      <sz val="8"/>
      <color indexed="8"/>
      <name val="Arial"/>
      <family val="2"/>
    </font>
    <font>
      <b/>
      <sz val="8"/>
      <color indexed="8"/>
      <name val="Helv"/>
    </font>
    <font>
      <sz val="9"/>
      <name val="Arial"/>
      <family val="2"/>
    </font>
    <font>
      <sz val="11"/>
      <color indexed="10"/>
      <name val="Calibri"/>
      <family val="2"/>
    </font>
    <font>
      <i/>
      <sz val="11"/>
      <color indexed="55"/>
      <name val="Calibri"/>
      <family val="2"/>
    </font>
    <font>
      <b/>
      <sz val="18"/>
      <color indexed="56"/>
      <name val="新細明體"/>
      <family val="1"/>
      <charset val="136"/>
    </font>
    <font>
      <b/>
      <sz val="18"/>
      <color indexed="56"/>
      <name val="Cambria"/>
      <family val="2"/>
    </font>
    <font>
      <b/>
      <sz val="18"/>
      <color indexed="24"/>
      <name val="Cambria"/>
      <family val="2"/>
    </font>
    <font>
      <b/>
      <sz val="15"/>
      <color indexed="62"/>
      <name val="Calibri"/>
      <family val="2"/>
    </font>
    <font>
      <b/>
      <sz val="15"/>
      <color indexed="48"/>
      <name val="Calibri"/>
      <family val="2"/>
    </font>
    <font>
      <b/>
      <sz val="13"/>
      <color indexed="62"/>
      <name val="Calibri"/>
      <family val="2"/>
    </font>
    <font>
      <b/>
      <sz val="13"/>
      <color indexed="48"/>
      <name val="Calibri"/>
      <family val="2"/>
    </font>
    <font>
      <b/>
      <sz val="18"/>
      <color indexed="48"/>
      <name val="Cambria"/>
      <family val="2"/>
    </font>
    <font>
      <b/>
      <sz val="10"/>
      <color indexed="8"/>
      <name val="Comic Sans MS"/>
      <family val="2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u/>
      <sz val="10"/>
      <color indexed="12"/>
      <name val="MS Sans Serif"/>
      <family val="2"/>
    </font>
    <font>
      <sz val="11"/>
      <name val=""/>
      <family val="3"/>
    </font>
    <font>
      <sz val="14"/>
      <name val="뼻뮝"/>
      <family val="1"/>
      <charset val="136"/>
    </font>
    <font>
      <sz val="12"/>
      <name val="바탕체"/>
      <family val="3"/>
      <charset val="129"/>
    </font>
    <font>
      <sz val="12"/>
      <name val="뼻뮝"/>
      <family val="1"/>
    </font>
    <font>
      <sz val="12"/>
      <name val="바탕체"/>
      <family val="3"/>
    </font>
    <font>
      <sz val="10"/>
      <name val="굴림체"/>
      <family val="3"/>
    </font>
    <font>
      <sz val="12"/>
      <name val="標楷體"/>
      <family val="4"/>
      <charset val="136"/>
    </font>
    <font>
      <sz val="12"/>
      <color indexed="60"/>
      <name val="宋体"/>
    </font>
    <font>
      <b/>
      <sz val="12"/>
      <color indexed="8"/>
      <name val="宋体"/>
    </font>
    <font>
      <sz val="12"/>
      <color indexed="20"/>
      <name val="宋体"/>
    </font>
    <font>
      <sz val="12"/>
      <color indexed="20"/>
      <name val="新細明體"/>
      <family val="1"/>
    </font>
    <font>
      <sz val="12"/>
      <color indexed="20"/>
      <name val="新細明體"/>
      <family val="1"/>
      <charset val="136"/>
    </font>
    <font>
      <sz val="12"/>
      <color indexed="20"/>
      <name val="宋体"/>
      <charset val="134"/>
    </font>
    <font>
      <sz val="11"/>
      <color indexed="17"/>
      <name val="宋体"/>
    </font>
    <font>
      <sz val="12"/>
      <color indexed="17"/>
      <name val="Arial Narrow"/>
      <family val="2"/>
    </font>
    <font>
      <sz val="12"/>
      <color indexed="17"/>
      <name val="新細明體"/>
      <family val="1"/>
    </font>
    <font>
      <sz val="12"/>
      <color indexed="17"/>
      <name val="新細明體"/>
      <family val="1"/>
      <charset val="136"/>
    </font>
    <font>
      <sz val="12"/>
      <color indexed="17"/>
      <name val="宋体"/>
    </font>
    <font>
      <sz val="12"/>
      <color indexed="17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</font>
    <font>
      <sz val="11"/>
      <color indexed="20"/>
      <name val="宋体"/>
      <charset val="134"/>
    </font>
    <font>
      <sz val="11"/>
      <color indexed="18"/>
      <name val="宋体"/>
      <charset val="134"/>
    </font>
    <font>
      <b/>
      <sz val="18"/>
      <color indexed="56"/>
      <name val="宋体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b/>
      <sz val="11"/>
      <color indexed="9"/>
      <name val="宋体"/>
    </font>
    <font>
      <sz val="11"/>
      <color indexed="8"/>
      <name val="ＭＳ Ｐゴシック"/>
      <family val="2"/>
      <charset val="128"/>
    </font>
    <font>
      <b/>
      <sz val="12"/>
      <color indexed="9"/>
      <name val="宋体"/>
    </font>
    <font>
      <b/>
      <sz val="11"/>
      <color indexed="8"/>
      <name val="宋体"/>
    </font>
    <font>
      <u/>
      <sz val="10"/>
      <color indexed="14"/>
      <name val="MS Sans Serif"/>
      <family val="2"/>
    </font>
    <font>
      <i/>
      <sz val="11"/>
      <color indexed="23"/>
      <name val="宋体"/>
    </font>
    <font>
      <b/>
      <sz val="12"/>
      <color indexed="52"/>
      <name val="宋体"/>
    </font>
    <font>
      <i/>
      <sz val="12"/>
      <color indexed="23"/>
      <name val="宋体"/>
    </font>
    <font>
      <sz val="12"/>
      <color indexed="10"/>
      <name val="宋体"/>
    </font>
    <font>
      <sz val="11"/>
      <color indexed="10"/>
      <name val="宋体"/>
    </font>
    <font>
      <b/>
      <sz val="11"/>
      <color indexed="52"/>
      <name val="宋体"/>
    </font>
    <font>
      <sz val="12"/>
      <color indexed="62"/>
      <name val="宋体"/>
    </font>
    <font>
      <b/>
      <sz val="12"/>
      <color indexed="63"/>
      <name val="宋体"/>
    </font>
    <font>
      <sz val="11"/>
      <color indexed="62"/>
      <name val="宋体"/>
    </font>
    <font>
      <b/>
      <sz val="11"/>
      <color indexed="63"/>
      <name val="宋体"/>
    </font>
    <font>
      <sz val="11"/>
      <color indexed="60"/>
      <name val="宋体"/>
    </font>
    <font>
      <sz val="12"/>
      <color indexed="52"/>
      <name val="宋体"/>
    </font>
    <font>
      <sz val="11"/>
      <color indexed="52"/>
      <name val="宋体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0"/>
      <name val="Times New Roman"/>
      <family val="1"/>
    </font>
    <font>
      <b/>
      <sz val="11"/>
      <name val="Times New Roman"/>
      <family val="1"/>
    </font>
    <font>
      <b/>
      <sz val="14"/>
      <color theme="0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rgb="FFFF0000"/>
      <name val="Calibri"/>
      <family val="2"/>
    </font>
    <font>
      <sz val="12"/>
      <color theme="1"/>
      <name val="Arial"/>
      <family val="2"/>
    </font>
    <font>
      <b/>
      <sz val="10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Times New Roman"/>
      <family val="1"/>
    </font>
    <font>
      <b/>
      <sz val="14"/>
      <name val="Times New Roman"/>
      <family val="1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18"/>
      <color theme="0" tint="-4.9989318521683403E-2"/>
      <name val="Calibri"/>
      <family val="2"/>
      <scheme val="minor"/>
    </font>
    <font>
      <b/>
      <sz val="11"/>
      <name val="Arial"/>
      <family val="2"/>
    </font>
    <font>
      <sz val="24"/>
      <name val="Wingdings 2"/>
      <family val="1"/>
      <charset val="2"/>
    </font>
    <font>
      <b/>
      <sz val="10"/>
      <name val="Times New Roman"/>
      <family val="1"/>
    </font>
    <font>
      <b/>
      <sz val="16"/>
      <name val="Arial"/>
      <family val="2"/>
    </font>
    <font>
      <sz val="14"/>
      <name val="Arial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sz val="16"/>
      <name val="Wingdings 2"/>
      <family val="1"/>
      <charset val="2"/>
    </font>
    <font>
      <sz val="16"/>
      <name val="Arial"/>
      <family val="2"/>
    </font>
    <font>
      <sz val="14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6"/>
      <name val="Calibri"/>
      <family val="2"/>
      <scheme val="minor"/>
    </font>
  </fonts>
  <fills count="1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31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45"/>
        <bgColor indexed="50"/>
      </patternFill>
    </fill>
    <fill>
      <patternFill patternType="solid">
        <fgColor indexed="47"/>
        <bgColor indexed="22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6"/>
        <bgColor indexed="24"/>
      </patternFill>
    </fill>
    <fill>
      <patternFill patternType="solid">
        <fgColor indexed="46"/>
        <bgColor indexed="45"/>
      </patternFill>
    </fill>
    <fill>
      <patternFill patternType="solid">
        <fgColor indexed="48"/>
        <bgColor indexed="54"/>
      </patternFill>
    </fill>
    <fill>
      <patternFill patternType="solid">
        <fgColor indexed="27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22"/>
      </patternFill>
    </fill>
    <fill>
      <patternFill patternType="solid">
        <fgColor indexed="33"/>
      </patternFill>
    </fill>
    <fill>
      <patternFill patternType="solid">
        <fgColor indexed="27"/>
        <bgColor indexed="9"/>
      </patternFill>
    </fill>
    <fill>
      <patternFill patternType="solid">
        <fgColor indexed="41"/>
      </patternFill>
    </fill>
    <fill>
      <patternFill patternType="solid">
        <fgColor indexed="29"/>
        <bgColor indexed="45"/>
      </patternFill>
    </fill>
    <fill>
      <patternFill patternType="solid">
        <fgColor indexed="29"/>
        <bgColor indexed="50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11"/>
        <bgColor indexed="49"/>
      </patternFill>
    </fill>
    <fill>
      <patternFill patternType="solid">
        <fgColor indexed="43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0"/>
        <bgColor indexed="21"/>
      </patternFill>
    </fill>
    <fill>
      <patternFill patternType="solid">
        <fgColor indexed="57"/>
        <bgColor indexed="21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indexed="49"/>
      </patternFill>
    </fill>
    <fill>
      <patternFill patternType="solid">
        <fgColor indexed="49"/>
        <bgColor indexed="40"/>
      </patternFill>
    </fill>
    <fill>
      <patternFill patternType="solid">
        <fgColor indexed="52"/>
      </patternFill>
    </fill>
    <fill>
      <patternFill patternType="solid">
        <fgColor indexed="52"/>
        <bgColor indexed="51"/>
      </patternFill>
    </fill>
    <fill>
      <patternFill patternType="solid">
        <fgColor indexed="24"/>
      </patternFill>
    </fill>
    <fill>
      <patternFill patternType="solid">
        <fgColor indexed="24"/>
        <bgColor indexed="23"/>
      </patternFill>
    </fill>
    <fill>
      <patternFill patternType="solid">
        <fgColor indexed="55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62"/>
        <bgColor indexed="56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13"/>
        <bgColor indexed="34"/>
      </patternFill>
    </fill>
    <fill>
      <patternFill patternType="solid">
        <fgColor indexed="54"/>
      </patternFill>
    </fill>
    <fill>
      <patternFill patternType="solid">
        <fgColor indexed="54"/>
        <bgColor indexed="48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  <bgColor indexed="52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1"/>
        <bgColor indexed="27"/>
      </patternFill>
    </fill>
    <fill>
      <patternFill patternType="solid">
        <fgColor indexed="41"/>
        <bgColor indexed="31"/>
      </patternFill>
    </fill>
    <fill>
      <patternFill patternType="solid">
        <fgColor indexed="42"/>
        <bgColor indexed="41"/>
      </patternFill>
    </fill>
    <fill>
      <patternFill patternType="solid">
        <fgColor indexed="9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24"/>
      </patternFill>
    </fill>
    <fill>
      <patternFill patternType="solid">
        <fgColor indexed="55"/>
        <bgColor indexed="23"/>
      </patternFill>
    </fill>
    <fill>
      <patternFill patternType="solid">
        <fgColor indexed="55"/>
        <bgColor indexed="22"/>
      </patternFill>
    </fill>
    <fill>
      <patternFill patternType="solid">
        <fgColor indexed="9"/>
        <bgColor indexed="8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7"/>
        <bgColor indexed="41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43"/>
      </patternFill>
    </fill>
    <fill>
      <patternFill patternType="solid">
        <fgColor indexed="15"/>
      </patternFill>
    </fill>
    <fill>
      <patternFill patternType="solid">
        <fgColor indexed="15"/>
        <bgColor indexed="35"/>
      </patternFill>
    </fill>
    <fill>
      <patternFill patternType="solid">
        <fgColor indexed="12"/>
        <bgColor indexed="64"/>
      </patternFill>
    </fill>
    <fill>
      <patternFill patternType="solid">
        <fgColor indexed="12"/>
        <bgColor indexed="39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solid">
        <fgColor indexed="54"/>
        <bgColor indexed="23"/>
      </patternFill>
    </fill>
    <fill>
      <patternFill patternType="solid">
        <fgColor indexed="3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2"/>
        <bgColor indexed="64"/>
      </patternFill>
    </fill>
  </fills>
  <borders count="9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60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62"/>
      </bottom>
      <diagonal/>
    </border>
    <border>
      <left/>
      <right/>
      <top/>
      <bottom style="thick">
        <color indexed="24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/>
      <top/>
      <bottom style="medium">
        <color indexed="57"/>
      </bottom>
      <diagonal/>
    </border>
    <border>
      <left/>
      <right/>
      <top/>
      <bottom style="medium">
        <color indexed="8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medium">
        <color indexed="24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045">
    <xf numFmtId="0" fontId="0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8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0" fillId="3" borderId="0" applyNumberFormat="0" applyBorder="0" applyAlignment="0" applyProtection="0"/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/>
    <xf numFmtId="0" fontId="12" fillId="4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/>
    <xf numFmtId="0" fontId="12" fillId="6" borderId="0"/>
    <xf numFmtId="0" fontId="11" fillId="4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/>
    <xf numFmtId="0" fontId="12" fillId="8" borderId="0" applyNumberFormat="0" applyBorder="0" applyAlignment="0" applyProtection="0"/>
    <xf numFmtId="0" fontId="10" fillId="7" borderId="0" applyNumberFormat="0" applyBorder="0" applyAlignment="0" applyProtection="0"/>
    <xf numFmtId="0" fontId="11" fillId="8" borderId="0" applyNumberFormat="0" applyBorder="0" applyAlignment="0" applyProtection="0">
      <alignment vertical="center"/>
    </xf>
    <xf numFmtId="0" fontId="11" fillId="10" borderId="0" applyNumberFormat="0" applyBorder="0" applyAlignment="0" applyProtection="0"/>
    <xf numFmtId="0" fontId="12" fillId="11" borderId="0"/>
    <xf numFmtId="0" fontId="11" fillId="8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12" fillId="13" borderId="0" applyNumberFormat="0" applyBorder="0" applyAlignment="0" applyProtection="0"/>
    <xf numFmtId="0" fontId="10" fillId="12" borderId="0" applyNumberFormat="0" applyBorder="0" applyAlignment="0" applyProtection="0"/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12" fillId="15" borderId="0"/>
    <xf numFmtId="0" fontId="11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/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12" fillId="17" borderId="0" applyNumberFormat="0" applyBorder="0" applyAlignment="0" applyProtection="0"/>
    <xf numFmtId="0" fontId="10" fillId="16" borderId="0" applyNumberFormat="0" applyBorder="0" applyAlignment="0" applyProtection="0"/>
    <xf numFmtId="0" fontId="11" fillId="17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12" fillId="20" borderId="0"/>
    <xf numFmtId="0" fontId="11" fillId="17" borderId="0" applyNumberFormat="0" applyBorder="0" applyAlignment="0" applyProtection="0">
      <alignment vertical="center"/>
    </xf>
    <xf numFmtId="0" fontId="10" fillId="21" borderId="0" applyNumberFormat="0" applyBorder="0" applyAlignment="0" applyProtection="0"/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/>
    <xf numFmtId="0" fontId="12" fillId="21" borderId="0" applyNumberFormat="0" applyBorder="0" applyAlignment="0" applyProtection="0"/>
    <xf numFmtId="0" fontId="10" fillId="21" borderId="0" applyNumberFormat="0" applyBorder="0" applyAlignment="0" applyProtection="0"/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/>
    <xf numFmtId="0" fontId="12" fillId="6" borderId="0"/>
    <xf numFmtId="0" fontId="11" fillId="21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11" fillId="16" borderId="0" applyNumberFormat="0" applyBorder="0" applyAlignment="0" applyProtection="0">
      <alignment vertical="center"/>
    </xf>
    <xf numFmtId="0" fontId="11" fillId="23" borderId="0" applyNumberFormat="0" applyBorder="0" applyAlignment="0" applyProtection="0"/>
    <xf numFmtId="0" fontId="12" fillId="16" borderId="0" applyNumberFormat="0" applyBorder="0" applyAlignment="0" applyProtection="0"/>
    <xf numFmtId="0" fontId="10" fillId="12" borderId="0" applyNumberFormat="0" applyBorder="0" applyAlignment="0" applyProtection="0"/>
    <xf numFmtId="0" fontId="11" fillId="16" borderId="0" applyNumberFormat="0" applyBorder="0" applyAlignment="0" applyProtection="0">
      <alignment vertical="center"/>
    </xf>
    <xf numFmtId="0" fontId="11" fillId="23" borderId="0" applyNumberFormat="0" applyBorder="0" applyAlignment="0" applyProtection="0"/>
    <xf numFmtId="0" fontId="12" fillId="11" borderId="0"/>
    <xf numFmtId="0" fontId="11" fillId="16" borderId="0" applyNumberFormat="0" applyBorder="0" applyAlignment="0" applyProtection="0">
      <alignment vertical="center"/>
    </xf>
    <xf numFmtId="0" fontId="12" fillId="24" borderId="0" applyNumberFormat="0" applyBorder="0" applyAlignment="0" applyProtection="0"/>
    <xf numFmtId="0" fontId="12" fillId="4" borderId="0" applyNumberFormat="0" applyBorder="0" applyAlignment="0" applyProtection="0"/>
    <xf numFmtId="0" fontId="12" fillId="6" borderId="0"/>
    <xf numFmtId="0" fontId="12" fillId="5" borderId="0" applyNumberFormat="0" applyBorder="0" applyAlignment="0" applyProtection="0"/>
    <xf numFmtId="0" fontId="12" fillId="16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25" borderId="0" applyNumberFormat="0" applyBorder="0" applyAlignment="0" applyProtection="0"/>
    <xf numFmtId="0" fontId="12" fillId="13" borderId="0" applyNumberFormat="0" applyBorder="0" applyAlignment="0" applyProtection="0"/>
    <xf numFmtId="0" fontId="12" fillId="15" borderId="0"/>
    <xf numFmtId="0" fontId="12" fillId="14" borderId="0" applyNumberFormat="0" applyBorder="0" applyAlignment="0" applyProtection="0"/>
    <xf numFmtId="0" fontId="12" fillId="24" borderId="0" applyNumberFormat="0" applyBorder="0" applyAlignment="0" applyProtection="0"/>
    <xf numFmtId="0" fontId="12" fillId="17" borderId="0" applyNumberFormat="0" applyBorder="0" applyAlignment="0" applyProtection="0"/>
    <xf numFmtId="0" fontId="12" fillId="26" borderId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27" borderId="0" applyNumberFormat="0" applyBorder="0" applyAlignment="0" applyProtection="0"/>
    <xf numFmtId="0" fontId="12" fillId="21" borderId="0" applyNumberFormat="0" applyBorder="0" applyAlignment="0" applyProtection="0"/>
    <xf numFmtId="0" fontId="12" fillId="6" borderId="0"/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1" borderId="0"/>
    <xf numFmtId="0" fontId="12" fillId="23" borderId="0" applyNumberFormat="0" applyBorder="0" applyAlignment="0" applyProtection="0"/>
    <xf numFmtId="0" fontId="13" fillId="5" borderId="0" applyNumberFormat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4" fillId="5" borderId="0" applyNumberFormat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0" fillId="21" borderId="0" applyNumberFormat="0" applyBorder="0" applyAlignment="0" applyProtection="0"/>
    <xf numFmtId="0" fontId="11" fillId="3" borderId="0" applyNumberFormat="0" applyBorder="0" applyAlignment="0" applyProtection="0">
      <alignment vertical="center"/>
    </xf>
    <xf numFmtId="0" fontId="11" fillId="6" borderId="0" applyNumberFormat="0" applyBorder="0" applyAlignment="0" applyProtection="0"/>
    <xf numFmtId="0" fontId="12" fillId="3" borderId="0" applyNumberFormat="0" applyBorder="0" applyAlignment="0" applyProtection="0"/>
    <xf numFmtId="0" fontId="10" fillId="21" borderId="0" applyNumberFormat="0" applyBorder="0" applyAlignment="0" applyProtection="0"/>
    <xf numFmtId="0" fontId="11" fillId="3" borderId="0" applyNumberFormat="0" applyBorder="0" applyAlignment="0" applyProtection="0">
      <alignment vertical="center"/>
    </xf>
    <xf numFmtId="0" fontId="11" fillId="6" borderId="0" applyNumberFormat="0" applyBorder="0" applyAlignment="0" applyProtection="0"/>
    <xf numFmtId="0" fontId="12" fillId="6" borderId="0"/>
    <xf numFmtId="0" fontId="11" fillId="3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11" fillId="7" borderId="0" applyNumberFormat="0" applyBorder="0" applyAlignment="0" applyProtection="0">
      <alignment vertical="center"/>
    </xf>
    <xf numFmtId="0" fontId="11" fillId="28" borderId="0" applyNumberFormat="0" applyBorder="0" applyAlignment="0" applyProtection="0"/>
    <xf numFmtId="0" fontId="12" fillId="7" borderId="0" applyNumberFormat="0" applyBorder="0" applyAlignment="0" applyProtection="0"/>
    <xf numFmtId="0" fontId="10" fillId="7" borderId="0" applyNumberFormat="0" applyBorder="0" applyAlignment="0" applyProtection="0"/>
    <xf numFmtId="0" fontId="11" fillId="7" borderId="0" applyNumberFormat="0" applyBorder="0" applyAlignment="0" applyProtection="0">
      <alignment vertical="center"/>
    </xf>
    <xf numFmtId="0" fontId="11" fillId="29" borderId="0" applyNumberFormat="0" applyBorder="0" applyAlignment="0" applyProtection="0"/>
    <xf numFmtId="0" fontId="12" fillId="28" borderId="0"/>
    <xf numFmtId="0" fontId="11" fillId="7" borderId="0" applyNumberFormat="0" applyBorder="0" applyAlignment="0" applyProtection="0">
      <alignment vertical="center"/>
    </xf>
    <xf numFmtId="0" fontId="10" fillId="30" borderId="0" applyNumberFormat="0" applyBorder="0" applyAlignment="0" applyProtection="0"/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/>
    <xf numFmtId="0" fontId="12" fillId="31" borderId="0" applyNumberFormat="0" applyBorder="0" applyAlignment="0" applyProtection="0"/>
    <xf numFmtId="0" fontId="10" fillId="30" borderId="0" applyNumberFormat="0" applyBorder="0" applyAlignment="0" applyProtection="0"/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/>
    <xf numFmtId="0" fontId="12" fillId="33" borderId="0"/>
    <xf numFmtId="0" fontId="11" fillId="31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12" fillId="17" borderId="0" applyNumberFormat="0" applyBorder="0" applyAlignment="0" applyProtection="0"/>
    <xf numFmtId="0" fontId="10" fillId="8" borderId="0" applyNumberFormat="0" applyBorder="0" applyAlignment="0" applyProtection="0"/>
    <xf numFmtId="0" fontId="11" fillId="17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12" fillId="34" borderId="0"/>
    <xf numFmtId="0" fontId="11" fillId="17" borderId="0" applyNumberFormat="0" applyBorder="0" applyAlignment="0" applyProtection="0">
      <alignment vertical="center"/>
    </xf>
    <xf numFmtId="0" fontId="10" fillId="21" borderId="0" applyNumberFormat="0" applyBorder="0" applyAlignment="0" applyProtection="0"/>
    <xf numFmtId="0" fontId="11" fillId="3" borderId="0" applyNumberFormat="0" applyBorder="0" applyAlignment="0" applyProtection="0">
      <alignment vertical="center"/>
    </xf>
    <xf numFmtId="0" fontId="11" fillId="6" borderId="0" applyNumberFormat="0" applyBorder="0" applyAlignment="0" applyProtection="0"/>
    <xf numFmtId="0" fontId="12" fillId="3" borderId="0" applyNumberFormat="0" applyBorder="0" applyAlignment="0" applyProtection="0"/>
    <xf numFmtId="0" fontId="10" fillId="21" borderId="0" applyNumberFormat="0" applyBorder="0" applyAlignment="0" applyProtection="0"/>
    <xf numFmtId="0" fontId="11" fillId="3" borderId="0" applyNumberFormat="0" applyBorder="0" applyAlignment="0" applyProtection="0">
      <alignment vertical="center"/>
    </xf>
    <xf numFmtId="0" fontId="11" fillId="6" borderId="0" applyNumberFormat="0" applyBorder="0" applyAlignment="0" applyProtection="0"/>
    <xf numFmtId="0" fontId="12" fillId="6" borderId="0"/>
    <xf numFmtId="0" fontId="11" fillId="3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11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/>
    <xf numFmtId="0" fontId="12" fillId="35" borderId="0" applyNumberFormat="0" applyBorder="0" applyAlignment="0" applyProtection="0"/>
    <xf numFmtId="0" fontId="10" fillId="12" borderId="0" applyNumberFormat="0" applyBorder="0" applyAlignment="0" applyProtection="0"/>
    <xf numFmtId="0" fontId="11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/>
    <xf numFmtId="0" fontId="12" fillId="11" borderId="0"/>
    <xf numFmtId="0" fontId="11" fillId="35" borderId="0" applyNumberFormat="0" applyBorder="0" applyAlignment="0" applyProtection="0">
      <alignment vertical="center"/>
    </xf>
    <xf numFmtId="0" fontId="12" fillId="24" borderId="0" applyNumberFormat="0" applyBorder="0" applyAlignment="0" applyProtection="0"/>
    <xf numFmtId="0" fontId="12" fillId="3" borderId="0" applyNumberFormat="0" applyBorder="0" applyAlignment="0" applyProtection="0"/>
    <xf numFmtId="0" fontId="12" fillId="6" borderId="0"/>
    <xf numFmtId="0" fontId="12" fillId="6" borderId="0" applyNumberFormat="0" applyBorder="0" applyAlignment="0" applyProtection="0"/>
    <xf numFmtId="0" fontId="12" fillId="16" borderId="0" applyNumberFormat="0" applyBorder="0" applyAlignment="0" applyProtection="0"/>
    <xf numFmtId="0" fontId="12" fillId="7" borderId="0" applyNumberFormat="0" applyBorder="0" applyAlignment="0" applyProtection="0"/>
    <xf numFmtId="0" fontId="12" fillId="28" borderId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3" borderId="0"/>
    <xf numFmtId="0" fontId="12" fillId="32" borderId="0" applyNumberFormat="0" applyBorder="0" applyAlignment="0" applyProtection="0"/>
    <xf numFmtId="0" fontId="12" fillId="24" borderId="0" applyNumberFormat="0" applyBorder="0" applyAlignment="0" applyProtection="0"/>
    <xf numFmtId="0" fontId="12" fillId="17" borderId="0" applyNumberFormat="0" applyBorder="0" applyAlignment="0" applyProtection="0"/>
    <xf numFmtId="0" fontId="12" fillId="34" borderId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6" borderId="0"/>
    <xf numFmtId="0" fontId="12" fillId="6" borderId="0" applyNumberFormat="0" applyBorder="0" applyAlignment="0" applyProtection="0"/>
    <xf numFmtId="0" fontId="12" fillId="16" borderId="0" applyNumberFormat="0" applyBorder="0" applyAlignment="0" applyProtection="0"/>
    <xf numFmtId="0" fontId="12" fillId="35" borderId="0" applyNumberFormat="0" applyBorder="0" applyAlignment="0" applyProtection="0"/>
    <xf numFmtId="0" fontId="12" fillId="11" borderId="0"/>
    <xf numFmtId="0" fontId="12" fillId="36" borderId="0" applyNumberFormat="0" applyBorder="0" applyAlignment="0" applyProtection="0"/>
    <xf numFmtId="0" fontId="13" fillId="6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19" borderId="0" applyNumberFormat="0" applyBorder="0" applyAlignment="0" applyProtection="0"/>
    <xf numFmtId="0" fontId="13" fillId="6" borderId="0" applyNumberFormat="0" applyBorder="0" applyAlignment="0" applyProtection="0"/>
    <xf numFmtId="0" fontId="13" fillId="36" borderId="0" applyNumberFormat="0" applyBorder="0" applyAlignment="0" applyProtection="0"/>
    <xf numFmtId="0" fontId="14" fillId="6" borderId="0" applyNumberFormat="0" applyBorder="0" applyAlignment="0" applyProtection="0"/>
    <xf numFmtId="0" fontId="14" fillId="29" borderId="0" applyNumberFormat="0" applyBorder="0" applyAlignment="0" applyProtection="0"/>
    <xf numFmtId="0" fontId="14" fillId="32" borderId="0" applyNumberFormat="0" applyBorder="0" applyAlignment="0" applyProtection="0"/>
    <xf numFmtId="0" fontId="14" fillId="19" borderId="0" applyNumberFormat="0" applyBorder="0" applyAlignment="0" applyProtection="0"/>
    <xf numFmtId="0" fontId="14" fillId="6" borderId="0" applyNumberFormat="0" applyBorder="0" applyAlignment="0" applyProtection="0"/>
    <xf numFmtId="0" fontId="14" fillId="36" borderId="0" applyNumberFormat="0" applyBorder="0" applyAlignment="0" applyProtection="0"/>
    <xf numFmtId="0" fontId="15" fillId="21" borderId="0" applyNumberFormat="0" applyBorder="0" applyAlignment="0" applyProtection="0"/>
    <xf numFmtId="0" fontId="16" fillId="37" borderId="0" applyNumberFormat="0" applyBorder="0" applyAlignment="0" applyProtection="0">
      <alignment vertical="center"/>
    </xf>
    <xf numFmtId="0" fontId="16" fillId="38" borderId="0" applyNumberFormat="0" applyBorder="0" applyAlignment="0" applyProtection="0"/>
    <xf numFmtId="0" fontId="17" fillId="37" borderId="0" applyNumberFormat="0" applyBorder="0" applyAlignment="0" applyProtection="0"/>
    <xf numFmtId="0" fontId="15" fillId="21" borderId="0" applyNumberFormat="0" applyBorder="0" applyAlignment="0" applyProtection="0"/>
    <xf numFmtId="0" fontId="16" fillId="37" borderId="0" applyNumberFormat="0" applyBorder="0" applyAlignment="0" applyProtection="0">
      <alignment vertical="center"/>
    </xf>
    <xf numFmtId="0" fontId="16" fillId="38" borderId="0" applyNumberFormat="0" applyBorder="0" applyAlignment="0" applyProtection="0"/>
    <xf numFmtId="0" fontId="17" fillId="39" borderId="0"/>
    <xf numFmtId="0" fontId="16" fillId="37" borderId="0" applyNumberFormat="0" applyBorder="0" applyAlignment="0" applyProtection="0">
      <alignment vertical="center"/>
    </xf>
    <xf numFmtId="0" fontId="15" fillId="40" borderId="0" applyNumberFormat="0" applyBorder="0" applyAlignment="0" applyProtection="0"/>
    <xf numFmtId="0" fontId="16" fillId="7" borderId="0" applyNumberFormat="0" applyBorder="0" applyAlignment="0" applyProtection="0">
      <alignment vertical="center"/>
    </xf>
    <xf numFmtId="0" fontId="16" fillId="28" borderId="0" applyNumberFormat="0" applyBorder="0" applyAlignment="0" applyProtection="0"/>
    <xf numFmtId="0" fontId="17" fillId="7" borderId="0" applyNumberFormat="0" applyBorder="0" applyAlignment="0" applyProtection="0"/>
    <xf numFmtId="0" fontId="15" fillId="40" borderId="0" applyNumberFormat="0" applyBorder="0" applyAlignment="0" applyProtection="0"/>
    <xf numFmtId="0" fontId="16" fillId="7" borderId="0" applyNumberFormat="0" applyBorder="0" applyAlignment="0" applyProtection="0">
      <alignment vertical="center"/>
    </xf>
    <xf numFmtId="0" fontId="16" fillId="29" borderId="0" applyNumberFormat="0" applyBorder="0" applyAlignment="0" applyProtection="0"/>
    <xf numFmtId="0" fontId="17" fillId="28" borderId="0"/>
    <xf numFmtId="0" fontId="16" fillId="7" borderId="0" applyNumberFormat="0" applyBorder="0" applyAlignment="0" applyProtection="0">
      <alignment vertical="center"/>
    </xf>
    <xf numFmtId="0" fontId="15" fillId="35" borderId="0" applyNumberFormat="0" applyBorder="0" applyAlignment="0" applyProtection="0"/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/>
    <xf numFmtId="0" fontId="17" fillId="31" borderId="0" applyNumberFormat="0" applyBorder="0" applyAlignment="0" applyProtection="0"/>
    <xf numFmtId="0" fontId="15" fillId="35" borderId="0" applyNumberFormat="0" applyBorder="0" applyAlignment="0" applyProtection="0"/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/>
    <xf numFmtId="0" fontId="17" fillId="33" borderId="0"/>
    <xf numFmtId="0" fontId="16" fillId="31" borderId="0" applyNumberFormat="0" applyBorder="0" applyAlignment="0" applyProtection="0">
      <alignment vertical="center"/>
    </xf>
    <xf numFmtId="0" fontId="15" fillId="8" borderId="0" applyNumberFormat="0" applyBorder="0" applyAlignment="0" applyProtection="0"/>
    <xf numFmtId="0" fontId="16" fillId="41" borderId="0" applyNumberFormat="0" applyBorder="0" applyAlignment="0" applyProtection="0">
      <alignment vertical="center"/>
    </xf>
    <xf numFmtId="0" fontId="16" fillId="42" borderId="0" applyNumberFormat="0" applyBorder="0" applyAlignment="0" applyProtection="0"/>
    <xf numFmtId="0" fontId="17" fillId="41" borderId="0" applyNumberFormat="0" applyBorder="0" applyAlignment="0" applyProtection="0"/>
    <xf numFmtId="0" fontId="15" fillId="8" borderId="0" applyNumberFormat="0" applyBorder="0" applyAlignment="0" applyProtection="0"/>
    <xf numFmtId="0" fontId="16" fillId="41" borderId="0" applyNumberFormat="0" applyBorder="0" applyAlignment="0" applyProtection="0">
      <alignment vertical="center"/>
    </xf>
    <xf numFmtId="0" fontId="16" fillId="42" borderId="0" applyNumberFormat="0" applyBorder="0" applyAlignment="0" applyProtection="0"/>
    <xf numFmtId="0" fontId="17" fillId="34" borderId="0"/>
    <xf numFmtId="0" fontId="16" fillId="41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6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/>
    <xf numFmtId="0" fontId="17" fillId="43" borderId="0" applyNumberFormat="0" applyBorder="0" applyAlignment="0" applyProtection="0"/>
    <xf numFmtId="0" fontId="15" fillId="21" borderId="0" applyNumberFormat="0" applyBorder="0" applyAlignment="0" applyProtection="0"/>
    <xf numFmtId="0" fontId="16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/>
    <xf numFmtId="0" fontId="17" fillId="39" borderId="0"/>
    <xf numFmtId="0" fontId="16" fillId="43" borderId="0" applyNumberFormat="0" applyBorder="0" applyAlignment="0" applyProtection="0">
      <alignment vertical="center"/>
    </xf>
    <xf numFmtId="0" fontId="15" fillId="7" borderId="0" applyNumberFormat="0" applyBorder="0" applyAlignment="0" applyProtection="0"/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/>
    <xf numFmtId="0" fontId="17" fillId="45" borderId="0" applyNumberFormat="0" applyBorder="0" applyAlignment="0" applyProtection="0"/>
    <xf numFmtId="0" fontId="15" fillId="7" borderId="0" applyNumberFormat="0" applyBorder="0" applyAlignment="0" applyProtection="0"/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/>
    <xf numFmtId="0" fontId="17" fillId="11" borderId="0"/>
    <xf numFmtId="0" fontId="16" fillId="45" borderId="0" applyNumberFormat="0" applyBorder="0" applyAlignment="0" applyProtection="0">
      <alignment vertical="center"/>
    </xf>
    <xf numFmtId="0" fontId="17" fillId="47" borderId="0" applyNumberFormat="0" applyBorder="0" applyAlignment="0" applyProtection="0"/>
    <xf numFmtId="0" fontId="17" fillId="37" borderId="0" applyNumberFormat="0" applyBorder="0" applyAlignment="0" applyProtection="0"/>
    <xf numFmtId="0" fontId="17" fillId="48" borderId="0"/>
    <xf numFmtId="0" fontId="17" fillId="38" borderId="0" applyNumberFormat="0" applyBorder="0" applyAlignment="0" applyProtection="0"/>
    <xf numFmtId="0" fontId="17" fillId="16" borderId="0" applyNumberFormat="0" applyBorder="0" applyAlignment="0" applyProtection="0"/>
    <xf numFmtId="0" fontId="17" fillId="7" borderId="0" applyNumberFormat="0" applyBorder="0" applyAlignment="0" applyProtection="0"/>
    <xf numFmtId="0" fontId="17" fillId="28" borderId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7" borderId="0" applyNumberFormat="0" applyBorder="0" applyAlignment="0" applyProtection="0"/>
    <xf numFmtId="0" fontId="17" fillId="31" borderId="0" applyNumberFormat="0" applyBorder="0" applyAlignment="0" applyProtection="0"/>
    <xf numFmtId="0" fontId="17" fillId="33" borderId="0"/>
    <xf numFmtId="0" fontId="17" fillId="32" borderId="0" applyNumberFormat="0" applyBorder="0" applyAlignment="0" applyProtection="0"/>
    <xf numFmtId="0" fontId="17" fillId="49" borderId="0" applyNumberFormat="0" applyBorder="0" applyAlignment="0" applyProtection="0"/>
    <xf numFmtId="0" fontId="17" fillId="41" borderId="0" applyNumberFormat="0" applyBorder="0" applyAlignment="0" applyProtection="0"/>
    <xf numFmtId="0" fontId="17" fillId="34" borderId="0"/>
    <xf numFmtId="0" fontId="17" fillId="42" borderId="0" applyNumberFormat="0" applyBorder="0" applyAlignment="0" applyProtection="0"/>
    <xf numFmtId="0" fontId="17" fillId="12" borderId="0" applyNumberFormat="0" applyBorder="0" applyAlignment="0" applyProtection="0"/>
    <xf numFmtId="0" fontId="17" fillId="43" borderId="0" applyNumberFormat="0" applyBorder="0" applyAlignment="0" applyProtection="0"/>
    <xf numFmtId="0" fontId="17" fillId="48" borderId="0"/>
    <xf numFmtId="0" fontId="17" fillId="44" borderId="0" applyNumberFormat="0" applyBorder="0" applyAlignment="0" applyProtection="0"/>
    <xf numFmtId="0" fontId="17" fillId="16" borderId="0" applyNumberFormat="0" applyBorder="0" applyAlignment="0" applyProtection="0"/>
    <xf numFmtId="0" fontId="17" fillId="45" borderId="0" applyNumberFormat="0" applyBorder="0" applyAlignment="0" applyProtection="0"/>
    <xf numFmtId="0" fontId="17" fillId="11" borderId="0"/>
    <xf numFmtId="0" fontId="17" fillId="46" borderId="0" applyNumberFormat="0" applyBorder="0" applyAlignment="0" applyProtection="0"/>
    <xf numFmtId="0" fontId="18" fillId="38" borderId="0" applyNumberFormat="0" applyBorder="0" applyAlignment="0" applyProtection="0"/>
    <xf numFmtId="0" fontId="18" fillId="29" borderId="0" applyNumberFormat="0" applyBorder="0" applyAlignment="0" applyProtection="0"/>
    <xf numFmtId="0" fontId="18" fillId="32" borderId="0" applyNumberFormat="0" applyBorder="0" applyAlignment="0" applyProtection="0"/>
    <xf numFmtId="0" fontId="18" fillId="42" borderId="0" applyNumberFormat="0" applyBorder="0" applyAlignment="0" applyProtection="0"/>
    <xf numFmtId="0" fontId="18" fillId="44" borderId="0" applyNumberFormat="0" applyBorder="0" applyAlignment="0" applyProtection="0"/>
    <xf numFmtId="0" fontId="18" fillId="46" borderId="0" applyNumberFormat="0" applyBorder="0" applyAlignment="0" applyProtection="0"/>
    <xf numFmtId="0" fontId="19" fillId="38" borderId="0" applyNumberFormat="0" applyBorder="0" applyAlignment="0" applyProtection="0"/>
    <xf numFmtId="0" fontId="19" fillId="29" borderId="0" applyNumberFormat="0" applyBorder="0" applyAlignment="0" applyProtection="0"/>
    <xf numFmtId="0" fontId="19" fillId="32" borderId="0" applyNumberFormat="0" applyBorder="0" applyAlignment="0" applyProtection="0"/>
    <xf numFmtId="0" fontId="19" fillId="42" borderId="0" applyNumberFormat="0" applyBorder="0" applyAlignment="0" applyProtection="0"/>
    <xf numFmtId="0" fontId="19" fillId="44" borderId="0" applyNumberFormat="0" applyBorder="0" applyAlignment="0" applyProtection="0"/>
    <xf numFmtId="0" fontId="19" fillId="46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1" fillId="51" borderId="0" applyNumberFormat="0" applyBorder="0" applyAlignment="0" applyProtection="0"/>
    <xf numFmtId="0" fontId="16" fillId="52" borderId="0" applyNumberFormat="0" applyBorder="0" applyAlignment="0" applyProtection="0">
      <alignment vertical="center"/>
    </xf>
    <xf numFmtId="0" fontId="16" fillId="52" borderId="0" applyNumberFormat="0" applyBorder="0" applyAlignment="0" applyProtection="0">
      <alignment vertical="center"/>
    </xf>
    <xf numFmtId="0" fontId="16" fillId="52" borderId="0" applyNumberFormat="0" applyBorder="0" applyAlignment="0" applyProtection="0">
      <alignment vertical="center"/>
    </xf>
    <xf numFmtId="0" fontId="15" fillId="53" borderId="0" applyNumberFormat="0" applyBorder="0" applyAlignment="0" applyProtection="0"/>
    <xf numFmtId="0" fontId="16" fillId="52" borderId="0" applyNumberFormat="0" applyBorder="0" applyAlignment="0" applyProtection="0">
      <alignment vertical="center"/>
    </xf>
    <xf numFmtId="0" fontId="16" fillId="54" borderId="0" applyNumberFormat="0" applyBorder="0" applyAlignment="0" applyProtection="0"/>
    <xf numFmtId="0" fontId="17" fillId="52" borderId="0" applyNumberFormat="0" applyBorder="0" applyAlignment="0" applyProtection="0"/>
    <xf numFmtId="0" fontId="15" fillId="53" borderId="0" applyNumberFormat="0" applyBorder="0" applyAlignment="0" applyProtection="0"/>
    <xf numFmtId="0" fontId="16" fillId="52" borderId="0" applyNumberFormat="0" applyBorder="0" applyAlignment="0" applyProtection="0">
      <alignment vertical="center"/>
    </xf>
    <xf numFmtId="0" fontId="16" fillId="54" borderId="0" applyNumberFormat="0" applyBorder="0" applyAlignment="0" applyProtection="0"/>
    <xf numFmtId="0" fontId="17" fillId="48" borderId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20" fillId="55" borderId="0" applyNumberFormat="0" applyBorder="0" applyAlignment="0" applyProtection="0"/>
    <xf numFmtId="0" fontId="20" fillId="56" borderId="0" applyNumberFormat="0" applyBorder="0" applyAlignment="0" applyProtection="0"/>
    <xf numFmtId="0" fontId="21" fillId="57" borderId="0" applyNumberFormat="0" applyBorder="0" applyAlignment="0" applyProtection="0"/>
    <xf numFmtId="0" fontId="16" fillId="58" borderId="0" applyNumberFormat="0" applyBorder="0" applyAlignment="0" applyProtection="0">
      <alignment vertical="center"/>
    </xf>
    <xf numFmtId="0" fontId="16" fillId="58" borderId="0" applyNumberFormat="0" applyBorder="0" applyAlignment="0" applyProtection="0">
      <alignment vertical="center"/>
    </xf>
    <xf numFmtId="0" fontId="16" fillId="58" borderId="0" applyNumberFormat="0" applyBorder="0" applyAlignment="0" applyProtection="0">
      <alignment vertical="center"/>
    </xf>
    <xf numFmtId="0" fontId="15" fillId="40" borderId="0" applyNumberFormat="0" applyBorder="0" applyAlignment="0" applyProtection="0"/>
    <xf numFmtId="0" fontId="16" fillId="58" borderId="0" applyNumberFormat="0" applyBorder="0" applyAlignment="0" applyProtection="0">
      <alignment vertical="center"/>
    </xf>
    <xf numFmtId="0" fontId="16" fillId="59" borderId="0" applyNumberFormat="0" applyBorder="0" applyAlignment="0" applyProtection="0"/>
    <xf numFmtId="0" fontId="17" fillId="58" borderId="0" applyNumberFormat="0" applyBorder="0" applyAlignment="0" applyProtection="0"/>
    <xf numFmtId="0" fontId="15" fillId="40" borderId="0" applyNumberFormat="0" applyBorder="0" applyAlignment="0" applyProtection="0"/>
    <xf numFmtId="0" fontId="16" fillId="58" borderId="0" applyNumberFormat="0" applyBorder="0" applyAlignment="0" applyProtection="0">
      <alignment vertical="center"/>
    </xf>
    <xf numFmtId="0" fontId="16" fillId="59" borderId="0" applyNumberFormat="0" applyBorder="0" applyAlignment="0" applyProtection="0"/>
    <xf numFmtId="0" fontId="17" fillId="59" borderId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20" fillId="55" borderId="0" applyNumberFormat="0" applyBorder="0" applyAlignment="0" applyProtection="0"/>
    <xf numFmtId="0" fontId="20" fillId="60" borderId="0" applyNumberFormat="0" applyBorder="0" applyAlignment="0" applyProtection="0"/>
    <xf numFmtId="0" fontId="21" fillId="56" borderId="0" applyNumberFormat="0" applyBorder="0" applyAlignment="0" applyProtection="0"/>
    <xf numFmtId="0" fontId="16" fillId="61" borderId="0" applyNumberFormat="0" applyBorder="0" applyAlignment="0" applyProtection="0">
      <alignment vertical="center"/>
    </xf>
    <xf numFmtId="0" fontId="16" fillId="61" borderId="0" applyNumberFormat="0" applyBorder="0" applyAlignment="0" applyProtection="0">
      <alignment vertical="center"/>
    </xf>
    <xf numFmtId="0" fontId="16" fillId="61" borderId="0" applyNumberFormat="0" applyBorder="0" applyAlignment="0" applyProtection="0">
      <alignment vertical="center"/>
    </xf>
    <xf numFmtId="0" fontId="15" fillId="35" borderId="0" applyNumberFormat="0" applyBorder="0" applyAlignment="0" applyProtection="0"/>
    <xf numFmtId="0" fontId="16" fillId="61" borderId="0" applyNumberFormat="0" applyBorder="0" applyAlignment="0" applyProtection="0">
      <alignment vertical="center"/>
    </xf>
    <xf numFmtId="0" fontId="16" fillId="39" borderId="0" applyNumberFormat="0" applyBorder="0" applyAlignment="0" applyProtection="0"/>
    <xf numFmtId="0" fontId="17" fillId="61" borderId="0" applyNumberFormat="0" applyBorder="0" applyAlignment="0" applyProtection="0"/>
    <xf numFmtId="0" fontId="15" fillId="35" borderId="0" applyNumberFormat="0" applyBorder="0" applyAlignment="0" applyProtection="0"/>
    <xf numFmtId="0" fontId="16" fillId="61" borderId="0" applyNumberFormat="0" applyBorder="0" applyAlignment="0" applyProtection="0">
      <alignment vertical="center"/>
    </xf>
    <xf numFmtId="0" fontId="16" fillId="39" borderId="0" applyNumberFormat="0" applyBorder="0" applyAlignment="0" applyProtection="0"/>
    <xf numFmtId="0" fontId="17" fillId="62" borderId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20" fillId="50" borderId="0" applyNumberFormat="0" applyBorder="0" applyAlignment="0" applyProtection="0"/>
    <xf numFmtId="0" fontId="20" fillId="56" borderId="0" applyNumberFormat="0" applyBorder="0" applyAlignment="0" applyProtection="0"/>
    <xf numFmtId="0" fontId="21" fillId="56" borderId="0" applyNumberFormat="0" applyBorder="0" applyAlignment="0" applyProtection="0"/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5" fillId="63" borderId="0" applyNumberFormat="0" applyBorder="0" applyAlignment="0" applyProtection="0"/>
    <xf numFmtId="0" fontId="16" fillId="41" borderId="0" applyNumberFormat="0" applyBorder="0" applyAlignment="0" applyProtection="0">
      <alignment vertical="center"/>
    </xf>
    <xf numFmtId="0" fontId="16" fillId="42" borderId="0" applyNumberFormat="0" applyBorder="0" applyAlignment="0" applyProtection="0"/>
    <xf numFmtId="0" fontId="17" fillId="41" borderId="0" applyNumberFormat="0" applyBorder="0" applyAlignment="0" applyProtection="0"/>
    <xf numFmtId="0" fontId="15" fillId="63" borderId="0" applyNumberFormat="0" applyBorder="0" applyAlignment="0" applyProtection="0"/>
    <xf numFmtId="0" fontId="16" fillId="41" borderId="0" applyNumberFormat="0" applyBorder="0" applyAlignment="0" applyProtection="0">
      <alignment vertical="center"/>
    </xf>
    <xf numFmtId="0" fontId="16" fillId="42" borderId="0" applyNumberFormat="0" applyBorder="0" applyAlignment="0" applyProtection="0"/>
    <xf numFmtId="0" fontId="17" fillId="64" borderId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20" fillId="65" borderId="0" applyNumberFormat="0" applyBorder="0" applyAlignment="0" applyProtection="0"/>
    <xf numFmtId="0" fontId="20" fillId="50" borderId="0" applyNumberFormat="0" applyBorder="0" applyAlignment="0" applyProtection="0"/>
    <xf numFmtId="0" fontId="21" fillId="51" borderId="0" applyNumberFormat="0" applyBorder="0" applyAlignment="0" applyProtection="0"/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/>
    <xf numFmtId="0" fontId="16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/>
    <xf numFmtId="0" fontId="17" fillId="43" borderId="0" applyNumberFormat="0" applyBorder="0" applyAlignment="0" applyProtection="0"/>
    <xf numFmtId="0" fontId="15" fillId="43" borderId="0" applyNumberFormat="0" applyBorder="0" applyAlignment="0" applyProtection="0"/>
    <xf numFmtId="0" fontId="16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/>
    <xf numFmtId="0" fontId="17" fillId="44" borderId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20" fillId="55" borderId="0" applyNumberFormat="0" applyBorder="0" applyAlignment="0" applyProtection="0"/>
    <xf numFmtId="0" fontId="20" fillId="66" borderId="0" applyNumberFormat="0" applyBorder="0" applyAlignment="0" applyProtection="0"/>
    <xf numFmtId="0" fontId="21" fillId="66" borderId="0" applyNumberFormat="0" applyBorder="0" applyAlignment="0" applyProtection="0"/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5" fillId="58" borderId="0" applyNumberFormat="0" applyBorder="0" applyAlignment="0" applyProtection="0"/>
    <xf numFmtId="0" fontId="16" fillId="40" borderId="0" applyNumberFormat="0" applyBorder="0" applyAlignment="0" applyProtection="0">
      <alignment vertical="center"/>
    </xf>
    <xf numFmtId="0" fontId="16" fillId="67" borderId="0" applyNumberFormat="0" applyBorder="0" applyAlignment="0" applyProtection="0"/>
    <xf numFmtId="0" fontId="17" fillId="40" borderId="0" applyNumberFormat="0" applyBorder="0" applyAlignment="0" applyProtection="0"/>
    <xf numFmtId="0" fontId="15" fillId="58" borderId="0" applyNumberFormat="0" applyBorder="0" applyAlignment="0" applyProtection="0"/>
    <xf numFmtId="0" fontId="16" fillId="40" borderId="0" applyNumberFormat="0" applyBorder="0" applyAlignment="0" applyProtection="0">
      <alignment vertical="center"/>
    </xf>
    <xf numFmtId="0" fontId="16" fillId="67" borderId="0" applyNumberFormat="0" applyBorder="0" applyAlignment="0" applyProtection="0"/>
    <xf numFmtId="0" fontId="17" fillId="67" borderId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22" fillId="0" borderId="0" applyNumberFormat="0" applyAlignment="0"/>
    <xf numFmtId="170" fontId="3" fillId="68" borderId="10">
      <alignment horizontal="center" vertical="center"/>
    </xf>
    <xf numFmtId="2" fontId="23" fillId="2" borderId="11" applyBorder="0">
      <alignment horizontal="center" vertical="center"/>
      <protection locked="0"/>
    </xf>
    <xf numFmtId="2" fontId="23" fillId="69" borderId="0" applyBorder="0">
      <alignment horizontal="center" vertical="center"/>
      <protection locked="0"/>
    </xf>
    <xf numFmtId="2" fontId="23" fillId="2" borderId="11" applyBorder="0">
      <alignment horizontal="center" vertical="center"/>
      <protection locked="0"/>
    </xf>
    <xf numFmtId="2" fontId="23" fillId="69" borderId="0" applyBorder="0">
      <alignment horizontal="center" vertical="center"/>
      <protection locked="0"/>
    </xf>
    <xf numFmtId="0" fontId="23" fillId="1" borderId="11" applyFill="0" applyProtection="0">
      <alignment horizontal="left" vertical="center"/>
    </xf>
    <xf numFmtId="0" fontId="23" fillId="0" borderId="12" applyFill="0" applyProtection="0">
      <alignment horizontal="left" vertical="center"/>
    </xf>
    <xf numFmtId="0" fontId="23" fillId="1" borderId="11" applyFill="0" applyProtection="0">
      <alignment horizontal="left" vertical="center"/>
    </xf>
    <xf numFmtId="0" fontId="23" fillId="0" borderId="12" applyFill="0" applyProtection="0">
      <alignment horizontal="left" vertical="center"/>
    </xf>
    <xf numFmtId="0" fontId="23" fillId="1" borderId="0">
      <alignment horizontal="left" vertical="center"/>
    </xf>
    <xf numFmtId="0" fontId="23" fillId="70" borderId="0">
      <alignment horizontal="left" vertical="center"/>
    </xf>
    <xf numFmtId="0" fontId="23" fillId="1" borderId="0">
      <alignment horizontal="left" vertical="center"/>
    </xf>
    <xf numFmtId="0" fontId="23" fillId="71" borderId="0">
      <alignment horizontal="left" vertical="center"/>
    </xf>
    <xf numFmtId="0" fontId="1" fillId="0" borderId="0">
      <alignment horizontal="center" wrapText="1"/>
      <protection locked="0"/>
    </xf>
    <xf numFmtId="0" fontId="24" fillId="17" borderId="0" applyNumberFormat="0" applyBorder="0" applyAlignment="0" applyProtection="0"/>
    <xf numFmtId="0" fontId="25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/>
    <xf numFmtId="0" fontId="26" fillId="8" borderId="0" applyNumberFormat="0" applyBorder="0" applyAlignment="0" applyProtection="0"/>
    <xf numFmtId="0" fontId="24" fillId="17" borderId="0" applyNumberFormat="0" applyBorder="0" applyAlignment="0" applyProtection="0"/>
    <xf numFmtId="0" fontId="25" fillId="8" borderId="0" applyNumberFormat="0" applyBorder="0" applyAlignment="0" applyProtection="0">
      <alignment vertical="center"/>
    </xf>
    <xf numFmtId="0" fontId="25" fillId="10" borderId="0" applyNumberFormat="0" applyBorder="0" applyAlignment="0" applyProtection="0"/>
    <xf numFmtId="0" fontId="26" fillId="9" borderId="0"/>
    <xf numFmtId="0" fontId="25" fillId="8" borderId="0" applyNumberFormat="0" applyBorder="0" applyAlignment="0" applyProtection="0">
      <alignment vertical="center"/>
    </xf>
    <xf numFmtId="37" fontId="27" fillId="0" borderId="0" applyNumberFormat="0" applyAlignment="0">
      <alignment horizontal="left" vertical="top" wrapText="1"/>
    </xf>
    <xf numFmtId="37" fontId="28" fillId="0" borderId="0" applyNumberFormat="0" applyAlignment="0">
      <alignment vertical="top" wrapText="1"/>
    </xf>
    <xf numFmtId="37" fontId="27" fillId="0" borderId="0" applyNumberFormat="0" applyAlignment="0">
      <alignment horizontal="right" vertical="top" wrapText="1"/>
    </xf>
    <xf numFmtId="164" fontId="29" fillId="0" borderId="13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3" borderId="0" applyNumberFormat="0" applyBorder="0" applyAlignment="0" applyProtection="0"/>
    <xf numFmtId="0" fontId="30" fillId="72" borderId="0"/>
    <xf numFmtId="0" fontId="30" fillId="14" borderId="0" applyNumberFormat="0" applyBorder="0" applyAlignment="0" applyProtection="0"/>
    <xf numFmtId="171" fontId="31" fillId="0" borderId="0" applyFill="0" applyBorder="0" applyAlignment="0"/>
    <xf numFmtId="172" fontId="1" fillId="0" borderId="0" applyFill="0" applyBorder="0" applyAlignment="0"/>
    <xf numFmtId="172" fontId="1" fillId="0" borderId="0" applyFill="0" applyBorder="0" applyAlignment="0"/>
    <xf numFmtId="173" fontId="1" fillId="0" borderId="0" applyFill="0" applyBorder="0" applyAlignment="0"/>
    <xf numFmtId="173" fontId="1" fillId="0" borderId="0" applyFill="0" applyBorder="0" applyAlignment="0"/>
    <xf numFmtId="172" fontId="1" fillId="0" borderId="0" applyFill="0" applyBorder="0" applyAlignment="0"/>
    <xf numFmtId="173" fontId="1" fillId="0" borderId="0" applyFill="0" applyBorder="0" applyAlignment="0"/>
    <xf numFmtId="172" fontId="1" fillId="0" borderId="0" applyFill="0" applyBorder="0" applyAlignment="0"/>
    <xf numFmtId="173" fontId="1" fillId="0" borderId="0" applyFill="0" applyBorder="0" applyAlignment="0"/>
    <xf numFmtId="172" fontId="1" fillId="0" borderId="0" applyFill="0" applyBorder="0" applyAlignment="0"/>
    <xf numFmtId="173" fontId="1" fillId="0" borderId="0" applyFill="0" applyBorder="0" applyAlignment="0"/>
    <xf numFmtId="173" fontId="1" fillId="0" borderId="0" applyFill="0" applyBorder="0" applyAlignment="0"/>
    <xf numFmtId="174" fontId="31" fillId="0" borderId="0" applyFill="0" applyBorder="0" applyAlignment="0"/>
    <xf numFmtId="175" fontId="31" fillId="0" borderId="0" applyFill="0" applyBorder="0" applyAlignment="0"/>
    <xf numFmtId="176" fontId="31" fillId="0" borderId="0" applyFill="0" applyBorder="0" applyAlignment="0"/>
    <xf numFmtId="177" fontId="31" fillId="0" borderId="0" applyFill="0" applyBorder="0" applyAlignment="0"/>
    <xf numFmtId="171" fontId="31" fillId="0" borderId="0" applyFill="0" applyBorder="0" applyAlignment="0"/>
    <xf numFmtId="178" fontId="31" fillId="0" borderId="0" applyFill="0" applyBorder="0" applyAlignment="0"/>
    <xf numFmtId="174" fontId="31" fillId="0" borderId="0" applyFill="0" applyBorder="0" applyAlignment="0"/>
    <xf numFmtId="0" fontId="32" fillId="73" borderId="14" applyNumberFormat="0" applyAlignment="0" applyProtection="0"/>
    <xf numFmtId="0" fontId="33" fillId="24" borderId="14" applyNumberFormat="0" applyAlignment="0" applyProtection="0">
      <alignment vertical="center"/>
    </xf>
    <xf numFmtId="0" fontId="33" fillId="74" borderId="14" applyNumberFormat="0" applyAlignment="0" applyProtection="0"/>
    <xf numFmtId="0" fontId="34" fillId="24" borderId="14" applyNumberFormat="0" applyAlignment="0" applyProtection="0"/>
    <xf numFmtId="0" fontId="32" fillId="73" borderId="14" applyNumberFormat="0" applyAlignment="0" applyProtection="0"/>
    <xf numFmtId="0" fontId="33" fillId="24" borderId="14" applyNumberFormat="0" applyAlignment="0" applyProtection="0">
      <alignment vertical="center"/>
    </xf>
    <xf numFmtId="0" fontId="33" fillId="75" borderId="14" applyNumberFormat="0" applyAlignment="0" applyProtection="0"/>
    <xf numFmtId="0" fontId="34" fillId="20" borderId="14"/>
    <xf numFmtId="0" fontId="33" fillId="24" borderId="14" applyNumberFormat="0" applyAlignment="0" applyProtection="0">
      <alignment vertical="center"/>
    </xf>
    <xf numFmtId="0" fontId="34" fillId="24" borderId="15" applyNumberFormat="0" applyAlignment="0" applyProtection="0"/>
    <xf numFmtId="0" fontId="34" fillId="24" borderId="14" applyNumberFormat="0" applyAlignment="0" applyProtection="0"/>
    <xf numFmtId="0" fontId="34" fillId="26" borderId="14"/>
    <xf numFmtId="0" fontId="34" fillId="74" borderId="14" applyNumberFormat="0" applyAlignment="0" applyProtection="0"/>
    <xf numFmtId="0" fontId="34" fillId="74" borderId="14" applyNumberFormat="0" applyAlignment="0" applyProtection="0"/>
    <xf numFmtId="0" fontId="1" fillId="0" borderId="0"/>
    <xf numFmtId="0" fontId="35" fillId="49" borderId="16" applyNumberFormat="0" applyAlignment="0" applyProtection="0"/>
    <xf numFmtId="0" fontId="35" fillId="76" borderId="16" applyNumberFormat="0" applyAlignment="0" applyProtection="0"/>
    <xf numFmtId="0" fontId="35" fillId="49" borderId="16" applyNumberFormat="0" applyAlignment="0" applyProtection="0"/>
    <xf numFmtId="0" fontId="35" fillId="77" borderId="17"/>
    <xf numFmtId="0" fontId="35" fillId="76" borderId="16" applyNumberFormat="0" applyAlignment="0" applyProtection="0"/>
    <xf numFmtId="0" fontId="36" fillId="0" borderId="18" applyNumberFormat="0" applyFill="0" applyAlignment="0" applyProtection="0"/>
    <xf numFmtId="0" fontId="37" fillId="0" borderId="19" applyNumberFormat="0" applyFill="0" applyAlignment="0" applyProtection="0"/>
    <xf numFmtId="0" fontId="36" fillId="0" borderId="18"/>
    <xf numFmtId="0" fontId="38" fillId="49" borderId="16" applyNumberFormat="0" applyAlignment="0" applyProtection="0"/>
    <xf numFmtId="0" fontId="39" fillId="49" borderId="16" applyNumberFormat="0" applyAlignment="0" applyProtection="0">
      <alignment vertical="center"/>
    </xf>
    <xf numFmtId="0" fontId="39" fillId="76" borderId="16" applyNumberFormat="0" applyAlignment="0" applyProtection="0"/>
    <xf numFmtId="0" fontId="35" fillId="49" borderId="16" applyNumberFormat="0" applyAlignment="0" applyProtection="0"/>
    <xf numFmtId="0" fontId="38" fillId="49" borderId="16" applyNumberFormat="0" applyAlignment="0" applyProtection="0"/>
    <xf numFmtId="0" fontId="39" fillId="49" borderId="16" applyNumberFormat="0" applyAlignment="0" applyProtection="0">
      <alignment vertical="center"/>
    </xf>
    <xf numFmtId="0" fontId="39" fillId="76" borderId="16" applyNumberFormat="0" applyAlignment="0" applyProtection="0"/>
    <xf numFmtId="0" fontId="35" fillId="77" borderId="17"/>
    <xf numFmtId="0" fontId="39" fillId="49" borderId="16" applyNumberFormat="0" applyAlignment="0" applyProtection="0">
      <alignment vertical="center"/>
    </xf>
    <xf numFmtId="49" fontId="40" fillId="1" borderId="0" applyFill="0" applyBorder="0">
      <alignment horizontal="left" vertical="center"/>
    </xf>
    <xf numFmtId="49" fontId="40" fillId="0" borderId="0" applyFill="0" applyBorder="0">
      <alignment horizontal="left" vertical="center"/>
    </xf>
    <xf numFmtId="49" fontId="40" fillId="1" borderId="0" applyFill="0" applyBorder="0">
      <alignment horizontal="left" vertical="center"/>
    </xf>
    <xf numFmtId="49" fontId="40" fillId="0" borderId="0" applyFill="0" applyBorder="0">
      <alignment horizontal="left" vertical="center"/>
    </xf>
    <xf numFmtId="38" fontId="1" fillId="0" borderId="0" applyFill="0" applyBorder="0" applyProtection="0"/>
    <xf numFmtId="38" fontId="1" fillId="0" borderId="0" applyFill="0" applyBorder="0" applyProtection="0"/>
    <xf numFmtId="37" fontId="1" fillId="0" borderId="0" applyFill="0" applyBorder="0" applyProtection="0"/>
    <xf numFmtId="171" fontId="31" fillId="0" borderId="0" applyFont="0" applyFill="0" applyBorder="0" applyAlignment="0" applyProtection="0"/>
    <xf numFmtId="179" fontId="1" fillId="0" borderId="0" applyFill="0" applyBorder="0" applyAlignment="0" applyProtection="0"/>
    <xf numFmtId="169" fontId="1" fillId="0" borderId="0" applyFont="0" applyFill="0" applyBorder="0" applyAlignment="0" applyProtection="0"/>
    <xf numFmtId="179" fontId="1" fillId="0" borderId="0" applyFill="0" applyBorder="0" applyAlignment="0" applyProtection="0"/>
    <xf numFmtId="169" fontId="1" fillId="0" borderId="0" applyFont="0" applyFill="0" applyBorder="0" applyAlignment="0" applyProtection="0"/>
    <xf numFmtId="179" fontId="1" fillId="0" borderId="0" applyFill="0" applyBorder="0" applyAlignment="0" applyProtection="0"/>
    <xf numFmtId="169" fontId="41" fillId="0" borderId="0" applyFont="0" applyFill="0" applyBorder="0" applyAlignment="0" applyProtection="0"/>
    <xf numFmtId="179" fontId="1" fillId="0" borderId="0" applyFill="0" applyBorder="0" applyAlignment="0" applyProtection="0"/>
    <xf numFmtId="179" fontId="1" fillId="0" borderId="0" applyFill="0" applyBorder="0" applyAlignment="0" applyProtection="0"/>
    <xf numFmtId="179" fontId="1" fillId="0" borderId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79" fontId="1" fillId="0" borderId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79" fontId="1" fillId="0" borderId="0" applyFill="0" applyBorder="0" applyAlignment="0" applyProtection="0"/>
    <xf numFmtId="179" fontId="1" fillId="0" borderId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79" fontId="1" fillId="0" borderId="0" applyFill="0" applyBorder="0" applyAlignment="0" applyProtection="0"/>
    <xf numFmtId="179" fontId="1" fillId="0" borderId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2" fillId="0" borderId="0" applyFont="0" applyFill="0" applyBorder="0" applyAlignment="0" applyProtection="0"/>
    <xf numFmtId="180" fontId="3" fillId="0" borderId="0"/>
    <xf numFmtId="3" fontId="1" fillId="0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0" borderId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0" borderId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0" borderId="0" applyFill="0" applyBorder="0" applyAlignment="0" applyProtection="0"/>
    <xf numFmtId="3" fontId="1" fillId="78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0" borderId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0" borderId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ill="0" applyBorder="0" applyAlignment="0" applyProtection="0"/>
    <xf numFmtId="3" fontId="1" fillId="78" borderId="0" applyFont="0" applyFill="0" applyBorder="0" applyAlignment="0" applyProtection="0"/>
    <xf numFmtId="3" fontId="1" fillId="78" borderId="0" applyFont="0" applyFill="0" applyBorder="0" applyAlignment="0" applyProtection="0"/>
    <xf numFmtId="3" fontId="1" fillId="0" borderId="0" applyFill="0" applyBorder="0" applyAlignment="0" applyProtection="0"/>
    <xf numFmtId="0" fontId="1" fillId="0" borderId="0" applyNumberFormat="0" applyAlignment="0">
      <alignment horizontal="left"/>
    </xf>
    <xf numFmtId="0" fontId="43" fillId="0" borderId="0" applyNumberFormat="0" applyAlignment="0"/>
    <xf numFmtId="0" fontId="43" fillId="0" borderId="0" applyNumberFormat="0" applyAlignment="0">
      <alignment horizontal="left"/>
    </xf>
    <xf numFmtId="0" fontId="43" fillId="0" borderId="0" applyNumberFormat="0" applyAlignment="0"/>
    <xf numFmtId="0" fontId="44" fillId="0" borderId="0" applyNumberFormat="0" applyAlignment="0"/>
    <xf numFmtId="0" fontId="45" fillId="0" borderId="0" applyNumberFormat="0" applyAlignment="0"/>
    <xf numFmtId="0" fontId="44" fillId="0" borderId="0" applyNumberFormat="0" applyAlignment="0"/>
    <xf numFmtId="0" fontId="45" fillId="0" borderId="0" applyNumberFormat="0" applyAlignment="0"/>
    <xf numFmtId="174" fontId="3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2" fillId="0" borderId="0" applyFont="0" applyFill="0" applyBorder="0" applyAlignment="0" applyProtection="0"/>
    <xf numFmtId="181" fontId="1" fillId="0" borderId="0" applyFill="0" applyBorder="0" applyAlignment="0" applyProtection="0"/>
    <xf numFmtId="168" fontId="12" fillId="0" borderId="0" applyFont="0" applyFill="0" applyBorder="0" applyAlignment="0" applyProtection="0"/>
    <xf numFmtId="181" fontId="1" fillId="0" borderId="0" applyFill="0" applyBorder="0" applyAlignment="0" applyProtection="0"/>
    <xf numFmtId="168" fontId="12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1" fillId="0" borderId="0" applyFill="0" applyBorder="0" applyAlignment="0" applyProtection="0"/>
    <xf numFmtId="183" fontId="1" fillId="0" borderId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3" fontId="1" fillId="0" borderId="0" applyFill="0" applyBorder="0" applyAlignment="0" applyProtection="0"/>
    <xf numFmtId="184" fontId="1" fillId="0" borderId="0" applyFont="0" applyFill="0" applyBorder="0" applyAlignment="0" applyProtection="0"/>
    <xf numFmtId="183" fontId="1" fillId="0" borderId="0" applyFill="0" applyBorder="0" applyAlignment="0" applyProtection="0"/>
    <xf numFmtId="184" fontId="1" fillId="0" borderId="0" applyFont="0" applyFill="0" applyBorder="0" applyAlignment="0" applyProtection="0"/>
    <xf numFmtId="183" fontId="1" fillId="0" borderId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5" fontId="3" fillId="0" borderId="0"/>
    <xf numFmtId="3" fontId="47" fillId="0" borderId="0"/>
    <xf numFmtId="0" fontId="22" fillId="0" borderId="0" applyAlignment="0">
      <alignment horizontal="left" vertical="top" wrapText="1"/>
    </xf>
    <xf numFmtId="186" fontId="22" fillId="0" borderId="0" applyNumberFormat="0" applyAlignment="0">
      <alignment horizontal="left" vertical="center"/>
    </xf>
    <xf numFmtId="0" fontId="22" fillId="0" borderId="0" applyAlignment="0">
      <alignment horizontal="left" vertical="center" wrapText="1"/>
    </xf>
    <xf numFmtId="37" fontId="22" fillId="0" borderId="0" applyNumberFormat="0" applyAlignment="0">
      <alignment horizontal="right" vertical="top"/>
    </xf>
    <xf numFmtId="187" fontId="22" fillId="0" borderId="0" applyNumberFormat="0" applyAlignment="0">
      <alignment horizontal="right" vertical="top"/>
    </xf>
    <xf numFmtId="39" fontId="22" fillId="0" borderId="0" applyNumberFormat="0" applyAlignment="0">
      <alignment horizontal="right" vertical="top"/>
    </xf>
    <xf numFmtId="188" fontId="22" fillId="0" borderId="0" applyNumberFormat="0" applyAlignment="0">
      <alignment horizontal="right" vertical="top"/>
    </xf>
    <xf numFmtId="0" fontId="22" fillId="0" borderId="0" applyAlignment="0">
      <alignment horizontal="left" vertical="top"/>
    </xf>
    <xf numFmtId="37" fontId="27" fillId="0" borderId="0" applyNumberFormat="0" applyAlignment="0">
      <alignment horizontal="right" vertical="top" wrapText="1"/>
    </xf>
    <xf numFmtId="0" fontId="22" fillId="0" borderId="0" applyAlignment="0">
      <alignment horizontal="right" vertical="top" wrapText="1"/>
    </xf>
    <xf numFmtId="0" fontId="27" fillId="0" borderId="0" applyAlignment="0">
      <alignment horizontal="right" vertical="top" wrapText="1"/>
    </xf>
    <xf numFmtId="37" fontId="22" fillId="0" borderId="0" applyNumberFormat="0" applyAlignment="0">
      <alignment horizontal="right" vertical="top" wrapText="1"/>
    </xf>
    <xf numFmtId="37" fontId="48" fillId="0" borderId="0" applyNumberFormat="0" applyAlignment="0">
      <alignment horizontal="right" vertical="top" wrapText="1"/>
    </xf>
    <xf numFmtId="37" fontId="49" fillId="0" borderId="0" applyNumberFormat="0" applyAlignment="0">
      <alignment horizontal="right" vertical="top" wrapText="1"/>
    </xf>
    <xf numFmtId="10" fontId="22" fillId="0" borderId="0" applyNumberFormat="0" applyAlignment="0">
      <alignment horizontal="right" vertical="top" wrapText="1"/>
    </xf>
    <xf numFmtId="10" fontId="27" fillId="0" borderId="0" applyNumberFormat="0" applyAlignment="0">
      <alignment horizontal="right" vertical="top" wrapText="1"/>
    </xf>
    <xf numFmtId="0" fontId="1" fillId="0" borderId="0" applyFont="0" applyFill="0" applyBorder="0" applyAlignment="0" applyProtection="0"/>
    <xf numFmtId="0" fontId="1" fillId="0" borderId="0" applyFill="0" applyBorder="0" applyAlignment="0" applyProtection="0"/>
    <xf numFmtId="0" fontId="1" fillId="0" borderId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ill="0" applyBorder="0" applyAlignment="0" applyProtection="0"/>
    <xf numFmtId="0" fontId="1" fillId="0" borderId="0" applyFont="0" applyFill="0" applyBorder="0" applyAlignment="0" applyProtection="0"/>
    <xf numFmtId="0" fontId="1" fillId="0" borderId="0" applyFill="0" applyBorder="0" applyAlignment="0" applyProtection="0"/>
    <xf numFmtId="0" fontId="1" fillId="0" borderId="0" applyFont="0" applyFill="0" applyBorder="0" applyAlignment="0" applyProtection="0"/>
    <xf numFmtId="0" fontId="1" fillId="0" borderId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4" fontId="20" fillId="0" borderId="0" applyFill="0" applyBorder="0" applyAlignment="0"/>
    <xf numFmtId="0" fontId="1" fillId="0" borderId="0" applyFont="0" applyFill="0" applyBorder="0" applyAlignment="0" applyProtection="0"/>
    <xf numFmtId="38" fontId="50" fillId="0" borderId="20">
      <alignment vertical="center"/>
    </xf>
    <xf numFmtId="0" fontId="51" fillId="0" borderId="0"/>
    <xf numFmtId="0" fontId="52" fillId="79" borderId="0" applyNumberFormat="0" applyBorder="0" applyAlignment="0" applyProtection="0"/>
    <xf numFmtId="0" fontId="52" fillId="80" borderId="0" applyNumberFormat="0" applyBorder="0" applyAlignment="0" applyProtection="0"/>
    <xf numFmtId="0" fontId="52" fillId="81" borderId="0" applyNumberFormat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/>
    <xf numFmtId="0" fontId="17" fillId="47" borderId="0" applyNumberFormat="0" applyBorder="0" applyAlignment="0" applyProtection="0"/>
    <xf numFmtId="0" fontId="17" fillId="52" borderId="0" applyNumberFormat="0" applyBorder="0" applyAlignment="0" applyProtection="0"/>
    <xf numFmtId="0" fontId="17" fillId="20" borderId="0"/>
    <xf numFmtId="0" fontId="17" fillId="54" borderId="0" applyNumberFormat="0" applyBorder="0" applyAlignment="0" applyProtection="0"/>
    <xf numFmtId="0" fontId="17" fillId="58" borderId="0" applyNumberFormat="0" applyBorder="0" applyAlignment="0" applyProtection="0"/>
    <xf numFmtId="0" fontId="17" fillId="58" borderId="0" applyNumberFormat="0" applyBorder="0" applyAlignment="0" applyProtection="0"/>
    <xf numFmtId="0" fontId="17" fillId="59" borderId="0"/>
    <xf numFmtId="0" fontId="17" fillId="59" borderId="0" applyNumberFormat="0" applyBorder="0" applyAlignment="0" applyProtection="0"/>
    <xf numFmtId="0" fontId="17" fillId="7" borderId="0" applyNumberFormat="0" applyBorder="0" applyAlignment="0" applyProtection="0"/>
    <xf numFmtId="0" fontId="17" fillId="61" borderId="0" applyNumberFormat="0" applyBorder="0" applyAlignment="0" applyProtection="0"/>
    <xf numFmtId="0" fontId="17" fillId="39" borderId="0"/>
    <xf numFmtId="0" fontId="17" fillId="39" borderId="0" applyNumberFormat="0" applyBorder="0" applyAlignment="0" applyProtection="0"/>
    <xf numFmtId="0" fontId="17" fillId="63" borderId="0" applyNumberFormat="0" applyBorder="0" applyAlignment="0" applyProtection="0"/>
    <xf numFmtId="0" fontId="17" fillId="41" borderId="0" applyNumberFormat="0" applyBorder="0" applyAlignment="0" applyProtection="0"/>
    <xf numFmtId="0" fontId="17" fillId="64" borderId="0"/>
    <xf numFmtId="0" fontId="17" fillId="42" borderId="0" applyNumberFormat="0" applyBorder="0" applyAlignment="0" applyProtection="0"/>
    <xf numFmtId="0" fontId="17" fillId="12" borderId="0" applyNumberFormat="0" applyBorder="0" applyAlignment="0" applyProtection="0"/>
    <xf numFmtId="0" fontId="17" fillId="43" borderId="0" applyNumberFormat="0" applyBorder="0" applyAlignment="0" applyProtection="0"/>
    <xf numFmtId="0" fontId="17" fillId="44" borderId="0"/>
    <xf numFmtId="0" fontId="17" fillId="4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67" borderId="0"/>
    <xf numFmtId="0" fontId="17" fillId="67" borderId="0" applyNumberFormat="0" applyBorder="0" applyAlignment="0" applyProtection="0"/>
    <xf numFmtId="171" fontId="31" fillId="0" borderId="0" applyFill="0" applyBorder="0" applyAlignment="0"/>
    <xf numFmtId="174" fontId="31" fillId="0" borderId="0" applyFill="0" applyBorder="0" applyAlignment="0"/>
    <xf numFmtId="171" fontId="31" fillId="0" borderId="0" applyFill="0" applyBorder="0" applyAlignment="0"/>
    <xf numFmtId="178" fontId="31" fillId="0" borderId="0" applyFill="0" applyBorder="0" applyAlignment="0"/>
    <xf numFmtId="174" fontId="31" fillId="0" borderId="0" applyFill="0" applyBorder="0" applyAlignment="0"/>
    <xf numFmtId="0" fontId="1" fillId="0" borderId="0" applyNumberFormat="0" applyAlignment="0">
      <alignment horizontal="left"/>
    </xf>
    <xf numFmtId="0" fontId="55" fillId="0" borderId="0" applyNumberFormat="0" applyAlignment="0"/>
    <xf numFmtId="0" fontId="55" fillId="0" borderId="0" applyNumberFormat="0" applyAlignment="0">
      <alignment horizontal="left"/>
    </xf>
    <xf numFmtId="0" fontId="55" fillId="0" borderId="0" applyNumberFormat="0" applyAlignment="0"/>
    <xf numFmtId="0" fontId="56" fillId="16" borderId="15" applyNumberFormat="0" applyAlignment="0" applyProtection="0"/>
    <xf numFmtId="0" fontId="56" fillId="82" borderId="14" applyNumberFormat="0" applyAlignment="0" applyProtection="0"/>
    <xf numFmtId="0" fontId="56" fillId="16" borderId="14" applyNumberFormat="0" applyAlignment="0" applyProtection="0"/>
    <xf numFmtId="0" fontId="57" fillId="11" borderId="14"/>
    <xf numFmtId="0" fontId="56" fillId="23" borderId="14" applyNumberFormat="0" applyAlignment="0" applyProtection="0"/>
    <xf numFmtId="0" fontId="1" fillId="0" borderId="0"/>
    <xf numFmtId="189" fontId="58" fillId="0" borderId="0" applyFont="0" applyFill="0" applyBorder="0" applyAlignment="0" applyProtection="0"/>
    <xf numFmtId="190" fontId="1" fillId="0" borderId="0" applyFill="0" applyBorder="0" applyAlignment="0" applyProtection="0"/>
    <xf numFmtId="190" fontId="1" fillId="0" borderId="0" applyFill="0" applyBorder="0" applyAlignment="0" applyProtection="0"/>
    <xf numFmtId="191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0" fontId="1" fillId="0" borderId="0" applyFill="0" applyBorder="0" applyAlignment="0" applyProtection="0"/>
    <xf numFmtId="191" fontId="1" fillId="0" borderId="0" applyFont="0" applyFill="0" applyBorder="0" applyAlignment="0" applyProtection="0"/>
    <xf numFmtId="190" fontId="1" fillId="0" borderId="0" applyFill="0" applyBorder="0" applyAlignment="0" applyProtection="0"/>
    <xf numFmtId="191" fontId="1" fillId="0" borderId="0" applyFont="0" applyFill="0" applyBorder="0" applyAlignment="0" applyProtection="0"/>
    <xf numFmtId="190" fontId="1" fillId="0" borderId="0" applyFill="0" applyBorder="0" applyAlignment="0" applyProtection="0"/>
    <xf numFmtId="191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/>
    <xf numFmtId="0" fontId="61" fillId="0" borderId="0"/>
    <xf numFmtId="0" fontId="60" fillId="0" borderId="0" applyNumberFormat="0" applyFill="0" applyBorder="0" applyAlignment="0" applyProtection="0">
      <alignment vertical="center"/>
    </xf>
    <xf numFmtId="167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2" fontId="1" fillId="0" borderId="0" applyFont="0" applyFill="0" applyBorder="0" applyAlignment="0" applyProtection="0"/>
    <xf numFmtId="2" fontId="1" fillId="0" borderId="0" applyFill="0" applyBorder="0" applyAlignment="0" applyProtection="0"/>
    <xf numFmtId="2" fontId="1" fillId="0" borderId="0" applyFill="0" applyBorder="0" applyAlignment="0" applyProtection="0"/>
    <xf numFmtId="2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2" fontId="1" fillId="0" borderId="0" applyFill="0" applyBorder="0" applyAlignment="0" applyProtection="0"/>
    <xf numFmtId="2" fontId="1" fillId="0" borderId="0" applyFont="0" applyFill="0" applyBorder="0" applyAlignment="0" applyProtection="0"/>
    <xf numFmtId="2" fontId="1" fillId="0" borderId="0" applyFill="0" applyBorder="0" applyAlignment="0" applyProtection="0"/>
    <xf numFmtId="2" fontId="1" fillId="0" borderId="0" applyFont="0" applyFill="0" applyBorder="0" applyAlignment="0" applyProtection="0"/>
    <xf numFmtId="2" fontId="1" fillId="0" borderId="0" applyFill="0" applyBorder="0" applyAlignment="0" applyProtection="0"/>
    <xf numFmtId="2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62" fillId="21" borderId="0" applyNumberFormat="0" applyBorder="0" applyAlignment="0" applyProtection="0"/>
    <xf numFmtId="0" fontId="63" fillId="13" borderId="0" applyNumberFormat="0" applyBorder="0" applyAlignment="0" applyProtection="0">
      <alignment vertical="center"/>
    </xf>
    <xf numFmtId="0" fontId="63" fillId="14" borderId="0" applyNumberFormat="0" applyBorder="0" applyAlignment="0" applyProtection="0"/>
    <xf numFmtId="0" fontId="30" fillId="13" borderId="0" applyNumberFormat="0" applyBorder="0" applyAlignment="0" applyProtection="0"/>
    <xf numFmtId="0" fontId="62" fillId="21" borderId="0" applyNumberFormat="0" applyBorder="0" applyAlignment="0" applyProtection="0"/>
    <xf numFmtId="0" fontId="63" fillId="13" borderId="0" applyNumberFormat="0" applyBorder="0" applyAlignment="0" applyProtection="0">
      <alignment vertical="center"/>
    </xf>
    <xf numFmtId="0" fontId="63" fillId="14" borderId="0" applyNumberFormat="0" applyBorder="0" applyAlignment="0" applyProtection="0"/>
    <xf numFmtId="0" fontId="30" fillId="72" borderId="0"/>
    <xf numFmtId="0" fontId="63" fillId="13" borderId="0" applyNumberFormat="0" applyBorder="0" applyAlignment="0" applyProtection="0">
      <alignment vertical="center"/>
    </xf>
    <xf numFmtId="38" fontId="22" fillId="83" borderId="0" applyNumberFormat="0" applyBorder="0" applyAlignment="0" applyProtection="0"/>
    <xf numFmtId="0" fontId="22" fillId="74" borderId="0" applyNumberFormat="0" applyBorder="0" applyAlignment="0" applyProtection="0"/>
    <xf numFmtId="38" fontId="22" fillId="83" borderId="0" applyNumberFormat="0" applyBorder="0" applyAlignment="0" applyProtection="0"/>
    <xf numFmtId="0" fontId="22" fillId="74" borderId="0" applyNumberFormat="0" applyBorder="0" applyAlignment="0" applyProtection="0"/>
    <xf numFmtId="38" fontId="22" fillId="83" borderId="0" applyNumberFormat="0" applyBorder="0" applyAlignment="0" applyProtection="0"/>
    <xf numFmtId="0" fontId="1" fillId="0" borderId="0" applyNumberFormat="0" applyFill="0" applyBorder="0" applyAlignment="0">
      <protection hidden="1"/>
    </xf>
    <xf numFmtId="0" fontId="1" fillId="0" borderId="0" applyNumberFormat="0" applyFill="0" applyBorder="0" applyAlignment="0" applyProtection="0"/>
    <xf numFmtId="0" fontId="28" fillId="0" borderId="2" applyNumberFormat="0" applyAlignment="0" applyProtection="0">
      <alignment horizontal="left" vertical="center"/>
    </xf>
    <xf numFmtId="0" fontId="28" fillId="0" borderId="21" applyNumberFormat="0" applyAlignment="0" applyProtection="0"/>
    <xf numFmtId="0" fontId="28" fillId="0" borderId="2" applyNumberFormat="0" applyAlignment="0" applyProtection="0">
      <alignment horizontal="left" vertical="center"/>
    </xf>
    <xf numFmtId="0" fontId="28" fillId="0" borderId="22" applyNumberFormat="0" applyAlignment="0" applyProtection="0"/>
    <xf numFmtId="0" fontId="28" fillId="0" borderId="2" applyNumberFormat="0" applyAlignment="0" applyProtection="0">
      <alignment horizontal="left" vertical="center"/>
    </xf>
    <xf numFmtId="0" fontId="28" fillId="0" borderId="23">
      <alignment horizontal="left" vertical="center"/>
    </xf>
    <xf numFmtId="0" fontId="28" fillId="0" borderId="22">
      <alignment horizontal="left" vertical="center"/>
    </xf>
    <xf numFmtId="0" fontId="28" fillId="0" borderId="23">
      <alignment horizontal="left" vertical="center"/>
    </xf>
    <xf numFmtId="0" fontId="28" fillId="0" borderId="22">
      <alignment horizontal="left" vertical="center"/>
    </xf>
    <xf numFmtId="0" fontId="28" fillId="0" borderId="23">
      <alignment horizontal="left" vertical="center"/>
    </xf>
    <xf numFmtId="0" fontId="64" fillId="83" borderId="0" applyFill="0" applyAlignment="0">
      <alignment horizontal="left" wrapText="1"/>
    </xf>
    <xf numFmtId="0" fontId="2" fillId="78" borderId="0" applyNumberFormat="0" applyFill="0" applyBorder="0" applyAlignment="0" applyProtection="0"/>
    <xf numFmtId="0" fontId="2" fillId="78" borderId="0" applyNumberFormat="0" applyFill="0" applyBorder="0" applyAlignment="0" applyProtection="0"/>
    <xf numFmtId="0" fontId="2" fillId="78" borderId="0" applyNumberFormat="0" applyFill="0" applyBorder="0" applyAlignment="0" applyProtection="0"/>
    <xf numFmtId="0" fontId="2" fillId="78" borderId="0" applyNumberFormat="0" applyFill="0" applyBorder="0" applyAlignment="0" applyProtection="0"/>
    <xf numFmtId="0" fontId="65" fillId="0" borderId="24" applyNumberFormat="0" applyFill="0" applyAlignment="0" applyProtection="0"/>
    <xf numFmtId="0" fontId="2" fillId="78" borderId="0" applyNumberFormat="0" applyFill="0" applyBorder="0" applyAlignment="0" applyProtection="0"/>
    <xf numFmtId="0" fontId="2" fillId="78" borderId="0" applyNumberFormat="0" applyFill="0" applyBorder="0" applyAlignment="0" applyProtection="0"/>
    <xf numFmtId="0" fontId="2" fillId="78" borderId="0" applyNumberFormat="0" applyFill="0" applyBorder="0" applyAlignment="0" applyProtection="0"/>
    <xf numFmtId="0" fontId="65" fillId="0" borderId="25" applyNumberFormat="0" applyFill="0" applyAlignment="0" applyProtection="0">
      <alignment vertical="center"/>
    </xf>
    <xf numFmtId="0" fontId="2" fillId="78" borderId="0" applyNumberFormat="0" applyFill="0" applyBorder="0" applyAlignment="0" applyProtection="0"/>
    <xf numFmtId="0" fontId="65" fillId="0" borderId="26" applyNumberFormat="0" applyFill="0" applyAlignment="0" applyProtection="0"/>
    <xf numFmtId="0" fontId="2" fillId="78" borderId="0" applyNumberFormat="0" applyFill="0" applyBorder="0" applyAlignment="0" applyProtection="0"/>
    <xf numFmtId="0" fontId="66" fillId="0" borderId="25" applyNumberFormat="0" applyFill="0" applyAlignment="0" applyProtection="0"/>
    <xf numFmtId="0" fontId="2" fillId="78" borderId="0" applyNumberFormat="0" applyFill="0" applyBorder="0" applyAlignment="0" applyProtection="0"/>
    <xf numFmtId="0" fontId="2" fillId="78" borderId="0" applyNumberFormat="0" applyFill="0" applyBorder="0" applyAlignment="0" applyProtection="0"/>
    <xf numFmtId="0" fontId="2" fillId="78" borderId="0" applyNumberFormat="0" applyFill="0" applyBorder="0" applyAlignment="0" applyProtection="0"/>
    <xf numFmtId="0" fontId="65" fillId="0" borderId="25" applyNumberFormat="0" applyFill="0" applyAlignment="0" applyProtection="0">
      <alignment vertical="center"/>
    </xf>
    <xf numFmtId="0" fontId="65" fillId="0" borderId="25" applyNumberFormat="0" applyFill="0" applyAlignment="0" applyProtection="0"/>
    <xf numFmtId="0" fontId="67" fillId="0" borderId="27"/>
    <xf numFmtId="0" fontId="65" fillId="0" borderId="25" applyNumberFormat="0" applyFill="0" applyAlignment="0" applyProtection="0">
      <alignment vertical="center"/>
    </xf>
    <xf numFmtId="0" fontId="68" fillId="0" borderId="28" applyNumberFormat="0" applyFill="0" applyAlignment="0" applyProtection="0"/>
    <xf numFmtId="0" fontId="69" fillId="0" borderId="29" applyNumberFormat="0" applyFill="0" applyAlignment="0" applyProtection="0"/>
    <xf numFmtId="0" fontId="69" fillId="0" borderId="30" applyNumberFormat="0" applyFill="0" applyAlignment="0" applyProtection="0">
      <alignment vertical="center"/>
    </xf>
    <xf numFmtId="0" fontId="69" fillId="0" borderId="31" applyNumberFormat="0" applyFill="0" applyAlignment="0" applyProtection="0"/>
    <xf numFmtId="0" fontId="70" fillId="0" borderId="30" applyNumberFormat="0" applyFill="0" applyAlignment="0" applyProtection="0"/>
    <xf numFmtId="0" fontId="68" fillId="0" borderId="28" applyNumberFormat="0" applyFill="0" applyAlignment="0" applyProtection="0"/>
    <xf numFmtId="0" fontId="69" fillId="0" borderId="30" applyNumberFormat="0" applyFill="0" applyAlignment="0" applyProtection="0">
      <alignment vertical="center"/>
    </xf>
    <xf numFmtId="0" fontId="69" fillId="0" borderId="30" applyNumberFormat="0" applyFill="0" applyAlignment="0" applyProtection="0"/>
    <xf numFmtId="0" fontId="71" fillId="0" borderId="32"/>
    <xf numFmtId="0" fontId="69" fillId="0" borderId="30" applyNumberFormat="0" applyFill="0" applyAlignment="0" applyProtection="0">
      <alignment vertical="center"/>
    </xf>
    <xf numFmtId="0" fontId="72" fillId="0" borderId="33" applyNumberFormat="0" applyFill="0" applyAlignment="0" applyProtection="0"/>
    <xf numFmtId="0" fontId="73" fillId="0" borderId="34" applyNumberFormat="0" applyFill="0" applyAlignment="0" applyProtection="0">
      <alignment vertical="center"/>
    </xf>
    <xf numFmtId="0" fontId="73" fillId="0" borderId="35" applyNumberFormat="0" applyFill="0" applyAlignment="0" applyProtection="0"/>
    <xf numFmtId="0" fontId="74" fillId="0" borderId="34" applyNumberFormat="0" applyFill="0" applyAlignment="0" applyProtection="0"/>
    <xf numFmtId="0" fontId="72" fillId="0" borderId="33" applyNumberFormat="0" applyFill="0" applyAlignment="0" applyProtection="0"/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/>
    <xf numFmtId="0" fontId="75" fillId="0" borderId="36"/>
    <xf numFmtId="0" fontId="73" fillId="0" borderId="34" applyNumberFormat="0" applyFill="0" applyAlignment="0" applyProtection="0">
      <alignment vertical="center"/>
    </xf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/>
    <xf numFmtId="0" fontId="75" fillId="0" borderId="0"/>
    <xf numFmtId="0" fontId="73" fillId="0" borderId="0" applyNumberFormat="0" applyFill="0" applyBorder="0" applyAlignment="0" applyProtection="0">
      <alignment vertical="center"/>
    </xf>
    <xf numFmtId="192" fontId="3" fillId="0" borderId="0">
      <protection locked="0"/>
    </xf>
    <xf numFmtId="193" fontId="76" fillId="0" borderId="0">
      <protection locked="0"/>
    </xf>
    <xf numFmtId="193" fontId="76" fillId="0" borderId="0">
      <protection locked="0"/>
    </xf>
    <xf numFmtId="192" fontId="3" fillId="0" borderId="0">
      <protection locked="0"/>
    </xf>
    <xf numFmtId="0" fontId="1" fillId="0" borderId="5">
      <alignment horizontal="center"/>
    </xf>
    <xf numFmtId="0" fontId="77" fillId="0" borderId="37">
      <alignment horizontal="center"/>
    </xf>
    <xf numFmtId="0" fontId="77" fillId="0" borderId="5">
      <alignment horizontal="center"/>
    </xf>
    <xf numFmtId="0" fontId="77" fillId="0" borderId="12">
      <alignment horizontal="center"/>
    </xf>
    <xf numFmtId="0" fontId="77" fillId="0" borderId="37">
      <alignment horizontal="center"/>
    </xf>
    <xf numFmtId="0" fontId="1" fillId="0" borderId="0">
      <alignment horizontal="center"/>
    </xf>
    <xf numFmtId="0" fontId="78" fillId="0" borderId="38" applyNumberFormat="0" applyFill="0" applyAlignment="0" applyProtection="0"/>
    <xf numFmtId="0" fontId="79" fillId="0" borderId="0" applyNumberFormat="0" applyFill="0" applyBorder="0" applyAlignment="0" applyProtection="0">
      <alignment vertical="top"/>
      <protection locked="0"/>
    </xf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9" borderId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10" fontId="22" fillId="84" borderId="6" applyNumberFormat="0" applyBorder="0" applyAlignment="0" applyProtection="0"/>
    <xf numFmtId="0" fontId="22" fillId="85" borderId="0" applyNumberFormat="0" applyBorder="0" applyAlignment="0" applyProtection="0"/>
    <xf numFmtId="10" fontId="22" fillId="84" borderId="6" applyNumberFormat="0" applyBorder="0" applyAlignment="0" applyProtection="0"/>
    <xf numFmtId="0" fontId="22" fillId="15" borderId="0" applyNumberFormat="0" applyBorder="0" applyAlignment="0" applyProtection="0"/>
    <xf numFmtId="10" fontId="22" fillId="84" borderId="6" applyNumberFormat="0" applyBorder="0" applyAlignment="0" applyProtection="0"/>
    <xf numFmtId="0" fontId="80" fillId="16" borderId="14" applyNumberFormat="0" applyAlignment="0" applyProtection="0">
      <alignment vertical="center"/>
    </xf>
    <xf numFmtId="0" fontId="80" fillId="16" borderId="14" applyNumberFormat="0" applyAlignment="0" applyProtection="0">
      <alignment vertical="center"/>
    </xf>
    <xf numFmtId="0" fontId="80" fillId="16" borderId="14" applyNumberFormat="0" applyAlignment="0" applyProtection="0">
      <alignment vertical="center"/>
    </xf>
    <xf numFmtId="0" fontId="80" fillId="16" borderId="14" applyNumberFormat="0" applyAlignment="0" applyProtection="0">
      <alignment vertical="center"/>
    </xf>
    <xf numFmtId="0" fontId="57" fillId="11" borderId="14"/>
    <xf numFmtId="0" fontId="80" fillId="16" borderId="14" applyNumberFormat="0" applyAlignment="0" applyProtection="0">
      <alignment vertical="center"/>
    </xf>
    <xf numFmtId="0" fontId="80" fillId="16" borderId="14" applyNumberFormat="0" applyAlignment="0" applyProtection="0">
      <alignment vertical="center"/>
    </xf>
    <xf numFmtId="0" fontId="80" fillId="16" borderId="14" applyNumberFormat="0" applyAlignment="0" applyProtection="0">
      <alignment vertical="center"/>
    </xf>
    <xf numFmtId="0" fontId="81" fillId="30" borderId="14" applyNumberFormat="0" applyAlignment="0" applyProtection="0"/>
    <xf numFmtId="0" fontId="80" fillId="16" borderId="14" applyNumberFormat="0" applyAlignment="0" applyProtection="0">
      <alignment vertical="center"/>
    </xf>
    <xf numFmtId="0" fontId="80" fillId="23" borderId="14" applyNumberFormat="0" applyAlignment="0" applyProtection="0"/>
    <xf numFmtId="0" fontId="56" fillId="16" borderId="14" applyNumberFormat="0" applyAlignment="0" applyProtection="0"/>
    <xf numFmtId="0" fontId="81" fillId="30" borderId="14" applyNumberFormat="0" applyAlignment="0" applyProtection="0"/>
    <xf numFmtId="0" fontId="80" fillId="16" borderId="14" applyNumberFormat="0" applyAlignment="0" applyProtection="0">
      <alignment vertical="center"/>
    </xf>
    <xf numFmtId="0" fontId="80" fillId="23" borderId="14" applyNumberFormat="0" applyAlignment="0" applyProtection="0"/>
    <xf numFmtId="0" fontId="80" fillId="16" borderId="14" applyNumberFormat="0" applyAlignment="0" applyProtection="0">
      <alignment vertical="center"/>
    </xf>
    <xf numFmtId="0" fontId="80" fillId="23" borderId="14" applyNumberFormat="0" applyAlignment="0" applyProtection="0"/>
    <xf numFmtId="0" fontId="80" fillId="16" borderId="14" applyNumberFormat="0" applyAlignment="0" applyProtection="0">
      <alignment vertical="center"/>
    </xf>
    <xf numFmtId="0" fontId="80" fillId="23" borderId="14" applyNumberFormat="0" applyAlignment="0" applyProtection="0"/>
    <xf numFmtId="0" fontId="80" fillId="16" borderId="14" applyNumberFormat="0" applyAlignment="0" applyProtection="0">
      <alignment vertical="center"/>
    </xf>
    <xf numFmtId="0" fontId="80" fillId="23" borderId="14" applyNumberFormat="0" applyAlignment="0" applyProtection="0"/>
    <xf numFmtId="0" fontId="80" fillId="16" borderId="14" applyNumberFormat="0" applyAlignment="0" applyProtection="0">
      <alignment vertical="center"/>
    </xf>
    <xf numFmtId="0" fontId="80" fillId="23" borderId="14" applyNumberFormat="0" applyAlignment="0" applyProtection="0"/>
    <xf numFmtId="0" fontId="80" fillId="16" borderId="14" applyNumberFormat="0" applyAlignment="0" applyProtection="0">
      <alignment vertical="center"/>
    </xf>
    <xf numFmtId="0" fontId="80" fillId="23" borderId="14" applyNumberFormat="0" applyAlignment="0" applyProtection="0"/>
    <xf numFmtId="0" fontId="80" fillId="16" borderId="14" applyNumberFormat="0" applyAlignment="0" applyProtection="0">
      <alignment vertical="center"/>
    </xf>
    <xf numFmtId="0" fontId="80" fillId="23" borderId="14" applyNumberFormat="0" applyAlignment="0" applyProtection="0"/>
    <xf numFmtId="0" fontId="80" fillId="16" borderId="14" applyNumberFormat="0" applyAlignment="0" applyProtection="0">
      <alignment vertical="center"/>
    </xf>
    <xf numFmtId="194" fontId="1" fillId="86" borderId="0"/>
    <xf numFmtId="195" fontId="82" fillId="87" borderId="0"/>
    <xf numFmtId="195" fontId="83" fillId="86" borderId="0"/>
    <xf numFmtId="195" fontId="82" fillId="87" borderId="0"/>
    <xf numFmtId="0" fontId="84" fillId="0" borderId="11">
      <alignment horizontal="left" wrapText="1"/>
      <protection locked="0"/>
    </xf>
    <xf numFmtId="171" fontId="31" fillId="0" borderId="0" applyFill="0" applyBorder="0" applyAlignment="0"/>
    <xf numFmtId="174" fontId="31" fillId="0" borderId="0" applyFill="0" applyBorder="0" applyAlignment="0"/>
    <xf numFmtId="171" fontId="31" fillId="0" borderId="0" applyFill="0" applyBorder="0" applyAlignment="0"/>
    <xf numFmtId="178" fontId="31" fillId="0" borderId="0" applyFill="0" applyBorder="0" applyAlignment="0"/>
    <xf numFmtId="174" fontId="31" fillId="0" borderId="0" applyFill="0" applyBorder="0" applyAlignment="0"/>
    <xf numFmtId="0" fontId="85" fillId="0" borderId="39" applyNumberFormat="0" applyFill="0" applyAlignment="0" applyProtection="0"/>
    <xf numFmtId="0" fontId="86" fillId="0" borderId="18" applyNumberFormat="0" applyFill="0" applyAlignment="0" applyProtection="0">
      <alignment vertical="center"/>
    </xf>
    <xf numFmtId="0" fontId="86" fillId="0" borderId="18" applyNumberFormat="0" applyFill="0" applyAlignment="0" applyProtection="0"/>
    <xf numFmtId="0" fontId="36" fillId="0" borderId="18" applyNumberFormat="0" applyFill="0" applyAlignment="0" applyProtection="0"/>
    <xf numFmtId="0" fontId="85" fillId="0" borderId="39" applyNumberFormat="0" applyFill="0" applyAlignment="0" applyProtection="0"/>
    <xf numFmtId="0" fontId="86" fillId="0" borderId="18" applyNumberFormat="0" applyFill="0" applyAlignment="0" applyProtection="0">
      <alignment vertical="center"/>
    </xf>
    <xf numFmtId="0" fontId="86" fillId="0" borderId="18" applyNumberFormat="0" applyFill="0" applyAlignment="0" applyProtection="0"/>
    <xf numFmtId="0" fontId="36" fillId="0" borderId="18"/>
    <xf numFmtId="0" fontId="86" fillId="0" borderId="18" applyNumberFormat="0" applyFill="0" applyAlignment="0" applyProtection="0">
      <alignment vertical="center"/>
    </xf>
    <xf numFmtId="194" fontId="87" fillId="88" borderId="0"/>
    <xf numFmtId="195" fontId="88" fillId="89" borderId="0"/>
    <xf numFmtId="195" fontId="89" fillId="90" borderId="0"/>
    <xf numFmtId="195" fontId="88" fillId="89" borderId="0"/>
    <xf numFmtId="196" fontId="8" fillId="0" borderId="0"/>
    <xf numFmtId="197" fontId="1" fillId="0" borderId="0" applyFill="0" applyBorder="0" applyAlignment="0" applyProtection="0"/>
    <xf numFmtId="198" fontId="1" fillId="0" borderId="0" applyFont="0" applyFill="0" applyBorder="0" applyAlignment="0" applyProtection="0"/>
    <xf numFmtId="19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ill="0" applyBorder="0" applyAlignment="0" applyProtection="0"/>
    <xf numFmtId="181" fontId="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ill="0" applyBorder="0" applyAlignment="0" applyProtection="0"/>
    <xf numFmtId="168" fontId="1" fillId="0" borderId="0" applyFont="0" applyFill="0" applyBorder="0" applyAlignment="0" applyProtection="0"/>
    <xf numFmtId="200" fontId="1" fillId="0" borderId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01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0" fontId="90" fillId="30" borderId="0" applyNumberFormat="0" applyBorder="0" applyAlignment="0" applyProtection="0"/>
    <xf numFmtId="0" fontId="91" fillId="30" borderId="0" applyNumberFormat="0" applyBorder="0" applyAlignment="0" applyProtection="0">
      <alignment vertical="center"/>
    </xf>
    <xf numFmtId="0" fontId="91" fillId="33" borderId="0" applyNumberFormat="0" applyBorder="0" applyAlignment="0" applyProtection="0"/>
    <xf numFmtId="0" fontId="37" fillId="30" borderId="0" applyNumberFormat="0" applyBorder="0" applyAlignment="0" applyProtection="0"/>
    <xf numFmtId="0" fontId="90" fillId="30" borderId="0" applyNumberFormat="0" applyBorder="0" applyAlignment="0" applyProtection="0"/>
    <xf numFmtId="0" fontId="92" fillId="33" borderId="0" applyNumberFormat="0" applyBorder="0" applyAlignment="0" applyProtection="0"/>
    <xf numFmtId="0" fontId="91" fillId="30" borderId="0" applyNumberFormat="0" applyBorder="0" applyAlignment="0" applyProtection="0">
      <alignment vertical="center"/>
    </xf>
    <xf numFmtId="0" fontId="91" fillId="33" borderId="0" applyNumberFormat="0" applyBorder="0" applyAlignment="0" applyProtection="0"/>
    <xf numFmtId="0" fontId="91" fillId="30" borderId="0" applyNumberFormat="0" applyBorder="0" applyAlignment="0" applyProtection="0">
      <alignment vertical="center"/>
    </xf>
    <xf numFmtId="0" fontId="93" fillId="91" borderId="0" applyNumberFormat="0" applyBorder="0" applyAlignment="0" applyProtection="0">
      <alignment vertical="center"/>
    </xf>
    <xf numFmtId="0" fontId="94" fillId="33" borderId="0"/>
    <xf numFmtId="0" fontId="91" fillId="30" borderId="0" applyNumberFormat="0" applyBorder="0" applyAlignment="0" applyProtection="0">
      <alignment vertical="center"/>
    </xf>
    <xf numFmtId="0" fontId="95" fillId="0" borderId="0"/>
    <xf numFmtId="37" fontId="96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3" fontId="97" fillId="0" borderId="0"/>
    <xf numFmtId="203" fontId="98" fillId="0" borderId="0"/>
    <xf numFmtId="203" fontId="97" fillId="0" borderId="0"/>
    <xf numFmtId="203" fontId="98" fillId="0" borderId="0"/>
    <xf numFmtId="203" fontId="9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99" fillId="0" borderId="0"/>
    <xf numFmtId="0" fontId="99" fillId="0" borderId="0"/>
    <xf numFmtId="0" fontId="9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/>
    <xf numFmtId="0" fontId="1" fillId="0" borderId="0">
      <alignment wrapText="1"/>
    </xf>
    <xf numFmtId="0" fontId="1" fillId="0" borderId="0"/>
    <xf numFmtId="0" fontId="1" fillId="0" borderId="0"/>
    <xf numFmtId="0" fontId="99" fillId="0" borderId="0"/>
    <xf numFmtId="0" fontId="99" fillId="0" borderId="0"/>
    <xf numFmtId="0" fontId="9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99" fillId="0" borderId="0"/>
    <xf numFmtId="0" fontId="42" fillId="0" borderId="0"/>
    <xf numFmtId="0" fontId="1" fillId="0" borderId="0"/>
    <xf numFmtId="0" fontId="1" fillId="0" borderId="0"/>
    <xf numFmtId="0" fontId="41" fillId="0" borderId="0"/>
    <xf numFmtId="0" fontId="41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41" fillId="0" borderId="0"/>
    <xf numFmtId="0" fontId="41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2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/>
    <xf numFmtId="0" fontId="1" fillId="0" borderId="0">
      <alignment wrapText="1"/>
    </xf>
    <xf numFmtId="0" fontId="1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64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/>
    <xf numFmtId="0" fontId="1" fillId="0" borderId="1"/>
    <xf numFmtId="0" fontId="1" fillId="0" borderId="1"/>
    <xf numFmtId="0" fontId="82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/>
    <xf numFmtId="0" fontId="1" fillId="0" borderId="0">
      <alignment wrapText="1"/>
    </xf>
    <xf numFmtId="0" fontId="1" fillId="0" borderId="0"/>
    <xf numFmtId="0" fontId="1" fillId="0" borderId="0">
      <alignment wrapText="1"/>
    </xf>
    <xf numFmtId="0" fontId="1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/>
    <xf numFmtId="0" fontId="1" fillId="0" borderId="0"/>
    <xf numFmtId="0" fontId="9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/>
    <xf numFmtId="0" fontId="99" fillId="0" borderId="0"/>
    <xf numFmtId="0" fontId="99" fillId="0" borderId="0"/>
    <xf numFmtId="0" fontId="99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1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/>
    <xf numFmtId="0" fontId="99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2" fillId="0" borderId="0"/>
    <xf numFmtId="0" fontId="99" fillId="0" borderId="0"/>
    <xf numFmtId="0" fontId="99" fillId="0" borderId="0"/>
    <xf numFmtId="0" fontId="99" fillId="0" borderId="0"/>
    <xf numFmtId="0" fontId="1" fillId="0" borderId="0"/>
    <xf numFmtId="0" fontId="1" fillId="0" borderId="0">
      <alignment wrapText="1"/>
    </xf>
    <xf numFmtId="0" fontId="1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>
      <alignment wrapText="1"/>
    </xf>
    <xf numFmtId="0" fontId="1" fillId="0" borderId="0"/>
    <xf numFmtId="0" fontId="1" fillId="0" borderId="0">
      <alignment wrapText="1"/>
    </xf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/>
    <xf numFmtId="0" fontId="1" fillId="0" borderId="0">
      <alignment wrapText="1"/>
    </xf>
    <xf numFmtId="0" fontId="1" fillId="0" borderId="0"/>
    <xf numFmtId="0" fontId="1" fillId="0" borderId="0">
      <alignment wrapText="1"/>
    </xf>
    <xf numFmtId="0" fontId="1" fillId="0" borderId="0"/>
    <xf numFmtId="0" fontId="10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9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4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/>
    <xf numFmtId="0" fontId="9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41" fillId="0" borderId="0"/>
    <xf numFmtId="0" fontId="41" fillId="0" borderId="0"/>
    <xf numFmtId="0" fontId="41" fillId="0" borderId="0"/>
    <xf numFmtId="0" fontId="1" fillId="0" borderId="0">
      <alignment wrapText="1"/>
    </xf>
    <xf numFmtId="0" fontId="41" fillId="0" borderId="0"/>
    <xf numFmtId="0" fontId="1" fillId="0" borderId="0">
      <alignment wrapText="1"/>
    </xf>
    <xf numFmtId="0" fontId="41" fillId="0" borderId="0"/>
    <xf numFmtId="0" fontId="1" fillId="0" borderId="0">
      <alignment wrapText="1"/>
    </xf>
    <xf numFmtId="0" fontId="41" fillId="0" borderId="0"/>
    <xf numFmtId="0" fontId="1" fillId="0" borderId="0"/>
    <xf numFmtId="0" fontId="9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1" fillId="25" borderId="15" applyNumberFormat="0" applyFont="0" applyAlignment="0" applyProtection="0"/>
    <xf numFmtId="0" fontId="1" fillId="85" borderId="40" applyNumberFormat="0" applyAlignment="0" applyProtection="0"/>
    <xf numFmtId="0" fontId="12" fillId="12" borderId="40" applyNumberFormat="0" applyFont="0" applyAlignment="0" applyProtection="0"/>
    <xf numFmtId="0" fontId="8" fillId="15" borderId="40"/>
    <xf numFmtId="0" fontId="1" fillId="15" borderId="40" applyNumberFormat="0" applyAlignment="0" applyProtection="0"/>
    <xf numFmtId="0" fontId="95" fillId="12" borderId="40" applyNumberFormat="0" applyFont="0" applyAlignment="0" applyProtection="0"/>
    <xf numFmtId="0" fontId="102" fillId="12" borderId="40" applyNumberFormat="0" applyFont="0" applyAlignment="0" applyProtection="0">
      <alignment vertical="center"/>
    </xf>
    <xf numFmtId="0" fontId="1" fillId="15" borderId="40" applyNumberFormat="0" applyAlignment="0" applyProtection="0"/>
    <xf numFmtId="0" fontId="1" fillId="12" borderId="40" applyNumberFormat="0" applyFont="0" applyAlignment="0" applyProtection="0"/>
    <xf numFmtId="0" fontId="95" fillId="12" borderId="40" applyNumberFormat="0" applyFont="0" applyAlignment="0" applyProtection="0"/>
    <xf numFmtId="0" fontId="102" fillId="12" borderId="40" applyNumberFormat="0" applyFont="0" applyAlignment="0" applyProtection="0">
      <alignment vertical="center"/>
    </xf>
    <xf numFmtId="0" fontId="1" fillId="15" borderId="40" applyNumberFormat="0" applyAlignment="0" applyProtection="0"/>
    <xf numFmtId="0" fontId="8" fillId="15" borderId="40"/>
    <xf numFmtId="0" fontId="102" fillId="12" borderId="40" applyNumberFormat="0" applyFont="0" applyAlignment="0" applyProtection="0">
      <alignment vertical="center"/>
    </xf>
    <xf numFmtId="16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03" fillId="0" borderId="0"/>
    <xf numFmtId="0" fontId="104" fillId="73" borderId="41" applyNumberFormat="0" applyAlignment="0" applyProtection="0"/>
    <xf numFmtId="0" fontId="105" fillId="24" borderId="41" applyNumberFormat="0" applyAlignment="0" applyProtection="0">
      <alignment vertical="center"/>
    </xf>
    <xf numFmtId="0" fontId="105" fillId="74" borderId="41" applyNumberFormat="0" applyAlignment="0" applyProtection="0"/>
    <xf numFmtId="0" fontId="106" fillId="24" borderId="41" applyNumberFormat="0" applyAlignment="0" applyProtection="0"/>
    <xf numFmtId="0" fontId="104" fillId="73" borderId="41" applyNumberFormat="0" applyAlignment="0" applyProtection="0"/>
    <xf numFmtId="0" fontId="105" fillId="24" borderId="41" applyNumberFormat="0" applyAlignment="0" applyProtection="0">
      <alignment vertical="center"/>
    </xf>
    <xf numFmtId="0" fontId="105" fillId="75" borderId="41" applyNumberFormat="0" applyAlignment="0" applyProtection="0"/>
    <xf numFmtId="0" fontId="107" fillId="20" borderId="42"/>
    <xf numFmtId="0" fontId="105" fillId="24" borderId="41" applyNumberFormat="0" applyAlignment="0" applyProtection="0">
      <alignment vertical="center"/>
    </xf>
    <xf numFmtId="0" fontId="108" fillId="2" borderId="0"/>
    <xf numFmtId="0" fontId="109" fillId="0" borderId="0">
      <alignment horizontal="left"/>
      <protection locked="0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14" fontId="110" fillId="0" borderId="0">
      <alignment horizontal="center" wrapText="1"/>
      <protection locked="0"/>
    </xf>
    <xf numFmtId="14" fontId="110" fillId="0" borderId="0">
      <alignment horizontal="center" wrapText="1"/>
      <protection locked="0"/>
    </xf>
    <xf numFmtId="14" fontId="110" fillId="0" borderId="0">
      <alignment horizontal="center" wrapText="1"/>
      <protection locked="0"/>
    </xf>
    <xf numFmtId="177" fontId="31" fillId="0" borderId="0" applyFont="0" applyFill="0" applyBorder="0" applyAlignment="0" applyProtection="0"/>
    <xf numFmtId="204" fontId="3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ill="0" applyBorder="0" applyAlignment="0" applyProtection="0"/>
    <xf numFmtId="10" fontId="1" fillId="0" borderId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ill="0" applyBorder="0" applyAlignment="0" applyProtection="0"/>
    <xf numFmtId="9" fontId="41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" fillId="0" borderId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ont="0" applyFill="0" applyBorder="0" applyAlignment="0" applyProtection="0"/>
    <xf numFmtId="9" fontId="50" fillId="0" borderId="3" applyNumberFormat="0" applyBorder="0"/>
    <xf numFmtId="0" fontId="12" fillId="0" borderId="0" applyNumberFormat="0" applyFill="0" applyBorder="0" applyProtection="0">
      <alignment horizontal="left"/>
    </xf>
    <xf numFmtId="0" fontId="10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71" fontId="31" fillId="0" borderId="0" applyFill="0" applyBorder="0" applyAlignment="0"/>
    <xf numFmtId="174" fontId="31" fillId="0" borderId="0" applyFill="0" applyBorder="0" applyAlignment="0"/>
    <xf numFmtId="171" fontId="31" fillId="0" borderId="0" applyFill="0" applyBorder="0" applyAlignment="0"/>
    <xf numFmtId="178" fontId="31" fillId="0" borderId="0" applyFill="0" applyBorder="0" applyAlignment="0"/>
    <xf numFmtId="174" fontId="31" fillId="0" borderId="0" applyFill="0" applyBorder="0" applyAlignment="0"/>
    <xf numFmtId="0" fontId="111" fillId="0" borderId="0" applyNumberFormat="0" applyFill="0" applyBorder="0" applyAlignment="0" applyProtection="0"/>
    <xf numFmtId="164" fontId="112" fillId="0" borderId="0"/>
    <xf numFmtId="205" fontId="95" fillId="0" borderId="0"/>
    <xf numFmtId="164" fontId="113" fillId="0" borderId="0"/>
    <xf numFmtId="206" fontId="95" fillId="0" borderId="0"/>
    <xf numFmtId="0" fontId="50" fillId="0" borderId="0" applyNumberFormat="0" applyFont="0" applyFill="0" applyBorder="0" applyAlignment="0" applyProtection="0">
      <alignment horizontal="left"/>
    </xf>
    <xf numFmtId="0" fontId="1" fillId="0" borderId="0" applyNumberFormat="0" applyFill="0" applyBorder="0" applyAlignment="0" applyProtection="0"/>
    <xf numFmtId="0" fontId="50" fillId="0" borderId="0" applyNumberFormat="0" applyFont="0" applyFill="0" applyBorder="0" applyAlignment="0" applyProtection="0">
      <alignment horizontal="left"/>
    </xf>
    <xf numFmtId="0" fontId="1" fillId="0" borderId="0" applyNumberFormat="0" applyFill="0" applyBorder="0" applyAlignment="0" applyProtection="0"/>
    <xf numFmtId="0" fontId="4" fillId="0" borderId="0" applyFont="0" applyFill="0" applyBorder="0" applyAlignment="0" applyProtection="0"/>
    <xf numFmtId="0" fontId="1" fillId="0" borderId="0" applyFill="0" applyBorder="0" applyAlignment="0" applyProtection="0"/>
    <xf numFmtId="0" fontId="4" fillId="0" borderId="0" applyFont="0" applyFill="0" applyBorder="0" applyAlignment="0" applyProtection="0"/>
    <xf numFmtId="0" fontId="114" fillId="92" borderId="0" applyNumberFormat="0" applyFont="0" applyBorder="0" applyAlignment="0">
      <alignment horizontal="center"/>
    </xf>
    <xf numFmtId="0" fontId="1" fillId="93" borderId="0" applyNumberFormat="0" applyBorder="0" applyAlignment="0"/>
    <xf numFmtId="0" fontId="114" fillId="92" borderId="0" applyNumberFormat="0" applyFont="0" applyBorder="0" applyAlignment="0">
      <alignment horizontal="center"/>
    </xf>
    <xf numFmtId="0" fontId="1" fillId="93" borderId="0" applyNumberFormat="0" applyBorder="0" applyAlignment="0"/>
    <xf numFmtId="207" fontId="115" fillId="0" borderId="0" applyNumberFormat="0" applyFill="0" applyBorder="0" applyAlignment="0" applyProtection="0">
      <alignment horizontal="left"/>
    </xf>
    <xf numFmtId="0" fontId="22" fillId="0" borderId="0" applyNumberFormat="0" applyFill="0" applyBorder="0" applyAlignment="0" applyProtection="0"/>
    <xf numFmtId="14" fontId="116" fillId="0" borderId="0" applyNumberFormat="0" applyFill="0" applyBorder="0" applyAlignment="0" applyProtection="0">
      <alignment horizontal="left"/>
    </xf>
    <xf numFmtId="0" fontId="22" fillId="0" borderId="0" applyNumberFormat="0" applyFill="0" applyBorder="0" applyAlignment="0" applyProtection="0"/>
    <xf numFmtId="0" fontId="64" fillId="83" borderId="0" applyFill="0" applyAlignment="0">
      <alignment vertical="top" wrapText="1"/>
    </xf>
    <xf numFmtId="0" fontId="106" fillId="24" borderId="41" applyNumberFormat="0" applyAlignment="0" applyProtection="0"/>
    <xf numFmtId="0" fontId="106" fillId="24" borderId="41" applyNumberFormat="0" applyAlignment="0" applyProtection="0"/>
    <xf numFmtId="0" fontId="107" fillId="26" borderId="42"/>
    <xf numFmtId="0" fontId="106" fillId="74" borderId="41" applyNumberFormat="0" applyAlignment="0" applyProtection="0"/>
    <xf numFmtId="0" fontId="106" fillId="74" borderId="41" applyNumberFormat="0" applyAlignment="0" applyProtection="0"/>
    <xf numFmtId="4" fontId="20" fillId="94" borderId="41" applyNumberFormat="0" applyProtection="0">
      <alignment horizontal="right" vertical="center"/>
    </xf>
    <xf numFmtId="0" fontId="20" fillId="87" borderId="41" applyNumberFormat="0" applyProtection="0">
      <alignment horizontal="right" vertical="center"/>
    </xf>
    <xf numFmtId="4" fontId="20" fillId="94" borderId="41" applyNumberFormat="0" applyProtection="0">
      <alignment horizontal="right" vertical="center"/>
    </xf>
    <xf numFmtId="0" fontId="114" fillId="1" borderId="23" applyNumberFormat="0" applyFont="0" applyAlignment="0">
      <alignment horizontal="center"/>
    </xf>
    <xf numFmtId="0" fontId="1" fillId="70" borderId="22" applyNumberFormat="0" applyAlignment="0"/>
    <xf numFmtId="0" fontId="114" fillId="1" borderId="23" applyNumberFormat="0" applyFont="0" applyAlignment="0">
      <alignment horizontal="center"/>
    </xf>
    <xf numFmtId="0" fontId="1" fillId="71" borderId="22" applyNumberFormat="0" applyAlignment="0"/>
    <xf numFmtId="0" fontId="117" fillId="0" borderId="0" applyNumberFormat="0" applyFill="0" applyBorder="0" applyAlignment="0" applyProtection="0"/>
    <xf numFmtId="0" fontId="47" fillId="0" borderId="0" applyNumberFormat="0" applyFill="0" applyBorder="0" applyAlignment="0">
      <alignment horizontal="center"/>
    </xf>
    <xf numFmtId="0" fontId="47" fillId="0" borderId="0" applyNumberFormat="0" applyFill="0" applyBorder="0" applyAlignment="0"/>
    <xf numFmtId="0" fontId="47" fillId="0" borderId="0" applyNumberFormat="0" applyFill="0" applyBorder="0" applyAlignment="0">
      <alignment horizontal="center"/>
    </xf>
    <xf numFmtId="0" fontId="47" fillId="0" borderId="0" applyNumberFormat="0" applyFill="0" applyBorder="0" applyAlignment="0"/>
    <xf numFmtId="0" fontId="118" fillId="0" borderId="43" applyProtection="0">
      <alignment horizontal="centerContinuous"/>
    </xf>
    <xf numFmtId="0" fontId="1" fillId="0" borderId="0"/>
    <xf numFmtId="0" fontId="4" fillId="0" borderId="0"/>
    <xf numFmtId="0" fontId="1" fillId="0" borderId="0"/>
    <xf numFmtId="0" fontId="9" fillId="0" borderId="0"/>
    <xf numFmtId="0" fontId="4" fillId="0" borderId="0"/>
    <xf numFmtId="0" fontId="4" fillId="0" borderId="0"/>
    <xf numFmtId="0" fontId="8" fillId="0" borderId="0"/>
    <xf numFmtId="0" fontId="1" fillId="0" borderId="0"/>
    <xf numFmtId="0" fontId="1" fillId="0" borderId="0"/>
    <xf numFmtId="0" fontId="119" fillId="95" borderId="0" applyNumberFormat="0" applyBorder="0" applyProtection="0"/>
    <xf numFmtId="0" fontId="119" fillId="95" borderId="0" applyNumberFormat="0" applyBorder="0" applyProtection="0">
      <alignment wrapText="1"/>
    </xf>
    <xf numFmtId="3" fontId="27" fillId="0" borderId="0" applyFill="0" applyBorder="0" applyProtection="0">
      <alignment vertical="top" wrapText="1"/>
    </xf>
    <xf numFmtId="3" fontId="28" fillId="0" borderId="0" applyFill="0" applyBorder="0" applyProtection="0">
      <alignment vertical="top" wrapText="1"/>
    </xf>
    <xf numFmtId="0" fontId="120" fillId="0" borderId="0" applyNumberFormat="0" applyFill="0" applyBorder="0" applyProtection="0">
      <alignment vertical="top"/>
    </xf>
    <xf numFmtId="0" fontId="119" fillId="95" borderId="44" applyNumberFormat="0" applyProtection="0">
      <alignment vertical="top" wrapText="1"/>
    </xf>
    <xf numFmtId="0" fontId="22" fillId="0" borderId="0" applyNumberFormat="0" applyFill="0" applyBorder="0" applyProtection="0">
      <alignment vertical="top" wrapText="1"/>
    </xf>
    <xf numFmtId="15" fontId="22" fillId="0" borderId="0" applyFill="0" applyBorder="0" applyProtection="0">
      <alignment horizontal="right" vertical="top" wrapText="1"/>
    </xf>
    <xf numFmtId="3" fontId="22" fillId="0" borderId="0" applyFill="0" applyBorder="0" applyProtection="0">
      <alignment horizontal="right" vertical="top"/>
    </xf>
    <xf numFmtId="208" fontId="22" fillId="0" borderId="0" applyFill="0" applyBorder="0" applyProtection="0">
      <alignment horizontal="right" vertical="top"/>
    </xf>
    <xf numFmtId="4" fontId="22" fillId="0" borderId="0" applyFill="0" applyBorder="0" applyProtection="0">
      <alignment horizontal="right" vertical="top"/>
    </xf>
    <xf numFmtId="209" fontId="22" fillId="0" borderId="0" applyFill="0" applyBorder="0" applyProtection="0">
      <alignment horizontal="right" vertical="top"/>
    </xf>
    <xf numFmtId="10" fontId="22" fillId="0" borderId="0" applyFill="0" applyBorder="0" applyProtection="0">
      <alignment vertical="top" wrapText="1"/>
    </xf>
    <xf numFmtId="3" fontId="22" fillId="0" borderId="0" applyFill="0" applyBorder="0" applyProtection="0">
      <alignment horizontal="right" vertical="top" wrapText="1"/>
    </xf>
    <xf numFmtId="3" fontId="49" fillId="0" borderId="0" applyFill="0" applyBorder="0" applyProtection="0">
      <alignment horizontal="right" vertical="top" wrapText="1"/>
    </xf>
    <xf numFmtId="3" fontId="121" fillId="0" borderId="0" applyFill="0" applyBorder="0" applyProtection="0">
      <alignment horizontal="right" vertical="top" wrapText="1"/>
    </xf>
    <xf numFmtId="3" fontId="27" fillId="0" borderId="0" applyFill="0" applyBorder="0" applyProtection="0">
      <alignment horizontal="right" vertical="top" wrapText="1"/>
    </xf>
    <xf numFmtId="0" fontId="122" fillId="0" borderId="0" applyAlignment="0">
      <alignment horizontal="left" vertical="top"/>
    </xf>
    <xf numFmtId="40" fontId="123" fillId="0" borderId="0" applyBorder="0">
      <alignment horizontal="right"/>
    </xf>
    <xf numFmtId="40" fontId="124" fillId="0" borderId="0" applyBorder="0">
      <alignment horizontal="right"/>
    </xf>
    <xf numFmtId="40" fontId="125" fillId="0" borderId="0" applyBorder="0">
      <alignment horizontal="right"/>
    </xf>
    <xf numFmtId="39" fontId="124" fillId="0" borderId="0" applyBorder="0">
      <alignment horizontal="right"/>
    </xf>
    <xf numFmtId="40" fontId="124" fillId="0" borderId="0" applyBorder="0">
      <alignment horizontal="right"/>
    </xf>
    <xf numFmtId="49" fontId="20" fillId="0" borderId="0" applyFill="0" applyBorder="0" applyAlignment="0"/>
    <xf numFmtId="210" fontId="31" fillId="0" borderId="0" applyFill="0" applyBorder="0" applyAlignment="0"/>
    <xf numFmtId="211" fontId="31" fillId="0" borderId="0" applyFill="0" applyBorder="0" applyAlignment="0"/>
    <xf numFmtId="0" fontId="126" fillId="0" borderId="0">
      <alignment horizontal="centerContinuous" wrapText="1"/>
    </xf>
    <xf numFmtId="0" fontId="127" fillId="0" borderId="0" applyNumberFormat="0" applyFill="0" applyBorder="0" applyAlignment="0" applyProtection="0"/>
    <xf numFmtId="0" fontId="127" fillId="0" borderId="0"/>
    <xf numFmtId="0" fontId="128" fillId="0" borderId="0" applyNumberFormat="0" applyFill="0" applyBorder="0" applyAlignment="0" applyProtection="0"/>
    <xf numFmtId="0" fontId="61" fillId="0" borderId="0"/>
    <xf numFmtId="0" fontId="117" fillId="0" borderId="0" applyNumberFormat="0" applyFill="0" applyBorder="0" applyAlignment="0" applyProtection="0"/>
    <xf numFmtId="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/>
    <xf numFmtId="0" fontId="131" fillId="0" borderId="0"/>
    <xf numFmtId="0" fontId="129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/>
    <xf numFmtId="0" fontId="132" fillId="0" borderId="27" applyNumberFormat="0" applyFill="0" applyAlignment="0" applyProtection="0"/>
    <xf numFmtId="0" fontId="66" fillId="0" borderId="24" applyNumberFormat="0" applyFill="0" applyAlignment="0" applyProtection="0"/>
    <xf numFmtId="0" fontId="66" fillId="0" borderId="25" applyNumberFormat="0" applyFill="0" applyAlignment="0" applyProtection="0"/>
    <xf numFmtId="0" fontId="66" fillId="0" borderId="26" applyNumberFormat="0" applyFill="0" applyAlignment="0" applyProtection="0"/>
    <xf numFmtId="0" fontId="133" fillId="0" borderId="45"/>
    <xf numFmtId="0" fontId="134" fillId="0" borderId="27" applyNumberFormat="0" applyFill="0" applyAlignment="0" applyProtection="0"/>
    <xf numFmtId="0" fontId="70" fillId="0" borderId="29" applyNumberFormat="0" applyFill="0" applyAlignment="0" applyProtection="0"/>
    <xf numFmtId="0" fontId="70" fillId="0" borderId="30" applyNumberFormat="0" applyFill="0" applyAlignment="0" applyProtection="0"/>
    <xf numFmtId="0" fontId="70" fillId="0" borderId="31" applyNumberFormat="0" applyFill="0" applyAlignment="0" applyProtection="0"/>
    <xf numFmtId="0" fontId="135" fillId="0" borderId="32"/>
    <xf numFmtId="0" fontId="53" fillId="0" borderId="46" applyNumberFormat="0" applyFill="0" applyAlignment="0" applyProtection="0"/>
    <xf numFmtId="0" fontId="74" fillId="0" borderId="34" applyNumberFormat="0" applyFill="0" applyAlignment="0" applyProtection="0"/>
    <xf numFmtId="0" fontId="74" fillId="0" borderId="35" applyNumberFormat="0" applyFill="0" applyAlignment="0" applyProtection="0"/>
    <xf numFmtId="0" fontId="54" fillId="0" borderId="46"/>
    <xf numFmtId="0" fontId="136" fillId="0" borderId="0"/>
    <xf numFmtId="0" fontId="130" fillId="0" borderId="0" applyNumberFormat="0" applyFill="0" applyBorder="0" applyAlignment="0" applyProtection="0"/>
    <xf numFmtId="0" fontId="137" fillId="0" borderId="47" applyNumberFormat="0" applyFill="0" applyAlignment="0" applyProtection="0"/>
    <xf numFmtId="0" fontId="138" fillId="0" borderId="48" applyNumberFormat="0" applyFill="0" applyAlignment="0" applyProtection="0">
      <alignment vertical="center"/>
    </xf>
    <xf numFmtId="0" fontId="138" fillId="0" borderId="48" applyNumberFormat="0" applyFill="0" applyAlignment="0" applyProtection="0"/>
    <xf numFmtId="0" fontId="107" fillId="0" borderId="48" applyNumberFormat="0" applyFill="0" applyAlignment="0" applyProtection="0"/>
    <xf numFmtId="0" fontId="137" fillId="0" borderId="47" applyNumberFormat="0" applyFill="0" applyAlignment="0" applyProtection="0"/>
    <xf numFmtId="0" fontId="107" fillId="0" borderId="48" applyNumberFormat="0" applyFill="0" applyAlignment="0" applyProtection="0"/>
    <xf numFmtId="0" fontId="138" fillId="0" borderId="48" applyNumberFormat="0" applyFill="0" applyAlignment="0" applyProtection="0">
      <alignment vertical="center"/>
    </xf>
    <xf numFmtId="0" fontId="138" fillId="0" borderId="48" applyNumberFormat="0" applyFill="0" applyAlignment="0" applyProtection="0"/>
    <xf numFmtId="0" fontId="138" fillId="0" borderId="48" applyNumberFormat="0" applyFill="0" applyAlignment="0" applyProtection="0">
      <alignment vertical="center"/>
    </xf>
    <xf numFmtId="0" fontId="107" fillId="0" borderId="49"/>
    <xf numFmtId="0" fontId="138" fillId="0" borderId="48" applyNumberFormat="0" applyFill="0" applyAlignment="0" applyProtection="0">
      <alignment vertical="center"/>
    </xf>
    <xf numFmtId="37" fontId="22" fillId="91" borderId="0" applyNumberFormat="0" applyBorder="0" applyAlignment="0" applyProtection="0"/>
    <xf numFmtId="37" fontId="22" fillId="0" borderId="0"/>
    <xf numFmtId="37" fontId="22" fillId="91" borderId="0" applyNumberFormat="0" applyBorder="0" applyAlignment="0" applyProtection="0"/>
    <xf numFmtId="3" fontId="48" fillId="0" borderId="38" applyProtection="0"/>
    <xf numFmtId="212" fontId="1" fillId="0" borderId="0" applyNumberFormat="0">
      <alignment horizontal="center"/>
    </xf>
    <xf numFmtId="212" fontId="1" fillId="0" borderId="0" applyNumberFormat="0">
      <alignment horizontal="center"/>
    </xf>
    <xf numFmtId="212" fontId="1" fillId="0" borderId="0" applyNumberFormat="0">
      <alignment horizontal="center"/>
    </xf>
    <xf numFmtId="0" fontId="1" fillId="0" borderId="0" applyNumberFormat="0">
      <alignment horizontal="center"/>
    </xf>
    <xf numFmtId="212" fontId="1" fillId="0" borderId="0" applyNumberFormat="0">
      <alignment horizontal="center"/>
    </xf>
    <xf numFmtId="0" fontId="1" fillId="0" borderId="0" applyNumberFormat="0">
      <alignment horizontal="center"/>
    </xf>
    <xf numFmtId="212" fontId="1" fillId="0" borderId="0" applyNumberFormat="0">
      <alignment horizontal="center"/>
    </xf>
    <xf numFmtId="212" fontId="1" fillId="0" borderId="0" applyNumberFormat="0">
      <alignment horizontal="center"/>
    </xf>
    <xf numFmtId="0" fontId="1" fillId="0" borderId="0" applyNumberFormat="0">
      <alignment horizontal="center"/>
    </xf>
    <xf numFmtId="0" fontId="1" fillId="0" borderId="0" applyNumberFormat="0">
      <alignment horizontal="center"/>
    </xf>
    <xf numFmtId="212" fontId="1" fillId="0" borderId="0" applyNumberFormat="0">
      <alignment horizontal="center"/>
    </xf>
    <xf numFmtId="0" fontId="1" fillId="0" borderId="0" applyNumberFormat="0">
      <alignment horizontal="center"/>
    </xf>
    <xf numFmtId="212" fontId="1" fillId="0" borderId="0" applyNumberFormat="0">
      <alignment horizontal="center"/>
    </xf>
    <xf numFmtId="212" fontId="1" fillId="0" borderId="0" applyNumberFormat="0">
      <alignment horizontal="center"/>
    </xf>
    <xf numFmtId="212" fontId="1" fillId="0" borderId="0" applyNumberFormat="0">
      <alignment horizontal="center"/>
    </xf>
    <xf numFmtId="49" fontId="23" fillId="1" borderId="0" applyNumberFormat="0" applyFont="0" applyFill="0" applyBorder="0" applyAlignment="0">
      <alignment horizontal="left" vertical="center"/>
    </xf>
    <xf numFmtId="0" fontId="1" fillId="0" borderId="0" applyNumberFormat="0" applyFill="0" applyBorder="0" applyAlignment="0"/>
    <xf numFmtId="49" fontId="23" fillId="1" borderId="0" applyNumberFormat="0" applyFont="0" applyFill="0" applyBorder="0" applyAlignment="0">
      <alignment horizontal="left" vertical="center"/>
    </xf>
    <xf numFmtId="0" fontId="1" fillId="0" borderId="0" applyNumberFormat="0" applyFill="0" applyBorder="0" applyAlignment="0"/>
    <xf numFmtId="0" fontId="85" fillId="0" borderId="0" applyNumberFormat="0" applyFill="0" applyBorder="0" applyAlignment="0" applyProtection="0"/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/>
    <xf numFmtId="0" fontId="127" fillId="0" borderId="0"/>
    <xf numFmtId="0" fontId="139" fillId="0" borderId="0" applyNumberFormat="0" applyFill="0" applyBorder="0" applyAlignment="0" applyProtection="0">
      <alignment vertical="center"/>
    </xf>
    <xf numFmtId="0" fontId="1" fillId="0" borderId="0" applyNumberFormat="0" applyBorder="0" applyAlignment="0"/>
    <xf numFmtId="0" fontId="140" fillId="0" borderId="0" applyNumberFormat="0" applyFill="0" applyBorder="0" applyAlignment="0" applyProtection="0"/>
    <xf numFmtId="200" fontId="1" fillId="0" borderId="0" applyFill="0" applyBorder="0" applyAlignment="0" applyProtection="0"/>
    <xf numFmtId="213" fontId="1" fillId="0" borderId="0" applyFill="0" applyBorder="0" applyAlignment="0" applyProtection="0"/>
    <xf numFmtId="0" fontId="141" fillId="0" borderId="0"/>
    <xf numFmtId="40" fontId="142" fillId="0" borderId="0" applyFont="0" applyFill="0" applyBorder="0" applyAlignment="0" applyProtection="0"/>
    <xf numFmtId="38" fontId="142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42" fillId="0" borderId="0" applyFont="0" applyFill="0" applyBorder="0" applyAlignment="0" applyProtection="0"/>
    <xf numFmtId="9" fontId="143" fillId="0" borderId="0" applyFont="0" applyFill="0" applyBorder="0" applyAlignment="0" applyProtection="0"/>
    <xf numFmtId="0" fontId="144" fillId="0" borderId="0"/>
    <xf numFmtId="214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45" fillId="0" borderId="0" applyFont="0" applyFill="0" applyBorder="0" applyAlignment="0" applyProtection="0"/>
    <xf numFmtId="216" fontId="145" fillId="0" borderId="0" applyFont="0" applyFill="0" applyBorder="0" applyAlignment="0" applyProtection="0"/>
    <xf numFmtId="0" fontId="146" fillId="0" borderId="0"/>
    <xf numFmtId="0" fontId="147" fillId="0" borderId="0"/>
    <xf numFmtId="0" fontId="1" fillId="0" borderId="0"/>
    <xf numFmtId="0" fontId="148" fillId="33" borderId="0" applyNumberFormat="0" applyBorder="0" applyAlignment="0" applyProtection="0"/>
    <xf numFmtId="0" fontId="1" fillId="15" borderId="40" applyNumberFormat="0" applyAlignment="0" applyProtection="0"/>
    <xf numFmtId="167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49" fillId="0" borderId="48" applyNumberFormat="0" applyFill="0" applyAlignment="0" applyProtection="0"/>
    <xf numFmtId="0" fontId="150" fillId="10" borderId="0" applyNumberFormat="0" applyBorder="0" applyAlignment="0" applyProtection="0"/>
    <xf numFmtId="0" fontId="151" fillId="10" borderId="0" applyNumberFormat="0" applyBorder="0" applyAlignment="0" applyProtection="0"/>
    <xf numFmtId="0" fontId="151" fillId="10" borderId="0" applyNumberFormat="0" applyBorder="0" applyAlignment="0" applyProtection="0"/>
    <xf numFmtId="0" fontId="152" fillId="10" borderId="0" applyNumberFormat="0" applyBorder="0" applyAlignment="0" applyProtection="0"/>
    <xf numFmtId="0" fontId="152" fillId="10" borderId="0" applyNumberFormat="0" applyBorder="0" applyAlignment="0" applyProtection="0"/>
    <xf numFmtId="0" fontId="150" fillId="10" borderId="0" applyNumberFormat="0" applyBorder="0" applyAlignment="0" applyProtection="0"/>
    <xf numFmtId="0" fontId="153" fillId="10" borderId="0" applyNumberFormat="0" applyBorder="0" applyAlignment="0" applyProtection="0"/>
    <xf numFmtId="0" fontId="153" fillId="10" borderId="0" applyNumberFormat="0" applyBorder="0" applyAlignment="0" applyProtection="0"/>
    <xf numFmtId="0" fontId="150" fillId="10" borderId="0" applyNumberFormat="0" applyBorder="0" applyAlignment="0" applyProtection="0"/>
    <xf numFmtId="0" fontId="153" fillId="10" borderId="0" applyNumberFormat="0" applyBorder="0" applyAlignment="0" applyProtection="0"/>
    <xf numFmtId="0" fontId="153" fillId="10" borderId="0" applyNumberFormat="0" applyBorder="0" applyAlignment="0" applyProtection="0"/>
    <xf numFmtId="0" fontId="150" fillId="10" borderId="0" applyNumberFormat="0" applyBorder="0" applyAlignment="0" applyProtection="0"/>
    <xf numFmtId="0" fontId="150" fillId="10" borderId="0" applyNumberFormat="0" applyBorder="0" applyAlignment="0" applyProtection="0"/>
    <xf numFmtId="0" fontId="150" fillId="10" borderId="0" applyNumberFormat="0" applyBorder="0" applyAlignment="0" applyProtection="0"/>
    <xf numFmtId="0" fontId="153" fillId="10" borderId="0" applyNumberFormat="0" applyBorder="0" applyAlignment="0" applyProtection="0"/>
    <xf numFmtId="0" fontId="153" fillId="10" borderId="0" applyNumberFormat="0" applyBorder="0" applyAlignment="0" applyProtection="0"/>
    <xf numFmtId="0" fontId="150" fillId="10" borderId="0" applyNumberFormat="0" applyBorder="0" applyAlignment="0" applyProtection="0"/>
    <xf numFmtId="0" fontId="150" fillId="10" borderId="0" applyNumberFormat="0" applyBorder="0" applyAlignment="0" applyProtection="0"/>
    <xf numFmtId="0" fontId="154" fillId="14" borderId="0" applyNumberFormat="0" applyBorder="0" applyAlignment="0" applyProtection="0"/>
    <xf numFmtId="0" fontId="155" fillId="14" borderId="0" applyNumberFormat="0" applyBorder="0" applyAlignment="0" applyProtection="0"/>
    <xf numFmtId="0" fontId="156" fillId="14" borderId="0" applyNumberFormat="0" applyBorder="0" applyAlignment="0" applyProtection="0"/>
    <xf numFmtId="0" fontId="156" fillId="14" borderId="0" applyNumberFormat="0" applyBorder="0" applyAlignment="0" applyProtection="0"/>
    <xf numFmtId="0" fontId="157" fillId="14" borderId="0" applyNumberFormat="0" applyBorder="0" applyAlignment="0" applyProtection="0"/>
    <xf numFmtId="0" fontId="157" fillId="14" borderId="0" applyNumberFormat="0" applyBorder="0" applyAlignment="0" applyProtection="0"/>
    <xf numFmtId="0" fontId="158" fillId="14" borderId="0" applyNumberFormat="0" applyBorder="0" applyAlignment="0" applyProtection="0"/>
    <xf numFmtId="0" fontId="159" fillId="14" borderId="0" applyNumberFormat="0" applyBorder="0" applyAlignment="0" applyProtection="0"/>
    <xf numFmtId="0" fontId="159" fillId="14" borderId="0" applyNumberFormat="0" applyBorder="0" applyAlignment="0" applyProtection="0"/>
    <xf numFmtId="0" fontId="158" fillId="14" borderId="0" applyNumberFormat="0" applyBorder="0" applyAlignment="0" applyProtection="0"/>
    <xf numFmtId="0" fontId="154" fillId="14" borderId="0" applyNumberFormat="0" applyBorder="0" applyAlignment="0" applyProtection="0"/>
    <xf numFmtId="0" fontId="160" fillId="14" borderId="0" applyNumberFormat="0" applyBorder="0" applyAlignment="0" applyProtection="0"/>
    <xf numFmtId="0" fontId="160" fillId="14" borderId="0" applyNumberFormat="0" applyBorder="0" applyAlignment="0" applyProtection="0"/>
    <xf numFmtId="0" fontId="154" fillId="14" borderId="0" applyNumberFormat="0" applyBorder="0" applyAlignment="0" applyProtection="0"/>
    <xf numFmtId="0" fontId="154" fillId="14" borderId="0" applyNumberFormat="0" applyBorder="0" applyAlignment="0" applyProtection="0"/>
    <xf numFmtId="0" fontId="160" fillId="14" borderId="0" applyNumberFormat="0" applyBorder="0" applyAlignment="0" applyProtection="0"/>
    <xf numFmtId="0" fontId="160" fillId="14" borderId="0" applyNumberFormat="0" applyBorder="0" applyAlignment="0" applyProtection="0"/>
    <xf numFmtId="0" fontId="154" fillId="14" borderId="0" applyNumberFormat="0" applyBorder="0" applyAlignment="0" applyProtection="0"/>
    <xf numFmtId="0" fontId="158" fillId="14" borderId="0" applyNumberFormat="0" applyBorder="0" applyAlignment="0" applyProtection="0"/>
    <xf numFmtId="0" fontId="158" fillId="14" borderId="0" applyNumberFormat="0" applyBorder="0" applyAlignment="0" applyProtection="0"/>
    <xf numFmtId="0" fontId="158" fillId="14" borderId="0" applyNumberFormat="0" applyBorder="0" applyAlignment="0" applyProtection="0"/>
    <xf numFmtId="0" fontId="159" fillId="14" borderId="0" applyNumberFormat="0" applyBorder="0" applyAlignment="0" applyProtection="0"/>
    <xf numFmtId="0" fontId="159" fillId="14" borderId="0" applyNumberFormat="0" applyBorder="0" applyAlignment="0" applyProtection="0"/>
    <xf numFmtId="0" fontId="158" fillId="14" borderId="0" applyNumberFormat="0" applyBorder="0" applyAlignment="0" applyProtection="0"/>
    <xf numFmtId="0" fontId="154" fillId="14" borderId="0" applyNumberFormat="0" applyBorder="0" applyAlignment="0" applyProtection="0"/>
    <xf numFmtId="0" fontId="158" fillId="14" borderId="0" applyNumberFormat="0" applyBorder="0" applyAlignment="0" applyProtection="0"/>
    <xf numFmtId="0" fontId="159" fillId="14" borderId="0" applyNumberFormat="0" applyBorder="0" applyAlignment="0" applyProtection="0"/>
    <xf numFmtId="0" fontId="159" fillId="14" borderId="0" applyNumberFormat="0" applyBorder="0" applyAlignment="0" applyProtection="0"/>
    <xf numFmtId="0" fontId="158" fillId="14" borderId="0" applyNumberFormat="0" applyBorder="0" applyAlignment="0" applyProtection="0"/>
    <xf numFmtId="0" fontId="158" fillId="14" borderId="0" applyNumberFormat="0" applyBorder="0" applyAlignment="0" applyProtection="0"/>
    <xf numFmtId="0" fontId="159" fillId="14" borderId="0" applyNumberFormat="0" applyBorder="0" applyAlignment="0" applyProtection="0"/>
    <xf numFmtId="0" fontId="159" fillId="14" borderId="0" applyNumberFormat="0" applyBorder="0" applyAlignment="0" applyProtection="0"/>
    <xf numFmtId="0" fontId="158" fillId="14" borderId="0" applyNumberFormat="0" applyBorder="0" applyAlignment="0" applyProtection="0"/>
    <xf numFmtId="0" fontId="154" fillId="14" borderId="0" applyNumberFormat="0" applyBorder="0" applyAlignment="0" applyProtection="0"/>
    <xf numFmtId="0" fontId="160" fillId="14" borderId="0" applyNumberFormat="0" applyBorder="0" applyAlignment="0" applyProtection="0"/>
    <xf numFmtId="0" fontId="160" fillId="14" borderId="0" applyNumberFormat="0" applyBorder="0" applyAlignment="0" applyProtection="0"/>
    <xf numFmtId="0" fontId="154" fillId="14" borderId="0" applyNumberFormat="0" applyBorder="0" applyAlignment="0" applyProtection="0"/>
    <xf numFmtId="0" fontId="161" fillId="10" borderId="0" applyNumberFormat="0" applyBorder="0" applyAlignment="0" applyProtection="0"/>
    <xf numFmtId="0" fontId="150" fillId="10" borderId="0" applyNumberFormat="0" applyBorder="0" applyAlignment="0" applyProtection="0"/>
    <xf numFmtId="0" fontId="150" fillId="10" borderId="0" applyNumberFormat="0" applyBorder="0" applyAlignment="0" applyProtection="0"/>
    <xf numFmtId="0" fontId="161" fillId="10" borderId="0" applyNumberFormat="0" applyBorder="0" applyAlignment="0" applyProtection="0"/>
    <xf numFmtId="0" fontId="162" fillId="10" borderId="0" applyNumberFormat="0" applyBorder="0" applyAlignment="0" applyProtection="0"/>
    <xf numFmtId="0" fontId="162" fillId="10" borderId="0" applyNumberFormat="0" applyBorder="0" applyAlignment="0" applyProtection="0"/>
    <xf numFmtId="0" fontId="161" fillId="10" borderId="0" applyNumberFormat="0" applyBorder="0" applyAlignment="0" applyProtection="0"/>
    <xf numFmtId="0" fontId="161" fillId="10" borderId="0" applyNumberFormat="0" applyBorder="0" applyAlignment="0" applyProtection="0"/>
    <xf numFmtId="0" fontId="162" fillId="10" borderId="0" applyNumberFormat="0" applyBorder="0" applyAlignment="0" applyProtection="0"/>
    <xf numFmtId="0" fontId="162" fillId="10" borderId="0" applyNumberFormat="0" applyBorder="0" applyAlignment="0" applyProtection="0"/>
    <xf numFmtId="0" fontId="161" fillId="10" borderId="0" applyNumberFormat="0" applyBorder="0" applyAlignment="0" applyProtection="0"/>
    <xf numFmtId="0" fontId="150" fillId="10" borderId="0" applyNumberFormat="0" applyBorder="0" applyAlignment="0" applyProtection="0"/>
    <xf numFmtId="0" fontId="150" fillId="10" borderId="0" applyNumberFormat="0" applyBorder="0" applyAlignment="0" applyProtection="0"/>
    <xf numFmtId="0" fontId="150" fillId="10" borderId="0" applyNumberFormat="0" applyBorder="0" applyAlignment="0" applyProtection="0"/>
    <xf numFmtId="0" fontId="153" fillId="10" borderId="0" applyNumberFormat="0" applyBorder="0" applyAlignment="0" applyProtection="0"/>
    <xf numFmtId="0" fontId="153" fillId="10" borderId="0" applyNumberFormat="0" applyBorder="0" applyAlignment="0" applyProtection="0"/>
    <xf numFmtId="0" fontId="150" fillId="10" borderId="0" applyNumberFormat="0" applyBorder="0" applyAlignment="0" applyProtection="0"/>
    <xf numFmtId="0" fontId="161" fillId="10" borderId="0" applyNumberFormat="0" applyBorder="0" applyAlignment="0" applyProtection="0"/>
    <xf numFmtId="0" fontId="150" fillId="10" borderId="0" applyNumberFormat="0" applyBorder="0" applyAlignment="0" applyProtection="0"/>
    <xf numFmtId="0" fontId="153" fillId="10" borderId="0" applyNumberFormat="0" applyBorder="0" applyAlignment="0" applyProtection="0"/>
    <xf numFmtId="0" fontId="153" fillId="10" borderId="0" applyNumberFormat="0" applyBorder="0" applyAlignment="0" applyProtection="0"/>
    <xf numFmtId="0" fontId="150" fillId="10" borderId="0" applyNumberFormat="0" applyBorder="0" applyAlignment="0" applyProtection="0"/>
    <xf numFmtId="0" fontId="150" fillId="10" borderId="0" applyNumberFormat="0" applyBorder="0" applyAlignment="0" applyProtection="0"/>
    <xf numFmtId="0" fontId="153" fillId="10" borderId="0" applyNumberFormat="0" applyBorder="0" applyAlignment="0" applyProtection="0"/>
    <xf numFmtId="0" fontId="153" fillId="10" borderId="0" applyNumberFormat="0" applyBorder="0" applyAlignment="0" applyProtection="0"/>
    <xf numFmtId="0" fontId="150" fillId="10" borderId="0" applyNumberFormat="0" applyBorder="0" applyAlignment="0" applyProtection="0"/>
    <xf numFmtId="0" fontId="161" fillId="10" borderId="0" applyNumberFormat="0" applyBorder="0" applyAlignment="0" applyProtection="0"/>
    <xf numFmtId="0" fontId="162" fillId="10" borderId="0" applyNumberFormat="0" applyBorder="0" applyAlignment="0" applyProtection="0"/>
    <xf numFmtId="0" fontId="162" fillId="10" borderId="0" applyNumberFormat="0" applyBorder="0" applyAlignment="0" applyProtection="0"/>
    <xf numFmtId="0" fontId="161" fillId="10" borderId="0" applyNumberFormat="0" applyBorder="0" applyAlignment="0" applyProtection="0"/>
    <xf numFmtId="0" fontId="102" fillId="0" borderId="0">
      <alignment vertical="center"/>
    </xf>
    <xf numFmtId="0" fontId="163" fillId="0" borderId="0">
      <alignment vertical="center"/>
    </xf>
    <xf numFmtId="0" fontId="1" fillId="0" borderId="0"/>
    <xf numFmtId="0" fontId="18" fillId="54" borderId="0" applyNumberFormat="0" applyBorder="0" applyAlignment="0" applyProtection="0"/>
    <xf numFmtId="0" fontId="18" fillId="59" borderId="0" applyNumberFormat="0" applyBorder="0" applyAlignment="0" applyProtection="0"/>
    <xf numFmtId="0" fontId="18" fillId="39" borderId="0" applyNumberFormat="0" applyBorder="0" applyAlignment="0" applyProtection="0"/>
    <xf numFmtId="0" fontId="18" fillId="42" borderId="0" applyNumberFormat="0" applyBorder="0" applyAlignment="0" applyProtection="0"/>
    <xf numFmtId="0" fontId="18" fillId="44" borderId="0" applyNumberFormat="0" applyBorder="0" applyAlignment="0" applyProtection="0"/>
    <xf numFmtId="0" fontId="18" fillId="67" borderId="0" applyNumberFormat="0" applyBorder="0" applyAlignment="0" applyProtection="0"/>
    <xf numFmtId="0" fontId="164" fillId="0" borderId="0" applyNumberFormat="0" applyFill="0" applyBorder="0" applyAlignment="0" applyProtection="0"/>
    <xf numFmtId="0" fontId="165" fillId="0" borderId="25" applyNumberFormat="0" applyFill="0" applyAlignment="0" applyProtection="0"/>
    <xf numFmtId="0" fontId="166" fillId="0" borderId="30" applyNumberFormat="0" applyFill="0" applyAlignment="0" applyProtection="0"/>
    <xf numFmtId="0" fontId="167" fillId="0" borderId="34" applyNumberFormat="0" applyFill="0" applyAlignment="0" applyProtection="0"/>
    <xf numFmtId="0" fontId="167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8" fillId="76" borderId="16" applyNumberFormat="0" applyAlignment="0" applyProtection="0"/>
    <xf numFmtId="0" fontId="169" fillId="0" borderId="0">
      <alignment vertical="center"/>
    </xf>
    <xf numFmtId="0" fontId="1" fillId="0" borderId="0"/>
    <xf numFmtId="0" fontId="164" fillId="0" borderId="0" applyNumberFormat="0" applyFill="0" applyBorder="0" applyAlignment="0" applyProtection="0"/>
    <xf numFmtId="0" fontId="165" fillId="0" borderId="25" applyNumberFormat="0" applyFill="0" applyAlignment="0" applyProtection="0"/>
    <xf numFmtId="0" fontId="166" fillId="0" borderId="30" applyNumberFormat="0" applyFill="0" applyAlignment="0" applyProtection="0"/>
    <xf numFmtId="0" fontId="167" fillId="0" borderId="34" applyNumberFormat="0" applyFill="0" applyAlignment="0" applyProtection="0"/>
    <xf numFmtId="0" fontId="167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70" fillId="76" borderId="16" applyNumberFormat="0" applyAlignment="0" applyProtection="0"/>
    <xf numFmtId="0" fontId="171" fillId="0" borderId="48" applyNumberFormat="0" applyFill="0" applyAlignment="0" applyProtection="0"/>
    <xf numFmtId="0" fontId="1" fillId="15" borderId="40" applyNumberFormat="0" applyAlignment="0" applyProtection="0"/>
    <xf numFmtId="0" fontId="172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4" fillId="75" borderId="14" applyNumberFormat="0" applyAlignment="0" applyProtection="0"/>
    <xf numFmtId="0" fontId="175" fillId="0" borderId="0" applyNumberFormat="0" applyFill="0" applyBorder="0" applyAlignment="0" applyProtection="0"/>
    <xf numFmtId="0" fontId="176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75" borderId="14" applyNumberFormat="0" applyAlignment="0" applyProtection="0"/>
    <xf numFmtId="166" fontId="1" fillId="0" borderId="0" applyFont="0" applyFill="0" applyBorder="0" applyAlignment="0" applyProtection="0"/>
    <xf numFmtId="217" fontId="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9" fillId="54" borderId="0" applyNumberFormat="0" applyBorder="0" applyAlignment="0" applyProtection="0"/>
    <xf numFmtId="0" fontId="19" fillId="59" borderId="0" applyNumberFormat="0" applyBorder="0" applyAlignment="0" applyProtection="0"/>
    <xf numFmtId="0" fontId="19" fillId="39" borderId="0" applyNumberFormat="0" applyBorder="0" applyAlignment="0" applyProtection="0"/>
    <xf numFmtId="0" fontId="19" fillId="42" borderId="0" applyNumberFormat="0" applyBorder="0" applyAlignment="0" applyProtection="0"/>
    <xf numFmtId="0" fontId="19" fillId="44" borderId="0" applyNumberFormat="0" applyBorder="0" applyAlignment="0" applyProtection="0"/>
    <xf numFmtId="0" fontId="19" fillId="67" borderId="0" applyNumberFormat="0" applyBorder="0" applyAlignment="0" applyProtection="0"/>
    <xf numFmtId="0" fontId="179" fillId="23" borderId="14" applyNumberFormat="0" applyAlignment="0" applyProtection="0"/>
    <xf numFmtId="0" fontId="180" fillId="75" borderId="41" applyNumberFormat="0" applyAlignment="0" applyProtection="0"/>
    <xf numFmtId="0" fontId="181" fillId="23" borderId="14" applyNumberFormat="0" applyAlignment="0" applyProtection="0"/>
    <xf numFmtId="0" fontId="182" fillId="75" borderId="41" applyNumberFormat="0" applyAlignment="0" applyProtection="0"/>
    <xf numFmtId="0" fontId="183" fillId="33" borderId="0" applyNumberFormat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84" fillId="0" borderId="18" applyNumberFormat="0" applyFill="0" applyAlignment="0" applyProtection="0"/>
    <xf numFmtId="0" fontId="185" fillId="0" borderId="18" applyNumberFormat="0" applyFill="0" applyAlignment="0" applyProtection="0"/>
    <xf numFmtId="168" fontId="1" fillId="0" borderId="0" applyFont="0" applyFill="0" applyBorder="0" applyAlignment="0" applyProtection="0"/>
  </cellStyleXfs>
  <cellXfs count="262">
    <xf numFmtId="0" fontId="0" fillId="0" borderId="0" xfId="0"/>
    <xf numFmtId="0" fontId="186" fillId="97" borderId="6" xfId="0" applyFont="1" applyFill="1" applyBorder="1" applyAlignment="1">
      <alignment horizontal="center" vertical="center"/>
    </xf>
    <xf numFmtId="0" fontId="186" fillId="97" borderId="6" xfId="0" applyFont="1" applyFill="1" applyBorder="1" applyAlignment="1">
      <alignment horizontal="center" vertical="center" wrapText="1"/>
    </xf>
    <xf numFmtId="0" fontId="187" fillId="0" borderId="6" xfId="0" applyFont="1" applyBorder="1" applyAlignment="1">
      <alignment horizontal="center" vertical="center"/>
    </xf>
    <xf numFmtId="168" fontId="188" fillId="0" borderId="0" xfId="3044" applyFont="1" applyFill="1" applyBorder="1" applyAlignment="1">
      <alignment horizontal="center" vertical="center" textRotation="90"/>
    </xf>
    <xf numFmtId="0" fontId="187" fillId="0" borderId="0" xfId="0" applyFont="1" applyAlignment="1">
      <alignment horizontal="center" vertical="center"/>
    </xf>
    <xf numFmtId="0" fontId="187" fillId="0" borderId="0" xfId="0" applyFont="1" applyAlignment="1">
      <alignment horizontal="center" vertical="center" wrapText="1"/>
    </xf>
    <xf numFmtId="168" fontId="187" fillId="0" borderId="0" xfId="3044" applyFont="1" applyAlignment="1">
      <alignment horizontal="center" vertical="center"/>
    </xf>
    <xf numFmtId="168" fontId="187" fillId="0" borderId="6" xfId="3044" applyFont="1" applyBorder="1" applyAlignment="1">
      <alignment horizontal="center" vertical="center"/>
    </xf>
    <xf numFmtId="0" fontId="187" fillId="97" borderId="6" xfId="0" applyFont="1" applyFill="1" applyBorder="1" applyAlignment="1">
      <alignment horizontal="center" vertical="center"/>
    </xf>
    <xf numFmtId="0" fontId="190" fillId="96" borderId="4" xfId="0" applyFont="1" applyFill="1" applyBorder="1" applyAlignment="1">
      <alignment horizontal="center" vertical="center" wrapText="1"/>
    </xf>
    <xf numFmtId="168" fontId="190" fillId="96" borderId="4" xfId="3044" applyFont="1" applyFill="1" applyBorder="1" applyAlignment="1">
      <alignment horizontal="center" vertical="center" wrapText="1"/>
    </xf>
    <xf numFmtId="0" fontId="187" fillId="0" borderId="6" xfId="0" applyFont="1" applyBorder="1" applyAlignment="1">
      <alignment horizontal="center" vertical="center" wrapText="1"/>
    </xf>
    <xf numFmtId="0" fontId="188" fillId="0" borderId="0" xfId="0" applyFont="1" applyAlignment="1">
      <alignment horizontal="center" vertical="center" wrapText="1"/>
    </xf>
    <xf numFmtId="0" fontId="188" fillId="0" borderId="0" xfId="0" applyFont="1" applyAlignment="1">
      <alignment horizontal="center" vertical="center" textRotation="90" wrapText="1"/>
    </xf>
    <xf numFmtId="0" fontId="188" fillId="0" borderId="6" xfId="0" applyFont="1" applyBorder="1" applyAlignment="1">
      <alignment horizontal="center" vertical="center"/>
    </xf>
    <xf numFmtId="168" fontId="187" fillId="0" borderId="6" xfId="3044" applyFont="1" applyFill="1" applyBorder="1" applyAlignment="1">
      <alignment horizontal="center" vertical="center"/>
    </xf>
    <xf numFmtId="0" fontId="189" fillId="0" borderId="6" xfId="0" applyFont="1" applyBorder="1" applyAlignment="1">
      <alignment horizontal="center" vertical="center" wrapText="1"/>
    </xf>
    <xf numFmtId="168" fontId="1" fillId="0" borderId="6" xfId="3044" applyFont="1" applyBorder="1" applyAlignment="1">
      <alignment horizontal="center" vertical="center"/>
    </xf>
    <xf numFmtId="168" fontId="189" fillId="0" borderId="0" xfId="3044" applyFont="1" applyAlignment="1">
      <alignment horizontal="center" vertical="center"/>
    </xf>
    <xf numFmtId="0" fontId="188" fillId="0" borderId="0" xfId="0" applyFont="1" applyAlignment="1">
      <alignment horizontal="center" vertical="center" textRotation="90"/>
    </xf>
    <xf numFmtId="0" fontId="189" fillId="0" borderId="6" xfId="0" applyFont="1" applyBorder="1" applyAlignment="1">
      <alignment horizontal="center" vertical="center"/>
    </xf>
    <xf numFmtId="0" fontId="189" fillId="97" borderId="6" xfId="0" applyFont="1" applyFill="1" applyBorder="1" applyAlignment="1">
      <alignment horizontal="center" vertical="center" wrapText="1"/>
    </xf>
    <xf numFmtId="0" fontId="187" fillId="97" borderId="6" xfId="0" applyFont="1" applyFill="1" applyBorder="1" applyAlignment="1">
      <alignment horizontal="center" vertical="center" wrapText="1"/>
    </xf>
    <xf numFmtId="0" fontId="191" fillId="97" borderId="6" xfId="0" applyFont="1" applyFill="1" applyBorder="1" applyAlignment="1">
      <alignment horizontal="center" vertical="center" wrapText="1"/>
    </xf>
    <xf numFmtId="0" fontId="188" fillId="0" borderId="0" xfId="0" applyFont="1" applyAlignment="1">
      <alignment vertical="center" textRotation="90"/>
    </xf>
    <xf numFmtId="0" fontId="193" fillId="98" borderId="1" xfId="0" applyFont="1" applyFill="1" applyBorder="1" applyAlignment="1">
      <alignment horizontal="center" vertical="center"/>
    </xf>
    <xf numFmtId="0" fontId="194" fillId="99" borderId="55" xfId="0" applyFont="1" applyFill="1" applyBorder="1" applyAlignment="1">
      <alignment horizontal="center" vertical="center" wrapText="1"/>
    </xf>
    <xf numFmtId="0" fontId="194" fillId="99" borderId="56" xfId="0" applyFont="1" applyFill="1" applyBorder="1" applyAlignment="1">
      <alignment horizontal="center" vertical="center" wrapText="1"/>
    </xf>
    <xf numFmtId="0" fontId="193" fillId="0" borderId="57" xfId="0" applyFont="1" applyBorder="1" applyAlignment="1">
      <alignment horizontal="left"/>
    </xf>
    <xf numFmtId="0" fontId="193" fillId="0" borderId="58" xfId="0" applyFont="1" applyBorder="1" applyAlignment="1">
      <alignment horizontal="center" vertical="center"/>
    </xf>
    <xf numFmtId="0" fontId="193" fillId="0" borderId="59" xfId="0" applyFont="1" applyBorder="1" applyAlignment="1">
      <alignment horizontal="center" vertical="center"/>
    </xf>
    <xf numFmtId="0" fontId="193" fillId="0" borderId="59" xfId="0" applyFont="1" applyBorder="1"/>
    <xf numFmtId="0" fontId="193" fillId="0" borderId="59" xfId="0" applyFont="1" applyBorder="1" applyAlignment="1">
      <alignment horizontal="center" vertical="top"/>
    </xf>
    <xf numFmtId="0" fontId="193" fillId="0" borderId="59" xfId="0" applyFont="1" applyBorder="1" applyAlignment="1">
      <alignment horizontal="center"/>
    </xf>
    <xf numFmtId="0" fontId="193" fillId="0" borderId="60" xfId="0" applyFont="1" applyBorder="1" applyAlignment="1">
      <alignment horizontal="center"/>
    </xf>
    <xf numFmtId="0" fontId="193" fillId="0" borderId="61" xfId="0" applyFont="1" applyBorder="1" applyAlignment="1">
      <alignment horizontal="left"/>
    </xf>
    <xf numFmtId="0" fontId="193" fillId="0" borderId="50" xfId="0" applyFont="1" applyBorder="1" applyAlignment="1">
      <alignment horizontal="center" vertical="center"/>
    </xf>
    <xf numFmtId="0" fontId="193" fillId="0" borderId="6" xfId="0" applyFont="1" applyBorder="1" applyAlignment="1">
      <alignment horizontal="center" vertical="center"/>
    </xf>
    <xf numFmtId="0" fontId="193" fillId="0" borderId="6" xfId="0" applyFont="1" applyBorder="1"/>
    <xf numFmtId="0" fontId="193" fillId="0" borderId="6" xfId="0" applyFont="1" applyBorder="1" applyAlignment="1">
      <alignment horizontal="center"/>
    </xf>
    <xf numFmtId="0" fontId="193" fillId="0" borderId="7" xfId="0" applyFont="1" applyBorder="1" applyAlignment="1">
      <alignment horizontal="center"/>
    </xf>
    <xf numFmtId="0" fontId="193" fillId="0" borderId="62" xfId="0" applyFont="1" applyBorder="1" applyAlignment="1">
      <alignment horizontal="left"/>
    </xf>
    <xf numFmtId="0" fontId="193" fillId="0" borderId="54" xfId="0" applyFont="1" applyBorder="1" applyAlignment="1">
      <alignment horizontal="center" vertical="center"/>
    </xf>
    <xf numFmtId="0" fontId="193" fillId="0" borderId="52" xfId="0" applyFont="1" applyBorder="1" applyAlignment="1">
      <alignment horizontal="center" vertical="center"/>
    </xf>
    <xf numFmtId="0" fontId="193" fillId="0" borderId="52" xfId="0" applyFont="1" applyBorder="1" applyAlignment="1">
      <alignment horizontal="center"/>
    </xf>
    <xf numFmtId="0" fontId="193" fillId="0" borderId="53" xfId="0" applyFont="1" applyBorder="1" applyAlignment="1">
      <alignment horizontal="center"/>
    </xf>
    <xf numFmtId="0" fontId="193" fillId="0" borderId="63" xfId="0" applyFont="1" applyBorder="1" applyAlignment="1">
      <alignment horizontal="left"/>
    </xf>
    <xf numFmtId="0" fontId="193" fillId="0" borderId="64" xfId="0" applyFont="1" applyBorder="1" applyAlignment="1">
      <alignment horizontal="center" vertical="center"/>
    </xf>
    <xf numFmtId="0" fontId="193" fillId="0" borderId="65" xfId="0" applyFont="1" applyBorder="1" applyAlignment="1">
      <alignment horizontal="center" vertical="center"/>
    </xf>
    <xf numFmtId="0" fontId="193" fillId="0" borderId="66" xfId="0" applyFont="1" applyBorder="1" applyAlignment="1">
      <alignment horizontal="center" vertical="center"/>
    </xf>
    <xf numFmtId="0" fontId="193" fillId="0" borderId="7" xfId="0" applyFont="1" applyBorder="1" applyAlignment="1">
      <alignment horizontal="center" vertical="center"/>
    </xf>
    <xf numFmtId="0" fontId="193" fillId="0" borderId="67" xfId="0" applyFont="1" applyBorder="1" applyAlignment="1">
      <alignment horizontal="left"/>
    </xf>
    <xf numFmtId="0" fontId="195" fillId="0" borderId="51" xfId="0" applyFont="1" applyBorder="1" applyAlignment="1">
      <alignment horizontal="center" vertical="center"/>
    </xf>
    <xf numFmtId="0" fontId="195" fillId="0" borderId="8" xfId="0" applyFont="1" applyBorder="1" applyAlignment="1">
      <alignment horizontal="center" vertical="center"/>
    </xf>
    <xf numFmtId="0" fontId="195" fillId="0" borderId="9" xfId="0" applyFont="1" applyBorder="1" applyAlignment="1">
      <alignment horizontal="center" vertical="center"/>
    </xf>
    <xf numFmtId="0" fontId="196" fillId="0" borderId="0" xfId="0" applyFont="1" applyAlignment="1">
      <alignment horizontal="center" vertical="center"/>
    </xf>
    <xf numFmtId="0" fontId="0" fillId="98" borderId="1" xfId="0" applyFill="1" applyBorder="1" applyAlignment="1">
      <alignment horizontal="center" vertical="center"/>
    </xf>
    <xf numFmtId="0" fontId="197" fillId="99" borderId="55" xfId="0" applyFont="1" applyFill="1" applyBorder="1" applyAlignment="1">
      <alignment horizontal="center" vertical="center" wrapText="1"/>
    </xf>
    <xf numFmtId="0" fontId="197" fillId="99" borderId="55" xfId="0" applyFont="1" applyFill="1" applyBorder="1" applyAlignment="1">
      <alignment horizontal="center" wrapText="1"/>
    </xf>
    <xf numFmtId="0" fontId="197" fillId="99" borderId="56" xfId="0" applyFont="1" applyFill="1" applyBorder="1" applyAlignment="1">
      <alignment horizontal="center" vertical="center" wrapText="1"/>
    </xf>
    <xf numFmtId="0" fontId="192" fillId="0" borderId="62" xfId="0" applyFont="1" applyBorder="1" applyAlignment="1">
      <alignment horizontal="left"/>
    </xf>
    <xf numFmtId="0" fontId="0" fillId="0" borderId="54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168" fontId="200" fillId="0" borderId="0" xfId="3044" applyFont="1" applyAlignment="1">
      <alignment horizontal="center" vertical="center"/>
    </xf>
    <xf numFmtId="168" fontId="187" fillId="0" borderId="0" xfId="0" applyNumberFormat="1" applyFont="1" applyAlignment="1">
      <alignment horizontal="center" vertical="center"/>
    </xf>
    <xf numFmtId="168" fontId="189" fillId="97" borderId="6" xfId="3044" applyFont="1" applyFill="1" applyBorder="1" applyAlignment="1">
      <alignment horizontal="center" vertical="center" wrapText="1"/>
    </xf>
    <xf numFmtId="168" fontId="201" fillId="0" borderId="0" xfId="3044" applyFont="1" applyAlignment="1">
      <alignment horizontal="center" vertical="center"/>
    </xf>
    <xf numFmtId="168" fontId="187" fillId="100" borderId="0" xfId="3044" applyFont="1" applyFill="1" applyAlignment="1">
      <alignment horizontal="center" vertical="center"/>
    </xf>
    <xf numFmtId="168" fontId="187" fillId="0" borderId="43" xfId="3044" applyFont="1" applyFill="1" applyBorder="1" applyAlignment="1">
      <alignment horizontal="center" vertical="center"/>
    </xf>
    <xf numFmtId="0" fontId="187" fillId="0" borderId="7" xfId="0" applyFont="1" applyBorder="1" applyAlignment="1">
      <alignment horizontal="center" vertical="center"/>
    </xf>
    <xf numFmtId="168" fontId="186" fillId="97" borderId="8" xfId="3044" applyFont="1" applyFill="1" applyBorder="1" applyAlignment="1">
      <alignment horizontal="center" vertical="center" wrapText="1"/>
    </xf>
    <xf numFmtId="0" fontId="186" fillId="97" borderId="8" xfId="0" applyFont="1" applyFill="1" applyBorder="1" applyAlignment="1">
      <alignment vertical="center" wrapText="1"/>
    </xf>
    <xf numFmtId="0" fontId="189" fillId="0" borderId="8" xfId="0" applyFont="1" applyBorder="1" applyAlignment="1">
      <alignment horizontal="center" vertical="center"/>
    </xf>
    <xf numFmtId="0" fontId="187" fillId="0" borderId="9" xfId="0" applyFont="1" applyBorder="1" applyAlignment="1">
      <alignment horizontal="center" vertical="center"/>
    </xf>
    <xf numFmtId="0" fontId="189" fillId="101" borderId="6" xfId="0" applyFont="1" applyFill="1" applyBorder="1" applyAlignment="1">
      <alignment horizontal="center" vertical="center"/>
    </xf>
    <xf numFmtId="0" fontId="201" fillId="0" borderId="0" xfId="0" applyFont="1" applyAlignment="1">
      <alignment horizontal="center" vertical="center"/>
    </xf>
    <xf numFmtId="0" fontId="189" fillId="0" borderId="68" xfId="0" applyFont="1" applyBorder="1" applyAlignment="1">
      <alignment horizontal="center" vertical="center" wrapText="1"/>
    </xf>
    <xf numFmtId="0" fontId="186" fillId="0" borderId="69" xfId="0" applyFont="1" applyBorder="1" applyAlignment="1">
      <alignment horizontal="center" vertical="center" wrapText="1"/>
    </xf>
    <xf numFmtId="0" fontId="202" fillId="0" borderId="6" xfId="0" applyFont="1" applyBorder="1" applyAlignment="1">
      <alignment horizontal="center" vertical="center" wrapText="1"/>
    </xf>
    <xf numFmtId="1" fontId="202" fillId="0" borderId="6" xfId="0" applyNumberFormat="1" applyFont="1" applyBorder="1" applyAlignment="1">
      <alignment horizontal="center" vertical="center"/>
    </xf>
    <xf numFmtId="168" fontId="186" fillId="97" borderId="6" xfId="3044" applyFont="1" applyFill="1" applyBorder="1" applyAlignment="1">
      <alignment horizontal="center" vertical="center"/>
    </xf>
    <xf numFmtId="0" fontId="192" fillId="0" borderId="0" xfId="0" applyFont="1"/>
    <xf numFmtId="168" fontId="0" fillId="0" borderId="0" xfId="1808" applyFont="1"/>
    <xf numFmtId="0" fontId="0" fillId="0" borderId="13" xfId="0" applyBorder="1"/>
    <xf numFmtId="0" fontId="0" fillId="103" borderId="0" xfId="0" applyFill="1"/>
    <xf numFmtId="0" fontId="3" fillId="106" borderId="0" xfId="0" applyFont="1" applyFill="1" applyAlignment="1">
      <alignment horizontal="center" vertical="center"/>
    </xf>
    <xf numFmtId="168" fontId="208" fillId="105" borderId="0" xfId="3044" applyFont="1" applyFill="1" applyAlignment="1">
      <alignment horizontal="center" vertical="center"/>
    </xf>
    <xf numFmtId="0" fontId="203" fillId="104" borderId="73" xfId="0" applyFont="1" applyFill="1" applyBorder="1" applyAlignment="1">
      <alignment vertical="center"/>
    </xf>
    <xf numFmtId="0" fontId="203" fillId="104" borderId="0" xfId="0" applyFont="1" applyFill="1" applyAlignment="1">
      <alignment vertical="center"/>
    </xf>
    <xf numFmtId="0" fontId="0" fillId="107" borderId="68" xfId="0" applyFill="1" applyBorder="1" applyAlignment="1">
      <alignment horizontal="center" vertical="center"/>
    </xf>
    <xf numFmtId="0" fontId="0" fillId="107" borderId="6" xfId="0" applyFill="1" applyBorder="1" applyAlignment="1">
      <alignment horizontal="center" vertical="center" wrapText="1"/>
    </xf>
    <xf numFmtId="0" fontId="0" fillId="107" borderId="6" xfId="0" applyFill="1" applyBorder="1" applyAlignment="1">
      <alignment horizontal="center" vertical="center"/>
    </xf>
    <xf numFmtId="0" fontId="209" fillId="107" borderId="6" xfId="0" applyFont="1" applyFill="1" applyBorder="1" applyAlignment="1">
      <alignment horizontal="center" vertical="center"/>
    </xf>
    <xf numFmtId="218" fontId="0" fillId="108" borderId="6" xfId="1808" applyNumberFormat="1" applyFont="1" applyFill="1" applyBorder="1" applyAlignment="1">
      <alignment horizontal="center" vertical="center"/>
    </xf>
    <xf numFmtId="0" fontId="190" fillId="109" borderId="4" xfId="0" applyFont="1" applyFill="1" applyBorder="1" applyAlignment="1">
      <alignment horizontal="center" vertical="center" wrapText="1"/>
    </xf>
    <xf numFmtId="0" fontId="207" fillId="109" borderId="75" xfId="0" applyFont="1" applyFill="1" applyBorder="1" applyAlignment="1">
      <alignment horizontal="center" vertical="center"/>
    </xf>
    <xf numFmtId="0" fontId="207" fillId="109" borderId="55" xfId="0" applyFont="1" applyFill="1" applyBorder="1" applyAlignment="1">
      <alignment horizontal="center" vertical="center"/>
    </xf>
    <xf numFmtId="168" fontId="190" fillId="109" borderId="4" xfId="3044" applyFont="1" applyFill="1" applyBorder="1" applyAlignment="1">
      <alignment horizontal="center" vertical="center" wrapText="1"/>
    </xf>
    <xf numFmtId="0" fontId="209" fillId="0" borderId="66" xfId="0" applyFont="1" applyBorder="1" applyAlignment="1">
      <alignment horizontal="center" vertical="center"/>
    </xf>
    <xf numFmtId="168" fontId="0" fillId="0" borderId="0" xfId="0" applyNumberFormat="1"/>
    <xf numFmtId="0" fontId="210" fillId="0" borderId="0" xfId="0" applyFont="1"/>
    <xf numFmtId="0" fontId="28" fillId="0" borderId="0" xfId="0" applyFont="1" applyAlignment="1">
      <alignment horizontal="center" vertical="center"/>
    </xf>
    <xf numFmtId="0" fontId="204" fillId="0" borderId="0" xfId="0" applyFont="1" applyAlignment="1">
      <alignment horizontal="center"/>
    </xf>
    <xf numFmtId="0" fontId="87" fillId="0" borderId="6" xfId="0" applyFont="1" applyBorder="1" applyAlignment="1">
      <alignment horizontal="center" vertical="center"/>
    </xf>
    <xf numFmtId="0" fontId="87" fillId="0" borderId="68" xfId="0" applyFont="1" applyBorder="1" applyAlignment="1">
      <alignment horizontal="center" vertical="center"/>
    </xf>
    <xf numFmtId="0" fontId="87" fillId="0" borderId="6" xfId="0" applyFont="1" applyBorder="1" applyAlignment="1">
      <alignment horizontal="center" vertical="center" wrapText="1"/>
    </xf>
    <xf numFmtId="0" fontId="42" fillId="97" borderId="6" xfId="0" applyFont="1" applyFill="1" applyBorder="1" applyAlignment="1">
      <alignment horizontal="center" vertical="center" wrapText="1"/>
    </xf>
    <xf numFmtId="1" fontId="87" fillId="0" borderId="6" xfId="0" applyNumberFormat="1" applyFont="1" applyBorder="1" applyAlignment="1">
      <alignment horizontal="center" vertical="center"/>
    </xf>
    <xf numFmtId="0" fontId="42" fillId="97" borderId="6" xfId="0" applyFont="1" applyFill="1" applyBorder="1" applyAlignment="1">
      <alignment horizontal="center" vertical="center"/>
    </xf>
    <xf numFmtId="0" fontId="87" fillId="107" borderId="6" xfId="0" applyFont="1" applyFill="1" applyBorder="1" applyAlignment="1">
      <alignment horizontal="center" vertical="center"/>
    </xf>
    <xf numFmtId="0" fontId="87" fillId="107" borderId="7" xfId="0" applyFont="1" applyFill="1" applyBorder="1"/>
    <xf numFmtId="0" fontId="0" fillId="107" borderId="6" xfId="0" applyFill="1" applyBorder="1" applyAlignment="1">
      <alignment horizontal="right"/>
    </xf>
    <xf numFmtId="168" fontId="87" fillId="0" borderId="6" xfId="3044" applyFont="1" applyFill="1" applyBorder="1" applyAlignment="1">
      <alignment horizontal="center" vertical="center"/>
    </xf>
    <xf numFmtId="0" fontId="208" fillId="0" borderId="6" xfId="0" applyFont="1" applyBorder="1" applyAlignment="1">
      <alignment horizontal="center" vertical="center" wrapText="1"/>
    </xf>
    <xf numFmtId="0" fontId="208" fillId="101" borderId="6" xfId="0" applyFont="1" applyFill="1" applyBorder="1" applyAlignment="1">
      <alignment horizontal="center" vertical="center"/>
    </xf>
    <xf numFmtId="0" fontId="209" fillId="0" borderId="6" xfId="0" applyFont="1" applyBorder="1" applyAlignment="1">
      <alignment horizontal="center" vertical="center"/>
    </xf>
    <xf numFmtId="168" fontId="208" fillId="107" borderId="6" xfId="3044" applyFont="1" applyFill="1" applyBorder="1" applyAlignment="1">
      <alignment horizontal="center" vertical="center" wrapText="1"/>
    </xf>
    <xf numFmtId="0" fontId="42" fillId="107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168" fontId="210" fillId="0" borderId="0" xfId="0" applyNumberFormat="1" applyFont="1"/>
    <xf numFmtId="0" fontId="204" fillId="0" borderId="0" xfId="0" applyFont="1" applyAlignment="1">
      <alignment horizontal="center" vertical="center"/>
    </xf>
    <xf numFmtId="168" fontId="210" fillId="103" borderId="0" xfId="3044" applyFont="1" applyFill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68" fontId="210" fillId="0" borderId="6" xfId="3044" applyFont="1" applyFill="1" applyBorder="1" applyAlignment="1">
      <alignment horizontal="center" vertical="center"/>
    </xf>
    <xf numFmtId="168" fontId="210" fillId="0" borderId="6" xfId="3044" applyFont="1" applyFill="1" applyBorder="1" applyAlignment="1">
      <alignment vertical="center"/>
    </xf>
    <xf numFmtId="0" fontId="189" fillId="0" borderId="6" xfId="0" applyFont="1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65" xfId="0" applyBorder="1" applyAlignment="1">
      <alignment horizontal="center" vertical="center" wrapText="1"/>
    </xf>
    <xf numFmtId="0" fontId="189" fillId="0" borderId="65" xfId="0" applyFont="1" applyBorder="1" applyAlignment="1">
      <alignment horizontal="center" vertical="center"/>
    </xf>
    <xf numFmtId="168" fontId="210" fillId="0" borderId="65" xfId="3044" applyFont="1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212" fillId="0" borderId="65" xfId="0" applyFont="1" applyBorder="1" applyAlignment="1">
      <alignment horizontal="center" vertical="center" wrapText="1"/>
    </xf>
    <xf numFmtId="0" fontId="189" fillId="101" borderId="65" xfId="0" applyFont="1" applyFill="1" applyBorder="1" applyAlignment="1">
      <alignment horizontal="center" vertical="center"/>
    </xf>
    <xf numFmtId="218" fontId="204" fillId="112" borderId="0" xfId="0" applyNumberFormat="1" applyFont="1" applyFill="1" applyAlignment="1">
      <alignment vertical="center"/>
    </xf>
    <xf numFmtId="0" fontId="82" fillId="0" borderId="0" xfId="0" applyFont="1"/>
    <xf numFmtId="0" fontId="213" fillId="111" borderId="0" xfId="0" applyFont="1" applyFill="1" applyAlignment="1">
      <alignment vertical="center" wrapText="1"/>
    </xf>
    <xf numFmtId="0" fontId="214" fillId="111" borderId="0" xfId="0" applyFont="1" applyFill="1" applyAlignment="1">
      <alignment vertical="center" wrapText="1"/>
    </xf>
    <xf numFmtId="0" fontId="215" fillId="110" borderId="0" xfId="0" applyFont="1" applyFill="1" applyAlignment="1">
      <alignment vertical="center" wrapText="1"/>
    </xf>
    <xf numFmtId="0" fontId="215" fillId="110" borderId="0" xfId="0" applyFont="1" applyFill="1" applyAlignment="1">
      <alignment horizontal="right" vertical="center" wrapText="1"/>
    </xf>
    <xf numFmtId="0" fontId="216" fillId="110" borderId="0" xfId="0" applyFont="1" applyFill="1" applyAlignment="1">
      <alignment vertical="center" wrapText="1"/>
    </xf>
    <xf numFmtId="168" fontId="217" fillId="98" borderId="0" xfId="0" applyNumberFormat="1" applyFont="1" applyFill="1"/>
    <xf numFmtId="168" fontId="82" fillId="0" borderId="0" xfId="3044" applyFont="1"/>
    <xf numFmtId="0" fontId="82" fillId="0" borderId="0" xfId="0" applyFont="1" applyAlignment="1">
      <alignment horizontal="left" vertical="center"/>
    </xf>
    <xf numFmtId="0" fontId="218" fillId="0" borderId="0" xfId="0" applyFont="1" applyAlignment="1">
      <alignment horizontal="center"/>
    </xf>
    <xf numFmtId="168" fontId="218" fillId="0" borderId="0" xfId="3044" applyFont="1"/>
    <xf numFmtId="0" fontId="28" fillId="102" borderId="0" xfId="0" applyFont="1" applyFill="1"/>
    <xf numFmtId="168" fontId="28" fillId="102" borderId="0" xfId="0" applyNumberFormat="1" applyFont="1" applyFill="1"/>
    <xf numFmtId="0" fontId="28" fillId="101" borderId="76" xfId="0" applyFont="1" applyFill="1" applyBorder="1" applyAlignment="1">
      <alignment horizontal="center" vertical="center"/>
    </xf>
    <xf numFmtId="168" fontId="28" fillId="101" borderId="77" xfId="3044" applyFont="1" applyFill="1" applyBorder="1" applyAlignment="1">
      <alignment horizontal="center" vertical="center"/>
    </xf>
    <xf numFmtId="0" fontId="28" fillId="101" borderId="77" xfId="0" applyFont="1" applyFill="1" applyBorder="1" applyAlignment="1">
      <alignment horizontal="center" vertical="center"/>
    </xf>
    <xf numFmtId="0" fontId="28" fillId="101" borderId="74" xfId="0" applyFont="1" applyFill="1" applyBorder="1" applyAlignment="1">
      <alignment horizontal="center" vertical="center"/>
    </xf>
    <xf numFmtId="168" fontId="28" fillId="101" borderId="77" xfId="0" applyNumberFormat="1" applyFont="1" applyFill="1" applyBorder="1" applyAlignment="1">
      <alignment horizontal="center" vertical="center"/>
    </xf>
    <xf numFmtId="168" fontId="82" fillId="0" borderId="0" xfId="0" applyNumberFormat="1" applyFont="1"/>
    <xf numFmtId="0" fontId="82" fillId="0" borderId="78" xfId="0" applyFont="1" applyBorder="1"/>
    <xf numFmtId="168" fontId="28" fillId="0" borderId="79" xfId="0" applyNumberFormat="1" applyFont="1" applyBorder="1"/>
    <xf numFmtId="168" fontId="28" fillId="0" borderId="79" xfId="3044" applyFont="1" applyFill="1" applyBorder="1" applyAlignment="1"/>
    <xf numFmtId="168" fontId="28" fillId="0" borderId="80" xfId="3044" applyFont="1" applyFill="1" applyBorder="1" applyAlignment="1"/>
    <xf numFmtId="168" fontId="82" fillId="0" borderId="81" xfId="3044" applyFont="1" applyBorder="1"/>
    <xf numFmtId="168" fontId="82" fillId="0" borderId="81" xfId="3044" applyFont="1" applyBorder="1" applyAlignment="1"/>
    <xf numFmtId="168" fontId="82" fillId="0" borderId="81" xfId="0" applyNumberFormat="1" applyFont="1" applyBorder="1"/>
    <xf numFmtId="0" fontId="82" fillId="0" borderId="82" xfId="0" applyFont="1" applyBorder="1" applyAlignment="1">
      <alignment horizontal="left" vertical="center"/>
    </xf>
    <xf numFmtId="168" fontId="82" fillId="0" borderId="83" xfId="3044" applyFont="1" applyBorder="1"/>
    <xf numFmtId="168" fontId="82" fillId="0" borderId="83" xfId="0" applyNumberFormat="1" applyFont="1" applyBorder="1" applyAlignment="1">
      <alignment wrapText="1"/>
    </xf>
    <xf numFmtId="168" fontId="82" fillId="0" borderId="83" xfId="3044" applyFont="1" applyBorder="1" applyAlignment="1"/>
    <xf numFmtId="168" fontId="82" fillId="0" borderId="84" xfId="0" applyNumberFormat="1" applyFont="1" applyBorder="1"/>
    <xf numFmtId="168" fontId="82" fillId="0" borderId="86" xfId="0" applyNumberFormat="1" applyFont="1" applyBorder="1"/>
    <xf numFmtId="0" fontId="82" fillId="0" borderId="85" xfId="0" applyFont="1" applyBorder="1"/>
    <xf numFmtId="0" fontId="82" fillId="0" borderId="87" xfId="0" applyFont="1" applyBorder="1"/>
    <xf numFmtId="168" fontId="82" fillId="0" borderId="88" xfId="3044" applyFont="1" applyBorder="1"/>
    <xf numFmtId="168" fontId="82" fillId="0" borderId="88" xfId="0" applyNumberFormat="1" applyFont="1" applyBorder="1"/>
    <xf numFmtId="168" fontId="82" fillId="0" borderId="88" xfId="3044" applyFont="1" applyBorder="1" applyAlignment="1"/>
    <xf numFmtId="168" fontId="82" fillId="0" borderId="89" xfId="0" applyNumberFormat="1" applyFont="1" applyBorder="1"/>
    <xf numFmtId="0" fontId="189" fillId="0" borderId="59" xfId="0" applyFont="1" applyBorder="1" applyAlignment="1">
      <alignment horizontal="center" vertical="center"/>
    </xf>
    <xf numFmtId="0" fontId="189" fillId="0" borderId="91" xfId="0" applyFont="1" applyBorder="1" applyAlignment="1">
      <alignment horizontal="center" vertical="center"/>
    </xf>
    <xf numFmtId="0" fontId="212" fillId="0" borderId="6" xfId="0" applyFont="1" applyBorder="1" applyAlignment="1">
      <alignment horizontal="center" vertical="center" wrapText="1"/>
    </xf>
    <xf numFmtId="0" fontId="207" fillId="101" borderId="93" xfId="0" applyFont="1" applyFill="1" applyBorder="1" applyAlignment="1">
      <alignment horizontal="center" vertical="center"/>
    </xf>
    <xf numFmtId="0" fontId="207" fillId="101" borderId="94" xfId="0" applyFont="1" applyFill="1" applyBorder="1" applyAlignment="1">
      <alignment horizontal="center" vertical="center"/>
    </xf>
    <xf numFmtId="0" fontId="207" fillId="101" borderId="95" xfId="0" applyFont="1" applyFill="1" applyBorder="1" applyAlignment="1">
      <alignment horizontal="center" vertical="center"/>
    </xf>
    <xf numFmtId="0" fontId="0" fillId="0" borderId="6" xfId="0" applyBorder="1"/>
    <xf numFmtId="0" fontId="212" fillId="0" borderId="6" xfId="0" applyFont="1" applyBorder="1" applyAlignment="1">
      <alignment vertical="center" wrapText="1"/>
    </xf>
    <xf numFmtId="0" fontId="189" fillId="101" borderId="6" xfId="0" applyFon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65" xfId="0" applyBorder="1"/>
    <xf numFmtId="168" fontId="210" fillId="0" borderId="6" xfId="3044" applyFont="1" applyFill="1" applyBorder="1" applyAlignment="1">
      <alignment vertical="center" wrapText="1"/>
    </xf>
    <xf numFmtId="0" fontId="28" fillId="0" borderId="6" xfId="0" applyFont="1" applyBorder="1" applyAlignment="1">
      <alignment vertical="center" wrapText="1"/>
    </xf>
    <xf numFmtId="0" fontId="82" fillId="0" borderId="96" xfId="0" applyFont="1" applyBorder="1"/>
    <xf numFmtId="168" fontId="82" fillId="0" borderId="90" xfId="3044" applyFont="1" applyBorder="1"/>
    <xf numFmtId="168" fontId="82" fillId="0" borderId="90" xfId="0" applyNumberFormat="1" applyFont="1" applyBorder="1"/>
    <xf numFmtId="168" fontId="82" fillId="0" borderId="90" xfId="3044" applyFont="1" applyBorder="1" applyAlignment="1"/>
    <xf numFmtId="168" fontId="82" fillId="0" borderId="92" xfId="0" applyNumberFormat="1" applyFont="1" applyBorder="1"/>
    <xf numFmtId="0" fontId="0" fillId="0" borderId="59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0" fontId="212" fillId="0" borderId="59" xfId="0" applyFont="1" applyBorder="1" applyAlignment="1">
      <alignment horizontal="center" vertical="center" wrapText="1"/>
    </xf>
    <xf numFmtId="168" fontId="210" fillId="0" borderId="59" xfId="3044" applyFont="1" applyFill="1" applyBorder="1" applyAlignment="1">
      <alignment horizontal="center" vertical="center"/>
    </xf>
    <xf numFmtId="168" fontId="203" fillId="99" borderId="0" xfId="3044" applyFont="1" applyFill="1" applyBorder="1" applyAlignment="1">
      <alignment vertical="center"/>
    </xf>
    <xf numFmtId="0" fontId="217" fillId="0" borderId="1" xfId="0" applyFont="1" applyBorder="1"/>
    <xf numFmtId="168" fontId="217" fillId="0" borderId="97" xfId="0" applyNumberFormat="1" applyFont="1" applyBorder="1"/>
    <xf numFmtId="0" fontId="82" fillId="0" borderId="6" xfId="0" applyFont="1" applyBorder="1" applyAlignment="1">
      <alignment horizontal="center" vertical="center"/>
    </xf>
    <xf numFmtId="0" fontId="212" fillId="0" borderId="6" xfId="0" applyFont="1" applyBorder="1" applyAlignment="1">
      <alignment horizontal="center" vertical="center"/>
    </xf>
    <xf numFmtId="168" fontId="212" fillId="97" borderId="6" xfId="3044" applyFont="1" applyFill="1" applyBorder="1" applyAlignment="1">
      <alignment horizontal="center" vertical="center" wrapText="1"/>
    </xf>
    <xf numFmtId="168" fontId="212" fillId="97" borderId="6" xfId="3044" applyFont="1" applyFill="1" applyBorder="1" applyAlignment="1">
      <alignment horizontal="center" vertical="center"/>
    </xf>
    <xf numFmtId="0" fontId="219" fillId="0" borderId="6" xfId="0" applyFont="1" applyBorder="1" applyAlignment="1">
      <alignment horizontal="center" vertical="center" wrapText="1"/>
    </xf>
    <xf numFmtId="1" fontId="220" fillId="0" borderId="6" xfId="0" applyNumberFormat="1" applyFont="1" applyBorder="1" applyAlignment="1">
      <alignment horizontal="center" vertical="center" wrapText="1"/>
    </xf>
    <xf numFmtId="0" fontId="221" fillId="0" borderId="6" xfId="0" applyFont="1" applyBorder="1" applyAlignment="1">
      <alignment horizontal="center" vertical="center" wrapText="1"/>
    </xf>
    <xf numFmtId="168" fontId="203" fillId="97" borderId="6" xfId="3044" applyFont="1" applyFill="1" applyBorder="1" applyAlignment="1">
      <alignment horizontal="center" vertical="center"/>
    </xf>
    <xf numFmtId="168" fontId="203" fillId="0" borderId="6" xfId="3044" applyFont="1" applyFill="1" applyBorder="1" applyAlignment="1">
      <alignment horizontal="center" vertical="center"/>
    </xf>
    <xf numFmtId="0" fontId="222" fillId="0" borderId="6" xfId="0" applyFont="1" applyBorder="1"/>
    <xf numFmtId="218" fontId="204" fillId="112" borderId="0" xfId="1808" applyNumberFormat="1" applyFont="1" applyFill="1" applyBorder="1" applyAlignment="1">
      <alignment horizontal="center" vertical="center" wrapText="1"/>
    </xf>
    <xf numFmtId="0" fontId="224" fillId="0" borderId="65" xfId="0" applyFont="1" applyBorder="1" applyAlignment="1">
      <alignment horizontal="center" vertical="center" wrapText="1"/>
    </xf>
    <xf numFmtId="0" fontId="202" fillId="0" borderId="65" xfId="0" applyFont="1" applyBorder="1" applyAlignment="1">
      <alignment wrapText="1"/>
    </xf>
    <xf numFmtId="0" fontId="225" fillId="0" borderId="65" xfId="0" applyFont="1" applyBorder="1" applyAlignment="1">
      <alignment horizontal="center" vertical="center" wrapText="1"/>
    </xf>
    <xf numFmtId="168" fontId="202" fillId="0" borderId="65" xfId="3044" applyFont="1" applyFill="1" applyBorder="1" applyAlignment="1">
      <alignment horizontal="center" vertical="center"/>
    </xf>
    <xf numFmtId="0" fontId="224" fillId="0" borderId="6" xfId="0" applyFont="1" applyBorder="1" applyAlignment="1">
      <alignment horizontal="center" vertical="center" wrapText="1"/>
    </xf>
    <xf numFmtId="0" fontId="202" fillId="0" borderId="6" xfId="0" applyFont="1" applyBorder="1" applyAlignment="1">
      <alignment wrapText="1"/>
    </xf>
    <xf numFmtId="0" fontId="225" fillId="0" borderId="6" xfId="0" applyFont="1" applyBorder="1" applyAlignment="1">
      <alignment horizontal="center" vertical="center" wrapText="1"/>
    </xf>
    <xf numFmtId="168" fontId="202" fillId="0" borderId="6" xfId="3044" applyFont="1" applyFill="1" applyBorder="1" applyAlignment="1">
      <alignment horizontal="center" vertical="center"/>
    </xf>
    <xf numFmtId="0" fontId="226" fillId="0" borderId="72" xfId="0" applyFont="1" applyBorder="1" applyAlignment="1">
      <alignment horizontal="center" vertical="center"/>
    </xf>
    <xf numFmtId="0" fontId="226" fillId="0" borderId="65" xfId="0" applyFont="1" applyBorder="1" applyAlignment="1">
      <alignment horizontal="center" vertical="center" wrapText="1"/>
    </xf>
    <xf numFmtId="0" fontId="226" fillId="0" borderId="68" xfId="0" applyFont="1" applyBorder="1" applyAlignment="1">
      <alignment horizontal="center" vertical="center"/>
    </xf>
    <xf numFmtId="0" fontId="226" fillId="0" borderId="6" xfId="0" applyFont="1" applyBorder="1" applyAlignment="1">
      <alignment horizontal="center" vertical="center" wrapText="1"/>
    </xf>
    <xf numFmtId="0" fontId="223" fillId="0" borderId="6" xfId="0" applyFont="1" applyBorder="1" applyAlignment="1">
      <alignment horizontal="center" vertical="center" wrapText="1"/>
    </xf>
    <xf numFmtId="218" fontId="202" fillId="0" borderId="6" xfId="1808" applyNumberFormat="1" applyFont="1" applyFill="1" applyBorder="1" applyAlignment="1">
      <alignment horizontal="center" vertical="center" wrapText="1"/>
    </xf>
    <xf numFmtId="0" fontId="202" fillId="0" borderId="59" xfId="0" applyFont="1" applyBorder="1" applyAlignment="1">
      <alignment horizontal="center" vertical="center" wrapText="1"/>
    </xf>
    <xf numFmtId="165" fontId="224" fillId="0" borderId="59" xfId="0" applyNumberFormat="1" applyFont="1" applyBorder="1" applyAlignment="1">
      <alignment horizontal="center" vertical="center"/>
    </xf>
    <xf numFmtId="0" fontId="224" fillId="0" borderId="59" xfId="0" applyFont="1" applyBorder="1" applyAlignment="1">
      <alignment horizontal="center" vertical="center" wrapText="1"/>
    </xf>
    <xf numFmtId="0" fontId="202" fillId="0" borderId="6" xfId="0" applyFont="1" applyBorder="1" applyAlignment="1">
      <alignment horizontal="center" vertical="center"/>
    </xf>
    <xf numFmtId="165" fontId="224" fillId="0" borderId="6" xfId="0" applyNumberFormat="1" applyFont="1" applyBorder="1" applyAlignment="1">
      <alignment horizontal="center" vertical="center"/>
    </xf>
    <xf numFmtId="0" fontId="202" fillId="0" borderId="52" xfId="0" applyFont="1" applyBorder="1" applyAlignment="1">
      <alignment horizontal="center" vertical="center"/>
    </xf>
    <xf numFmtId="0" fontId="187" fillId="0" borderId="53" xfId="0" applyFont="1" applyBorder="1" applyAlignment="1">
      <alignment horizontal="center" vertical="center"/>
    </xf>
    <xf numFmtId="0" fontId="187" fillId="0" borderId="60" xfId="0" applyFont="1" applyBorder="1" applyAlignment="1">
      <alignment horizontal="center" vertical="center"/>
    </xf>
    <xf numFmtId="0" fontId="189" fillId="101" borderId="52" xfId="0" applyFont="1" applyFill="1" applyBorder="1" applyAlignment="1">
      <alignment horizontal="center" vertical="center"/>
    </xf>
    <xf numFmtId="0" fontId="189" fillId="101" borderId="59" xfId="0" applyFont="1" applyFill="1" applyBorder="1" applyAlignment="1">
      <alignment horizontal="center" vertical="center"/>
    </xf>
    <xf numFmtId="0" fontId="189" fillId="0" borderId="52" xfId="0" applyFont="1" applyBorder="1" applyAlignment="1">
      <alignment horizontal="center" vertical="center"/>
    </xf>
    <xf numFmtId="0" fontId="189" fillId="0" borderId="59" xfId="0" applyFont="1" applyBorder="1" applyAlignment="1">
      <alignment horizontal="center" vertical="center"/>
    </xf>
    <xf numFmtId="168" fontId="187" fillId="0" borderId="53" xfId="3044" applyFont="1" applyFill="1" applyBorder="1" applyAlignment="1">
      <alignment horizontal="center" vertical="center"/>
    </xf>
    <xf numFmtId="168" fontId="187" fillId="0" borderId="60" xfId="3044" applyFont="1" applyFill="1" applyBorder="1" applyAlignment="1">
      <alignment horizontal="center" vertical="center"/>
    </xf>
    <xf numFmtId="0" fontId="186" fillId="97" borderId="52" xfId="0" applyFont="1" applyFill="1" applyBorder="1" applyAlignment="1">
      <alignment horizontal="center" vertical="center" wrapText="1"/>
    </xf>
    <xf numFmtId="0" fontId="186" fillId="97" borderId="59" xfId="0" applyFont="1" applyFill="1" applyBorder="1" applyAlignment="1">
      <alignment horizontal="center" vertical="center" wrapText="1"/>
    </xf>
    <xf numFmtId="168" fontId="189" fillId="97" borderId="52" xfId="3044" applyFont="1" applyFill="1" applyBorder="1" applyAlignment="1">
      <alignment horizontal="center" vertical="center" wrapText="1"/>
    </xf>
    <xf numFmtId="168" fontId="189" fillId="97" borderId="59" xfId="3044" applyFont="1" applyFill="1" applyBorder="1" applyAlignment="1">
      <alignment horizontal="center" vertical="center" wrapText="1"/>
    </xf>
    <xf numFmtId="0" fontId="189" fillId="0" borderId="70" xfId="0" applyFont="1" applyBorder="1" applyAlignment="1">
      <alignment horizontal="center" vertical="center" wrapText="1"/>
    </xf>
    <xf numFmtId="0" fontId="189" fillId="0" borderId="71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17" fillId="98" borderId="0" xfId="0" applyFont="1" applyFill="1" applyAlignment="1">
      <alignment horizontal="center"/>
    </xf>
    <xf numFmtId="0" fontId="189" fillId="0" borderId="6" xfId="0" applyFont="1" applyBorder="1" applyAlignment="1">
      <alignment horizontal="center" vertical="center"/>
    </xf>
    <xf numFmtId="0" fontId="211" fillId="103" borderId="0" xfId="0" applyFont="1" applyFill="1" applyAlignment="1">
      <alignment horizontal="center" vertical="center"/>
    </xf>
    <xf numFmtId="218" fontId="202" fillId="0" borderId="52" xfId="1808" applyNumberFormat="1" applyFont="1" applyFill="1" applyBorder="1" applyAlignment="1">
      <alignment horizontal="center" vertical="center" wrapText="1"/>
    </xf>
    <xf numFmtId="218" fontId="202" fillId="0" borderId="59" xfId="1808" applyNumberFormat="1" applyFont="1" applyFill="1" applyBorder="1" applyAlignment="1">
      <alignment horizontal="center" vertical="center" wrapText="1"/>
    </xf>
    <xf numFmtId="0" fontId="202" fillId="0" borderId="52" xfId="0" applyFont="1" applyBorder="1" applyAlignment="1">
      <alignment horizontal="center" vertical="center"/>
    </xf>
    <xf numFmtId="0" fontId="202" fillId="0" borderId="59" xfId="0" applyFont="1" applyBorder="1" applyAlignment="1">
      <alignment horizontal="center" vertical="center"/>
    </xf>
    <xf numFmtId="0" fontId="202" fillId="0" borderId="52" xfId="0" applyFont="1" applyBorder="1" applyAlignment="1">
      <alignment horizontal="center" vertical="center" wrapText="1"/>
    </xf>
    <xf numFmtId="0" fontId="202" fillId="0" borderId="59" xfId="0" applyFont="1" applyBorder="1" applyAlignment="1">
      <alignment horizontal="center" vertical="center" wrapText="1"/>
    </xf>
    <xf numFmtId="165" fontId="224" fillId="0" borderId="52" xfId="0" applyNumberFormat="1" applyFont="1" applyBorder="1" applyAlignment="1">
      <alignment horizontal="center" vertical="center"/>
    </xf>
    <xf numFmtId="165" fontId="224" fillId="0" borderId="59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108" borderId="6" xfId="0" applyFill="1" applyBorder="1" applyAlignment="1">
      <alignment horizontal="center" vertical="center"/>
    </xf>
    <xf numFmtId="168" fontId="210" fillId="108" borderId="6" xfId="3044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3045">
    <cellStyle name="_042710 Action log Kodak Taylormade 04-27-10" xfId="1" xr:uid="{00000000-0005-0000-0000-000000000000}"/>
    <cellStyle name="_042710 Action log Kodak Taylormade 04-27-10 2" xfId="2" xr:uid="{00000000-0005-0000-0000-000001000000}"/>
    <cellStyle name="_042710 Action log Kodak Taylormade 04-27-10 3" xfId="3" xr:uid="{00000000-0005-0000-0000-000002000000}"/>
    <cellStyle name="_042710 Action log Kodak Taylormade 04-27-10 4" xfId="4" xr:uid="{00000000-0005-0000-0000-000003000000}"/>
    <cellStyle name="_042710 Action log Kodak Taylormade 04-27-10_704822-001 TRACKER (4 way)" xfId="5" xr:uid="{00000000-0005-0000-0000-000004000000}"/>
    <cellStyle name="_042710 Action log Kodak Taylormade 04-27-10_704826-001 Tracker (expansion)" xfId="6" xr:uid="{00000000-0005-0000-0000-000005000000}"/>
    <cellStyle name="_042710 Action log Kodak Taylormade 04-27-10_copy" xfId="7" xr:uid="{00000000-0005-0000-0000-000006000000}"/>
    <cellStyle name="_042710 Action log Kodak Taylormade 04-27-10_Project Plan WMS Blade 0.7 Rev01" xfId="8" xr:uid="{00000000-0005-0000-0000-000007000000}"/>
    <cellStyle name="_042710 Action log Kodak Taylormade 04-27-10_Project Plan WMS Blade 0.7 Rev01_RUTAS" xfId="9" xr:uid="{00000000-0005-0000-0000-000008000000}"/>
    <cellStyle name="_042710 Action log Kodak Taylormade 04-27-10_Project Plan WMS Blade 0.7 Rev01_RUTAS_TRACKER WMS, NUEVO1" xfId="10" xr:uid="{00000000-0005-0000-0000-000009000000}"/>
    <cellStyle name="_042710 Action log Kodak Taylormade 04-27-10_Project Plan WMS Blade 0.7 Rev01_TRACKER WMS, NUEVO1" xfId="11" xr:uid="{00000000-0005-0000-0000-00000A000000}"/>
    <cellStyle name="_042710 Action log Kodak Taylormade 04-27-10_TEMPLATE NPI" xfId="12" xr:uid="{00000000-0005-0000-0000-00000B000000}"/>
    <cellStyle name="_042710 Action log Kodak Taylormade 04-27-10_TEMPLATE NPI_TRACKER WMS, NUEVO1" xfId="13" xr:uid="{00000000-0005-0000-0000-00000C000000}"/>
    <cellStyle name="_042710 Action log Kodak Taylormade 04-27-10_TRACKER WMS, NUEVO1" xfId="14" xr:uid="{00000000-0005-0000-0000-00000D000000}"/>
    <cellStyle name="_051310 Status May-10" xfId="15" xr:uid="{00000000-0005-0000-0000-00000E000000}"/>
    <cellStyle name="_051310 Status May-10 2" xfId="16" xr:uid="{00000000-0005-0000-0000-00000F000000}"/>
    <cellStyle name="_051310 Status May-10 3" xfId="17" xr:uid="{00000000-0005-0000-0000-000010000000}"/>
    <cellStyle name="_051310 Status May-10 4" xfId="18" xr:uid="{00000000-0005-0000-0000-000011000000}"/>
    <cellStyle name="_051310 Status May-10_704822-001 TRACKER (4 way)" xfId="19" xr:uid="{00000000-0005-0000-0000-000012000000}"/>
    <cellStyle name="_051310 Status May-10_704826-001 Tracker (expansion)" xfId="20" xr:uid="{00000000-0005-0000-0000-000013000000}"/>
    <cellStyle name="_051310 Status May-10_copy" xfId="21" xr:uid="{00000000-0005-0000-0000-000014000000}"/>
    <cellStyle name="_051310 Status May-10_Project Plan WMS Blade 0.7 Rev01" xfId="22" xr:uid="{00000000-0005-0000-0000-000015000000}"/>
    <cellStyle name="_051310 Status May-10_Project Plan WMS Blade 0.7 Rev01_RUTAS" xfId="23" xr:uid="{00000000-0005-0000-0000-000016000000}"/>
    <cellStyle name="_110909  TRACKER PARATA Nov.09.09" xfId="24" xr:uid="{00000000-0005-0000-0000-000017000000}"/>
    <cellStyle name="_110909  TRACKER PARATA Nov.09.09_TEMPLATE NPI" xfId="25" xr:uid="{00000000-0005-0000-0000-000018000000}"/>
    <cellStyle name="_110909  TRACKER PARATA Nov.09.09_TEMPLATE NPI_TRACKER WMS, NUEVO1" xfId="26" xr:uid="{00000000-0005-0000-0000-000019000000}"/>
    <cellStyle name="_110909  TRACKER PARATA Nov.09.09_TRACKER WMS, NUEVO1" xfId="27" xr:uid="{00000000-0005-0000-0000-00001A000000}"/>
    <cellStyle name="_15454 Chassis Can build report 12-05-06 rev CL rev2 (4)" xfId="28" xr:uid="{00000000-0005-0000-0000-00001B000000}"/>
    <cellStyle name="_15454 Chassis Can build report 12-05-06 rev CL rev2 (4) 2" xfId="29" xr:uid="{00000000-0005-0000-0000-00001C000000}"/>
    <cellStyle name="_15454 Chassis Can build report 12-05-06 rev CL rev2 (4) 3" xfId="30" xr:uid="{00000000-0005-0000-0000-00001D000000}"/>
    <cellStyle name="_15454 Chassis Can build report 12-05-06 rev CL rev2 (4)_704822-001 TRACKER (4 way)" xfId="31" xr:uid="{00000000-0005-0000-0000-00001E000000}"/>
    <cellStyle name="_15454 Chassis Can build report 12-05-06 rev CL rev2 (4)_704826-001 Tracker (expansion)" xfId="32" xr:uid="{00000000-0005-0000-0000-00001F000000}"/>
    <cellStyle name="_15454 Chassis Can build report 12-05-06 rev CL rev2 (4)_copy" xfId="33" xr:uid="{00000000-0005-0000-0000-000020000000}"/>
    <cellStyle name="_15454 Chassis Can build report 12-05-06 rev CL rev2 (4)_Project Plan WMS Blade 0.7 Rev01" xfId="34" xr:uid="{00000000-0005-0000-0000-000021000000}"/>
    <cellStyle name="_15454 Chassis Can build report 12-05-06 rev CL rev2 (4)_Project Plan WMS Blade 0.7 Rev01_RUTAS" xfId="35" xr:uid="{00000000-0005-0000-0000-000022000000}"/>
    <cellStyle name="_15454 Chassis Can build report 12-05-06 rev CL rev2 (4)_Project Plan WMS Blade 0.7 Rev01_RUTAS_TRACKER WMS, NUEVO1" xfId="36" xr:uid="{00000000-0005-0000-0000-000023000000}"/>
    <cellStyle name="_15454 Chassis Can build report 12-05-06 rev CL rev2 (4)_Project Plan WMS Blade 0.7 Rev01_TRACKER WMS, NUEVO1" xfId="37" xr:uid="{00000000-0005-0000-0000-000024000000}"/>
    <cellStyle name="_15454 Chassis Can build report 12-05-06 rev CL rev2 (4)_TEMPLATE NPI" xfId="38" xr:uid="{00000000-0005-0000-0000-000025000000}"/>
    <cellStyle name="_15454 Chassis Can build report 12-05-06 rev CL rev2 (4)_TEMPLATE NPI_TRACKER WMS, NUEVO1" xfId="39" xr:uid="{00000000-0005-0000-0000-000026000000}"/>
    <cellStyle name="_15454 Chassis Can build report 12-05-06 rev CL rev2 (4)_TRACKER WMS, NUEVO1" xfId="40" xr:uid="{00000000-0005-0000-0000-000027000000}"/>
    <cellStyle name="_3PAR Project Plan 26OCT12" xfId="41" xr:uid="{00000000-0005-0000-0000-000028000000}"/>
    <cellStyle name="_704822-001 TRACKER (4 way)" xfId="42" xr:uid="{00000000-0005-0000-0000-000029000000}"/>
    <cellStyle name="_704826-001 Tracker (expansion)" xfId="43" xr:uid="{00000000-0005-0000-0000-00002A000000}"/>
    <cellStyle name="_ABB Pricing Matrix" xfId="44" xr:uid="{00000000-0005-0000-0000-00002B000000}"/>
    <cellStyle name="_ABB Pricing Matrix 2" xfId="45" xr:uid="{00000000-0005-0000-0000-00002C000000}"/>
    <cellStyle name="_ABB Pricing Matrix 3" xfId="46" xr:uid="{00000000-0005-0000-0000-00002D000000}"/>
    <cellStyle name="_ABB Pricing Matrix 4" xfId="47" xr:uid="{00000000-0005-0000-0000-00002E000000}"/>
    <cellStyle name="_ABB Pricing Matrix_704822-001 TRACKER (4 way)" xfId="48" xr:uid="{00000000-0005-0000-0000-00002F000000}"/>
    <cellStyle name="_ABB Pricing Matrix_704826-001 Tracker (expansion)" xfId="49" xr:uid="{00000000-0005-0000-0000-000030000000}"/>
    <cellStyle name="_ABB Pricing Matrix_copy" xfId="50" xr:uid="{00000000-0005-0000-0000-000031000000}"/>
    <cellStyle name="_ABB Pricing Matrix_Project Plan WMS Blade 0.7 Rev01" xfId="51" xr:uid="{00000000-0005-0000-0000-000032000000}"/>
    <cellStyle name="_ABB Pricing Matrix_Project Plan WMS Blade 0.7 Rev01_RUTAS" xfId="52" xr:uid="{00000000-0005-0000-0000-000033000000}"/>
    <cellStyle name="_ABB Pricing Matrix_Project Plan WMS Blade 0.7 Rev01_RUTAS_TRACKER WMS, NUEVO1" xfId="53" xr:uid="{00000000-0005-0000-0000-000034000000}"/>
    <cellStyle name="_ABB Pricing Matrix_Project Plan WMS Blade 0.7 Rev01_TRACKER WMS, NUEVO1" xfId="54" xr:uid="{00000000-0005-0000-0000-000035000000}"/>
    <cellStyle name="_ABB Pricing Matrix_TEMPLATE NPI" xfId="55" xr:uid="{00000000-0005-0000-0000-000036000000}"/>
    <cellStyle name="_ABB Pricing Matrix_TEMPLATE NPI_TRACKER WMS, NUEVO1" xfId="56" xr:uid="{00000000-0005-0000-0000-000037000000}"/>
    <cellStyle name="_ABB Pricing Matrix_TRACKER WMS, NUEVO1" xfId="57" xr:uid="{00000000-0005-0000-0000-000038000000}"/>
    <cellStyle name="_AIP Card 12 19 pull-in from Toronto_12 21 06_1" xfId="58" xr:uid="{00000000-0005-0000-0000-000039000000}"/>
    <cellStyle name="_AIP Card 12 19 pull-in from Toronto_12 21 06_1 2" xfId="59" xr:uid="{00000000-0005-0000-0000-00003A000000}"/>
    <cellStyle name="_AIP Card 12 19 pull-in from Toronto_12 21 06_1 3" xfId="60" xr:uid="{00000000-0005-0000-0000-00003B000000}"/>
    <cellStyle name="_AIP Card 12 19 pull-in from Toronto_12 21 06_1_704822-001 TRACKER (4 way)" xfId="61" xr:uid="{00000000-0005-0000-0000-00003C000000}"/>
    <cellStyle name="_AIP Card 12 19 pull-in from Toronto_12 21 06_1_704826-001 Tracker (expansion)" xfId="62" xr:uid="{00000000-0005-0000-0000-00003D000000}"/>
    <cellStyle name="_AIP Card 12 19 pull-in from Toronto_12 21 06_1_copy" xfId="63" xr:uid="{00000000-0005-0000-0000-00003E000000}"/>
    <cellStyle name="_AIP Card 12 19 pull-in from Toronto_12 21 06_1_Project Plan WMS Blade 0.7 Rev01" xfId="64" xr:uid="{00000000-0005-0000-0000-00003F000000}"/>
    <cellStyle name="_AIP Card 12 19 pull-in from Toronto_12 21 06_1_Project Plan WMS Blade 0.7 Rev01_RUTAS" xfId="65" xr:uid="{00000000-0005-0000-0000-000040000000}"/>
    <cellStyle name="_AIP Card 12 19 pull-in from Toronto_12 21 06_1_Project Plan WMS Blade 0.7 Rev01_RUTAS_TRACKER WMS, NUEVO1" xfId="66" xr:uid="{00000000-0005-0000-0000-000041000000}"/>
    <cellStyle name="_AIP Card 12 19 pull-in from Toronto_12 21 06_1_Project Plan WMS Blade 0.7 Rev01_TRACKER WMS, NUEVO1" xfId="67" xr:uid="{00000000-0005-0000-0000-000042000000}"/>
    <cellStyle name="_AIP Card 12 19 pull-in from Toronto_12 21 06_1_TEMPLATE NPI" xfId="68" xr:uid="{00000000-0005-0000-0000-000043000000}"/>
    <cellStyle name="_AIP Card 12 19 pull-in from Toronto_12 21 06_1_TEMPLATE NPI_TRACKER WMS, NUEVO1" xfId="69" xr:uid="{00000000-0005-0000-0000-000044000000}"/>
    <cellStyle name="_AIP Card 12 19 pull-in from Toronto_12 21 06_1_TRACKER WMS, NUEVO1" xfId="70" xr:uid="{00000000-0005-0000-0000-000045000000}"/>
    <cellStyle name="_ALCATEL FILLER PANELS" xfId="71" xr:uid="{00000000-0005-0000-0000-000046000000}"/>
    <cellStyle name="_ALCATEL FILLER PANELS_ACE - PreQualification Corrective Action - Oct 26, 2010(1)" xfId="72" xr:uid="{00000000-0005-0000-0000-000047000000}"/>
    <cellStyle name="_ALCATEL FILLER PANELS_ACE - PreQualification Corrective Action - Oct 26, 2010(1)_TRACKER WMS, NUEVO1" xfId="73" xr:uid="{00000000-0005-0000-0000-000048000000}"/>
    <cellStyle name="_ALCATEL FILLER PANELS_Cisco Spinnaker - Action Tracker - August 1, 2011(1)" xfId="74" xr:uid="{00000000-0005-0000-0000-000049000000}"/>
    <cellStyle name="_ALCATEL FILLER PANELS_Cisco Spinnaker - Action Tracker - August 1, 2011(1)_TRACKER WMS, NUEVO1" xfId="75" xr:uid="{00000000-0005-0000-0000-00004A000000}"/>
    <cellStyle name="_ALCATEL FILLER PANELS_copy" xfId="76" xr:uid="{00000000-0005-0000-0000-00004B000000}"/>
    <cellStyle name="_ALCATEL FILLER PANELS_Infinity 7609 Hard Tool Time Line- Sep 16, 2010" xfId="77" xr:uid="{00000000-0005-0000-0000-00004C000000}"/>
    <cellStyle name="_ALCATEL FILLER PANELS_Infinity 7609 Hard Tool Time Line- Sep 16, 2010_TRACKER WMS, NUEVO1" xfId="78" xr:uid="{00000000-0005-0000-0000-00004D000000}"/>
    <cellStyle name="_ALCATEL FILLER PANELS_Infinity 7609 HT Time Line-ACE-Oct 14, 2010(1)" xfId="79" xr:uid="{00000000-0005-0000-0000-00004E000000}"/>
    <cellStyle name="_ALCATEL FILLER PANELS_Infinity 7609 HT Time Line-ACE-Oct 14, 2010(1)_TRACKER WMS, NUEVO1" xfId="80" xr:uid="{00000000-0005-0000-0000-00004F000000}"/>
    <cellStyle name="_ALCATEL FILLER PANELS_Infinity 7609 HT Time Line-ACE-Oct 8, 2010(1)" xfId="81" xr:uid="{00000000-0005-0000-0000-000050000000}"/>
    <cellStyle name="_ALCATEL FILLER PANELS_Infinity 7609 HT Time Line-ACE-Oct 8, 2010(1)_TRACKER WMS, NUEVO1" xfId="82" xr:uid="{00000000-0005-0000-0000-000051000000}"/>
    <cellStyle name="_ALCATEL FILLER PANELS_Previous Check of FAI Reports Cisco Infinity 21Oct" xfId="83" xr:uid="{00000000-0005-0000-0000-000052000000}"/>
    <cellStyle name="_ALCATEL FILLER PANELS_Previous Check of FAI Reports Cisco Infinity 21Oct_TRACKER WMS, NUEVO1" xfId="84" xr:uid="{00000000-0005-0000-0000-000053000000}"/>
    <cellStyle name="_ALCATEL FILLER PANELS_TEMPLATE NPI" xfId="85" xr:uid="{00000000-0005-0000-0000-000054000000}"/>
    <cellStyle name="_ALCATEL FILLER PANELS_TEMPLATE NPI_TRACKER WMS, NUEVO1" xfId="86" xr:uid="{00000000-0005-0000-0000-000055000000}"/>
    <cellStyle name="_ALCATEL FILLER PANELS_Tracker Infinity 7609 Time Line- Oct-26" xfId="87" xr:uid="{00000000-0005-0000-0000-000056000000}"/>
    <cellStyle name="_ALCATEL FILLER PANELS_Tracker Infinity 7609 Time Line- Oct-26_TRACKER WMS, NUEVO1" xfId="88" xr:uid="{00000000-0005-0000-0000-000057000000}"/>
    <cellStyle name="_ALCATEL FILLER PANELS_TRACKER WMS, NUEVO1" xfId="89" xr:uid="{00000000-0005-0000-0000-000058000000}"/>
    <cellStyle name="_ALCATEL MDU-LF3EM21205AAAA" xfId="90" xr:uid="{00000000-0005-0000-0000-000059000000}"/>
    <cellStyle name="_ALCATEL MDU-LF3EM21205AAAA_ACE - PreQualification Corrective Action - Oct 26, 2010(1)" xfId="91" xr:uid="{00000000-0005-0000-0000-00005A000000}"/>
    <cellStyle name="_ALCATEL MDU-LF3EM21205AAAA_ACE - PreQualification Corrective Action - Oct 26, 2010(1)_TRACKER WMS, NUEVO1" xfId="92" xr:uid="{00000000-0005-0000-0000-00005B000000}"/>
    <cellStyle name="_ALCATEL MDU-LF3EM21205AAAA_Cisco Spinnaker - Action Tracker - August 1, 2011(1)" xfId="93" xr:uid="{00000000-0005-0000-0000-00005C000000}"/>
    <cellStyle name="_ALCATEL MDU-LF3EM21205AAAA_Cisco Spinnaker - Action Tracker - August 1, 2011(1)_TRACKER WMS, NUEVO1" xfId="94" xr:uid="{00000000-0005-0000-0000-00005D000000}"/>
    <cellStyle name="_ALCATEL MDU-LF3EM21205AAAA_copy" xfId="95" xr:uid="{00000000-0005-0000-0000-00005E000000}"/>
    <cellStyle name="_ALCATEL MDU-LF3EM21205AAAA_Infinity 7609 Hard Tool Time Line- Sep 16, 2010" xfId="96" xr:uid="{00000000-0005-0000-0000-00005F000000}"/>
    <cellStyle name="_ALCATEL MDU-LF3EM21205AAAA_Infinity 7609 Hard Tool Time Line- Sep 16, 2010_TRACKER WMS, NUEVO1" xfId="97" xr:uid="{00000000-0005-0000-0000-000060000000}"/>
    <cellStyle name="_ALCATEL MDU-LF3EM21205AAAA_Infinity 7609 HT Time Line-ACE-Oct 14, 2010(1)" xfId="98" xr:uid="{00000000-0005-0000-0000-000061000000}"/>
    <cellStyle name="_ALCATEL MDU-LF3EM21205AAAA_Infinity 7609 HT Time Line-ACE-Oct 14, 2010(1)_TRACKER WMS, NUEVO1" xfId="99" xr:uid="{00000000-0005-0000-0000-000062000000}"/>
    <cellStyle name="_ALCATEL MDU-LF3EM21205AAAA_Infinity 7609 HT Time Line-ACE-Oct 8, 2010(1)" xfId="100" xr:uid="{00000000-0005-0000-0000-000063000000}"/>
    <cellStyle name="_ALCATEL MDU-LF3EM21205AAAA_Infinity 7609 HT Time Line-ACE-Oct 8, 2010(1)_TRACKER WMS, NUEVO1" xfId="101" xr:uid="{00000000-0005-0000-0000-000064000000}"/>
    <cellStyle name="_ALCATEL MDU-LF3EM21205AAAA_Previous Check of FAI Reports Cisco Infinity 21Oct" xfId="102" xr:uid="{00000000-0005-0000-0000-000065000000}"/>
    <cellStyle name="_ALCATEL MDU-LF3EM21205AAAA_Previous Check of FAI Reports Cisco Infinity 21Oct_TRACKER WMS, NUEVO1" xfId="103" xr:uid="{00000000-0005-0000-0000-000066000000}"/>
    <cellStyle name="_ALCATEL MDU-LF3EM21205AAAA_TEMPLATE NPI" xfId="104" xr:uid="{00000000-0005-0000-0000-000067000000}"/>
    <cellStyle name="_ALCATEL MDU-LF3EM21205AAAA_TEMPLATE NPI_TRACKER WMS, NUEVO1" xfId="105" xr:uid="{00000000-0005-0000-0000-000068000000}"/>
    <cellStyle name="_ALCATEL MDU-LF3EM21205AAAA_Tracker Infinity 7609 Time Line- Oct-26" xfId="106" xr:uid="{00000000-0005-0000-0000-000069000000}"/>
    <cellStyle name="_ALCATEL MDU-LF3EM21205AAAA_Tracker Infinity 7609 Time Line- Oct-26_TRACKER WMS, NUEVO1" xfId="107" xr:uid="{00000000-0005-0000-0000-00006A000000}"/>
    <cellStyle name="_ALCATEL MDU-LF3EM21205AAAA_TRACKER WMS, NUEVO1" xfId="108" xr:uid="{00000000-0005-0000-0000-00006B000000}"/>
    <cellStyle name="_ALCATEL OLTS TRACKER SOFTOOL PARTS JUN4" xfId="109" xr:uid="{00000000-0005-0000-0000-00006C000000}"/>
    <cellStyle name="_ALCATEL OLTS TRACKER SOFTOOL PARTS JUN4_ACE - PreQualification Corrective Action - Oct 26, 2010(1)" xfId="110" xr:uid="{00000000-0005-0000-0000-00006D000000}"/>
    <cellStyle name="_ALCATEL OLTS TRACKER SOFTOOL PARTS JUN4_ACE - PreQualification Corrective Action - Oct 26, 2010(1)_TRACKER WMS, NUEVO1" xfId="111" xr:uid="{00000000-0005-0000-0000-00006E000000}"/>
    <cellStyle name="_ALCATEL OLTS TRACKER SOFTOOL PARTS JUN4_Cisco Spinnaker - Action Tracker - August 1, 2011(1)" xfId="112" xr:uid="{00000000-0005-0000-0000-00006F000000}"/>
    <cellStyle name="_ALCATEL OLTS TRACKER SOFTOOL PARTS JUN4_Cisco Spinnaker - Action Tracker - August 1, 2011(1)_TRACKER WMS, NUEVO1" xfId="113" xr:uid="{00000000-0005-0000-0000-000070000000}"/>
    <cellStyle name="_ALCATEL OLTS TRACKER SOFTOOL PARTS JUN4_copy" xfId="114" xr:uid="{00000000-0005-0000-0000-000071000000}"/>
    <cellStyle name="_ALCATEL OLTS TRACKER SOFTOOL PARTS JUN4_Infinity 7609 Hard Tool Time Line- Sep 16, 2010" xfId="115" xr:uid="{00000000-0005-0000-0000-000072000000}"/>
    <cellStyle name="_ALCATEL OLTS TRACKER SOFTOOL PARTS JUN4_Infinity 7609 Hard Tool Time Line- Sep 16, 2010_TRACKER WMS, NUEVO1" xfId="116" xr:uid="{00000000-0005-0000-0000-000073000000}"/>
    <cellStyle name="_ALCATEL OLTS TRACKER SOFTOOL PARTS JUN4_Infinity 7609 HT Time Line-ACE-Oct 14, 2010(1)" xfId="117" xr:uid="{00000000-0005-0000-0000-000074000000}"/>
    <cellStyle name="_ALCATEL OLTS TRACKER SOFTOOL PARTS JUN4_Infinity 7609 HT Time Line-ACE-Oct 14, 2010(1)_TRACKER WMS, NUEVO1" xfId="118" xr:uid="{00000000-0005-0000-0000-000075000000}"/>
    <cellStyle name="_ALCATEL OLTS TRACKER SOFTOOL PARTS JUN4_Infinity 7609 HT Time Line-ACE-Oct 8, 2010(1)" xfId="119" xr:uid="{00000000-0005-0000-0000-000076000000}"/>
    <cellStyle name="_ALCATEL OLTS TRACKER SOFTOOL PARTS JUN4_Infinity 7609 HT Time Line-ACE-Oct 8, 2010(1)_TRACKER WMS, NUEVO1" xfId="120" xr:uid="{00000000-0005-0000-0000-000077000000}"/>
    <cellStyle name="_ALCATEL OLTS TRACKER SOFTOOL PARTS JUN4_Previous Check of FAI Reports Cisco Infinity 21Oct" xfId="121" xr:uid="{00000000-0005-0000-0000-000078000000}"/>
    <cellStyle name="_ALCATEL OLTS TRACKER SOFTOOL PARTS JUN4_Previous Check of FAI Reports Cisco Infinity 21Oct_TRACKER WMS, NUEVO1" xfId="122" xr:uid="{00000000-0005-0000-0000-000079000000}"/>
    <cellStyle name="_ALCATEL OLTS TRACKER SOFTOOL PARTS JUN4_TEMPLATE NPI" xfId="123" xr:uid="{00000000-0005-0000-0000-00007A000000}"/>
    <cellStyle name="_ALCATEL OLTS TRACKER SOFTOOL PARTS JUN4_TEMPLATE NPI_TRACKER WMS, NUEVO1" xfId="124" xr:uid="{00000000-0005-0000-0000-00007B000000}"/>
    <cellStyle name="_ALCATEL OLTS TRACKER SOFTOOL PARTS JUN4_Tracker Infinity 7609 Time Line- Oct-26" xfId="125" xr:uid="{00000000-0005-0000-0000-00007C000000}"/>
    <cellStyle name="_ALCATEL OLTS TRACKER SOFTOOL PARTS JUN4_Tracker Infinity 7609 Time Line- Oct-26_TRACKER WMS, NUEVO1" xfId="126" xr:uid="{00000000-0005-0000-0000-00007D000000}"/>
    <cellStyle name="_ALCATEL OLTS TRACKER SOFTOOL PARTS JUN4_TRACKER WMS, NUEVO1" xfId="127" xr:uid="{00000000-0005-0000-0000-00007E000000}"/>
    <cellStyle name="_Alcatel OTS 030408" xfId="128" xr:uid="{00000000-0005-0000-0000-00007F000000}"/>
    <cellStyle name="_ANALISIS 46K5574" xfId="129" xr:uid="{00000000-0005-0000-0000-000080000000}"/>
    <cellStyle name="_ANALISIS 46K5574 2" xfId="130" xr:uid="{00000000-0005-0000-0000-000081000000}"/>
    <cellStyle name="_ANALISIS 46K5574_RUTAS" xfId="131" xr:uid="{00000000-0005-0000-0000-000082000000}"/>
    <cellStyle name="_ANALISIS 46K5574_RUTAS_TRACKER WMS, NUEVO1" xfId="132" xr:uid="{00000000-0005-0000-0000-000083000000}"/>
    <cellStyle name="_ANALISIS 46K5574_TEMPLATE NPI" xfId="133" xr:uid="{00000000-0005-0000-0000-000084000000}"/>
    <cellStyle name="_ANALISIS 46K5574_TEMPLATE NPI 2" xfId="134" xr:uid="{00000000-0005-0000-0000-000085000000}"/>
    <cellStyle name="_ANALISIS 46K5574_TEMPLATE NPI 98Y2028" xfId="135" xr:uid="{00000000-0005-0000-0000-000086000000}"/>
    <cellStyle name="_ANALISIS 46K5574_TEMPLATE NPI 98Y2028_TEMPLATE NPI" xfId="136" xr:uid="{00000000-0005-0000-0000-000087000000}"/>
    <cellStyle name="_ANALISIS 46K5574_TEMPLATE NPI 98Y2028_TEMPLATE NPI_TRACKER WMS, NUEVO1" xfId="137" xr:uid="{00000000-0005-0000-0000-000088000000}"/>
    <cellStyle name="_ANALISIS 46K5574_TEMPLATE NPI 98Y2028_TRACKER WMS, NUEVO1" xfId="138" xr:uid="{00000000-0005-0000-0000-000089000000}"/>
    <cellStyle name="_ANALISIS 46K5574_TEMPLATE NPI_RUTAS" xfId="139" xr:uid="{00000000-0005-0000-0000-00008A000000}"/>
    <cellStyle name="_ANALISIS 46K5574_TEMPLATE NPI_RUTAS_TRACKER WMS, NUEVO1" xfId="140" xr:uid="{00000000-0005-0000-0000-00008B000000}"/>
    <cellStyle name="_ANALISIS 46K5574_TEMPLATE NPI_TRACKER WMS, NUEVO1" xfId="141" xr:uid="{00000000-0005-0000-0000-00008C000000}"/>
    <cellStyle name="_ANALISIS 46K5574_Tracker" xfId="142" xr:uid="{00000000-0005-0000-0000-00008D000000}"/>
    <cellStyle name="_ANALISIS 46K5574_TRACKER NPI" xfId="143" xr:uid="{00000000-0005-0000-0000-00008E000000}"/>
    <cellStyle name="_ANALISIS 46K5574_TRACKER NPI_TRACKER WMS, NUEVO1" xfId="144" xr:uid="{00000000-0005-0000-0000-00008F000000}"/>
    <cellStyle name="_ANALISIS 46K5574_TRACKER WMS, NUEVO1" xfId="145" xr:uid="{00000000-0005-0000-0000-000090000000}"/>
    <cellStyle name="_ANALISIS 46K5574_Tracker_TRACKER WMS, NUEVO1" xfId="146" xr:uid="{00000000-0005-0000-0000-000091000000}"/>
    <cellStyle name="_April" xfId="147" xr:uid="{00000000-0005-0000-0000-000092000000}"/>
    <cellStyle name="_BOM LF41V0416" xfId="148" xr:uid="{00000000-0005-0000-0000-000093000000}"/>
    <cellStyle name="_BOM LF41V0416_TEMPLATE NPI" xfId="149" xr:uid="{00000000-0005-0000-0000-000094000000}"/>
    <cellStyle name="_BOM LF41V0416_TEMPLATE NPI_TRACKER WMS, NUEVO1" xfId="150" xr:uid="{00000000-0005-0000-0000-000095000000}"/>
    <cellStyle name="_BOM LF41V0416_TRACKER WMS, NUEVO1" xfId="151" xr:uid="{00000000-0005-0000-0000-000096000000}"/>
    <cellStyle name="_BOMs ABB MStar 112808" xfId="152" xr:uid="{00000000-0005-0000-0000-000097000000}"/>
    <cellStyle name="_BOMs ABB MStar 112808 2" xfId="153" xr:uid="{00000000-0005-0000-0000-000098000000}"/>
    <cellStyle name="_BOMs ABB MStar 112808 3" xfId="154" xr:uid="{00000000-0005-0000-0000-000099000000}"/>
    <cellStyle name="_BOMs ABB MStar 112808 4" xfId="155" xr:uid="{00000000-0005-0000-0000-00009A000000}"/>
    <cellStyle name="_BOMs ABB MStar 112808_704822-001 TRACKER (4 way)" xfId="156" xr:uid="{00000000-0005-0000-0000-00009B000000}"/>
    <cellStyle name="_BOMs ABB MStar 112808_704826-001 Tracker (expansion)" xfId="157" xr:uid="{00000000-0005-0000-0000-00009C000000}"/>
    <cellStyle name="_BOMs ABB MStar 112808_copy" xfId="158" xr:uid="{00000000-0005-0000-0000-00009D000000}"/>
    <cellStyle name="_BOMs ABB MStar 112808_Project Plan WMS Blade 0.7 Rev01" xfId="159" xr:uid="{00000000-0005-0000-0000-00009E000000}"/>
    <cellStyle name="_BOMs ABB MStar 112808_Project Plan WMS Blade 0.7 Rev01_RUTAS" xfId="160" xr:uid="{00000000-0005-0000-0000-00009F000000}"/>
    <cellStyle name="_BOMs ABB MStar 112808_Project Plan WMS Blade 0.7 Rev01_RUTAS_TRACKER WMS, NUEVO1" xfId="161" xr:uid="{00000000-0005-0000-0000-0000A0000000}"/>
    <cellStyle name="_BOMs ABB MStar 112808_Project Plan WMS Blade 0.7 Rev01_TRACKER WMS, NUEVO1" xfId="162" xr:uid="{00000000-0005-0000-0000-0000A1000000}"/>
    <cellStyle name="_BOMs ABB MStar 112808_TEMPLATE NPI" xfId="163" xr:uid="{00000000-0005-0000-0000-0000A2000000}"/>
    <cellStyle name="_BOMs ABB MStar 112808_TEMPLATE NPI_TRACKER WMS, NUEVO1" xfId="164" xr:uid="{00000000-0005-0000-0000-0000A3000000}"/>
    <cellStyle name="_BOMs ABB MStar 112808_TRACKER WMS, NUEVO1" xfId="165" xr:uid="{00000000-0005-0000-0000-0000A4000000}"/>
    <cellStyle name="_Book1" xfId="166" xr:uid="{00000000-0005-0000-0000-0000A5000000}"/>
    <cellStyle name="_Book1 2" xfId="167" xr:uid="{00000000-0005-0000-0000-0000A6000000}"/>
    <cellStyle name="_Book1 2 2" xfId="168" xr:uid="{00000000-0005-0000-0000-0000A7000000}"/>
    <cellStyle name="_Book1 2 3" xfId="169" xr:uid="{00000000-0005-0000-0000-0000A8000000}"/>
    <cellStyle name="_Book1 3" xfId="170" xr:uid="{00000000-0005-0000-0000-0000A9000000}"/>
    <cellStyle name="_Book1 4" xfId="171" xr:uid="{00000000-0005-0000-0000-0000AA000000}"/>
    <cellStyle name="_Book1 5" xfId="172" xr:uid="{00000000-0005-0000-0000-0000AB000000}"/>
    <cellStyle name="_Book1 6" xfId="173" xr:uid="{00000000-0005-0000-0000-0000AC000000}"/>
    <cellStyle name="_Book1 6 2" xfId="174" xr:uid="{00000000-0005-0000-0000-0000AD000000}"/>
    <cellStyle name="_Book1_3PAR Project Plan 26OCT12" xfId="175" xr:uid="{00000000-0005-0000-0000-0000AE000000}"/>
    <cellStyle name="_Book1_704822-001 TRACKER (4 way)" xfId="176" xr:uid="{00000000-0005-0000-0000-0000AF000000}"/>
    <cellStyle name="_Book1_704826-001 Tracker (expansion)" xfId="177" xr:uid="{00000000-0005-0000-0000-0000B0000000}"/>
    <cellStyle name="_Book1_Action Tracker Spinnaker 24 Aug" xfId="178" xr:uid="{00000000-0005-0000-0000-0000B1000000}"/>
    <cellStyle name="_Book1_Action Tracker Spinnaker 24 Aug_TRACKER WMS, NUEVO1" xfId="179" xr:uid="{00000000-0005-0000-0000-0000B2000000}"/>
    <cellStyle name="_Book1_Cisco Spinnaker - Action Tracker - August 1, 2011(1)" xfId="180" xr:uid="{00000000-0005-0000-0000-0000B3000000}"/>
    <cellStyle name="_Book1_Cisco Spinnaker - Action Tracker - August 1, 2011(1)_TRACKER WMS, NUEVO1" xfId="181" xr:uid="{00000000-0005-0000-0000-0000B4000000}"/>
    <cellStyle name="_Book1_copy" xfId="182" xr:uid="{00000000-0005-0000-0000-0000B5000000}"/>
    <cellStyle name="_Book1_EMC Tracker New Items-1" xfId="183" xr:uid="{00000000-0005-0000-0000-0000B6000000}"/>
    <cellStyle name="_Book1_EMC Tracker New Items-1_TRACKER WMS, NUEVO1" xfId="184" xr:uid="{00000000-0005-0000-0000-0000B7000000}"/>
    <cellStyle name="_Book1_TEMPLATE NPI" xfId="185" xr:uid="{00000000-0005-0000-0000-0000B8000000}"/>
    <cellStyle name="_Book1_TEMPLATE NPI_TRACKER WMS, NUEVO1" xfId="186" xr:uid="{00000000-0005-0000-0000-0000B9000000}"/>
    <cellStyle name="_Book1_TRACKER WMS, NUEVO1" xfId="187" xr:uid="{00000000-0005-0000-0000-0000BA000000}"/>
    <cellStyle name="_Book2" xfId="188" xr:uid="{00000000-0005-0000-0000-0000BB000000}"/>
    <cellStyle name="_Book2_ASIGNACION" xfId="189" xr:uid="{00000000-0005-0000-0000-0000BC000000}"/>
    <cellStyle name="_Book2_Entradas y Salidas de OSP 1 AGOSTO" xfId="190" xr:uid="{00000000-0005-0000-0000-0000BD000000}"/>
    <cellStyle name="_Book2_ENVIO" xfId="191" xr:uid="{00000000-0005-0000-0000-0000BE000000}"/>
    <cellStyle name="_Book2_RECIBO" xfId="192" xr:uid="{00000000-0005-0000-0000-0000BF000000}"/>
    <cellStyle name="_Book3" xfId="193" xr:uid="{00000000-0005-0000-0000-0000C0000000}"/>
    <cellStyle name="_book4 (2)" xfId="194" xr:uid="{00000000-0005-0000-0000-0000C1000000}"/>
    <cellStyle name="_book4 (2) 2" xfId="195" xr:uid="{00000000-0005-0000-0000-0000C2000000}"/>
    <cellStyle name="_book4 (2) 3" xfId="196" xr:uid="{00000000-0005-0000-0000-0000C3000000}"/>
    <cellStyle name="_book4 (2)_704822-001 TRACKER (4 way)" xfId="197" xr:uid="{00000000-0005-0000-0000-0000C4000000}"/>
    <cellStyle name="_book4 (2)_704826-001 Tracker (expansion)" xfId="198" xr:uid="{00000000-0005-0000-0000-0000C5000000}"/>
    <cellStyle name="_book4 (2)_copy" xfId="199" xr:uid="{00000000-0005-0000-0000-0000C6000000}"/>
    <cellStyle name="_book4 (2)_Project Plan WMS Blade 0.7 Rev01" xfId="200" xr:uid="{00000000-0005-0000-0000-0000C7000000}"/>
    <cellStyle name="_book4 (2)_Project Plan WMS Blade 0.7 Rev01_RUTAS" xfId="201" xr:uid="{00000000-0005-0000-0000-0000C8000000}"/>
    <cellStyle name="_book4 (2)_Project Plan WMS Blade 0.7 Rev01_RUTAS_TRACKER WMS, NUEVO1" xfId="202" xr:uid="{00000000-0005-0000-0000-0000C9000000}"/>
    <cellStyle name="_book4 (2)_Project Plan WMS Blade 0.7 Rev01_TRACKER WMS, NUEVO1" xfId="203" xr:uid="{00000000-0005-0000-0000-0000CA000000}"/>
    <cellStyle name="_book4 (2)_TEMPLATE NPI" xfId="204" xr:uid="{00000000-0005-0000-0000-0000CB000000}"/>
    <cellStyle name="_book4 (2)_TEMPLATE NPI_TRACKER WMS, NUEVO1" xfId="205" xr:uid="{00000000-0005-0000-0000-0000CC000000}"/>
    <cellStyle name="_book4 (2)_TRACKER WMS, NUEVO1" xfId="206" xr:uid="{00000000-0005-0000-0000-0000CD000000}"/>
    <cellStyle name="_Capacity_Jan100" xfId="207" xr:uid="{00000000-0005-0000-0000-0000CE000000}"/>
    <cellStyle name="_Check List" xfId="208" xr:uid="{00000000-0005-0000-0000-0000CF000000}"/>
    <cellStyle name="_Check List  NPI  EMC APEX" xfId="209" xr:uid="{00000000-0005-0000-0000-0000D0000000}"/>
    <cellStyle name="_Check List  NPI  EMC APEX 2" xfId="210" xr:uid="{00000000-0005-0000-0000-0000D1000000}"/>
    <cellStyle name="_Check List  NPI  EMC APEX 3" xfId="211" xr:uid="{00000000-0005-0000-0000-0000D2000000}"/>
    <cellStyle name="_Check List  NPI  EMC APEX 4" xfId="212" xr:uid="{00000000-0005-0000-0000-0000D3000000}"/>
    <cellStyle name="_Check List  NPI  EMC APEX 5" xfId="213" xr:uid="{00000000-0005-0000-0000-0000D4000000}"/>
    <cellStyle name="_Check List  NPI  EMC APEX_copy" xfId="214" xr:uid="{00000000-0005-0000-0000-0000D5000000}"/>
    <cellStyle name="_Check List  NPI  EMC APEX_RUTAS" xfId="215" xr:uid="{00000000-0005-0000-0000-0000D6000000}"/>
    <cellStyle name="_Check List  NPI  EMC APEX_RUTAS_TRACKER WMS, NUEVO1" xfId="216" xr:uid="{00000000-0005-0000-0000-0000D7000000}"/>
    <cellStyle name="_Check List  NPI  EMC APEX_TEMPLATE NPI" xfId="217" xr:uid="{00000000-0005-0000-0000-0000D8000000}"/>
    <cellStyle name="_Check List  NPI  EMC APEX_TEMPLATE NPI 2" xfId="218" xr:uid="{00000000-0005-0000-0000-0000D9000000}"/>
    <cellStyle name="_Check List  NPI  EMC APEX_TEMPLATE NPI 98Y2028" xfId="219" xr:uid="{00000000-0005-0000-0000-0000DA000000}"/>
    <cellStyle name="_Check List  NPI  EMC APEX_TEMPLATE NPI 98Y2028_TEMPLATE NPI" xfId="220" xr:uid="{00000000-0005-0000-0000-0000DB000000}"/>
    <cellStyle name="_Check List  NPI  EMC APEX_TEMPLATE NPI 98Y2028_TEMPLATE NPI_TRACKER WMS, NUEVO1" xfId="221" xr:uid="{00000000-0005-0000-0000-0000DC000000}"/>
    <cellStyle name="_Check List  NPI  EMC APEX_TEMPLATE NPI 98Y2028_TRACKER WMS, NUEVO1" xfId="222" xr:uid="{00000000-0005-0000-0000-0000DD000000}"/>
    <cellStyle name="_Check List  NPI  EMC APEX_TEMPLATE NPI_RUTAS" xfId="223" xr:uid="{00000000-0005-0000-0000-0000DE000000}"/>
    <cellStyle name="_Check List  NPI  EMC APEX_TEMPLATE NPI_RUTAS_TRACKER WMS, NUEVO1" xfId="224" xr:uid="{00000000-0005-0000-0000-0000DF000000}"/>
    <cellStyle name="_Check List  NPI  EMC APEX_TEMPLATE NPI_TRACKER WMS, NUEVO1" xfId="225" xr:uid="{00000000-0005-0000-0000-0000E0000000}"/>
    <cellStyle name="_Check List  NPI  EMC APEX_Tracker" xfId="226" xr:uid="{00000000-0005-0000-0000-0000E1000000}"/>
    <cellStyle name="_Check List  NPI  EMC APEX_TRACKER NPI" xfId="227" xr:uid="{00000000-0005-0000-0000-0000E2000000}"/>
    <cellStyle name="_Check List  NPI  EMC APEX_TRACKER NPI_TRACKER WMS, NUEVO1" xfId="228" xr:uid="{00000000-0005-0000-0000-0000E3000000}"/>
    <cellStyle name="_Check List  NPI  EMC APEX_TRACKER WMS, NUEVO1" xfId="229" xr:uid="{00000000-0005-0000-0000-0000E4000000}"/>
    <cellStyle name="_Check List  NPI  EMC APEX_Tracker_TRACKER WMS, NUEVO1" xfId="230" xr:uid="{00000000-0005-0000-0000-0000E5000000}"/>
    <cellStyle name="_Check List  NPI  ERICSSON INDOOR CABINET" xfId="231" xr:uid="{00000000-0005-0000-0000-0000E6000000}"/>
    <cellStyle name="_Check List  NPI  ERICSSON INDOOR CABINET 2" xfId="232" xr:uid="{00000000-0005-0000-0000-0000E7000000}"/>
    <cellStyle name="_Check List  NPI  ERICSSON INDOOR CABINET 3" xfId="233" xr:uid="{00000000-0005-0000-0000-0000E8000000}"/>
    <cellStyle name="_Check List  NPI  ERICSSON INDOOR CABINET_704822-001 TRACKER (4 way)" xfId="234" xr:uid="{00000000-0005-0000-0000-0000E9000000}"/>
    <cellStyle name="_Check List  NPI  ERICSSON INDOOR CABINET_704826-001 Tracker (expansion)" xfId="235" xr:uid="{00000000-0005-0000-0000-0000EA000000}"/>
    <cellStyle name="_Check List  NPI  ERICSSON INDOOR CABINET_copy" xfId="236" xr:uid="{00000000-0005-0000-0000-0000EB000000}"/>
    <cellStyle name="_Check List  NPI  ERICSSON INDOOR CABINET_Project Plan WMS Blade 0.7 Rev01" xfId="237" xr:uid="{00000000-0005-0000-0000-0000EC000000}"/>
    <cellStyle name="_Check List  NPI  ERICSSON INDOOR CABINET_Project Plan WMS Blade 0.7 Rev01_RUTAS" xfId="238" xr:uid="{00000000-0005-0000-0000-0000ED000000}"/>
    <cellStyle name="_Check List  NPI  ERICSSON INDOOR CABINET_Project Plan WMS Blade 0.7 Rev01_RUTAS_TRACKER WMS, NUEVO1" xfId="239" xr:uid="{00000000-0005-0000-0000-0000EE000000}"/>
    <cellStyle name="_Check List  NPI  ERICSSON INDOOR CABINET_Project Plan WMS Blade 0.7 Rev01_TRACKER WMS, NUEVO1" xfId="240" xr:uid="{00000000-0005-0000-0000-0000EF000000}"/>
    <cellStyle name="_Check List  NPI  ERICSSON INDOOR CABINET_TEMPLATE NPI" xfId="241" xr:uid="{00000000-0005-0000-0000-0000F0000000}"/>
    <cellStyle name="_Check List  NPI  ERICSSON INDOOR CABINET_TEMPLATE NPI_TRACKER WMS, NUEVO1" xfId="242" xr:uid="{00000000-0005-0000-0000-0000F1000000}"/>
    <cellStyle name="_Check List  NPI  ERICSSON INDOOR CABINET_TRACKER WMS, NUEVO1" xfId="243" xr:uid="{00000000-0005-0000-0000-0000F2000000}"/>
    <cellStyle name="_Check List_ACE - PreQualification Corrective Action - Oct 26, 2010(1)" xfId="244" xr:uid="{00000000-0005-0000-0000-0000F3000000}"/>
    <cellStyle name="_Check List_ACE - PreQualification Corrective Action - Oct 26, 2010(1)_TRACKER WMS, NUEVO1" xfId="245" xr:uid="{00000000-0005-0000-0000-0000F4000000}"/>
    <cellStyle name="_Check List_Cisco Spinnaker - Action Tracker - August 1, 2011(1)" xfId="246" xr:uid="{00000000-0005-0000-0000-0000F5000000}"/>
    <cellStyle name="_Check List_Cisco Spinnaker - Action Tracker - August 1, 2011(1)_TRACKER WMS, NUEVO1" xfId="247" xr:uid="{00000000-0005-0000-0000-0000F6000000}"/>
    <cellStyle name="_Check List_copy" xfId="248" xr:uid="{00000000-0005-0000-0000-0000F7000000}"/>
    <cellStyle name="_Check List_Infinity 7609 Hard Tool Time Line- Sep 16, 2010" xfId="249" xr:uid="{00000000-0005-0000-0000-0000F8000000}"/>
    <cellStyle name="_Check List_Infinity 7609 Hard Tool Time Line- Sep 16, 2010_TRACKER WMS, NUEVO1" xfId="250" xr:uid="{00000000-0005-0000-0000-0000F9000000}"/>
    <cellStyle name="_Check List_Infinity 7609 HT Time Line-ACE-Oct 14, 2010(1)" xfId="251" xr:uid="{00000000-0005-0000-0000-0000FA000000}"/>
    <cellStyle name="_Check List_Infinity 7609 HT Time Line-ACE-Oct 14, 2010(1)_TRACKER WMS, NUEVO1" xfId="252" xr:uid="{00000000-0005-0000-0000-0000FB000000}"/>
    <cellStyle name="_Check List_Infinity 7609 HT Time Line-ACE-Oct 8, 2010(1)" xfId="253" xr:uid="{00000000-0005-0000-0000-0000FC000000}"/>
    <cellStyle name="_Check List_Infinity 7609 HT Time Line-ACE-Oct 8, 2010(1)_TRACKER WMS, NUEVO1" xfId="254" xr:uid="{00000000-0005-0000-0000-0000FD000000}"/>
    <cellStyle name="_Check List_Previous Check of FAI Reports Cisco Infinity 21Oct" xfId="255" xr:uid="{00000000-0005-0000-0000-0000FE000000}"/>
    <cellStyle name="_Check List_Previous Check of FAI Reports Cisco Infinity 21Oct_TRACKER WMS, NUEVO1" xfId="256" xr:uid="{00000000-0005-0000-0000-0000FF000000}"/>
    <cellStyle name="_Check List_TEMPLATE NPI" xfId="257" xr:uid="{00000000-0005-0000-0000-000000010000}"/>
    <cellStyle name="_Check List_TEMPLATE NPI_TRACKER WMS, NUEVO1" xfId="258" xr:uid="{00000000-0005-0000-0000-000001010000}"/>
    <cellStyle name="_Check List_Tracker Infinity 7609 Time Line- Oct-26" xfId="259" xr:uid="{00000000-0005-0000-0000-000002010000}"/>
    <cellStyle name="_Check List_Tracker Infinity 7609 Time Line- Oct-26_TRACKER WMS, NUEVO1" xfId="260" xr:uid="{00000000-0005-0000-0000-000003010000}"/>
    <cellStyle name="_Check List_TRACKER WMS, NUEVO1" xfId="261" xr:uid="{00000000-0005-0000-0000-000004010000}"/>
    <cellStyle name="_Cisco Commit 12 08 06" xfId="262" xr:uid="{00000000-0005-0000-0000-000005010000}"/>
    <cellStyle name="_Cisco Commit 12 08 06 2" xfId="263" xr:uid="{00000000-0005-0000-0000-000006010000}"/>
    <cellStyle name="_Cisco Commit 12 08 06 3" xfId="264" xr:uid="{00000000-0005-0000-0000-000007010000}"/>
    <cellStyle name="_Cisco Commit 12 08 06_704822-001 TRACKER (4 way)" xfId="265" xr:uid="{00000000-0005-0000-0000-000008010000}"/>
    <cellStyle name="_Cisco Commit 12 08 06_704826-001 Tracker (expansion)" xfId="266" xr:uid="{00000000-0005-0000-0000-000009010000}"/>
    <cellStyle name="_Cisco Commit 12 08 06_copy" xfId="267" xr:uid="{00000000-0005-0000-0000-00000A010000}"/>
    <cellStyle name="_Cisco Commit 12 08 06_Project Plan WMS Blade 0.7 Rev01" xfId="268" xr:uid="{00000000-0005-0000-0000-00000B010000}"/>
    <cellStyle name="_Cisco Commit 12 08 06_Project Plan WMS Blade 0.7 Rev01_RUTAS" xfId="269" xr:uid="{00000000-0005-0000-0000-00000C010000}"/>
    <cellStyle name="_Cisco Commit 12 08 06_Project Plan WMS Blade 0.7 Rev01_RUTAS_TRACKER WMS, NUEVO1" xfId="270" xr:uid="{00000000-0005-0000-0000-00000D010000}"/>
    <cellStyle name="_Cisco Commit 12 08 06_Project Plan WMS Blade 0.7 Rev01_TRACKER WMS, NUEVO1" xfId="271" xr:uid="{00000000-0005-0000-0000-00000E010000}"/>
    <cellStyle name="_Cisco Commit 12 08 06_TEMPLATE NPI" xfId="272" xr:uid="{00000000-0005-0000-0000-00000F010000}"/>
    <cellStyle name="_Cisco Commit 12 08 06_TEMPLATE NPI_TRACKER WMS, NUEVO1" xfId="273" xr:uid="{00000000-0005-0000-0000-000010010000}"/>
    <cellStyle name="_Cisco Commit 12 08 06_TRACKER WMS, NUEVO1" xfId="274" xr:uid="{00000000-0005-0000-0000-000011010000}"/>
    <cellStyle name="_Cisco Forecast and PO Summary_15000_Week 08 01 07 (3)" xfId="275" xr:uid="{00000000-0005-0000-0000-000012010000}"/>
    <cellStyle name="_Cisco Forecast and PO Summary_15000_Week 08 01 07 (3) 2" xfId="276" xr:uid="{00000000-0005-0000-0000-000013010000}"/>
    <cellStyle name="_Cisco Forecast and PO Summary_15000_Week 08 01 07 (3) 3" xfId="277" xr:uid="{00000000-0005-0000-0000-000014010000}"/>
    <cellStyle name="_Cisco Forecast and PO Summary_15000_Week 08 01 07 (3)_704822-001 TRACKER (4 way)" xfId="278" xr:uid="{00000000-0005-0000-0000-000015010000}"/>
    <cellStyle name="_Cisco Forecast and PO Summary_15000_Week 08 01 07 (3)_704826-001 Tracker (expansion)" xfId="279" xr:uid="{00000000-0005-0000-0000-000016010000}"/>
    <cellStyle name="_Cisco Forecast and PO Summary_15000_Week 08 01 07 (3)_copy" xfId="280" xr:uid="{00000000-0005-0000-0000-000017010000}"/>
    <cellStyle name="_Cisco Forecast and PO Summary_15000_Week 08 01 07 (3)_Project Plan WMS Blade 0.7 Rev01" xfId="281" xr:uid="{00000000-0005-0000-0000-000018010000}"/>
    <cellStyle name="_Cisco Forecast and PO Summary_15000_Week 08 01 07 (3)_Project Plan WMS Blade 0.7 Rev01_RUTAS" xfId="282" xr:uid="{00000000-0005-0000-0000-000019010000}"/>
    <cellStyle name="_Cisco Forecast and PO Summary_15000_Week 08 01 07 (3)_Project Plan WMS Blade 0.7 Rev01_RUTAS_TRACKER WMS, NUEVO1" xfId="283" xr:uid="{00000000-0005-0000-0000-00001A010000}"/>
    <cellStyle name="_Cisco Forecast and PO Summary_15000_Week 08 01 07 (3)_Project Plan WMS Blade 0.7 Rev01_TRACKER WMS, NUEVO1" xfId="284" xr:uid="{00000000-0005-0000-0000-00001B010000}"/>
    <cellStyle name="_Cisco Forecast and PO Summary_15000_Week 08 01 07 (3)_TEMPLATE NPI" xfId="285" xr:uid="{00000000-0005-0000-0000-00001C010000}"/>
    <cellStyle name="_Cisco Forecast and PO Summary_15000_Week 08 01 07 (3)_TEMPLATE NPI_TRACKER WMS, NUEVO1" xfId="286" xr:uid="{00000000-0005-0000-0000-00001D010000}"/>
    <cellStyle name="_Cisco Forecast and PO Summary_15000_Week 08 01 07 (3)_TRACKER WMS, NUEVO1" xfId="287" xr:uid="{00000000-0005-0000-0000-00001E010000}"/>
    <cellStyle name="_Cisco Forecast and PO Summary_15000_Week 12 22 06" xfId="288" xr:uid="{00000000-0005-0000-0000-00001F010000}"/>
    <cellStyle name="_Cisco Forecast and PO Summary_15000_Week 12 22 06 2" xfId="289" xr:uid="{00000000-0005-0000-0000-000020010000}"/>
    <cellStyle name="_Cisco Forecast and PO Summary_15000_Week 12 22 06 3" xfId="290" xr:uid="{00000000-0005-0000-0000-000021010000}"/>
    <cellStyle name="_Cisco Forecast and PO Summary_15000_Week 12 22 06_704822-001 TRACKER (4 way)" xfId="291" xr:uid="{00000000-0005-0000-0000-000022010000}"/>
    <cellStyle name="_Cisco Forecast and PO Summary_15000_Week 12 22 06_704826-001 Tracker (expansion)" xfId="292" xr:uid="{00000000-0005-0000-0000-000023010000}"/>
    <cellStyle name="_Cisco Forecast and PO Summary_15000_Week 12 22 06_copy" xfId="293" xr:uid="{00000000-0005-0000-0000-000024010000}"/>
    <cellStyle name="_Cisco Forecast and PO Summary_15000_Week 12 22 06_Project Plan WMS Blade 0.7 Rev01" xfId="294" xr:uid="{00000000-0005-0000-0000-000025010000}"/>
    <cellStyle name="_Cisco Forecast and PO Summary_15000_Week 12 22 06_Project Plan WMS Blade 0.7 Rev01_RUTAS" xfId="295" xr:uid="{00000000-0005-0000-0000-000026010000}"/>
    <cellStyle name="_Cisco Forecast and PO Summary_15000_Week 12 22 06_Project Plan WMS Blade 0.7 Rev01_RUTAS_TRACKER WMS, NUEVO1" xfId="296" xr:uid="{00000000-0005-0000-0000-000027010000}"/>
    <cellStyle name="_Cisco Forecast and PO Summary_15000_Week 12 22 06_Project Plan WMS Blade 0.7 Rev01_TRACKER WMS, NUEVO1" xfId="297" xr:uid="{00000000-0005-0000-0000-000028010000}"/>
    <cellStyle name="_Cisco Forecast and PO Summary_15000_Week 12 22 06_TEMPLATE NPI" xfId="298" xr:uid="{00000000-0005-0000-0000-000029010000}"/>
    <cellStyle name="_Cisco Forecast and PO Summary_15000_Week 12 22 06_TEMPLATE NPI_TRACKER WMS, NUEVO1" xfId="299" xr:uid="{00000000-0005-0000-0000-00002A010000}"/>
    <cellStyle name="_Cisco Forecast and PO Summary_15000_Week 12 22 06_TRACKER WMS, NUEVO1" xfId="300" xr:uid="{00000000-0005-0000-0000-00002B010000}"/>
    <cellStyle name="_Cisco Forecast and PO Summary_15000_Week 16 01 07" xfId="301" xr:uid="{00000000-0005-0000-0000-00002C010000}"/>
    <cellStyle name="_Cisco Forecast and PO Summary_15000_Week 16 01 07 2" xfId="302" xr:uid="{00000000-0005-0000-0000-00002D010000}"/>
    <cellStyle name="_Cisco Forecast and PO Summary_15000_Week 16 01 07 3" xfId="303" xr:uid="{00000000-0005-0000-0000-00002E010000}"/>
    <cellStyle name="_Cisco Forecast and PO Summary_15000_Week 16 01 07_704822-001 TRACKER (4 way)" xfId="304" xr:uid="{00000000-0005-0000-0000-00002F010000}"/>
    <cellStyle name="_Cisco Forecast and PO Summary_15000_Week 16 01 07_704826-001 Tracker (expansion)" xfId="305" xr:uid="{00000000-0005-0000-0000-000030010000}"/>
    <cellStyle name="_Cisco Forecast and PO Summary_15000_Week 16 01 07_copy" xfId="306" xr:uid="{00000000-0005-0000-0000-000031010000}"/>
    <cellStyle name="_Cisco Forecast and PO Summary_15000_Week 16 01 07_Project Plan WMS Blade 0.7 Rev01" xfId="307" xr:uid="{00000000-0005-0000-0000-000032010000}"/>
    <cellStyle name="_Cisco Forecast and PO Summary_15000_Week 16 01 07_Project Plan WMS Blade 0.7 Rev01_RUTAS" xfId="308" xr:uid="{00000000-0005-0000-0000-000033010000}"/>
    <cellStyle name="_Cisco Forecast and PO Summary_15000_Week 16 01 07_Project Plan WMS Blade 0.7 Rev01_RUTAS_TRACKER WMS, NUEVO1" xfId="309" xr:uid="{00000000-0005-0000-0000-000034010000}"/>
    <cellStyle name="_Cisco Forecast and PO Summary_15000_Week 16 01 07_Project Plan WMS Blade 0.7 Rev01_TRACKER WMS, NUEVO1" xfId="310" xr:uid="{00000000-0005-0000-0000-000035010000}"/>
    <cellStyle name="_Cisco Forecast and PO Summary_15000_Week 16 01 07_TEMPLATE NPI" xfId="311" xr:uid="{00000000-0005-0000-0000-000036010000}"/>
    <cellStyle name="_Cisco Forecast and PO Summary_15000_Week 16 01 07_TEMPLATE NPI_TRACKER WMS, NUEVO1" xfId="312" xr:uid="{00000000-0005-0000-0000-000037010000}"/>
    <cellStyle name="_Cisco Forecast and PO Summary_15000_Week 16 01 07_TRACKER WMS, NUEVO1" xfId="313" xr:uid="{00000000-0005-0000-0000-000038010000}"/>
    <cellStyle name="_Cisco Forecast and PO Summary_15000_Week 24 01 07" xfId="314" xr:uid="{00000000-0005-0000-0000-000039010000}"/>
    <cellStyle name="_Cisco Forecast and PO Summary_15000_Week 24 01 07 2" xfId="315" xr:uid="{00000000-0005-0000-0000-00003A010000}"/>
    <cellStyle name="_Cisco Forecast and PO Summary_15000_Week 24 01 07 3" xfId="316" xr:uid="{00000000-0005-0000-0000-00003B010000}"/>
    <cellStyle name="_Cisco Forecast and PO Summary_15000_Week 24 01 07_704822-001 TRACKER (4 way)" xfId="317" xr:uid="{00000000-0005-0000-0000-00003C010000}"/>
    <cellStyle name="_Cisco Forecast and PO Summary_15000_Week 24 01 07_704826-001 Tracker (expansion)" xfId="318" xr:uid="{00000000-0005-0000-0000-00003D010000}"/>
    <cellStyle name="_Cisco Forecast and PO Summary_15000_Week 24 01 07_copy" xfId="319" xr:uid="{00000000-0005-0000-0000-00003E010000}"/>
    <cellStyle name="_Cisco Forecast and PO Summary_15000_Week 24 01 07_Project Plan WMS Blade 0.7 Rev01" xfId="320" xr:uid="{00000000-0005-0000-0000-00003F010000}"/>
    <cellStyle name="_Cisco Forecast and PO Summary_15000_Week 24 01 07_Project Plan WMS Blade 0.7 Rev01_RUTAS" xfId="321" xr:uid="{00000000-0005-0000-0000-000040010000}"/>
    <cellStyle name="_Cisco Forecast and PO Summary_15000_Week 24 01 07_Project Plan WMS Blade 0.7 Rev01_RUTAS_TRACKER WMS, NUEVO1" xfId="322" xr:uid="{00000000-0005-0000-0000-000041010000}"/>
    <cellStyle name="_Cisco Forecast and PO Summary_15000_Week 24 01 07_Project Plan WMS Blade 0.7 Rev01_TRACKER WMS, NUEVO1" xfId="323" xr:uid="{00000000-0005-0000-0000-000042010000}"/>
    <cellStyle name="_Cisco Forecast and PO Summary_15000_Week 24 01 07_TEMPLATE NPI" xfId="324" xr:uid="{00000000-0005-0000-0000-000043010000}"/>
    <cellStyle name="_Cisco Forecast and PO Summary_15000_Week 24 01 07_TEMPLATE NPI_TRACKER WMS, NUEVO1" xfId="325" xr:uid="{00000000-0005-0000-0000-000044010000}"/>
    <cellStyle name="_Cisco Forecast and PO Summary_15000_Week 24 01 07_TRACKER WMS, NUEVO1" xfId="326" xr:uid="{00000000-0005-0000-0000-000045010000}"/>
    <cellStyle name="_Cisco Re-Commit 01 10 2007 Rev Q" xfId="327" xr:uid="{00000000-0005-0000-0000-000046010000}"/>
    <cellStyle name="_Cisco Re-Commit 01 10 2007 Rev Q 2" xfId="328" xr:uid="{00000000-0005-0000-0000-000047010000}"/>
    <cellStyle name="_Cisco Re-Commit 01 10 2007 Rev Q 3" xfId="329" xr:uid="{00000000-0005-0000-0000-000048010000}"/>
    <cellStyle name="_Cisco Re-Commit 01 10 2007 Rev Q_704822-001 TRACKER (4 way)" xfId="330" xr:uid="{00000000-0005-0000-0000-000049010000}"/>
    <cellStyle name="_Cisco Re-Commit 01 10 2007 Rev Q_704826-001 Tracker (expansion)" xfId="331" xr:uid="{00000000-0005-0000-0000-00004A010000}"/>
    <cellStyle name="_Cisco Re-Commit 01 10 2007 Rev Q_copy" xfId="332" xr:uid="{00000000-0005-0000-0000-00004B010000}"/>
    <cellStyle name="_Cisco Re-Commit 01 10 2007 Rev Q_Project Plan WMS Blade 0.7 Rev01" xfId="333" xr:uid="{00000000-0005-0000-0000-00004C010000}"/>
    <cellStyle name="_Cisco Re-Commit 01 10 2007 Rev Q_Project Plan WMS Blade 0.7 Rev01_RUTAS" xfId="334" xr:uid="{00000000-0005-0000-0000-00004D010000}"/>
    <cellStyle name="_Cisco Re-Commit 01 10 2007 Rev Q_Project Plan WMS Blade 0.7 Rev01_RUTAS_TRACKER WMS, NUEVO1" xfId="335" xr:uid="{00000000-0005-0000-0000-00004E010000}"/>
    <cellStyle name="_Cisco Re-Commit 01 10 2007 Rev Q_Project Plan WMS Blade 0.7 Rev01_TRACKER WMS, NUEVO1" xfId="336" xr:uid="{00000000-0005-0000-0000-00004F010000}"/>
    <cellStyle name="_Cisco Re-Commit 01 10 2007 Rev Q_TEMPLATE NPI" xfId="337" xr:uid="{00000000-0005-0000-0000-000050010000}"/>
    <cellStyle name="_Cisco Re-Commit 01 10 2007 Rev Q_TEMPLATE NPI_TRACKER WMS, NUEVO1" xfId="338" xr:uid="{00000000-0005-0000-0000-000051010000}"/>
    <cellStyle name="_Cisco Re-Commit 01 10 2007 Rev Q_TRACKER WMS, NUEVO1" xfId="339" xr:uid="{00000000-0005-0000-0000-000052010000}"/>
    <cellStyle name="_Cisco Re-Commit 01 17 2007 Rev T" xfId="340" xr:uid="{00000000-0005-0000-0000-000053010000}"/>
    <cellStyle name="_Cisco Re-Commit 01 17 2007 Rev T 2" xfId="341" xr:uid="{00000000-0005-0000-0000-000054010000}"/>
    <cellStyle name="_Cisco Re-Commit 01 17 2007 Rev T 3" xfId="342" xr:uid="{00000000-0005-0000-0000-000055010000}"/>
    <cellStyle name="_Cisco Re-Commit 01 17 2007 Rev T_704822-001 TRACKER (4 way)" xfId="343" xr:uid="{00000000-0005-0000-0000-000056010000}"/>
    <cellStyle name="_Cisco Re-Commit 01 17 2007 Rev T_704826-001 Tracker (expansion)" xfId="344" xr:uid="{00000000-0005-0000-0000-000057010000}"/>
    <cellStyle name="_Cisco Re-Commit 01 17 2007 Rev T_copy" xfId="345" xr:uid="{00000000-0005-0000-0000-000058010000}"/>
    <cellStyle name="_Cisco Re-Commit 01 17 2007 Rev T_Project Plan WMS Blade 0.7 Rev01" xfId="346" xr:uid="{00000000-0005-0000-0000-000059010000}"/>
    <cellStyle name="_Cisco Re-Commit 01 17 2007 Rev T_Project Plan WMS Blade 0.7 Rev01_RUTAS" xfId="347" xr:uid="{00000000-0005-0000-0000-00005A010000}"/>
    <cellStyle name="_Cisco Re-Commit 01 17 2007 Rev T_Project Plan WMS Blade 0.7 Rev01_RUTAS_TRACKER WMS, NUEVO1" xfId="348" xr:uid="{00000000-0005-0000-0000-00005B010000}"/>
    <cellStyle name="_Cisco Re-Commit 01 17 2007 Rev T_Project Plan WMS Blade 0.7 Rev01_TRACKER WMS, NUEVO1" xfId="349" xr:uid="{00000000-0005-0000-0000-00005C010000}"/>
    <cellStyle name="_Cisco Re-Commit 01 17 2007 Rev T_TEMPLATE NPI" xfId="350" xr:uid="{00000000-0005-0000-0000-00005D010000}"/>
    <cellStyle name="_Cisco Re-Commit 01 17 2007 Rev T_TEMPLATE NPI_TRACKER WMS, NUEVO1" xfId="351" xr:uid="{00000000-0005-0000-0000-00005E010000}"/>
    <cellStyle name="_Cisco Re-Commit 01 17 2007 Rev T_TRACKER WMS, NUEVO1" xfId="352" xr:uid="{00000000-0005-0000-0000-00005F010000}"/>
    <cellStyle name="_Cisco Re-Commit 01 24 2007 Rev Z" xfId="353" xr:uid="{00000000-0005-0000-0000-000060010000}"/>
    <cellStyle name="_Cisco Re-Commit 01 24 2007 Rev Z 2" xfId="354" xr:uid="{00000000-0005-0000-0000-000061010000}"/>
    <cellStyle name="_Cisco Re-Commit 01 24 2007 Rev Z 3" xfId="355" xr:uid="{00000000-0005-0000-0000-000062010000}"/>
    <cellStyle name="_Cisco Re-Commit 01 24 2007 Rev Z_704822-001 TRACKER (4 way)" xfId="356" xr:uid="{00000000-0005-0000-0000-000063010000}"/>
    <cellStyle name="_Cisco Re-Commit 01 24 2007 Rev Z_704826-001 Tracker (expansion)" xfId="357" xr:uid="{00000000-0005-0000-0000-000064010000}"/>
    <cellStyle name="_Cisco Re-Commit 01 24 2007 Rev Z_copy" xfId="358" xr:uid="{00000000-0005-0000-0000-000065010000}"/>
    <cellStyle name="_Cisco Re-Commit 01 24 2007 Rev Z_Project Plan WMS Blade 0.7 Rev01" xfId="359" xr:uid="{00000000-0005-0000-0000-000066010000}"/>
    <cellStyle name="_Cisco Re-Commit 01 24 2007 Rev Z_Project Plan WMS Blade 0.7 Rev01_RUTAS" xfId="360" xr:uid="{00000000-0005-0000-0000-000067010000}"/>
    <cellStyle name="_Cisco Re-Commit 01 24 2007 Rev Z_Project Plan WMS Blade 0.7 Rev01_RUTAS_TRACKER WMS, NUEVO1" xfId="361" xr:uid="{00000000-0005-0000-0000-000068010000}"/>
    <cellStyle name="_Cisco Re-Commit 01 24 2007 Rev Z_Project Plan WMS Blade 0.7 Rev01_TRACKER WMS, NUEVO1" xfId="362" xr:uid="{00000000-0005-0000-0000-000069010000}"/>
    <cellStyle name="_Cisco Re-Commit 01 24 2007 Rev Z_TEMPLATE NPI" xfId="363" xr:uid="{00000000-0005-0000-0000-00006A010000}"/>
    <cellStyle name="_Cisco Re-Commit 01 24 2007 Rev Z_TEMPLATE NPI_TRACKER WMS, NUEVO1" xfId="364" xr:uid="{00000000-0005-0000-0000-00006B010000}"/>
    <cellStyle name="_Cisco Re-Commit 01 24 2007 Rev Z_TRACKER WMS, NUEVO1" xfId="365" xr:uid="{00000000-0005-0000-0000-00006C010000}"/>
    <cellStyle name="_Cisco Spinnaker - Action Tracker - August 1, 2011(1)" xfId="366" xr:uid="{00000000-0005-0000-0000-00006D010000}"/>
    <cellStyle name="_Cisco Spinnaker - Action Tracker - August 1, 2011(1)_TRACKER WMS, NUEVO1" xfId="367" xr:uid="{00000000-0005-0000-0000-00006E010000}"/>
    <cellStyle name="_Clear to Build &amp; Waterfall 01.11.2007" xfId="368" xr:uid="{00000000-0005-0000-0000-00006F010000}"/>
    <cellStyle name="_Clear to Build &amp; Waterfall 01.11.2007 2" xfId="369" xr:uid="{00000000-0005-0000-0000-000070010000}"/>
    <cellStyle name="_Clear to Build &amp; Waterfall 01.11.2007 3" xfId="370" xr:uid="{00000000-0005-0000-0000-000071010000}"/>
    <cellStyle name="_Clear to Build &amp; Waterfall 01.11.2007_704822-001 TRACKER (4 way)" xfId="371" xr:uid="{00000000-0005-0000-0000-000072010000}"/>
    <cellStyle name="_Clear to Build &amp; Waterfall 01.11.2007_704826-001 Tracker (expansion)" xfId="372" xr:uid="{00000000-0005-0000-0000-000073010000}"/>
    <cellStyle name="_Clear to Build &amp; Waterfall 01.11.2007_copy" xfId="373" xr:uid="{00000000-0005-0000-0000-000074010000}"/>
    <cellStyle name="_Clear to Build &amp; Waterfall 01.11.2007_Project Plan WMS Blade 0.7 Rev01" xfId="374" xr:uid="{00000000-0005-0000-0000-000075010000}"/>
    <cellStyle name="_Clear to Build &amp; Waterfall 01.11.2007_Project Plan WMS Blade 0.7 Rev01_RUTAS" xfId="375" xr:uid="{00000000-0005-0000-0000-000076010000}"/>
    <cellStyle name="_Clear to Build &amp; Waterfall 01.11.2007_Project Plan WMS Blade 0.7 Rev01_RUTAS_TRACKER WMS, NUEVO1" xfId="376" xr:uid="{00000000-0005-0000-0000-000077010000}"/>
    <cellStyle name="_Clear to Build &amp; Waterfall 01.11.2007_Project Plan WMS Blade 0.7 Rev01_TRACKER WMS, NUEVO1" xfId="377" xr:uid="{00000000-0005-0000-0000-000078010000}"/>
    <cellStyle name="_Clear to Build &amp; Waterfall 01.11.2007_TEMPLATE NPI" xfId="378" xr:uid="{00000000-0005-0000-0000-000079010000}"/>
    <cellStyle name="_Clear to Build &amp; Waterfall 01.11.2007_TEMPLATE NPI_TRACKER WMS, NUEVO1" xfId="379" xr:uid="{00000000-0005-0000-0000-00007A010000}"/>
    <cellStyle name="_Clear to Build &amp; Waterfall 01.11.2007_TRACKER WMS, NUEVO1" xfId="380" xr:uid="{00000000-0005-0000-0000-00007B010000}"/>
    <cellStyle name="_consolidado" xfId="381" xr:uid="{00000000-0005-0000-0000-00007C010000}"/>
    <cellStyle name="_consolidado (2)" xfId="382" xr:uid="{00000000-0005-0000-0000-00007D010000}"/>
    <cellStyle name="_consolidado (2) 2" xfId="383" xr:uid="{00000000-0005-0000-0000-00007E010000}"/>
    <cellStyle name="_consolidado (2) 3" xfId="384" xr:uid="{00000000-0005-0000-0000-00007F010000}"/>
    <cellStyle name="_consolidado (2) 4" xfId="385" xr:uid="{00000000-0005-0000-0000-000080010000}"/>
    <cellStyle name="_consolidado (2)_704822-001 TRACKER (4 way)" xfId="386" xr:uid="{00000000-0005-0000-0000-000081010000}"/>
    <cellStyle name="_consolidado (2)_704826-001 Tracker (expansion)" xfId="387" xr:uid="{00000000-0005-0000-0000-000082010000}"/>
    <cellStyle name="_consolidado (2)_Action Tracker Spinnaker 24 Aug" xfId="388" xr:uid="{00000000-0005-0000-0000-000083010000}"/>
    <cellStyle name="_consolidado (2)_Cisco Spinnaker - Action Tracker - August 1, 2011(1)" xfId="389" xr:uid="{00000000-0005-0000-0000-000084010000}"/>
    <cellStyle name="_consolidado (2)_Cisco Spinnaker - Action Tracker - August 1, 2011(1)_RUTAS" xfId="390" xr:uid="{00000000-0005-0000-0000-000085010000}"/>
    <cellStyle name="_consolidado (2)_copy" xfId="391" xr:uid="{00000000-0005-0000-0000-000086010000}"/>
    <cellStyle name="_consolidado (2)_Project Plan WMS Blade 0.7 Rev01" xfId="392" xr:uid="{00000000-0005-0000-0000-000087010000}"/>
    <cellStyle name="_consolidado (2)_Project Plan WMS Blade 0.7 Rev01_RUTAS" xfId="393" xr:uid="{00000000-0005-0000-0000-000088010000}"/>
    <cellStyle name="_consolidado 10" xfId="394" xr:uid="{00000000-0005-0000-0000-000089010000}"/>
    <cellStyle name="_consolidado 11" xfId="395" xr:uid="{00000000-0005-0000-0000-00008A010000}"/>
    <cellStyle name="_consolidado 12" xfId="396" xr:uid="{00000000-0005-0000-0000-00008B010000}"/>
    <cellStyle name="_consolidado 2" xfId="397" xr:uid="{00000000-0005-0000-0000-00008C010000}"/>
    <cellStyle name="_consolidado 3" xfId="398" xr:uid="{00000000-0005-0000-0000-00008D010000}"/>
    <cellStyle name="_consolidado 4" xfId="399" xr:uid="{00000000-0005-0000-0000-00008E010000}"/>
    <cellStyle name="_consolidado 5" xfId="400" xr:uid="{00000000-0005-0000-0000-00008F010000}"/>
    <cellStyle name="_consolidado 6" xfId="401" xr:uid="{00000000-0005-0000-0000-000090010000}"/>
    <cellStyle name="_consolidado 7" xfId="402" xr:uid="{00000000-0005-0000-0000-000091010000}"/>
    <cellStyle name="_consolidado 8" xfId="403" xr:uid="{00000000-0005-0000-0000-000092010000}"/>
    <cellStyle name="_consolidado 9" xfId="404" xr:uid="{00000000-0005-0000-0000-000093010000}"/>
    <cellStyle name="_consolidado_704822-001 TRACKER (4 way)" xfId="405" xr:uid="{00000000-0005-0000-0000-000094010000}"/>
    <cellStyle name="_consolidado_704826-001 Tracker (expansion)" xfId="406" xr:uid="{00000000-0005-0000-0000-000095010000}"/>
    <cellStyle name="_consolidado_Action Tracker Spinnaker 24 Aug" xfId="407" xr:uid="{00000000-0005-0000-0000-000096010000}"/>
    <cellStyle name="_consolidado_Cisco Spinnaker - Action Tracker - August 1, 2011(1)" xfId="408" xr:uid="{00000000-0005-0000-0000-000097010000}"/>
    <cellStyle name="_consolidado_Cisco Spinnaker - Action Tracker - August 1, 2011(1)_RUTAS" xfId="409" xr:uid="{00000000-0005-0000-0000-000098010000}"/>
    <cellStyle name="_consolidado_copy" xfId="410" xr:uid="{00000000-0005-0000-0000-000099010000}"/>
    <cellStyle name="_consolidado_Project Plan WMS Blade 0.7 Rev01" xfId="411" xr:uid="{00000000-0005-0000-0000-00009A010000}"/>
    <cellStyle name="_consolidado_Project Plan WMS Blade 0.7 Rev01_RUTAS" xfId="412" xr:uid="{00000000-0005-0000-0000-00009B010000}"/>
    <cellStyle name="_contact list plasticos" xfId="413" xr:uid="{00000000-0005-0000-0000-00009C010000}"/>
    <cellStyle name="_contact list plasticos 2" xfId="414" xr:uid="{00000000-0005-0000-0000-00009D010000}"/>
    <cellStyle name="_contact list plasticos 3" xfId="415" xr:uid="{00000000-0005-0000-0000-00009E010000}"/>
    <cellStyle name="_contact list plasticos_704822-001 TRACKER (4 way)" xfId="416" xr:uid="{00000000-0005-0000-0000-00009F010000}"/>
    <cellStyle name="_contact list plasticos_704826-001 Tracker (expansion)" xfId="417" xr:uid="{00000000-0005-0000-0000-0000A0010000}"/>
    <cellStyle name="_contact list plasticos_copy" xfId="418" xr:uid="{00000000-0005-0000-0000-0000A1010000}"/>
    <cellStyle name="_contact list plasticos_Project Plan WMS Blade 0.7 Rev01" xfId="419" xr:uid="{00000000-0005-0000-0000-0000A2010000}"/>
    <cellStyle name="_contact list plasticos_Project Plan WMS Blade 0.7 Rev01_RUTAS" xfId="420" xr:uid="{00000000-0005-0000-0000-0000A3010000}"/>
    <cellStyle name="_contact list plasticos_Project Plan WMS Blade 0.7 Rev01_RUTAS_TRACKER WMS, NUEVO1" xfId="421" xr:uid="{00000000-0005-0000-0000-0000A4010000}"/>
    <cellStyle name="_contact list plasticos_Project Plan WMS Blade 0.7 Rev01_TRACKER WMS, NUEVO1" xfId="422" xr:uid="{00000000-0005-0000-0000-0000A5010000}"/>
    <cellStyle name="_contact list plasticos_TEMPLATE NPI" xfId="423" xr:uid="{00000000-0005-0000-0000-0000A6010000}"/>
    <cellStyle name="_contact list plasticos_TEMPLATE NPI_TRACKER WMS, NUEVO1" xfId="424" xr:uid="{00000000-0005-0000-0000-0000A7010000}"/>
    <cellStyle name="_contact list plasticos_TRACKER WMS, NUEVO1" xfId="425" xr:uid="{00000000-0005-0000-0000-0000A8010000}"/>
    <cellStyle name="_Copy of Demanda para Analisis EMCCO 190710" xfId="426" xr:uid="{00000000-0005-0000-0000-0000A9010000}"/>
    <cellStyle name="_Copy of DRAFT Pre-Install POR Vesuvius Matrix" xfId="427" xr:uid="{00000000-0005-0000-0000-0000AA010000}"/>
    <cellStyle name="_Copy of DRAFT Pre-Install POR Vesuvius Matrix_RUTAS" xfId="428" xr:uid="{00000000-0005-0000-0000-0000AB010000}"/>
    <cellStyle name="_Copy of DRAFT Pre-Install POR Vesuvius Matrix_RUTAS_TRACKER WMS, NUEVO1" xfId="429" xr:uid="{00000000-0005-0000-0000-0000AC010000}"/>
    <cellStyle name="_Copy of DRAFT Pre-Install POR Vesuvius Matrix_TRACKER WMS, NUEVO1" xfId="430" xr:uid="{00000000-0005-0000-0000-0000AD010000}"/>
    <cellStyle name="_Copy of SW portfolio Matrix Vesuvius" xfId="431" xr:uid="{00000000-0005-0000-0000-0000AE010000}"/>
    <cellStyle name="_Copy of SW portfolio Matrix Vesuvius_RUTAS" xfId="432" xr:uid="{00000000-0005-0000-0000-0000AF010000}"/>
    <cellStyle name="_Copy of SW portfolio Matrix Vesuvius_RUTAS_TRACKER WMS, NUEVO1" xfId="433" xr:uid="{00000000-0005-0000-0000-0000B0010000}"/>
    <cellStyle name="_Copy of SW portfolio Matrix Vesuvius_TRACKER WMS, NUEVO1" xfId="434" xr:uid="{00000000-0005-0000-0000-0000B1010000}"/>
    <cellStyle name="_Copy of SW portfolio Matrix Whitney" xfId="435" xr:uid="{00000000-0005-0000-0000-0000B2010000}"/>
    <cellStyle name="_Copy of SW portfolio Matrix Whitney_RUTAS" xfId="436" xr:uid="{00000000-0005-0000-0000-0000B3010000}"/>
    <cellStyle name="_Copy of SW portfolio Matrix Whitney_RUTAS_TRACKER WMS, NUEVO1" xfId="437" xr:uid="{00000000-0005-0000-0000-0000B4010000}"/>
    <cellStyle name="_Copy of SW portfolio Matrix Whitney_TRACKER WMS, NUEVO1" xfId="438" xr:uid="{00000000-0005-0000-0000-0000B5010000}"/>
    <cellStyle name="_COS PROV" xfId="439" xr:uid="{00000000-0005-0000-0000-0000B6010000}"/>
    <cellStyle name="_COS PROV_ASIGNACION" xfId="440" xr:uid="{00000000-0005-0000-0000-0000B7010000}"/>
    <cellStyle name="_COS PROV_Entradas y Salidas de OSP 1 AGOSTO" xfId="441" xr:uid="{00000000-0005-0000-0000-0000B8010000}"/>
    <cellStyle name="_COS PROV_ENVIO" xfId="442" xr:uid="{00000000-0005-0000-0000-0000B9010000}"/>
    <cellStyle name="_COS PROV_RECIBO" xfId="443" xr:uid="{00000000-0005-0000-0000-0000BA010000}"/>
    <cellStyle name="_CT2R AMP-Solectron " xfId="444" xr:uid="{00000000-0005-0000-0000-0000BB010000}"/>
    <cellStyle name="_CT2R AMP-Solectron _copy" xfId="445" xr:uid="{00000000-0005-0000-0000-0000BC010000}"/>
    <cellStyle name="_CT2R AMP-Solectron _TEMPLATE NPI" xfId="446" xr:uid="{00000000-0005-0000-0000-0000BD010000}"/>
    <cellStyle name="_CT2R AMP-Solectron _TEMPLATE NPI_TRACKER WMS, NUEVO1" xfId="447" xr:uid="{00000000-0005-0000-0000-0000BE010000}"/>
    <cellStyle name="_CT2R AMP-Solectron _TRACKER WMS, NUEVO1" xfId="448" xr:uid="{00000000-0005-0000-0000-0000BF010000}"/>
    <cellStyle name="_CTB APEX 5-Jun" xfId="449" xr:uid="{00000000-0005-0000-0000-0000C0010000}"/>
    <cellStyle name="_CTB APEX 5-Jun 2" xfId="450" xr:uid="{00000000-0005-0000-0000-0000C1010000}"/>
    <cellStyle name="_CTB APEX 5-Jun 3" xfId="451" xr:uid="{00000000-0005-0000-0000-0000C2010000}"/>
    <cellStyle name="_CTB APEX 5-Jun 4" xfId="452" xr:uid="{00000000-0005-0000-0000-0000C3010000}"/>
    <cellStyle name="_CTB APEX 5-Jun 5" xfId="453" xr:uid="{00000000-0005-0000-0000-0000C4010000}"/>
    <cellStyle name="_CTB APEX 5-Jun_copy" xfId="454" xr:uid="{00000000-0005-0000-0000-0000C5010000}"/>
    <cellStyle name="_CTB APEX 5-Jun_RUTAS" xfId="455" xr:uid="{00000000-0005-0000-0000-0000C6010000}"/>
    <cellStyle name="_CTB APEX 5-Jun_RUTAS_TRACKER WMS, NUEVO1" xfId="456" xr:uid="{00000000-0005-0000-0000-0000C7010000}"/>
    <cellStyle name="_CTB APEX 5-Jun_TEMPLATE NPI" xfId="457" xr:uid="{00000000-0005-0000-0000-0000C8010000}"/>
    <cellStyle name="_CTB APEX 5-Jun_TEMPLATE NPI 2" xfId="458" xr:uid="{00000000-0005-0000-0000-0000C9010000}"/>
    <cellStyle name="_CTB APEX 5-Jun_TEMPLATE NPI 98Y2028" xfId="459" xr:uid="{00000000-0005-0000-0000-0000CA010000}"/>
    <cellStyle name="_CTB APEX 5-Jun_TEMPLATE NPI 98Y2028_TEMPLATE NPI" xfId="460" xr:uid="{00000000-0005-0000-0000-0000CB010000}"/>
    <cellStyle name="_CTB APEX 5-Jun_TEMPLATE NPI 98Y2028_TEMPLATE NPI_TRACKER WMS, NUEVO1" xfId="461" xr:uid="{00000000-0005-0000-0000-0000CC010000}"/>
    <cellStyle name="_CTB APEX 5-Jun_TEMPLATE NPI 98Y2028_TRACKER WMS, NUEVO1" xfId="462" xr:uid="{00000000-0005-0000-0000-0000CD010000}"/>
    <cellStyle name="_CTB APEX 5-Jun_TEMPLATE NPI_RUTAS" xfId="463" xr:uid="{00000000-0005-0000-0000-0000CE010000}"/>
    <cellStyle name="_CTB APEX 5-Jun_TEMPLATE NPI_RUTAS_TRACKER WMS, NUEVO1" xfId="464" xr:uid="{00000000-0005-0000-0000-0000CF010000}"/>
    <cellStyle name="_CTB APEX 5-Jun_TEMPLATE NPI_TRACKER WMS, NUEVO1" xfId="465" xr:uid="{00000000-0005-0000-0000-0000D0010000}"/>
    <cellStyle name="_CTB APEX 5-Jun_Tracker" xfId="466" xr:uid="{00000000-0005-0000-0000-0000D1010000}"/>
    <cellStyle name="_CTB APEX 5-Jun_TRACKER NPI" xfId="467" xr:uid="{00000000-0005-0000-0000-0000D2010000}"/>
    <cellStyle name="_CTB APEX 5-Jun_TRACKER NPI_TRACKER WMS, NUEVO1" xfId="468" xr:uid="{00000000-0005-0000-0000-0000D3010000}"/>
    <cellStyle name="_CTB APEX 5-Jun_TRACKER WMS, NUEVO1" xfId="469" xr:uid="{00000000-0005-0000-0000-0000D4010000}"/>
    <cellStyle name="_CTB APEX 5-Jun_Tracker_TRACKER WMS, NUEVO1" xfId="470" xr:uid="{00000000-0005-0000-0000-0000D5010000}"/>
    <cellStyle name="_CTB EMC 02 NOV  09 (2)" xfId="471" xr:uid="{00000000-0005-0000-0000-0000D6010000}"/>
    <cellStyle name="_CTB EMC 26 Oct 09" xfId="472" xr:uid="{00000000-0005-0000-0000-0000D7010000}"/>
    <cellStyle name="_CTB Ericsson 23 Aug-1-1" xfId="473" xr:uid="{00000000-0005-0000-0000-0000D8010000}"/>
    <cellStyle name="_CTB Ericsson 23 Aug-1-1 2" xfId="474" xr:uid="{00000000-0005-0000-0000-0000D9010000}"/>
    <cellStyle name="_CTB Ericsson 23 Aug-1-1 3" xfId="475" xr:uid="{00000000-0005-0000-0000-0000DA010000}"/>
    <cellStyle name="_CTB Ericsson 23 Aug-1-1_copy" xfId="476" xr:uid="{00000000-0005-0000-0000-0000DB010000}"/>
    <cellStyle name="_CTB Ericsson 23 Aug-1-1_RUTAS" xfId="477" xr:uid="{00000000-0005-0000-0000-0000DC010000}"/>
    <cellStyle name="_CTB Ericsson 23 Aug-1-1_RUTAS_TRACKER WMS, NUEVO1" xfId="478" xr:uid="{00000000-0005-0000-0000-0000DD010000}"/>
    <cellStyle name="_CTB Ericsson 23 Aug-1-1_TRACKER WMS, NUEVO1" xfId="479" xr:uid="{00000000-0005-0000-0000-0000DE010000}"/>
    <cellStyle name="_CTB Ericsson 23 Sep" xfId="480" xr:uid="{00000000-0005-0000-0000-0000DF010000}"/>
    <cellStyle name="_CTB Ericsson 23 Sep 2" xfId="481" xr:uid="{00000000-0005-0000-0000-0000E0010000}"/>
    <cellStyle name="_CTB Ericsson 23 Sep 3" xfId="482" xr:uid="{00000000-0005-0000-0000-0000E1010000}"/>
    <cellStyle name="_CTB Ericsson 23 Sep_copy" xfId="483" xr:uid="{00000000-0005-0000-0000-0000E2010000}"/>
    <cellStyle name="_CTB Ericsson 23 Sep_RUTAS" xfId="484" xr:uid="{00000000-0005-0000-0000-0000E3010000}"/>
    <cellStyle name="_CTB Ericsson 23 Sep_RUTAS_TRACKER WMS, NUEVO1" xfId="485" xr:uid="{00000000-0005-0000-0000-0000E4010000}"/>
    <cellStyle name="_CTB Ericsson 23 Sep_TRACKER WMS, NUEVO1" xfId="486" xr:uid="{00000000-0005-0000-0000-0000E5010000}"/>
    <cellStyle name="_CTB NEW CORRECT ACTUAL EMC MATRIZ (3)" xfId="487" xr:uid="{00000000-0005-0000-0000-0000E6010000}"/>
    <cellStyle name="_Daily Commit 1.11.07" xfId="488" xr:uid="{00000000-0005-0000-0000-0000E7010000}"/>
    <cellStyle name="_Daily Commit 1.11.07 2" xfId="489" xr:uid="{00000000-0005-0000-0000-0000E8010000}"/>
    <cellStyle name="_Daily Commit 1.11.07 3" xfId="490" xr:uid="{00000000-0005-0000-0000-0000E9010000}"/>
    <cellStyle name="_Daily Commit 1.11.07_704822-001 TRACKER (4 way)" xfId="491" xr:uid="{00000000-0005-0000-0000-0000EA010000}"/>
    <cellStyle name="_Daily Commit 1.11.07_704826-001 Tracker (expansion)" xfId="492" xr:uid="{00000000-0005-0000-0000-0000EB010000}"/>
    <cellStyle name="_Daily Commit 1.11.07_copy" xfId="493" xr:uid="{00000000-0005-0000-0000-0000EC010000}"/>
    <cellStyle name="_Daily Commit 1.11.07_Project Plan WMS Blade 0.7 Rev01" xfId="494" xr:uid="{00000000-0005-0000-0000-0000ED010000}"/>
    <cellStyle name="_Daily Commit 1.11.07_Project Plan WMS Blade 0.7 Rev01_RUTAS" xfId="495" xr:uid="{00000000-0005-0000-0000-0000EE010000}"/>
    <cellStyle name="_Daily Commit 1.11.07_Project Plan WMS Blade 0.7 Rev01_RUTAS_TRACKER WMS, NUEVO1" xfId="496" xr:uid="{00000000-0005-0000-0000-0000EF010000}"/>
    <cellStyle name="_Daily Commit 1.11.07_Project Plan WMS Blade 0.7 Rev01_TRACKER WMS, NUEVO1" xfId="497" xr:uid="{00000000-0005-0000-0000-0000F0010000}"/>
    <cellStyle name="_Daily Commit 1.11.07_TEMPLATE NPI" xfId="498" xr:uid="{00000000-0005-0000-0000-0000F1010000}"/>
    <cellStyle name="_Daily Commit 1.11.07_TEMPLATE NPI_TRACKER WMS, NUEVO1" xfId="499" xr:uid="{00000000-0005-0000-0000-0000F2010000}"/>
    <cellStyle name="_Daily Commit 1.11.07_TRACKER WMS, NUEVO1" xfId="500" xr:uid="{00000000-0005-0000-0000-0000F3010000}"/>
    <cellStyle name="_delta (2)" xfId="501" xr:uid="{00000000-0005-0000-0000-0000F4010000}"/>
    <cellStyle name="_delta (2) 2" xfId="502" xr:uid="{00000000-0005-0000-0000-0000F5010000}"/>
    <cellStyle name="_delta (2) 3" xfId="503" xr:uid="{00000000-0005-0000-0000-0000F6010000}"/>
    <cellStyle name="_delta (2)_704822-001 TRACKER (4 way)" xfId="504" xr:uid="{00000000-0005-0000-0000-0000F7010000}"/>
    <cellStyle name="_delta (2)_704826-001 Tracker (expansion)" xfId="505" xr:uid="{00000000-0005-0000-0000-0000F8010000}"/>
    <cellStyle name="_delta (2)_copy" xfId="506" xr:uid="{00000000-0005-0000-0000-0000F9010000}"/>
    <cellStyle name="_delta (2)_Project Plan WMS Blade 0.7 Rev01" xfId="507" xr:uid="{00000000-0005-0000-0000-0000FA010000}"/>
    <cellStyle name="_delta (2)_Project Plan WMS Blade 0.7 Rev01_RUTAS" xfId="508" xr:uid="{00000000-0005-0000-0000-0000FB010000}"/>
    <cellStyle name="_delta (2)_Project Plan WMS Blade 0.7 Rev01_RUTAS_TRACKER WMS, NUEVO1" xfId="509" xr:uid="{00000000-0005-0000-0000-0000FC010000}"/>
    <cellStyle name="_delta (2)_Project Plan WMS Blade 0.7 Rev01_TRACKER WMS, NUEVO1" xfId="510" xr:uid="{00000000-0005-0000-0000-0000FD010000}"/>
    <cellStyle name="_delta (2)_TEMPLATE NPI" xfId="511" xr:uid="{00000000-0005-0000-0000-0000FE010000}"/>
    <cellStyle name="_delta (2)_TEMPLATE NPI_TRACKER WMS, NUEVO1" xfId="512" xr:uid="{00000000-0005-0000-0000-0000FF010000}"/>
    <cellStyle name="_delta (2)_TRACKER WMS, NUEVO1" xfId="513" xr:uid="{00000000-0005-0000-0000-000000020000}"/>
    <cellStyle name="_Delta Commit Schedule" xfId="514" xr:uid="{00000000-0005-0000-0000-000001020000}"/>
    <cellStyle name="_Delta Commit Schedule 2" xfId="515" xr:uid="{00000000-0005-0000-0000-000002020000}"/>
    <cellStyle name="_Delta Commit Schedule 3" xfId="516" xr:uid="{00000000-0005-0000-0000-000003020000}"/>
    <cellStyle name="_Delta Commit Schedule_704822-001 TRACKER (4 way)" xfId="517" xr:uid="{00000000-0005-0000-0000-000004020000}"/>
    <cellStyle name="_Delta Commit Schedule_704826-001 Tracker (expansion)" xfId="518" xr:uid="{00000000-0005-0000-0000-000005020000}"/>
    <cellStyle name="_Delta Commit Schedule_copy" xfId="519" xr:uid="{00000000-0005-0000-0000-000006020000}"/>
    <cellStyle name="_Delta Commit Schedule_Project Plan WMS Blade 0.7 Rev01" xfId="520" xr:uid="{00000000-0005-0000-0000-000007020000}"/>
    <cellStyle name="_Delta Commit Schedule_Project Plan WMS Blade 0.7 Rev01_RUTAS" xfId="521" xr:uid="{00000000-0005-0000-0000-000008020000}"/>
    <cellStyle name="_Delta Commit Schedule_Project Plan WMS Blade 0.7 Rev01_RUTAS_TRACKER WMS, NUEVO1" xfId="522" xr:uid="{00000000-0005-0000-0000-000009020000}"/>
    <cellStyle name="_Delta Commit Schedule_Project Plan WMS Blade 0.7 Rev01_TRACKER WMS, NUEVO1" xfId="523" xr:uid="{00000000-0005-0000-0000-00000A020000}"/>
    <cellStyle name="_Delta Commit Schedule_TEMPLATE NPI" xfId="524" xr:uid="{00000000-0005-0000-0000-00000B020000}"/>
    <cellStyle name="_Delta Commit Schedule_TEMPLATE NPI_TRACKER WMS, NUEVO1" xfId="525" xr:uid="{00000000-0005-0000-0000-00000C020000}"/>
    <cellStyle name="_Delta Commit Schedule_TRACKER WMS, NUEVO1" xfId="526" xr:uid="{00000000-0005-0000-0000-00000D020000}"/>
    <cellStyle name="_Demand Supply ver 2.0.1 2011-02-09 16.33-1" xfId="527" xr:uid="{00000000-0005-0000-0000-00000E020000}"/>
    <cellStyle name="_Demand Supply ver 2.0.1 2011-02-09 16.33-1_ASIGNACION" xfId="528" xr:uid="{00000000-0005-0000-0000-00000F020000}"/>
    <cellStyle name="_Demand Supply ver 2.0.1 2011-02-09 16.33-1_Entradas y Salidas de OSP 1 AGOSTO" xfId="529" xr:uid="{00000000-0005-0000-0000-000010020000}"/>
    <cellStyle name="_Demand Supply ver 2.0.1 2011-02-09 16.33-1_ENVIO" xfId="530" xr:uid="{00000000-0005-0000-0000-000011020000}"/>
    <cellStyle name="_Demand Supply ver 2.0.1 2011-02-09 16.33-1_RECIBO" xfId="531" xr:uid="{00000000-0005-0000-0000-000012020000}"/>
    <cellStyle name="_Demanda para Analisis EMCCO 280610" xfId="532" xr:uid="{00000000-0005-0000-0000-000013020000}"/>
    <cellStyle name="_DFT_Ericsson Indoor Cabinet 50 Gabinetes x turno" xfId="533" xr:uid="{00000000-0005-0000-0000-000014020000}"/>
    <cellStyle name="_EMC POD 022808" xfId="534" xr:uid="{00000000-0005-0000-0000-000015020000}"/>
    <cellStyle name="_EMC400+200Doors+Mis (06-May)" xfId="535" xr:uid="{00000000-0005-0000-0000-000016020000}"/>
    <cellStyle name="_EMC-APEX-150-000-431 A26" xfId="536" xr:uid="{00000000-0005-0000-0000-000017020000}"/>
    <cellStyle name="_EMC-APEX-150-000-431 A26_ACE - PreQualification Corrective Action - Oct 26, 2010(1)" xfId="537" xr:uid="{00000000-0005-0000-0000-000018020000}"/>
    <cellStyle name="_EMC-APEX-150-000-431 A26_ACE - PreQualification Corrective Action - Oct 26, 2010(1)_TRACKER WMS, NUEVO1" xfId="538" xr:uid="{00000000-0005-0000-0000-000019020000}"/>
    <cellStyle name="_EMC-APEX-150-000-431 A26_Cisco Spinnaker - Action Tracker - August 1, 2011(1)" xfId="539" xr:uid="{00000000-0005-0000-0000-00001A020000}"/>
    <cellStyle name="_EMC-APEX-150-000-431 A26_Cisco Spinnaker - Action Tracker - August 1, 2011(1)_TRACKER WMS, NUEVO1" xfId="540" xr:uid="{00000000-0005-0000-0000-00001B020000}"/>
    <cellStyle name="_EMC-APEX-150-000-431 A26_copy" xfId="541" xr:uid="{00000000-0005-0000-0000-00001C020000}"/>
    <cellStyle name="_EMC-APEX-150-000-431 A26_Infinity 7609 Hard Tool Time Line- Sep 16, 2010" xfId="542" xr:uid="{00000000-0005-0000-0000-00001D020000}"/>
    <cellStyle name="_EMC-APEX-150-000-431 A26_Infinity 7609 Hard Tool Time Line- Sep 16, 2010_TRACKER WMS, NUEVO1" xfId="543" xr:uid="{00000000-0005-0000-0000-00001E020000}"/>
    <cellStyle name="_EMC-APEX-150-000-431 A26_Infinity 7609 HT Time Line-ACE-Oct 14, 2010(1)" xfId="544" xr:uid="{00000000-0005-0000-0000-00001F020000}"/>
    <cellStyle name="_EMC-APEX-150-000-431 A26_Infinity 7609 HT Time Line-ACE-Oct 14, 2010(1)_TRACKER WMS, NUEVO1" xfId="545" xr:uid="{00000000-0005-0000-0000-000020020000}"/>
    <cellStyle name="_EMC-APEX-150-000-431 A26_Infinity 7609 HT Time Line-ACE-Oct 8, 2010(1)" xfId="546" xr:uid="{00000000-0005-0000-0000-000021020000}"/>
    <cellStyle name="_EMC-APEX-150-000-431 A26_Infinity 7609 HT Time Line-ACE-Oct 8, 2010(1)_TRACKER WMS, NUEVO1" xfId="547" xr:uid="{00000000-0005-0000-0000-000022020000}"/>
    <cellStyle name="_EMC-APEX-150-000-431 A26_Previous Check of FAI Reports Cisco Infinity 21Oct" xfId="548" xr:uid="{00000000-0005-0000-0000-000023020000}"/>
    <cellStyle name="_EMC-APEX-150-000-431 A26_Previous Check of FAI Reports Cisco Infinity 21Oct_TRACKER WMS, NUEVO1" xfId="549" xr:uid="{00000000-0005-0000-0000-000024020000}"/>
    <cellStyle name="_EMC-APEX-150-000-431 A26_TEMPLATE NPI" xfId="550" xr:uid="{00000000-0005-0000-0000-000025020000}"/>
    <cellStyle name="_EMC-APEX-150-000-431 A26_TEMPLATE NPI_TRACKER WMS, NUEVO1" xfId="551" xr:uid="{00000000-0005-0000-0000-000026020000}"/>
    <cellStyle name="_EMC-APEX-150-000-431 A26_Tracker Infinity 7609 Time Line- Oct-26" xfId="552" xr:uid="{00000000-0005-0000-0000-000027020000}"/>
    <cellStyle name="_EMC-APEX-150-000-431 A26_Tracker Infinity 7609 Time Line- Oct-26_TRACKER WMS, NUEVO1" xfId="553" xr:uid="{00000000-0005-0000-0000-000028020000}"/>
    <cellStyle name="_EMC-APEX-150-000-431 A26_TRACKER WMS, NUEVO1" xfId="554" xr:uid="{00000000-0005-0000-0000-000029020000}"/>
    <cellStyle name="_EMC-TIGON-DRIVE-LF201800100-00A" xfId="555" xr:uid="{00000000-0005-0000-0000-00002A020000}"/>
    <cellStyle name="_EMC-TIGON-DRIVE-LF201800100-00A_ACE - PreQualification Corrective Action - Oct 26, 2010(1)" xfId="556" xr:uid="{00000000-0005-0000-0000-00002B020000}"/>
    <cellStyle name="_EMC-TIGON-DRIVE-LF201800100-00A_ACE - PreQualification Corrective Action - Oct 26, 2010(1)_TRACKER WMS, NUEVO1" xfId="557" xr:uid="{00000000-0005-0000-0000-00002C020000}"/>
    <cellStyle name="_EMC-TIGON-DRIVE-LF201800100-00A_Cisco Spinnaker - Action Tracker - August 1, 2011(1)" xfId="558" xr:uid="{00000000-0005-0000-0000-00002D020000}"/>
    <cellStyle name="_EMC-TIGON-DRIVE-LF201800100-00A_Cisco Spinnaker - Action Tracker - August 1, 2011(1)_TRACKER WMS, NUEVO1" xfId="559" xr:uid="{00000000-0005-0000-0000-00002E020000}"/>
    <cellStyle name="_EMC-TIGON-DRIVE-LF201800100-00A_copy" xfId="560" xr:uid="{00000000-0005-0000-0000-00002F020000}"/>
    <cellStyle name="_EMC-TIGON-DRIVE-LF201800100-00A_Infinity 7609 Hard Tool Time Line- Sep 16, 2010" xfId="561" xr:uid="{00000000-0005-0000-0000-000030020000}"/>
    <cellStyle name="_EMC-TIGON-DRIVE-LF201800100-00A_Infinity 7609 Hard Tool Time Line- Sep 16, 2010_TRACKER WMS, NUEVO1" xfId="562" xr:uid="{00000000-0005-0000-0000-000031020000}"/>
    <cellStyle name="_EMC-TIGON-DRIVE-LF201800100-00A_Infinity 7609 HT Time Line-ACE-Oct 14, 2010(1)" xfId="563" xr:uid="{00000000-0005-0000-0000-000032020000}"/>
    <cellStyle name="_EMC-TIGON-DRIVE-LF201800100-00A_Infinity 7609 HT Time Line-ACE-Oct 14, 2010(1)_TRACKER WMS, NUEVO1" xfId="564" xr:uid="{00000000-0005-0000-0000-000033020000}"/>
    <cellStyle name="_EMC-TIGON-DRIVE-LF201800100-00A_Infinity 7609 HT Time Line-ACE-Oct 8, 2010(1)" xfId="565" xr:uid="{00000000-0005-0000-0000-000034020000}"/>
    <cellStyle name="_EMC-TIGON-DRIVE-LF201800100-00A_Infinity 7609 HT Time Line-ACE-Oct 8, 2010(1)_TRACKER WMS, NUEVO1" xfId="566" xr:uid="{00000000-0005-0000-0000-000035020000}"/>
    <cellStyle name="_EMC-TIGON-DRIVE-LF201800100-00A_Previous Check of FAI Reports Cisco Infinity 21Oct" xfId="567" xr:uid="{00000000-0005-0000-0000-000036020000}"/>
    <cellStyle name="_EMC-TIGON-DRIVE-LF201800100-00A_Previous Check of FAI Reports Cisco Infinity 21Oct_TRACKER WMS, NUEVO1" xfId="568" xr:uid="{00000000-0005-0000-0000-000037020000}"/>
    <cellStyle name="_EMC-TIGON-DRIVE-LF201800100-00A_TEMPLATE NPI" xfId="569" xr:uid="{00000000-0005-0000-0000-000038020000}"/>
    <cellStyle name="_EMC-TIGON-DRIVE-LF201800100-00A_TEMPLATE NPI_TRACKER WMS, NUEVO1" xfId="570" xr:uid="{00000000-0005-0000-0000-000039020000}"/>
    <cellStyle name="_EMC-TIGON-DRIVE-LF201800100-00A_Tracker Infinity 7609 Time Line- Oct-26" xfId="571" xr:uid="{00000000-0005-0000-0000-00003A020000}"/>
    <cellStyle name="_EMC-TIGON-DRIVE-LF201800100-00A_Tracker Infinity 7609 Time Line- Oct-26_TRACKER WMS, NUEVO1" xfId="572" xr:uid="{00000000-0005-0000-0000-00003B020000}"/>
    <cellStyle name="_EMC-TIGON-DRIVE-LF201800100-00A_TRACKER WMS, NUEVO1" xfId="573" xr:uid="{00000000-0005-0000-0000-00003C020000}"/>
    <cellStyle name="_ePR detail" xfId="574" xr:uid="{00000000-0005-0000-0000-00003D020000}"/>
    <cellStyle name="_ePR detail 2" xfId="575" xr:uid="{00000000-0005-0000-0000-00003E020000}"/>
    <cellStyle name="_ePR detail 3" xfId="576" xr:uid="{00000000-0005-0000-0000-00003F020000}"/>
    <cellStyle name="_ePR detail_copy" xfId="577" xr:uid="{00000000-0005-0000-0000-000040020000}"/>
    <cellStyle name="_ePR detail_RUTAS" xfId="578" xr:uid="{00000000-0005-0000-0000-000041020000}"/>
    <cellStyle name="_ePR detail_RUTAS_TRACKER WMS, NUEVO1" xfId="579" xr:uid="{00000000-0005-0000-0000-000042020000}"/>
    <cellStyle name="_ePR detail_TRACKER WMS, NUEVO1" xfId="580" xr:uid="{00000000-0005-0000-0000-000043020000}"/>
    <cellStyle name="_Estimating Tracker" xfId="581" xr:uid="{00000000-0005-0000-0000-000044020000}"/>
    <cellStyle name="_Estimating Tracker 2" xfId="582" xr:uid="{00000000-0005-0000-0000-000045020000}"/>
    <cellStyle name="_Estimating Tracker 3" xfId="583" xr:uid="{00000000-0005-0000-0000-000046020000}"/>
    <cellStyle name="_Estimating Tracker 4" xfId="584" xr:uid="{00000000-0005-0000-0000-000047020000}"/>
    <cellStyle name="_Estimating Tracker_704822-001 TRACKER (4 way)" xfId="585" xr:uid="{00000000-0005-0000-0000-000048020000}"/>
    <cellStyle name="_Estimating Tracker_704826-001 Tracker (expansion)" xfId="586" xr:uid="{00000000-0005-0000-0000-000049020000}"/>
    <cellStyle name="_Estimating Tracker_copy" xfId="587" xr:uid="{00000000-0005-0000-0000-00004A020000}"/>
    <cellStyle name="_Estimating Tracker_Project Plan WMS Blade 0.7 Rev01" xfId="588" xr:uid="{00000000-0005-0000-0000-00004B020000}"/>
    <cellStyle name="_Estimating Tracker_Project Plan WMS Blade 0.7 Rev01_RUTAS" xfId="589" xr:uid="{00000000-0005-0000-0000-00004C020000}"/>
    <cellStyle name="_Estimating Tracker_Project Plan WMS Blade 0.7 Rev01_RUTAS_TRACKER WMS, NUEVO1" xfId="590" xr:uid="{00000000-0005-0000-0000-00004D020000}"/>
    <cellStyle name="_Estimating Tracker_Project Plan WMS Blade 0.7 Rev01_TRACKER WMS, NUEVO1" xfId="591" xr:uid="{00000000-0005-0000-0000-00004E020000}"/>
    <cellStyle name="_Estimating Tracker_TEMPLATE NPI" xfId="592" xr:uid="{00000000-0005-0000-0000-00004F020000}"/>
    <cellStyle name="_Estimating Tracker_TEMPLATE NPI_TRACKER WMS, NUEVO1" xfId="593" xr:uid="{00000000-0005-0000-0000-000050020000}"/>
    <cellStyle name="_Estimating Tracker_TRACKER WMS, NUEVO1" xfId="594" xr:uid="{00000000-0005-0000-0000-000051020000}"/>
    <cellStyle name="_forecast alcatel  7,12, 1 slot" xfId="595" xr:uid="{00000000-0005-0000-0000-000052020000}"/>
    <cellStyle name="_FORMA-25010 Check List  NPI   Rev 1" xfId="596" xr:uid="{00000000-0005-0000-0000-000053020000}"/>
    <cellStyle name="_FORMA-25010 Check List  NPI   Rev 1 2" xfId="597" xr:uid="{00000000-0005-0000-0000-000054020000}"/>
    <cellStyle name="_FORMA-25010 Check List  NPI   Rev 1 3" xfId="598" xr:uid="{00000000-0005-0000-0000-000055020000}"/>
    <cellStyle name="_FORMA-25010 Check List  NPI   Rev 1 4" xfId="599" xr:uid="{00000000-0005-0000-0000-000056020000}"/>
    <cellStyle name="_FORMA-25010 Check List  NPI   Rev 1 5" xfId="600" xr:uid="{00000000-0005-0000-0000-000057020000}"/>
    <cellStyle name="_FORMA-25010 Check List  NPI   Rev 1_copy" xfId="601" xr:uid="{00000000-0005-0000-0000-000058020000}"/>
    <cellStyle name="_FORMA-25010 Check List  NPI   Rev 1_RUTAS" xfId="602" xr:uid="{00000000-0005-0000-0000-000059020000}"/>
    <cellStyle name="_FORMA-25010 Check List  NPI   Rev 1_RUTAS_TRACKER WMS, NUEVO1" xfId="603" xr:uid="{00000000-0005-0000-0000-00005A020000}"/>
    <cellStyle name="_FORMA-25010 Check List  NPI   Rev 1_TEMPLATE NPI" xfId="604" xr:uid="{00000000-0005-0000-0000-00005B020000}"/>
    <cellStyle name="_FORMA-25010 Check List  NPI   Rev 1_TEMPLATE NPI 2" xfId="605" xr:uid="{00000000-0005-0000-0000-00005C020000}"/>
    <cellStyle name="_FORMA-25010 Check List  NPI   Rev 1_TEMPLATE NPI 98Y2028" xfId="606" xr:uid="{00000000-0005-0000-0000-00005D020000}"/>
    <cellStyle name="_FORMA-25010 Check List  NPI   Rev 1_TEMPLATE NPI 98Y2028_TEMPLATE NPI" xfId="607" xr:uid="{00000000-0005-0000-0000-00005E020000}"/>
    <cellStyle name="_FORMA-25010 Check List  NPI   Rev 1_TEMPLATE NPI 98Y2028_TEMPLATE NPI_TRACKER WMS, NUEVO1" xfId="608" xr:uid="{00000000-0005-0000-0000-00005F020000}"/>
    <cellStyle name="_FORMA-25010 Check List  NPI   Rev 1_TEMPLATE NPI 98Y2028_TRACKER WMS, NUEVO1" xfId="609" xr:uid="{00000000-0005-0000-0000-000060020000}"/>
    <cellStyle name="_FORMA-25010 Check List  NPI   Rev 1_TEMPLATE NPI_RUTAS" xfId="610" xr:uid="{00000000-0005-0000-0000-000061020000}"/>
    <cellStyle name="_FORMA-25010 Check List  NPI   Rev 1_TEMPLATE NPI_RUTAS_TRACKER WMS, NUEVO1" xfId="611" xr:uid="{00000000-0005-0000-0000-000062020000}"/>
    <cellStyle name="_FORMA-25010 Check List  NPI   Rev 1_TEMPLATE NPI_TRACKER WMS, NUEVO1" xfId="612" xr:uid="{00000000-0005-0000-0000-000063020000}"/>
    <cellStyle name="_FORMA-25010 Check List  NPI   Rev 1_Tracker" xfId="613" xr:uid="{00000000-0005-0000-0000-000064020000}"/>
    <cellStyle name="_FORMA-25010 Check List  NPI   Rev 1_TRACKER NPI" xfId="614" xr:uid="{00000000-0005-0000-0000-000065020000}"/>
    <cellStyle name="_FORMA-25010 Check List  NPI   Rev 1_TRACKER NPI_TRACKER WMS, NUEVO1" xfId="615" xr:uid="{00000000-0005-0000-0000-000066020000}"/>
    <cellStyle name="_FORMA-25010 Check List  NPI   Rev 1_TRACKER WMS, NUEVO1" xfId="616" xr:uid="{00000000-0005-0000-0000-000067020000}"/>
    <cellStyle name="_FORMA-25010 Check List  NPI   Rev 1_Tracker_TRACKER WMS, NUEVO1" xfId="617" xr:uid="{00000000-0005-0000-0000-000068020000}"/>
    <cellStyle name="_FORMA-25010 Check List  NPI . Rev.1" xfId="618" xr:uid="{00000000-0005-0000-0000-000069020000}"/>
    <cellStyle name="_FORMA-25010 Check List  NPI . Rev.1 2" xfId="619" xr:uid="{00000000-0005-0000-0000-00006A020000}"/>
    <cellStyle name="_FORMA-25010 Check List  NPI . Rev.1 3" xfId="620" xr:uid="{00000000-0005-0000-0000-00006B020000}"/>
    <cellStyle name="_FORMA-25010 Check List  NPI . Rev.1 4" xfId="621" xr:uid="{00000000-0005-0000-0000-00006C020000}"/>
    <cellStyle name="_FORMA-25010 Check List  NPI . Rev.1_704822-001 TRACKER (4 way)" xfId="622" xr:uid="{00000000-0005-0000-0000-00006D020000}"/>
    <cellStyle name="_FORMA-25010 Check List  NPI . Rev.1_704826-001 Tracker (expansion)" xfId="623" xr:uid="{00000000-0005-0000-0000-00006E020000}"/>
    <cellStyle name="_FORMA-25010 Check List  NPI . Rev.1_copy" xfId="624" xr:uid="{00000000-0005-0000-0000-00006F020000}"/>
    <cellStyle name="_FORMA-25010 Check List  NPI . Rev.1_Project Plan WMS Blade 0.7 Rev01" xfId="625" xr:uid="{00000000-0005-0000-0000-000070020000}"/>
    <cellStyle name="_FORMA-25010 Check List  NPI . Rev.1_Project Plan WMS Blade 0.7 Rev01_RUTAS" xfId="626" xr:uid="{00000000-0005-0000-0000-000071020000}"/>
    <cellStyle name="_FORMA-25010 Check List  NPI . Rev.1_Project Plan WMS Blade 0.7 Rev01_RUTAS_TRACKER WMS, NUEVO1" xfId="627" xr:uid="{00000000-0005-0000-0000-000072020000}"/>
    <cellStyle name="_FORMA-25010 Check List  NPI . Rev.1_Project Plan WMS Blade 0.7 Rev01_TRACKER WMS, NUEVO1" xfId="628" xr:uid="{00000000-0005-0000-0000-000073020000}"/>
    <cellStyle name="_FORMA-25010 Check List  NPI . Rev.1_TEMPLATE NPI" xfId="629" xr:uid="{00000000-0005-0000-0000-000074020000}"/>
    <cellStyle name="_FORMA-25010 Check List  NPI . Rev.1_TEMPLATE NPI_TRACKER WMS, NUEVO1" xfId="630" xr:uid="{00000000-0005-0000-0000-000075020000}"/>
    <cellStyle name="_FORMA-25010 Check List  NPI . Rev.1_TRACKER WMS, NUEVO1" xfId="631" xr:uid="{00000000-0005-0000-0000-000076020000}"/>
    <cellStyle name="_Formato Time Line y Tracker NPI" xfId="632" xr:uid="{00000000-0005-0000-0000-000077020000}"/>
    <cellStyle name="_Formato Time Line y Tracker NPI_TEMPLATE NPI" xfId="633" xr:uid="{00000000-0005-0000-0000-000078020000}"/>
    <cellStyle name="_Formato Time Line y Tracker NPI_TEMPLATE NPI_TRACKER WMS, NUEVO1" xfId="634" xr:uid="{00000000-0005-0000-0000-000079020000}"/>
    <cellStyle name="_Formato Time Line y Tracker NPI_TRACKER WMS, NUEVO1" xfId="635" xr:uid="{00000000-0005-0000-0000-00007A020000}"/>
    <cellStyle name="_Fresh Air Transfer Checklist" xfId="636" xr:uid="{00000000-0005-0000-0000-00007B020000}"/>
    <cellStyle name="_Fresh Air Transfer Checklist 2" xfId="637" xr:uid="{00000000-0005-0000-0000-00007C020000}"/>
    <cellStyle name="_Fresh Air Transfer Checklist 2 2" xfId="638" xr:uid="{00000000-0005-0000-0000-00007D020000}"/>
    <cellStyle name="_Fresh Air Transfer Checklist 3" xfId="639" xr:uid="{00000000-0005-0000-0000-00007E020000}"/>
    <cellStyle name="_Fresh Air Transfer Checklist 3 2" xfId="640" xr:uid="{00000000-0005-0000-0000-00007F020000}"/>
    <cellStyle name="_Fresh Air Transfer Checklist 3 3" xfId="641" xr:uid="{00000000-0005-0000-0000-000080020000}"/>
    <cellStyle name="_Fresh Air Transfer Checklist 4" xfId="642" xr:uid="{00000000-0005-0000-0000-000081020000}"/>
    <cellStyle name="_Fresh Air Transfer Checklist 5" xfId="643" xr:uid="{00000000-0005-0000-0000-000082020000}"/>
    <cellStyle name="_Fresh Air Transfer Checklist 6" xfId="644" xr:uid="{00000000-0005-0000-0000-000083020000}"/>
    <cellStyle name="_Fresh Air Transfer Checklist 6 2" xfId="645" xr:uid="{00000000-0005-0000-0000-000084020000}"/>
    <cellStyle name="_Fresh Air Transfer Checklist_3PAR Project Plan 26OCT12" xfId="646" xr:uid="{00000000-0005-0000-0000-000085020000}"/>
    <cellStyle name="_Fresh Air Transfer Checklist_Action Tracker Spinnaker 24 Aug" xfId="647" xr:uid="{00000000-0005-0000-0000-000086020000}"/>
    <cellStyle name="_Fresh Air Transfer Checklist_Action Tracker Spinnaker 24 Aug_TRACKER WMS, NUEVO1" xfId="648" xr:uid="{00000000-0005-0000-0000-000087020000}"/>
    <cellStyle name="_Fresh Air Transfer Checklist_Cisco Spinnaker - Action Tracker - August 1, 2011(1)" xfId="649" xr:uid="{00000000-0005-0000-0000-000088020000}"/>
    <cellStyle name="_Fresh Air Transfer Checklist_Cisco Spinnaker - Action Tracker - August 1, 2011(1)_TRACKER WMS, NUEVO1" xfId="650" xr:uid="{00000000-0005-0000-0000-000089020000}"/>
    <cellStyle name="_Fresh Air Transfer Checklist_copy" xfId="651" xr:uid="{00000000-0005-0000-0000-00008A020000}"/>
    <cellStyle name="_Fresh Air Transfer Checklist_EMC Tracker New Items-1" xfId="652" xr:uid="{00000000-0005-0000-0000-00008B020000}"/>
    <cellStyle name="_Fresh Air Transfer Checklist_EMC Tracker New Items-1_TRACKER WMS, NUEVO1" xfId="653" xr:uid="{00000000-0005-0000-0000-00008C020000}"/>
    <cellStyle name="_Fresh Air Transfer Checklist_Project Plan WMS Blade 0.7 Rev01" xfId="654" xr:uid="{00000000-0005-0000-0000-00008D020000}"/>
    <cellStyle name="_Fresh Air Transfer Checklist_Project Plan WMS Blade 0.7 Rev01_TRACKER WMS, NUEVO1" xfId="655" xr:uid="{00000000-0005-0000-0000-00008E020000}"/>
    <cellStyle name="_Fresh Air Transfer Checklist_RUTAS" xfId="656" xr:uid="{00000000-0005-0000-0000-00008F020000}"/>
    <cellStyle name="_Fresh Air Transfer Checklist_RUTAS_TRACKER WMS, NUEVO1" xfId="657" xr:uid="{00000000-0005-0000-0000-000090020000}"/>
    <cellStyle name="_Fresh Air Transfer Checklist_TEMPLATE NPI" xfId="658" xr:uid="{00000000-0005-0000-0000-000091020000}"/>
    <cellStyle name="_Fresh Air Transfer Checklist_TEMPLATE NPI 2" xfId="659" xr:uid="{00000000-0005-0000-0000-000092020000}"/>
    <cellStyle name="_Fresh Air Transfer Checklist_TEMPLATE NPI 2 2" xfId="660" xr:uid="{00000000-0005-0000-0000-000093020000}"/>
    <cellStyle name="_Fresh Air Transfer Checklist_TEMPLATE NPI 3" xfId="661" xr:uid="{00000000-0005-0000-0000-000094020000}"/>
    <cellStyle name="_Fresh Air Transfer Checklist_TEMPLATE NPI 4" xfId="662" xr:uid="{00000000-0005-0000-0000-000095020000}"/>
    <cellStyle name="_Fresh Air Transfer Checklist_TEMPLATE NPI 4 2" xfId="663" xr:uid="{00000000-0005-0000-0000-000096020000}"/>
    <cellStyle name="_Fresh Air Transfer Checklist_TEMPLATE NPI 98Y2028" xfId="664" xr:uid="{00000000-0005-0000-0000-000097020000}"/>
    <cellStyle name="_Fresh Air Transfer Checklist_TEMPLATE NPI 98Y2028_TEMPLATE NPI" xfId="665" xr:uid="{00000000-0005-0000-0000-000098020000}"/>
    <cellStyle name="_Fresh Air Transfer Checklist_TEMPLATE NPI 98Y2028_TEMPLATE NPI_TRACKER WMS, NUEVO1" xfId="666" xr:uid="{00000000-0005-0000-0000-000099020000}"/>
    <cellStyle name="_Fresh Air Transfer Checklist_TEMPLATE NPI 98Y2028_TRACKER WMS, NUEVO1" xfId="667" xr:uid="{00000000-0005-0000-0000-00009A020000}"/>
    <cellStyle name="_Fresh Air Transfer Checklist_TEMPLATE NPI_RUTAS" xfId="668" xr:uid="{00000000-0005-0000-0000-00009B020000}"/>
    <cellStyle name="_Fresh Air Transfer Checklist_TEMPLATE NPI_RUTAS_TRACKER WMS, NUEVO1" xfId="669" xr:uid="{00000000-0005-0000-0000-00009C020000}"/>
    <cellStyle name="_Fresh Air Transfer Checklist_TEMPLATE NPI_TRACKER WMS, NUEVO1" xfId="670" xr:uid="{00000000-0005-0000-0000-00009D020000}"/>
    <cellStyle name="_Fresh Air Transfer Checklist_Tracker" xfId="671" xr:uid="{00000000-0005-0000-0000-00009E020000}"/>
    <cellStyle name="_Fresh Air Transfer Checklist_TRACKER NPI" xfId="672" xr:uid="{00000000-0005-0000-0000-00009F020000}"/>
    <cellStyle name="_Fresh Air Transfer Checklist_TRACKER NPI_TRACKER WMS, NUEVO1" xfId="673" xr:uid="{00000000-0005-0000-0000-0000A0020000}"/>
    <cellStyle name="_Fresh Air Transfer Checklist_TRACKER WMS, NUEVO1" xfId="674" xr:uid="{00000000-0005-0000-0000-0000A1020000}"/>
    <cellStyle name="_Fresh Air Transfer Checklist_Tracker_TRACKER WMS, NUEVO1" xfId="675" xr:uid="{00000000-0005-0000-0000-0000A2020000}"/>
    <cellStyle name="_IBM Hidra Tracker Hardtool" xfId="676" xr:uid="{00000000-0005-0000-0000-0000A3020000}"/>
    <cellStyle name="_IBM Hidra Tracker Hardtool_TEMPLATE NPI" xfId="677" xr:uid="{00000000-0005-0000-0000-0000A4020000}"/>
    <cellStyle name="_IBM Hidra Tracker Hardtool_TEMPLATE NPI_TRACKER WMS, NUEVO1" xfId="678" xr:uid="{00000000-0005-0000-0000-0000A5020000}"/>
    <cellStyle name="_IBM Hidra Tracker Hardtool_TRACKER WMS, NUEVO1" xfId="679" xr:uid="{00000000-0005-0000-0000-0000A6020000}"/>
    <cellStyle name="_IBM HYDRA Timeline Feb26" xfId="680" xr:uid="{00000000-0005-0000-0000-0000A7020000}"/>
    <cellStyle name="_IBM HYDRA Timeline Feb26_TEMPLATE NPI" xfId="681" xr:uid="{00000000-0005-0000-0000-0000A8020000}"/>
    <cellStyle name="_IBM HYDRA Timeline Feb26_TEMPLATE NPI_TRACKER WMS, NUEVO1" xfId="682" xr:uid="{00000000-0005-0000-0000-0000A9020000}"/>
    <cellStyle name="_IBM HYDRA Timeline Feb26_TRACKER WMS, NUEVO1" xfId="683" xr:uid="{00000000-0005-0000-0000-0000AA020000}"/>
    <cellStyle name="_Intel Tracker 050508" xfId="684" xr:uid="{00000000-0005-0000-0000-0000AB020000}"/>
    <cellStyle name="_Intel Tracker 050508_ACE - PreQualification Corrective Action - Oct 26, 2010(1)" xfId="685" xr:uid="{00000000-0005-0000-0000-0000AC020000}"/>
    <cellStyle name="_Intel Tracker 050508_ACE - PreQualification Corrective Action - Oct 26, 2010(1)_TRACKER WMS, NUEVO1" xfId="686" xr:uid="{00000000-0005-0000-0000-0000AD020000}"/>
    <cellStyle name="_Intel Tracker 050508_Cisco Spinnaker - Action Tracker - August 1, 2011(1)" xfId="687" xr:uid="{00000000-0005-0000-0000-0000AE020000}"/>
    <cellStyle name="_Intel Tracker 050508_Cisco Spinnaker - Action Tracker - August 1, 2011(1)_TRACKER WMS, NUEVO1" xfId="688" xr:uid="{00000000-0005-0000-0000-0000AF020000}"/>
    <cellStyle name="_Intel Tracker 050508_copy" xfId="689" xr:uid="{00000000-0005-0000-0000-0000B0020000}"/>
    <cellStyle name="_Intel Tracker 050508_Infinity 7609 Hard Tool Time Line- Sep 16, 2010" xfId="690" xr:uid="{00000000-0005-0000-0000-0000B1020000}"/>
    <cellStyle name="_Intel Tracker 050508_Infinity 7609 Hard Tool Time Line- Sep 16, 2010_TRACKER WMS, NUEVO1" xfId="691" xr:uid="{00000000-0005-0000-0000-0000B2020000}"/>
    <cellStyle name="_Intel Tracker 050508_Infinity 7609 HT Time Line-ACE-Oct 14, 2010(1)" xfId="692" xr:uid="{00000000-0005-0000-0000-0000B3020000}"/>
    <cellStyle name="_Intel Tracker 050508_Infinity 7609 HT Time Line-ACE-Oct 14, 2010(1)_TRACKER WMS, NUEVO1" xfId="693" xr:uid="{00000000-0005-0000-0000-0000B4020000}"/>
    <cellStyle name="_Intel Tracker 050508_Infinity 7609 HT Time Line-ACE-Oct 8, 2010(1)" xfId="694" xr:uid="{00000000-0005-0000-0000-0000B5020000}"/>
    <cellStyle name="_Intel Tracker 050508_Infinity 7609 HT Time Line-ACE-Oct 8, 2010(1)_TRACKER WMS, NUEVO1" xfId="695" xr:uid="{00000000-0005-0000-0000-0000B6020000}"/>
    <cellStyle name="_Intel Tracker 050508_Previous Check of FAI Reports Cisco Infinity 21Oct" xfId="696" xr:uid="{00000000-0005-0000-0000-0000B7020000}"/>
    <cellStyle name="_Intel Tracker 050508_Previous Check of FAI Reports Cisco Infinity 21Oct_TRACKER WMS, NUEVO1" xfId="697" xr:uid="{00000000-0005-0000-0000-0000B8020000}"/>
    <cellStyle name="_Intel Tracker 050508_TEMPLATE NPI" xfId="698" xr:uid="{00000000-0005-0000-0000-0000B9020000}"/>
    <cellStyle name="_Intel Tracker 050508_TEMPLATE NPI_TRACKER WMS, NUEVO1" xfId="699" xr:uid="{00000000-0005-0000-0000-0000BA020000}"/>
    <cellStyle name="_Intel Tracker 050508_Tracker Infinity 7609 Time Line- Oct-26" xfId="700" xr:uid="{00000000-0005-0000-0000-0000BB020000}"/>
    <cellStyle name="_Intel Tracker 050508_Tracker Infinity 7609 Time Line- Oct-26_TRACKER WMS, NUEVO1" xfId="701" xr:uid="{00000000-0005-0000-0000-0000BC020000}"/>
    <cellStyle name="_Intel Tracker 050508_TRACKER WMS, NUEVO1" xfId="702" xr:uid="{00000000-0005-0000-0000-0000BD020000}"/>
    <cellStyle name="_Intel tracker Plastics" xfId="703" xr:uid="{00000000-0005-0000-0000-0000BE020000}"/>
    <cellStyle name="_Intel tracker Plastics (2)" xfId="704" xr:uid="{00000000-0005-0000-0000-0000BF020000}"/>
    <cellStyle name="_Intel tracker Plastics (2)_ACE - PreQualification Corrective Action - Oct 26, 2010(1)" xfId="705" xr:uid="{00000000-0005-0000-0000-0000C0020000}"/>
    <cellStyle name="_Intel tracker Plastics (2)_ACE - PreQualification Corrective Action - Oct 26, 2010(1)_TRACKER WMS, NUEVO1" xfId="706" xr:uid="{00000000-0005-0000-0000-0000C1020000}"/>
    <cellStyle name="_Intel tracker Plastics (2)_Cisco Spinnaker - Action Tracker - August 1, 2011(1)" xfId="707" xr:uid="{00000000-0005-0000-0000-0000C2020000}"/>
    <cellStyle name="_Intel tracker Plastics (2)_Cisco Spinnaker - Action Tracker - August 1, 2011(1)_TRACKER WMS, NUEVO1" xfId="708" xr:uid="{00000000-0005-0000-0000-0000C3020000}"/>
    <cellStyle name="_Intel tracker Plastics (2)_copy" xfId="709" xr:uid="{00000000-0005-0000-0000-0000C4020000}"/>
    <cellStyle name="_Intel tracker Plastics (2)_Infinity 7609 Hard Tool Time Line- Sep 16, 2010" xfId="710" xr:uid="{00000000-0005-0000-0000-0000C5020000}"/>
    <cellStyle name="_Intel tracker Plastics (2)_Infinity 7609 Hard Tool Time Line- Sep 16, 2010_TRACKER WMS, NUEVO1" xfId="711" xr:uid="{00000000-0005-0000-0000-0000C6020000}"/>
    <cellStyle name="_Intel tracker Plastics (2)_Infinity 7609 HT Time Line-ACE-Oct 14, 2010(1)" xfId="712" xr:uid="{00000000-0005-0000-0000-0000C7020000}"/>
    <cellStyle name="_Intel tracker Plastics (2)_Infinity 7609 HT Time Line-ACE-Oct 14, 2010(1)_TRACKER WMS, NUEVO1" xfId="713" xr:uid="{00000000-0005-0000-0000-0000C8020000}"/>
    <cellStyle name="_Intel tracker Plastics (2)_Infinity 7609 HT Time Line-ACE-Oct 8, 2010(1)" xfId="714" xr:uid="{00000000-0005-0000-0000-0000C9020000}"/>
    <cellStyle name="_Intel tracker Plastics (2)_Infinity 7609 HT Time Line-ACE-Oct 8, 2010(1)_TRACKER WMS, NUEVO1" xfId="715" xr:uid="{00000000-0005-0000-0000-0000CA020000}"/>
    <cellStyle name="_Intel tracker Plastics (2)_Previous Check of FAI Reports Cisco Infinity 21Oct" xfId="716" xr:uid="{00000000-0005-0000-0000-0000CB020000}"/>
    <cellStyle name="_Intel tracker Plastics (2)_Previous Check of FAI Reports Cisco Infinity 21Oct_TRACKER WMS, NUEVO1" xfId="717" xr:uid="{00000000-0005-0000-0000-0000CC020000}"/>
    <cellStyle name="_Intel tracker Plastics (2)_TEMPLATE NPI" xfId="718" xr:uid="{00000000-0005-0000-0000-0000CD020000}"/>
    <cellStyle name="_Intel tracker Plastics (2)_TEMPLATE NPI_TRACKER WMS, NUEVO1" xfId="719" xr:uid="{00000000-0005-0000-0000-0000CE020000}"/>
    <cellStyle name="_Intel tracker Plastics (2)_Tracker Infinity 7609 Time Line- Oct-26" xfId="720" xr:uid="{00000000-0005-0000-0000-0000CF020000}"/>
    <cellStyle name="_Intel tracker Plastics (2)_Tracker Infinity 7609 Time Line- Oct-26_TRACKER WMS, NUEVO1" xfId="721" xr:uid="{00000000-0005-0000-0000-0000D0020000}"/>
    <cellStyle name="_Intel tracker Plastics (2)_TRACKER WMS, NUEVO1" xfId="722" xr:uid="{00000000-0005-0000-0000-0000D1020000}"/>
    <cellStyle name="_Intel tracker Plastics_ACE - PreQualification Corrective Action - Oct 26, 2010(1)" xfId="723" xr:uid="{00000000-0005-0000-0000-0000D2020000}"/>
    <cellStyle name="_Intel tracker Plastics_ACE - PreQualification Corrective Action - Oct 26, 2010(1)_TRACKER WMS, NUEVO1" xfId="724" xr:uid="{00000000-0005-0000-0000-0000D3020000}"/>
    <cellStyle name="_Intel tracker Plastics_Cisco Spinnaker - Action Tracker - August 1, 2011(1)" xfId="725" xr:uid="{00000000-0005-0000-0000-0000D4020000}"/>
    <cellStyle name="_Intel tracker Plastics_Cisco Spinnaker - Action Tracker - August 1, 2011(1)_TRACKER WMS, NUEVO1" xfId="726" xr:uid="{00000000-0005-0000-0000-0000D5020000}"/>
    <cellStyle name="_Intel tracker Plastics_copy" xfId="727" xr:uid="{00000000-0005-0000-0000-0000D6020000}"/>
    <cellStyle name="_Intel tracker Plastics_Infinity 7609 Hard Tool Time Line- Sep 16, 2010" xfId="728" xr:uid="{00000000-0005-0000-0000-0000D7020000}"/>
    <cellStyle name="_Intel tracker Plastics_Infinity 7609 Hard Tool Time Line- Sep 16, 2010_TRACKER WMS, NUEVO1" xfId="729" xr:uid="{00000000-0005-0000-0000-0000D8020000}"/>
    <cellStyle name="_Intel tracker Plastics_Infinity 7609 HT Time Line-ACE-Oct 14, 2010(1)" xfId="730" xr:uid="{00000000-0005-0000-0000-0000D9020000}"/>
    <cellStyle name="_Intel tracker Plastics_Infinity 7609 HT Time Line-ACE-Oct 14, 2010(1)_TRACKER WMS, NUEVO1" xfId="731" xr:uid="{00000000-0005-0000-0000-0000DA020000}"/>
    <cellStyle name="_Intel tracker Plastics_Infinity 7609 HT Time Line-ACE-Oct 8, 2010(1)" xfId="732" xr:uid="{00000000-0005-0000-0000-0000DB020000}"/>
    <cellStyle name="_Intel tracker Plastics_Infinity 7609 HT Time Line-ACE-Oct 8, 2010(1)_TRACKER WMS, NUEVO1" xfId="733" xr:uid="{00000000-0005-0000-0000-0000DC020000}"/>
    <cellStyle name="_Intel tracker Plastics_Previous Check of FAI Reports Cisco Infinity 21Oct" xfId="734" xr:uid="{00000000-0005-0000-0000-0000DD020000}"/>
    <cellStyle name="_Intel tracker Plastics_Previous Check of FAI Reports Cisco Infinity 21Oct_TRACKER WMS, NUEVO1" xfId="735" xr:uid="{00000000-0005-0000-0000-0000DE020000}"/>
    <cellStyle name="_Intel tracker Plastics_TEMPLATE NPI" xfId="736" xr:uid="{00000000-0005-0000-0000-0000DF020000}"/>
    <cellStyle name="_Intel tracker Plastics_TEMPLATE NPI_TRACKER WMS, NUEVO1" xfId="737" xr:uid="{00000000-0005-0000-0000-0000E0020000}"/>
    <cellStyle name="_Intel tracker Plastics_Tracker Infinity 7609 Time Line- Oct-26" xfId="738" xr:uid="{00000000-0005-0000-0000-0000E1020000}"/>
    <cellStyle name="_Intel tracker Plastics_Tracker Infinity 7609 Time Line- Oct-26_TRACKER WMS, NUEVO1" xfId="739" xr:uid="{00000000-0005-0000-0000-0000E2020000}"/>
    <cellStyle name="_Intel tracker Plastics_TRACKER WMS, NUEVO1" xfId="740" xr:uid="{00000000-0005-0000-0000-0000E3020000}"/>
    <cellStyle name="_Kodak CTB" xfId="741" xr:uid="{00000000-0005-0000-0000-0000E4020000}"/>
    <cellStyle name="_Kodak CTB 2" xfId="742" xr:uid="{00000000-0005-0000-0000-0000E5020000}"/>
    <cellStyle name="_Kodak CTB 3" xfId="743" xr:uid="{00000000-0005-0000-0000-0000E6020000}"/>
    <cellStyle name="_Kodak CTB 4" xfId="744" xr:uid="{00000000-0005-0000-0000-0000E7020000}"/>
    <cellStyle name="_Kodak CTB_704822-001 TRACKER (4 way)" xfId="745" xr:uid="{00000000-0005-0000-0000-0000E8020000}"/>
    <cellStyle name="_Kodak CTB_704826-001 Tracker (expansion)" xfId="746" xr:uid="{00000000-0005-0000-0000-0000E9020000}"/>
    <cellStyle name="_Kodak CTB_copy" xfId="747" xr:uid="{00000000-0005-0000-0000-0000EA020000}"/>
    <cellStyle name="_Kodak CTB_Project Plan WMS Blade 0.7 Rev01" xfId="748" xr:uid="{00000000-0005-0000-0000-0000EB020000}"/>
    <cellStyle name="_Kodak CTB_Project Plan WMS Blade 0.7 Rev01_RUTAS" xfId="749" xr:uid="{00000000-0005-0000-0000-0000EC020000}"/>
    <cellStyle name="_Kodak CTB_Project Plan WMS Blade 0.7 Rev01_RUTAS_TRACKER WMS, NUEVO1" xfId="750" xr:uid="{00000000-0005-0000-0000-0000ED020000}"/>
    <cellStyle name="_Kodak CTB_Project Plan WMS Blade 0.7 Rev01_TRACKER WMS, NUEVO1" xfId="751" xr:uid="{00000000-0005-0000-0000-0000EE020000}"/>
    <cellStyle name="_Kodak CTB_TEMPLATE NPI" xfId="752" xr:uid="{00000000-0005-0000-0000-0000EF020000}"/>
    <cellStyle name="_Kodak CTB_TEMPLATE NPI_TRACKER WMS, NUEVO1" xfId="753" xr:uid="{00000000-0005-0000-0000-0000F0020000}"/>
    <cellStyle name="_Kodak CTB_TRACKER WMS, NUEVO1" xfId="754" xr:uid="{00000000-0005-0000-0000-0000F1020000}"/>
    <cellStyle name="_Lucent FAF 030308" xfId="755" xr:uid="{00000000-0005-0000-0000-0000F2020000}"/>
    <cellStyle name="_Material Increases Q4 FY08" xfId="756" xr:uid="{00000000-0005-0000-0000-0000F3020000}"/>
    <cellStyle name="_Material Increases Q4 FY08_ACE - PreQualification Corrective Action - Oct 26, 2010(1)" xfId="757" xr:uid="{00000000-0005-0000-0000-0000F4020000}"/>
    <cellStyle name="_Material Increases Q4 FY08_ACE - PreQualification Corrective Action - Oct 26, 2010(1)_TRACKER WMS, NUEVO1" xfId="758" xr:uid="{00000000-0005-0000-0000-0000F5020000}"/>
    <cellStyle name="_Material Increases Q4 FY08_Cisco Spinnaker - Action Tracker - August 1, 2011(1)" xfId="759" xr:uid="{00000000-0005-0000-0000-0000F6020000}"/>
    <cellStyle name="_Material Increases Q4 FY08_Cisco Spinnaker - Action Tracker - August 1, 2011(1)_TRACKER WMS, NUEVO1" xfId="760" xr:uid="{00000000-0005-0000-0000-0000F7020000}"/>
    <cellStyle name="_Material Increases Q4 FY08_copy" xfId="761" xr:uid="{00000000-0005-0000-0000-0000F8020000}"/>
    <cellStyle name="_Material Increases Q4 FY08_Infinity 7609 Hard Tool Time Line- Sep 16, 2010" xfId="762" xr:uid="{00000000-0005-0000-0000-0000F9020000}"/>
    <cellStyle name="_Material Increases Q4 FY08_Infinity 7609 Hard Tool Time Line- Sep 16, 2010_TRACKER WMS, NUEVO1" xfId="763" xr:uid="{00000000-0005-0000-0000-0000FA020000}"/>
    <cellStyle name="_Material Increases Q4 FY08_Infinity 7609 HT Time Line-ACE-Oct 14, 2010(1)" xfId="764" xr:uid="{00000000-0005-0000-0000-0000FB020000}"/>
    <cellStyle name="_Material Increases Q4 FY08_Infinity 7609 HT Time Line-ACE-Oct 14, 2010(1)_TRACKER WMS, NUEVO1" xfId="765" xr:uid="{00000000-0005-0000-0000-0000FC020000}"/>
    <cellStyle name="_Material Increases Q4 FY08_Infinity 7609 HT Time Line-ACE-Oct 8, 2010(1)" xfId="766" xr:uid="{00000000-0005-0000-0000-0000FD020000}"/>
    <cellStyle name="_Material Increases Q4 FY08_Infinity 7609 HT Time Line-ACE-Oct 8, 2010(1)_TRACKER WMS, NUEVO1" xfId="767" xr:uid="{00000000-0005-0000-0000-0000FE020000}"/>
    <cellStyle name="_Material Increases Q4 FY08_Previous Check of FAI Reports Cisco Infinity 21Oct" xfId="768" xr:uid="{00000000-0005-0000-0000-0000FF020000}"/>
    <cellStyle name="_Material Increases Q4 FY08_Previous Check of FAI Reports Cisco Infinity 21Oct_TRACKER WMS, NUEVO1" xfId="769" xr:uid="{00000000-0005-0000-0000-000000030000}"/>
    <cellStyle name="_Material Increases Q4 FY08_TEMPLATE NPI" xfId="770" xr:uid="{00000000-0005-0000-0000-000001030000}"/>
    <cellStyle name="_Material Increases Q4 FY08_TEMPLATE NPI_TRACKER WMS, NUEVO1" xfId="771" xr:uid="{00000000-0005-0000-0000-000002030000}"/>
    <cellStyle name="_Material Increases Q4 FY08_Tracker Infinity 7609 Time Line- Oct-26" xfId="772" xr:uid="{00000000-0005-0000-0000-000003030000}"/>
    <cellStyle name="_Material Increases Q4 FY08_Tracker Infinity 7609 Time Line- Oct-26_TRACKER WMS, NUEVO1" xfId="773" xr:uid="{00000000-0005-0000-0000-000004030000}"/>
    <cellStyle name="_Material Increases Q4 FY08_TRACKER WMS, NUEVO1" xfId="774" xr:uid="{00000000-0005-0000-0000-000005030000}"/>
    <cellStyle name="_Metal Parts Diebold Supply Demand 26 FEB 10" xfId="775" xr:uid="{00000000-0005-0000-0000-000006030000}"/>
    <cellStyle name="_MOQ NORTEL III" xfId="776" xr:uid="{00000000-0005-0000-0000-000007030000}"/>
    <cellStyle name="_MOQ NORTEL III_ACE - PreQualification Corrective Action - Oct 26, 2010(1)" xfId="777" xr:uid="{00000000-0005-0000-0000-000008030000}"/>
    <cellStyle name="_MOQ NORTEL III_ACE - PreQualification Corrective Action - Oct 26, 2010(1)_TRACKER WMS, NUEVO1" xfId="778" xr:uid="{00000000-0005-0000-0000-000009030000}"/>
    <cellStyle name="_MOQ NORTEL III_Cisco Spinnaker - Action Tracker - August 1, 2011(1)" xfId="779" xr:uid="{00000000-0005-0000-0000-00000A030000}"/>
    <cellStyle name="_MOQ NORTEL III_Cisco Spinnaker - Action Tracker - August 1, 2011(1)_TRACKER WMS, NUEVO1" xfId="780" xr:uid="{00000000-0005-0000-0000-00000B030000}"/>
    <cellStyle name="_MOQ NORTEL III_copy" xfId="781" xr:uid="{00000000-0005-0000-0000-00000C030000}"/>
    <cellStyle name="_MOQ NORTEL III_Infinity 7609 Hard Tool Time Line- Sep 16, 2010" xfId="782" xr:uid="{00000000-0005-0000-0000-00000D030000}"/>
    <cellStyle name="_MOQ NORTEL III_Infinity 7609 Hard Tool Time Line- Sep 16, 2010_TRACKER WMS, NUEVO1" xfId="783" xr:uid="{00000000-0005-0000-0000-00000E030000}"/>
    <cellStyle name="_MOQ NORTEL III_Infinity 7609 HT Time Line-ACE-Oct 14, 2010(1)" xfId="784" xr:uid="{00000000-0005-0000-0000-00000F030000}"/>
    <cellStyle name="_MOQ NORTEL III_Infinity 7609 HT Time Line-ACE-Oct 14, 2010(1)_TRACKER WMS, NUEVO1" xfId="785" xr:uid="{00000000-0005-0000-0000-000010030000}"/>
    <cellStyle name="_MOQ NORTEL III_Infinity 7609 HT Time Line-ACE-Oct 8, 2010(1)" xfId="786" xr:uid="{00000000-0005-0000-0000-000011030000}"/>
    <cellStyle name="_MOQ NORTEL III_Infinity 7609 HT Time Line-ACE-Oct 8, 2010(1)_TRACKER WMS, NUEVO1" xfId="787" xr:uid="{00000000-0005-0000-0000-000012030000}"/>
    <cellStyle name="_MOQ NORTEL III_Previous Check of FAI Reports Cisco Infinity 21Oct" xfId="788" xr:uid="{00000000-0005-0000-0000-000013030000}"/>
    <cellStyle name="_MOQ NORTEL III_Previous Check of FAI Reports Cisco Infinity 21Oct_TRACKER WMS, NUEVO1" xfId="789" xr:uid="{00000000-0005-0000-0000-000014030000}"/>
    <cellStyle name="_MOQ NORTEL III_TEMPLATE NPI" xfId="790" xr:uid="{00000000-0005-0000-0000-000015030000}"/>
    <cellStyle name="_MOQ NORTEL III_TEMPLATE NPI_TRACKER WMS, NUEVO1" xfId="791" xr:uid="{00000000-0005-0000-0000-000016030000}"/>
    <cellStyle name="_MOQ NORTEL III_Tracker Infinity 7609 Time Line- Oct-26" xfId="792" xr:uid="{00000000-0005-0000-0000-000017030000}"/>
    <cellStyle name="_MOQ NORTEL III_Tracker Infinity 7609 Time Line- Oct-26_TRACKER WMS, NUEVO1" xfId="793" xr:uid="{00000000-0005-0000-0000-000018030000}"/>
    <cellStyle name="_MOQ NORTEL III_TRACKER WMS, NUEVO1" xfId="794" xr:uid="{00000000-0005-0000-0000-000019030000}"/>
    <cellStyle name="_MPS load 12-23-04" xfId="795" xr:uid="{00000000-0005-0000-0000-00001A030000}"/>
    <cellStyle name="_Nortel Contivity III info STATUS" xfId="796" xr:uid="{00000000-0005-0000-0000-00001B030000}"/>
    <cellStyle name="_Nortel Contivity III info STATUS_ACE - PreQualification Corrective Action - Oct 26, 2010(1)" xfId="797" xr:uid="{00000000-0005-0000-0000-00001C030000}"/>
    <cellStyle name="_Nortel Contivity III info STATUS_ACE - PreQualification Corrective Action - Oct 26, 2010(1)_TRACKER WMS, NUEVO1" xfId="798" xr:uid="{00000000-0005-0000-0000-00001D030000}"/>
    <cellStyle name="_Nortel Contivity III info STATUS_Cisco Spinnaker - Action Tracker - August 1, 2011(1)" xfId="799" xr:uid="{00000000-0005-0000-0000-00001E030000}"/>
    <cellStyle name="_Nortel Contivity III info STATUS_Cisco Spinnaker - Action Tracker - August 1, 2011(1)_TRACKER WMS, NUEVO1" xfId="800" xr:uid="{00000000-0005-0000-0000-00001F030000}"/>
    <cellStyle name="_Nortel Contivity III info STATUS_copy" xfId="801" xr:uid="{00000000-0005-0000-0000-000020030000}"/>
    <cellStyle name="_Nortel Contivity III info STATUS_Infinity 7609 Hard Tool Time Line- Sep 16, 2010" xfId="802" xr:uid="{00000000-0005-0000-0000-000021030000}"/>
    <cellStyle name="_Nortel Contivity III info STATUS_Infinity 7609 Hard Tool Time Line- Sep 16, 2010_TRACKER WMS, NUEVO1" xfId="803" xr:uid="{00000000-0005-0000-0000-000022030000}"/>
    <cellStyle name="_Nortel Contivity III info STATUS_Infinity 7609 HT Time Line-ACE-Oct 14, 2010(1)" xfId="804" xr:uid="{00000000-0005-0000-0000-000023030000}"/>
    <cellStyle name="_Nortel Contivity III info STATUS_Infinity 7609 HT Time Line-ACE-Oct 14, 2010(1)_TRACKER WMS, NUEVO1" xfId="805" xr:uid="{00000000-0005-0000-0000-000024030000}"/>
    <cellStyle name="_Nortel Contivity III info STATUS_Infinity 7609 HT Time Line-ACE-Oct 8, 2010(1)" xfId="806" xr:uid="{00000000-0005-0000-0000-000025030000}"/>
    <cellStyle name="_Nortel Contivity III info STATUS_Infinity 7609 HT Time Line-ACE-Oct 8, 2010(1)_TRACKER WMS, NUEVO1" xfId="807" xr:uid="{00000000-0005-0000-0000-000026030000}"/>
    <cellStyle name="_Nortel Contivity III info STATUS_Previous Check of FAI Reports Cisco Infinity 21Oct" xfId="808" xr:uid="{00000000-0005-0000-0000-000027030000}"/>
    <cellStyle name="_Nortel Contivity III info STATUS_Previous Check of FAI Reports Cisco Infinity 21Oct_TRACKER WMS, NUEVO1" xfId="809" xr:uid="{00000000-0005-0000-0000-000028030000}"/>
    <cellStyle name="_Nortel Contivity III info STATUS_TEMPLATE NPI" xfId="810" xr:uid="{00000000-0005-0000-0000-000029030000}"/>
    <cellStyle name="_Nortel Contivity III info STATUS_TEMPLATE NPI_TRACKER WMS, NUEVO1" xfId="811" xr:uid="{00000000-0005-0000-0000-00002A030000}"/>
    <cellStyle name="_Nortel Contivity III info STATUS_Tracker Infinity 7609 Time Line- Oct-26" xfId="812" xr:uid="{00000000-0005-0000-0000-00002B030000}"/>
    <cellStyle name="_Nortel Contivity III info STATUS_Tracker Infinity 7609 Time Line- Oct-26_TRACKER WMS, NUEVO1" xfId="813" xr:uid="{00000000-0005-0000-0000-00002C030000}"/>
    <cellStyle name="_Nortel Contivity III info STATUS_TRACKER WMS, NUEVO1" xfId="814" xr:uid="{00000000-0005-0000-0000-00002D030000}"/>
    <cellStyle name="_NPI process flow" xfId="815" xr:uid="{00000000-0005-0000-0000-00002E030000}"/>
    <cellStyle name="_NPI Summary Revenue" xfId="816" xr:uid="{00000000-0005-0000-0000-00002F030000}"/>
    <cellStyle name="_NPI Summary Revenue 2" xfId="817" xr:uid="{00000000-0005-0000-0000-000030030000}"/>
    <cellStyle name="_NPI Summary Revenue 3" xfId="818" xr:uid="{00000000-0005-0000-0000-000031030000}"/>
    <cellStyle name="_NPI Summary Revenue 4" xfId="819" xr:uid="{00000000-0005-0000-0000-000032030000}"/>
    <cellStyle name="_NPI Summary Revenue_704822-001 TRACKER (4 way)" xfId="820" xr:uid="{00000000-0005-0000-0000-000033030000}"/>
    <cellStyle name="_NPI Summary Revenue_704826-001 Tracker (expansion)" xfId="821" xr:uid="{00000000-0005-0000-0000-000034030000}"/>
    <cellStyle name="_NPI Summary Revenue_copy" xfId="822" xr:uid="{00000000-0005-0000-0000-000035030000}"/>
    <cellStyle name="_NPI Summary Revenue_Project Plan WMS Blade 0.7 Rev01" xfId="823" xr:uid="{00000000-0005-0000-0000-000036030000}"/>
    <cellStyle name="_NPI Summary Revenue_Project Plan WMS Blade 0.7 Rev01_RUTAS" xfId="824" xr:uid="{00000000-0005-0000-0000-000037030000}"/>
    <cellStyle name="_NRE STATUS" xfId="825" xr:uid="{00000000-0005-0000-0000-000038030000}"/>
    <cellStyle name="_NRE STATUS 2" xfId="826" xr:uid="{00000000-0005-0000-0000-000039030000}"/>
    <cellStyle name="_NRE STATUS 3" xfId="827" xr:uid="{00000000-0005-0000-0000-00003A030000}"/>
    <cellStyle name="_NRE STATUS 4" xfId="828" xr:uid="{00000000-0005-0000-0000-00003B030000}"/>
    <cellStyle name="_NRE STATUS_704822-001 TRACKER (4 way)" xfId="829" xr:uid="{00000000-0005-0000-0000-00003C030000}"/>
    <cellStyle name="_NRE STATUS_704826-001 Tracker (expansion)" xfId="830" xr:uid="{00000000-0005-0000-0000-00003D030000}"/>
    <cellStyle name="_NRE STATUS_copy" xfId="831" xr:uid="{00000000-0005-0000-0000-00003E030000}"/>
    <cellStyle name="_NRE STATUS_Project Plan WMS Blade 0.7 Rev01" xfId="832" xr:uid="{00000000-0005-0000-0000-00003F030000}"/>
    <cellStyle name="_NRE STATUS_Project Plan WMS Blade 0.7 Rev01_RUTAS" xfId="833" xr:uid="{00000000-0005-0000-0000-000040030000}"/>
    <cellStyle name="_NRE STATUS_Project Plan WMS Blade 0.7 Rev01_RUTAS_TRACKER WMS, NUEVO1" xfId="834" xr:uid="{00000000-0005-0000-0000-000041030000}"/>
    <cellStyle name="_NRE STATUS_Project Plan WMS Blade 0.7 Rev01_TRACKER WMS, NUEVO1" xfId="835" xr:uid="{00000000-0005-0000-0000-000042030000}"/>
    <cellStyle name="_NRE STATUS_TEMPLATE NPI" xfId="836" xr:uid="{00000000-0005-0000-0000-000043030000}"/>
    <cellStyle name="_NRE STATUS_TEMPLATE NPI_TRACKER WMS, NUEVO1" xfId="837" xr:uid="{00000000-0005-0000-0000-000044030000}"/>
    <cellStyle name="_NRE STATUS_TRACKER WMS, NUEVO1" xfId="838" xr:uid="{00000000-0005-0000-0000-000045030000}"/>
    <cellStyle name="_Orpheus Buy Items Info" xfId="839" xr:uid="{00000000-0005-0000-0000-000046030000}"/>
    <cellStyle name="_Orpheus Buy Items Info_ACE - PreQualification Corrective Action - Oct 26, 2010(1)" xfId="840" xr:uid="{00000000-0005-0000-0000-000047030000}"/>
    <cellStyle name="_Orpheus Buy Items Info_ACE - PreQualification Corrective Action - Oct 26, 2010(1)_TRACKER WMS, NUEVO1" xfId="841" xr:uid="{00000000-0005-0000-0000-000048030000}"/>
    <cellStyle name="_Orpheus Buy Items Info_Cisco Spinnaker - Action Tracker - August 1, 2011(1)" xfId="842" xr:uid="{00000000-0005-0000-0000-000049030000}"/>
    <cellStyle name="_Orpheus Buy Items Info_Cisco Spinnaker - Action Tracker - August 1, 2011(1)_TRACKER WMS, NUEVO1" xfId="843" xr:uid="{00000000-0005-0000-0000-00004A030000}"/>
    <cellStyle name="_Orpheus Buy Items Info_copy" xfId="844" xr:uid="{00000000-0005-0000-0000-00004B030000}"/>
    <cellStyle name="_Orpheus Buy Items Info_Infinity 7609 Hard Tool Time Line- Sep 16, 2010" xfId="845" xr:uid="{00000000-0005-0000-0000-00004C030000}"/>
    <cellStyle name="_Orpheus Buy Items Info_Infinity 7609 Hard Tool Time Line- Sep 16, 2010_TRACKER WMS, NUEVO1" xfId="846" xr:uid="{00000000-0005-0000-0000-00004D030000}"/>
    <cellStyle name="_Orpheus Buy Items Info_Infinity 7609 HT Time Line-ACE-Oct 14, 2010(1)" xfId="847" xr:uid="{00000000-0005-0000-0000-00004E030000}"/>
    <cellStyle name="_Orpheus Buy Items Info_Infinity 7609 HT Time Line-ACE-Oct 14, 2010(1)_TRACKER WMS, NUEVO1" xfId="848" xr:uid="{00000000-0005-0000-0000-00004F030000}"/>
    <cellStyle name="_Orpheus Buy Items Info_Infinity 7609 HT Time Line-ACE-Oct 8, 2010(1)" xfId="849" xr:uid="{00000000-0005-0000-0000-000050030000}"/>
    <cellStyle name="_Orpheus Buy Items Info_Infinity 7609 HT Time Line-ACE-Oct 8, 2010(1)_TRACKER WMS, NUEVO1" xfId="850" xr:uid="{00000000-0005-0000-0000-000051030000}"/>
    <cellStyle name="_Orpheus Buy Items Info_Previous Check of FAI Reports Cisco Infinity 21Oct" xfId="851" xr:uid="{00000000-0005-0000-0000-000052030000}"/>
    <cellStyle name="_Orpheus Buy Items Info_Previous Check of FAI Reports Cisco Infinity 21Oct_TRACKER WMS, NUEVO1" xfId="852" xr:uid="{00000000-0005-0000-0000-000053030000}"/>
    <cellStyle name="_Orpheus Buy Items Info_TEMPLATE NPI" xfId="853" xr:uid="{00000000-0005-0000-0000-000054030000}"/>
    <cellStyle name="_Orpheus Buy Items Info_TEMPLATE NPI_TRACKER WMS, NUEVO1" xfId="854" xr:uid="{00000000-0005-0000-0000-000055030000}"/>
    <cellStyle name="_Orpheus Buy Items Info_Tracker Infinity 7609 Time Line- Oct-26" xfId="855" xr:uid="{00000000-0005-0000-0000-000056030000}"/>
    <cellStyle name="_Orpheus Buy Items Info_Tracker Infinity 7609 Time Line- Oct-26_TRACKER WMS, NUEVO1" xfId="856" xr:uid="{00000000-0005-0000-0000-000057030000}"/>
    <cellStyle name="_Orpheus Buy Items Info_TRACKER WMS, NUEVO1" xfId="857" xr:uid="{00000000-0005-0000-0000-000058030000}"/>
    <cellStyle name="_PAWS TELLABS 23 SEPT" xfId="858" xr:uid="{00000000-0005-0000-0000-000059030000}"/>
    <cellStyle name="_PAWS TELLABS 23 SEPT_ACE - PreQualification Corrective Action - Oct 26, 2010(1)" xfId="859" xr:uid="{00000000-0005-0000-0000-00005A030000}"/>
    <cellStyle name="_PAWS TELLABS 23 SEPT_ACE - PreQualification Corrective Action - Oct 26, 2010(1)_TRACKER WMS, NUEVO1" xfId="860" xr:uid="{00000000-0005-0000-0000-00005B030000}"/>
    <cellStyle name="_PAWS TELLABS 23 SEPT_Cisco Spinnaker - Action Tracker - August 1, 2011(1)" xfId="861" xr:uid="{00000000-0005-0000-0000-00005C030000}"/>
    <cellStyle name="_PAWS TELLABS 23 SEPT_Cisco Spinnaker - Action Tracker - August 1, 2011(1)_TRACKER WMS, NUEVO1" xfId="862" xr:uid="{00000000-0005-0000-0000-00005D030000}"/>
    <cellStyle name="_PAWS TELLABS 23 SEPT_copy" xfId="863" xr:uid="{00000000-0005-0000-0000-00005E030000}"/>
    <cellStyle name="_PAWS TELLABS 23 SEPT_Infinity 7609 Hard Tool Time Line- Sep 16, 2010" xfId="864" xr:uid="{00000000-0005-0000-0000-00005F030000}"/>
    <cellStyle name="_PAWS TELLABS 23 SEPT_Infinity 7609 Hard Tool Time Line- Sep 16, 2010_TRACKER WMS, NUEVO1" xfId="865" xr:uid="{00000000-0005-0000-0000-000060030000}"/>
    <cellStyle name="_PAWS TELLABS 23 SEPT_Infinity 7609 HT Time Line-ACE-Oct 14, 2010(1)" xfId="866" xr:uid="{00000000-0005-0000-0000-000061030000}"/>
    <cellStyle name="_PAWS TELLABS 23 SEPT_Infinity 7609 HT Time Line-ACE-Oct 14, 2010(1)_TRACKER WMS, NUEVO1" xfId="867" xr:uid="{00000000-0005-0000-0000-000062030000}"/>
    <cellStyle name="_PAWS TELLABS 23 SEPT_Infinity 7609 HT Time Line-ACE-Oct 8, 2010(1)" xfId="868" xr:uid="{00000000-0005-0000-0000-000063030000}"/>
    <cellStyle name="_PAWS TELLABS 23 SEPT_Infinity 7609 HT Time Line-ACE-Oct 8, 2010(1)_TRACKER WMS, NUEVO1" xfId="869" xr:uid="{00000000-0005-0000-0000-000064030000}"/>
    <cellStyle name="_PAWS TELLABS 23 SEPT_Previous Check of FAI Reports Cisco Infinity 21Oct" xfId="870" xr:uid="{00000000-0005-0000-0000-000065030000}"/>
    <cellStyle name="_PAWS TELLABS 23 SEPT_Previous Check of FAI Reports Cisco Infinity 21Oct_TRACKER WMS, NUEVO1" xfId="871" xr:uid="{00000000-0005-0000-0000-000066030000}"/>
    <cellStyle name="_PAWS TELLABS 23 SEPT_TEMPLATE NPI" xfId="872" xr:uid="{00000000-0005-0000-0000-000067030000}"/>
    <cellStyle name="_PAWS TELLABS 23 SEPT_TEMPLATE NPI_TRACKER WMS, NUEVO1" xfId="873" xr:uid="{00000000-0005-0000-0000-000068030000}"/>
    <cellStyle name="_PAWS TELLABS 23 SEPT_Tracker Infinity 7609 Time Line- Oct-26" xfId="874" xr:uid="{00000000-0005-0000-0000-000069030000}"/>
    <cellStyle name="_PAWS TELLABS 23 SEPT_Tracker Infinity 7609 Time Line- Oct-26_TRACKER WMS, NUEVO1" xfId="875" xr:uid="{00000000-0005-0000-0000-00006A030000}"/>
    <cellStyle name="_PAWS TELLABS 23 SEPT_TRACKER WMS, NUEVO1" xfId="876" xr:uid="{00000000-0005-0000-0000-00006B030000}"/>
    <cellStyle name="_PPV APRIL TO JUNE 08p" xfId="877" xr:uid="{00000000-0005-0000-0000-00006C030000}"/>
    <cellStyle name="_PPV APRIL TO JUNE 08p 2" xfId="878" xr:uid="{00000000-0005-0000-0000-00006D030000}"/>
    <cellStyle name="_PPV APRIL TO JUNE 08p 3" xfId="879" xr:uid="{00000000-0005-0000-0000-00006E030000}"/>
    <cellStyle name="_PPV APRIL TO JUNE 08p 4" xfId="880" xr:uid="{00000000-0005-0000-0000-00006F030000}"/>
    <cellStyle name="_PPV APRIL TO JUNE 08p_704822-001 TRACKER (4 way)" xfId="881" xr:uid="{00000000-0005-0000-0000-000070030000}"/>
    <cellStyle name="_PPV APRIL TO JUNE 08p_704826-001 Tracker (expansion)" xfId="882" xr:uid="{00000000-0005-0000-0000-000071030000}"/>
    <cellStyle name="_PPV APRIL TO JUNE 08p_copy" xfId="883" xr:uid="{00000000-0005-0000-0000-000072030000}"/>
    <cellStyle name="_PPV APRIL TO JUNE 08p_Project Plan WMS Blade 0.7 Rev01" xfId="884" xr:uid="{00000000-0005-0000-0000-000073030000}"/>
    <cellStyle name="_PPV APRIL TO JUNE 08p_Project Plan WMS Blade 0.7 Rev01_RUTAS" xfId="885" xr:uid="{00000000-0005-0000-0000-000074030000}"/>
    <cellStyle name="_PPV APRIL TO JUNE 08p_Project Plan WMS Blade 0.7 Rev01_RUTAS_TRACKER WMS, NUEVO1" xfId="886" xr:uid="{00000000-0005-0000-0000-000075030000}"/>
    <cellStyle name="_PPV APRIL TO JUNE 08p_Project Plan WMS Blade 0.7 Rev01_TRACKER WMS, NUEVO1" xfId="887" xr:uid="{00000000-0005-0000-0000-000076030000}"/>
    <cellStyle name="_PPV APRIL TO JUNE 08p_TEMPLATE NPI" xfId="888" xr:uid="{00000000-0005-0000-0000-000077030000}"/>
    <cellStyle name="_PPV APRIL TO JUNE 08p_TEMPLATE NPI_TRACKER WMS, NUEVO1" xfId="889" xr:uid="{00000000-0005-0000-0000-000078030000}"/>
    <cellStyle name="_PPV APRIL TO JUNE 08p_TRACKER WMS, NUEVO1" xfId="890" xr:uid="{00000000-0005-0000-0000-000079030000}"/>
    <cellStyle name="_Pre-Install POR 710 Matrix 0601" xfId="891" xr:uid="{00000000-0005-0000-0000-00007A030000}"/>
    <cellStyle name="_Pre-Install POR 710 Matrix 0601_RUTAS" xfId="892" xr:uid="{00000000-0005-0000-0000-00007B030000}"/>
    <cellStyle name="_Pre-Install POR 710 Matrix 0601_RUTAS_TRACKER WMS, NUEVO1" xfId="893" xr:uid="{00000000-0005-0000-0000-00007C030000}"/>
    <cellStyle name="_Pre-Install POR 710 Matrix 0601_TRACKER WMS, NUEVO1" xfId="894" xr:uid="{00000000-0005-0000-0000-00007D030000}"/>
    <cellStyle name="_Pre-Install POR 710 Matrix 60904" xfId="895" xr:uid="{00000000-0005-0000-0000-00007E030000}"/>
    <cellStyle name="_Pre-Install POR 710 Matrix 60904_RUTAS" xfId="896" xr:uid="{00000000-0005-0000-0000-00007F030000}"/>
    <cellStyle name="_Pre-Install POR 710 Matrix 60904_RUTAS_TRACKER WMS, NUEVO1" xfId="897" xr:uid="{00000000-0005-0000-0000-000080030000}"/>
    <cellStyle name="_Pre-Install POR 710 Matrix 60904_TRACKER WMS, NUEVO1" xfId="898" xr:uid="{00000000-0005-0000-0000-000081030000}"/>
    <cellStyle name="_Pre-Install POR 710 Matrix 609041" xfId="899" xr:uid="{00000000-0005-0000-0000-000082030000}"/>
    <cellStyle name="_Pre-Install POR 710 Matrix 609041_RUTAS" xfId="900" xr:uid="{00000000-0005-0000-0000-000083030000}"/>
    <cellStyle name="_Pre-Install POR 710 Matrix 609041_RUTAS_TRACKER WMS, NUEVO1" xfId="901" xr:uid="{00000000-0005-0000-0000-000084030000}"/>
    <cellStyle name="_Pre-Install POR 710 Matrix 609041_TRACKER WMS, NUEVO1" xfId="902" xr:uid="{00000000-0005-0000-0000-000085030000}"/>
    <cellStyle name="_Pre-Install POR Stromboli Matrix 071904a" xfId="903" xr:uid="{00000000-0005-0000-0000-000086030000}"/>
    <cellStyle name="_Pre-Install POR Stromboli Matrix 071904a_RUTAS" xfId="904" xr:uid="{00000000-0005-0000-0000-000087030000}"/>
    <cellStyle name="_Pre-Install POR Stromboli Matrix 071904a_RUTAS_TRACKER WMS, NUEVO1" xfId="905" xr:uid="{00000000-0005-0000-0000-000088030000}"/>
    <cellStyle name="_Pre-Install POR Stromboli Matrix 071904a_TRACKER WMS, NUEVO1" xfId="906" xr:uid="{00000000-0005-0000-0000-000089030000}"/>
    <cellStyle name="_Pre-Install POR Stromboli Matrix 071904a2" xfId="907" xr:uid="{00000000-0005-0000-0000-00008A030000}"/>
    <cellStyle name="_Pre-Install POR Stromboli Matrix 071904a2_RUTAS" xfId="908" xr:uid="{00000000-0005-0000-0000-00008B030000}"/>
    <cellStyle name="_Pre-Install POR Stromboli Matrix 071904a2_RUTAS_TRACKER WMS, NUEVO1" xfId="909" xr:uid="{00000000-0005-0000-0000-00008C030000}"/>
    <cellStyle name="_Pre-Install POR Stromboli Matrix 071904a2_TRACKER WMS, NUEVO1" xfId="910" xr:uid="{00000000-0005-0000-0000-00008D030000}"/>
    <cellStyle name="_Pricing Matrix Xerox Q4 FY08" xfId="911" xr:uid="{00000000-0005-0000-0000-00008E030000}"/>
    <cellStyle name="_Pricing Matrix Xerox Q4 FY08 2" xfId="912" xr:uid="{00000000-0005-0000-0000-00008F030000}"/>
    <cellStyle name="_Pricing Matrix Xerox Q4 FY08 3" xfId="913" xr:uid="{00000000-0005-0000-0000-000090030000}"/>
    <cellStyle name="_Pricing Matrix Xerox Q4 FY08 4" xfId="914" xr:uid="{00000000-0005-0000-0000-000091030000}"/>
    <cellStyle name="_Pricing Matrix Xerox Q4 FY08_704822-001 TRACKER (4 way)" xfId="915" xr:uid="{00000000-0005-0000-0000-000092030000}"/>
    <cellStyle name="_Pricing Matrix Xerox Q4 FY08_704826-001 Tracker (expansion)" xfId="916" xr:uid="{00000000-0005-0000-0000-000093030000}"/>
    <cellStyle name="_Pricing Matrix Xerox Q4 FY08_copy" xfId="917" xr:uid="{00000000-0005-0000-0000-000094030000}"/>
    <cellStyle name="_Pricing Matrix Xerox Q4 FY08_Project Plan WMS Blade 0.7 Rev01" xfId="918" xr:uid="{00000000-0005-0000-0000-000095030000}"/>
    <cellStyle name="_Pricing Matrix Xerox Q4 FY08_Project Plan WMS Blade 0.7 Rev01_RUTAS" xfId="919" xr:uid="{00000000-0005-0000-0000-000096030000}"/>
    <cellStyle name="_Pricing Matrix Xerox Q4 FY08_Project Plan WMS Blade 0.7 Rev01_RUTAS_TRACKER WMS, NUEVO1" xfId="920" xr:uid="{00000000-0005-0000-0000-000097030000}"/>
    <cellStyle name="_Pricing Matrix Xerox Q4 FY08_Project Plan WMS Blade 0.7 Rev01_TRACKER WMS, NUEVO1" xfId="921" xr:uid="{00000000-0005-0000-0000-000098030000}"/>
    <cellStyle name="_Pricing Matrix Xerox Q4 FY08_TEMPLATE NPI" xfId="922" xr:uid="{00000000-0005-0000-0000-000099030000}"/>
    <cellStyle name="_Pricing Matrix Xerox Q4 FY08_TEMPLATE NPI_TRACKER WMS, NUEVO1" xfId="923" xr:uid="{00000000-0005-0000-0000-00009A030000}"/>
    <cellStyle name="_Pricing Matrix Xerox Q4 FY08_TRACKER WMS, NUEVO1" xfId="924" xr:uid="{00000000-0005-0000-0000-00009B030000}"/>
    <cellStyle name="_Requerimientos de Ciena" xfId="925" xr:uid="{00000000-0005-0000-0000-00009C030000}"/>
    <cellStyle name="_Requerimientos de Ciena_ASIGNACION" xfId="926" xr:uid="{00000000-0005-0000-0000-00009D030000}"/>
    <cellStyle name="_Requerimientos de Ciena_Entradas y Salidas de OSP 1 AGOSTO" xfId="927" xr:uid="{00000000-0005-0000-0000-00009E030000}"/>
    <cellStyle name="_Requerimientos de Ciena_ENVIO" xfId="928" xr:uid="{00000000-0005-0000-0000-00009F030000}"/>
    <cellStyle name="_Requerimientos de Ciena_RECIBO" xfId="929" xr:uid="{00000000-0005-0000-0000-0000A0030000}"/>
    <cellStyle name="_Requisitios Status" xfId="930" xr:uid="{00000000-0005-0000-0000-0000A1030000}"/>
    <cellStyle name="_Resumen" xfId="931" xr:uid="{00000000-0005-0000-0000-0000A2030000}"/>
    <cellStyle name="_Resumen_ACE - PreQualification Corrective Action - Oct 26, 2010(1)" xfId="932" xr:uid="{00000000-0005-0000-0000-0000A3030000}"/>
    <cellStyle name="_Resumen_ACE - PreQualification Corrective Action - Oct 26, 2010(1)_TRACKER WMS, NUEVO1" xfId="933" xr:uid="{00000000-0005-0000-0000-0000A4030000}"/>
    <cellStyle name="_Resumen_Cisco Spinnaker - Action Tracker - August 1, 2011(1)" xfId="934" xr:uid="{00000000-0005-0000-0000-0000A5030000}"/>
    <cellStyle name="_Resumen_Cisco Spinnaker - Action Tracker - August 1, 2011(1)_TRACKER WMS, NUEVO1" xfId="935" xr:uid="{00000000-0005-0000-0000-0000A6030000}"/>
    <cellStyle name="_Resumen_copy" xfId="936" xr:uid="{00000000-0005-0000-0000-0000A7030000}"/>
    <cellStyle name="_Resumen_Infinity 7609 Hard Tool Time Line- Sep 16, 2010" xfId="937" xr:uid="{00000000-0005-0000-0000-0000A8030000}"/>
    <cellStyle name="_Resumen_Infinity 7609 Hard Tool Time Line- Sep 16, 2010_TRACKER WMS, NUEVO1" xfId="938" xr:uid="{00000000-0005-0000-0000-0000A9030000}"/>
    <cellStyle name="_Resumen_Infinity 7609 HT Time Line-ACE-Oct 14, 2010(1)" xfId="939" xr:uid="{00000000-0005-0000-0000-0000AA030000}"/>
    <cellStyle name="_Resumen_Infinity 7609 HT Time Line-ACE-Oct 14, 2010(1)_TRACKER WMS, NUEVO1" xfId="940" xr:uid="{00000000-0005-0000-0000-0000AB030000}"/>
    <cellStyle name="_Resumen_Infinity 7609 HT Time Line-ACE-Oct 8, 2010(1)" xfId="941" xr:uid="{00000000-0005-0000-0000-0000AC030000}"/>
    <cellStyle name="_Resumen_Infinity 7609 HT Time Line-ACE-Oct 8, 2010(1)_TRACKER WMS, NUEVO1" xfId="942" xr:uid="{00000000-0005-0000-0000-0000AD030000}"/>
    <cellStyle name="_Resumen_Previous Check of FAI Reports Cisco Infinity 21Oct" xfId="943" xr:uid="{00000000-0005-0000-0000-0000AE030000}"/>
    <cellStyle name="_Resumen_Previous Check of FAI Reports Cisco Infinity 21Oct_TRACKER WMS, NUEVO1" xfId="944" xr:uid="{00000000-0005-0000-0000-0000AF030000}"/>
    <cellStyle name="_Resumen_TEMPLATE NPI" xfId="945" xr:uid="{00000000-0005-0000-0000-0000B0030000}"/>
    <cellStyle name="_Resumen_TEMPLATE NPI_TRACKER WMS, NUEVO1" xfId="946" xr:uid="{00000000-0005-0000-0000-0000B1030000}"/>
    <cellStyle name="_Resumen_Tracker Infinity 7609 Time Line- Oct-26" xfId="947" xr:uid="{00000000-0005-0000-0000-0000B2030000}"/>
    <cellStyle name="_Resumen_Tracker Infinity 7609 Time Line- Oct-26_TRACKER WMS, NUEVO1" xfId="948" xr:uid="{00000000-0005-0000-0000-0000B3030000}"/>
    <cellStyle name="_Resumen_TRACKER WMS, NUEVO1" xfId="949" xr:uid="{00000000-0005-0000-0000-0000B4030000}"/>
    <cellStyle name="_Revised _SPINNAKER  RFQ 30 JUN11 W-pkg(1)" xfId="950" xr:uid="{00000000-0005-0000-0000-0000B5030000}"/>
    <cellStyle name="_Revised _SPINNAKER  RFQ 30 JUN11 W-pkg(1)_RUTAS" xfId="951" xr:uid="{00000000-0005-0000-0000-0000B6030000}"/>
    <cellStyle name="_Revised _SPINNAKER  RFQ 30 JUN11 W-pkg(1)_RUTAS_TRACKER WMS, NUEVO1" xfId="952" xr:uid="{00000000-0005-0000-0000-0000B7030000}"/>
    <cellStyle name="_Revised _SPINNAKER  RFQ 30 JUN11 W-pkg(1)_TRACKER WMS, NUEVO1" xfId="953" xr:uid="{00000000-0005-0000-0000-0000B8030000}"/>
    <cellStyle name="_Revised _SPINNAKER Mechanicals RFQ  30 JUN11" xfId="954" xr:uid="{00000000-0005-0000-0000-0000B9030000}"/>
    <cellStyle name="_Revised _SPINNAKER Mechanicals RFQ  30 JUN11 2" xfId="955" xr:uid="{00000000-0005-0000-0000-0000BA030000}"/>
    <cellStyle name="_Revised _SPINNAKER Mechanicals RFQ  30 JUN11 3" xfId="956" xr:uid="{00000000-0005-0000-0000-0000BB030000}"/>
    <cellStyle name="_Revised _SPINNAKER Mechanicals RFQ  30 JUN11 4" xfId="957" xr:uid="{00000000-0005-0000-0000-0000BC030000}"/>
    <cellStyle name="_Revised _SPINNAKER Mechanicals RFQ  30 JUN11_704822-001 TRACKER (4 way)" xfId="958" xr:uid="{00000000-0005-0000-0000-0000BD030000}"/>
    <cellStyle name="_Revised _SPINNAKER Mechanicals RFQ  30 JUN11_704826-001 Tracker (expansion)" xfId="959" xr:uid="{00000000-0005-0000-0000-0000BE030000}"/>
    <cellStyle name="_Revised _SPINNAKER Mechanicals RFQ  30 JUN11_copy" xfId="960" xr:uid="{00000000-0005-0000-0000-0000BF030000}"/>
    <cellStyle name="_Revised _SPINNAKER Mechanicals RFQ  30 JUN11_Project Plan WMS Blade 0.7 Rev01" xfId="961" xr:uid="{00000000-0005-0000-0000-0000C0030000}"/>
    <cellStyle name="_Revised _SPINNAKER Mechanicals RFQ  30 JUN11_Project Plan WMS Blade 0.7 Rev01_RUTAS" xfId="962" xr:uid="{00000000-0005-0000-0000-0000C1030000}"/>
    <cellStyle name="_Revised _SPINNAKER Mechanicals RFQ  30 JUN11_Project Plan WMS Blade 0.7 Rev01_RUTAS_TRACKER WMS, NUEVO1" xfId="963" xr:uid="{00000000-0005-0000-0000-0000C2030000}"/>
    <cellStyle name="_Revised _SPINNAKER Mechanicals RFQ  30 JUN11_Project Plan WMS Blade 0.7 Rev01_TRACKER WMS, NUEVO1" xfId="964" xr:uid="{00000000-0005-0000-0000-0000C3030000}"/>
    <cellStyle name="_Revised _SPINNAKER Mechanicals RFQ  30 JUN11_TEMPLATE NPI" xfId="965" xr:uid="{00000000-0005-0000-0000-0000C4030000}"/>
    <cellStyle name="_Revised _SPINNAKER Mechanicals RFQ  30 JUN11_TEMPLATE NPI_TRACKER WMS, NUEVO1" xfId="966" xr:uid="{00000000-0005-0000-0000-0000C5030000}"/>
    <cellStyle name="_Revised _SPINNAKER Mechanicals RFQ  30 JUN11_TRACKER WMS, NUEVO1" xfId="967" xr:uid="{00000000-0005-0000-0000-0000C6030000}"/>
    <cellStyle name="_RFQ BUY ITEMS ALCATEL FILLER 18AGO08" xfId="968" xr:uid="{00000000-0005-0000-0000-0000C7030000}"/>
    <cellStyle name="_RFQ BUY ITEMS ALCATEL FILLER 18AGO08 2" xfId="969" xr:uid="{00000000-0005-0000-0000-0000C8030000}"/>
    <cellStyle name="_RFQ BUY ITEMS ALCATEL FILLER 18AGO08 3" xfId="970" xr:uid="{00000000-0005-0000-0000-0000C9030000}"/>
    <cellStyle name="_RFQ BUY ITEMS ALCATEL FILLER 18AGO08 4" xfId="971" xr:uid="{00000000-0005-0000-0000-0000CA030000}"/>
    <cellStyle name="_RFQ BUY ITEMS ALCATEL FILLER 18AGO08_704822-001 TRACKER (4 way)" xfId="972" xr:uid="{00000000-0005-0000-0000-0000CB030000}"/>
    <cellStyle name="_RFQ BUY ITEMS ALCATEL FILLER 18AGO08_704826-001 Tracker (expansion)" xfId="973" xr:uid="{00000000-0005-0000-0000-0000CC030000}"/>
    <cellStyle name="_RFQ BUY ITEMS ALCATEL FILLER 18AGO08_Action Tracker Spinnaker 24 Aug" xfId="974" xr:uid="{00000000-0005-0000-0000-0000CD030000}"/>
    <cellStyle name="_RFQ BUY ITEMS ALCATEL FILLER 18AGO08_Cisco Spinnaker - Action Tracker - August 1, 2011(1)" xfId="975" xr:uid="{00000000-0005-0000-0000-0000CE030000}"/>
    <cellStyle name="_RFQ BUY ITEMS ALCATEL FILLER 18AGO08_Cisco Spinnaker - Action Tracker - August 1, 2011(1)_RUTAS" xfId="976" xr:uid="{00000000-0005-0000-0000-0000CF030000}"/>
    <cellStyle name="_RFQ BUY ITEMS ALCATEL FILLER 18AGO08_copy" xfId="977" xr:uid="{00000000-0005-0000-0000-0000D0030000}"/>
    <cellStyle name="_RFQ BUY ITEMS ALCATEL FILLER 18AGO08_Project Plan WMS Blade 0.7 Rev01" xfId="978" xr:uid="{00000000-0005-0000-0000-0000D1030000}"/>
    <cellStyle name="_RFQ BUY ITEMS ALCATEL FILLER 18AGO08_Project Plan WMS Blade 0.7 Rev01_RUTAS" xfId="979" xr:uid="{00000000-0005-0000-0000-0000D2030000}"/>
    <cellStyle name="_RFQ BUY ITEMS ALCATEL MDU 18AGO08" xfId="980" xr:uid="{00000000-0005-0000-0000-0000D3030000}"/>
    <cellStyle name="_RFQ BUY ITEMS ALCATEL MDU 18AGO08 2" xfId="981" xr:uid="{00000000-0005-0000-0000-0000D4030000}"/>
    <cellStyle name="_RFQ BUY ITEMS ALCATEL MDU 18AGO08 3" xfId="982" xr:uid="{00000000-0005-0000-0000-0000D5030000}"/>
    <cellStyle name="_RFQ BUY ITEMS ALCATEL MDU 18AGO08 4" xfId="983" xr:uid="{00000000-0005-0000-0000-0000D6030000}"/>
    <cellStyle name="_RFQ BUY ITEMS ALCATEL MDU 18AGO08_704822-001 TRACKER (4 way)" xfId="984" xr:uid="{00000000-0005-0000-0000-0000D7030000}"/>
    <cellStyle name="_RFQ BUY ITEMS ALCATEL MDU 18AGO08_704826-001 Tracker (expansion)" xfId="985" xr:uid="{00000000-0005-0000-0000-0000D8030000}"/>
    <cellStyle name="_RFQ BUY ITEMS ALCATEL MDU 18AGO08_Action Tracker Spinnaker 24 Aug" xfId="986" xr:uid="{00000000-0005-0000-0000-0000D9030000}"/>
    <cellStyle name="_RFQ BUY ITEMS ALCATEL MDU 18AGO08_Cisco Spinnaker - Action Tracker - August 1, 2011(1)" xfId="987" xr:uid="{00000000-0005-0000-0000-0000DA030000}"/>
    <cellStyle name="_RFQ BUY ITEMS ALCATEL MDU 18AGO08_Cisco Spinnaker - Action Tracker - August 1, 2011(1)_RUTAS" xfId="988" xr:uid="{00000000-0005-0000-0000-0000DB030000}"/>
    <cellStyle name="_RFQ BUY ITEMS ALCATEL MDU 18AGO08_copy" xfId="989" xr:uid="{00000000-0005-0000-0000-0000DC030000}"/>
    <cellStyle name="_RFQ BUY ITEMS ALCATEL MDU 18AGO08_Project Plan WMS Blade 0.7 Rev01" xfId="990" xr:uid="{00000000-0005-0000-0000-0000DD030000}"/>
    <cellStyle name="_RFQ BUY ITEMS ALCATEL MDU 18AGO08_Project Plan WMS Blade 0.7 Rev01_RUTAS" xfId="991" xr:uid="{00000000-0005-0000-0000-0000DE030000}"/>
    <cellStyle name="_RFQ BUY ITEMS ALCATEL MDU 25AGO08" xfId="992" xr:uid="{00000000-0005-0000-0000-0000DF030000}"/>
    <cellStyle name="_RFQ BUY ITEMS ALCATEL MDU 25AGO08 2" xfId="993" xr:uid="{00000000-0005-0000-0000-0000E0030000}"/>
    <cellStyle name="_RFQ BUY ITEMS ALCATEL MDU 25AGO08 3" xfId="994" xr:uid="{00000000-0005-0000-0000-0000E1030000}"/>
    <cellStyle name="_RFQ BUY ITEMS ALCATEL MDU 25AGO08 4" xfId="995" xr:uid="{00000000-0005-0000-0000-0000E2030000}"/>
    <cellStyle name="_RFQ BUY ITEMS ALCATEL MDU 25AGO08_704822-001 TRACKER (4 way)" xfId="996" xr:uid="{00000000-0005-0000-0000-0000E3030000}"/>
    <cellStyle name="_RFQ BUY ITEMS ALCATEL MDU 25AGO08_704826-001 Tracker (expansion)" xfId="997" xr:uid="{00000000-0005-0000-0000-0000E4030000}"/>
    <cellStyle name="_RFQ BUY ITEMS ALCATEL MDU 25AGO08_Action Tracker Spinnaker 24 Aug" xfId="998" xr:uid="{00000000-0005-0000-0000-0000E5030000}"/>
    <cellStyle name="_RFQ BUY ITEMS ALCATEL MDU 25AGO08_Cisco Spinnaker - Action Tracker - August 1, 2011(1)" xfId="999" xr:uid="{00000000-0005-0000-0000-0000E6030000}"/>
    <cellStyle name="_RFQ BUY ITEMS ALCATEL MDU 25AGO08_Cisco Spinnaker - Action Tracker - August 1, 2011(1)_RUTAS" xfId="1000" xr:uid="{00000000-0005-0000-0000-0000E7030000}"/>
    <cellStyle name="_RFQ BUY ITEMS ALCATEL MDU 25AGO08_copy" xfId="1001" xr:uid="{00000000-0005-0000-0000-0000E8030000}"/>
    <cellStyle name="_RFQ BUY ITEMS ALCATEL MDU 25AGO08_Project Plan WMS Blade 0.7 Rev01" xfId="1002" xr:uid="{00000000-0005-0000-0000-0000E9030000}"/>
    <cellStyle name="_RFQ BUY ITEMS ALCATEL MDU 25AGO08_Project Plan WMS Blade 0.7 Rev01_RUTAS" xfId="1003" xr:uid="{00000000-0005-0000-0000-0000EA030000}"/>
    <cellStyle name="_RFX 29076 Re-Scrub_ALCATEL BOX 8-SLOT SHELF GUAD_HT_10-15-09" xfId="1004" xr:uid="{00000000-0005-0000-0000-0000EB030000}"/>
    <cellStyle name="_RFX 29076 Re-Scrub_ALCATEL BOX 8-SLOT SHELF GUAD_HT_10-15-09_3PAR Project Plan 26OCT12" xfId="1005" xr:uid="{00000000-0005-0000-0000-0000EC030000}"/>
    <cellStyle name="_RFX 29076 Re-Scrub_ALCATEL BOX 8-SLOT SHELF GUAD_HT_10-15-09_704822-001 TRACKER (4 way)" xfId="1006" xr:uid="{00000000-0005-0000-0000-0000ED030000}"/>
    <cellStyle name="_RFX 29076 Re-Scrub_ALCATEL BOX 8-SLOT SHELF GUAD_HT_10-15-09_704826-001 Tracker (expansion)" xfId="1007" xr:uid="{00000000-0005-0000-0000-0000EE030000}"/>
    <cellStyle name="_RFX 29076 Re-Scrub_ALCATEL BOX 8-SLOT SHELF GUAD_HT_10-15-09_Project Plan WMS Blade 0.7 Rev01" xfId="1008" xr:uid="{00000000-0005-0000-0000-0000EF030000}"/>
    <cellStyle name="_RFX 29076 Re-Scrub_ALCATEL BOX 8-SLOT SHELF GUAD_HT_10-15-09_Project Plan WMS Blade 0.7 Rev01_RUTAS" xfId="1009" xr:uid="{00000000-0005-0000-0000-0000F0030000}"/>
    <cellStyle name="_RFX 29076 Re-Scrub_ALCATEL BOX 8-SLOT SHELF GUAD_HT_10-15-09_Project Plan WMS Blade 0.7 Rev01_RUTAS_TRACKER WMS, NUEVO1" xfId="1010" xr:uid="{00000000-0005-0000-0000-0000F1030000}"/>
    <cellStyle name="_RFX 29076 Re-Scrub_ALCATEL BOX 8-SLOT SHELF GUAD_HT_10-15-09_Project Plan WMS Blade 0.7 Rev01_TRACKER WMS, NUEVO1" xfId="1011" xr:uid="{00000000-0005-0000-0000-0000F2030000}"/>
    <cellStyle name="_RFX 29076 Re-Scrub_ALCATEL BOX 8-SLOT SHELF GUAD_HT_10-15-09_TEMPLATE NPI" xfId="1012" xr:uid="{00000000-0005-0000-0000-0000F3030000}"/>
    <cellStyle name="_RFX 29076 Re-Scrub_ALCATEL BOX 8-SLOT SHELF GUAD_HT_10-15-09_TEMPLATE NPI_TRACKER WMS, NUEVO1" xfId="1013" xr:uid="{00000000-0005-0000-0000-0000F4030000}"/>
    <cellStyle name="_RFX 29076 Re-Scrub_ALCATEL BOX 8-SLOT SHELF GUAD_HT_10-15-09_TRACKER WMS, NUEVO1" xfId="1014" xr:uid="{00000000-0005-0000-0000-0000F5030000}"/>
    <cellStyle name="_RFX34355 CIS_SPINNAKER ST GDL revised 29jun11" xfId="1015" xr:uid="{00000000-0005-0000-0000-0000F6030000}"/>
    <cellStyle name="_RFX34355 CIS_SPINNAKER ST GDL revised 29jun11 2" xfId="1016" xr:uid="{00000000-0005-0000-0000-0000F7030000}"/>
    <cellStyle name="_RFX34355 CIS_SPINNAKER ST GDL revised 29jun11 3" xfId="1017" xr:uid="{00000000-0005-0000-0000-0000F8030000}"/>
    <cellStyle name="_RFX34355 CIS_SPINNAKER ST GDL revised 29jun11 4" xfId="1018" xr:uid="{00000000-0005-0000-0000-0000F9030000}"/>
    <cellStyle name="_RFX34355 CIS_SPINNAKER ST GDL revised 29jun11_704822-001 TRACKER (4 way)" xfId="1019" xr:uid="{00000000-0005-0000-0000-0000FA030000}"/>
    <cellStyle name="_RFX34355 CIS_SPINNAKER ST GDL revised 29jun11_704826-001 Tracker (expansion)" xfId="1020" xr:uid="{00000000-0005-0000-0000-0000FB030000}"/>
    <cellStyle name="_RFX34355 CIS_SPINNAKER ST GDL revised 29jun11_copy" xfId="1021" xr:uid="{00000000-0005-0000-0000-0000FC030000}"/>
    <cellStyle name="_RFX34355 CIS_SPINNAKER ST GDL revised 29jun11_Project Plan WMS Blade 0.7 Rev01" xfId="1022" xr:uid="{00000000-0005-0000-0000-0000FD030000}"/>
    <cellStyle name="_RFX34355 CIS_SPINNAKER ST GDL revised 29jun11_Project Plan WMS Blade 0.7 Rev01_RUTAS" xfId="1023" xr:uid="{00000000-0005-0000-0000-0000FE030000}"/>
    <cellStyle name="_RFX34355 CIS_SPINNAKER ST GDL revised 29jun11_Project Plan WMS Blade 0.7 Rev01_RUTAS_TRACKER WMS, NUEVO1" xfId="1024" xr:uid="{00000000-0005-0000-0000-0000FF030000}"/>
    <cellStyle name="_RFX34355 CIS_SPINNAKER ST GDL revised 29jun11_Project Plan WMS Blade 0.7 Rev01_TRACKER WMS, NUEVO1" xfId="1025" xr:uid="{00000000-0005-0000-0000-000000040000}"/>
    <cellStyle name="_RFX34355 CIS_SPINNAKER ST GDL revised 29jun11_TEMPLATE NPI" xfId="1026" xr:uid="{00000000-0005-0000-0000-000001040000}"/>
    <cellStyle name="_RFX34355 CIS_SPINNAKER ST GDL revised 29jun11_TEMPLATE NPI_TRACKER WMS, NUEVO1" xfId="1027" xr:uid="{00000000-0005-0000-0000-000002040000}"/>
    <cellStyle name="_RFX34355 CIS_SPINNAKER ST GDL revised 29jun11_TRACKER WMS, NUEVO1" xfId="1028" xr:uid="{00000000-0005-0000-0000-000003040000}"/>
    <cellStyle name="_RMA FAI - P04" xfId="1029" xr:uid="{00000000-0005-0000-0000-000004040000}"/>
    <cellStyle name="_RMA FAI - P04 2" xfId="1030" xr:uid="{00000000-0005-0000-0000-000005040000}"/>
    <cellStyle name="_RMA FAI - P04 3" xfId="1031" xr:uid="{00000000-0005-0000-0000-000006040000}"/>
    <cellStyle name="_RMA FAI - P04_849167051" xfId="1032" xr:uid="{00000000-0005-0000-0000-000007040000}"/>
    <cellStyle name="_RMA FAI - P04_Action Tracker Spinnaker 24 Aug" xfId="1033" xr:uid="{00000000-0005-0000-0000-000008040000}"/>
    <cellStyle name="_RMA FAI - P04_Book1" xfId="1034" xr:uid="{00000000-0005-0000-0000-000009040000}"/>
    <cellStyle name="_RMA FAI - P04_BUY PARTS ATLAS-ROCHE LOWER" xfId="1035" xr:uid="{00000000-0005-0000-0000-00000A040000}"/>
    <cellStyle name="_RMA FAI - P04_NPI Tracker LF100-886-162" xfId="1036" xr:uid="{00000000-0005-0000-0000-00000B040000}"/>
    <cellStyle name="_RMA FAI - P04_Part Tracker Lower" xfId="1037" xr:uid="{00000000-0005-0000-0000-00000C040000}"/>
    <cellStyle name="_RMA FAI - P04_Template AVL" xfId="1038" xr:uid="{00000000-0005-0000-0000-00000D040000}"/>
    <cellStyle name="_RMA FAI - P04_TEMPLATE BOM" xfId="1039" xr:uid="{00000000-0005-0000-0000-00000E040000}"/>
    <cellStyle name="_RMA FAI - P04_Timeline Alcatel Barras" xfId="1040" xr:uid="{00000000-0005-0000-0000-00000F040000}"/>
    <cellStyle name="_RMA FAI - P04_Timeline Alcatel CDMA-3" xfId="1041" xr:uid="{00000000-0005-0000-0000-000010040000}"/>
    <cellStyle name="_RMA FAI - P04_Timeline Alcatel D4U" xfId="1042" xr:uid="{00000000-0005-0000-0000-000011040000}"/>
    <cellStyle name="_RMA FAI - P04_Timeline MMBTS 849142351" xfId="1043" xr:uid="{00000000-0005-0000-0000-000012040000}"/>
    <cellStyle name="_RMA FAI - P04_Timeline PPAP" xfId="1044" xr:uid="{00000000-0005-0000-0000-000013040000}"/>
    <cellStyle name="_RMA FAI - P04_Tracker &amp; Timeline Ericsson 28Jul2011" xfId="1045" xr:uid="{00000000-0005-0000-0000-000014040000}"/>
    <cellStyle name="_RMA FAI - P04_Tracker &amp; Timeline Ericsson 28Jul2011 2" xfId="1046" xr:uid="{00000000-0005-0000-0000-000015040000}"/>
    <cellStyle name="_RMA FAI - P04_Tracker &amp; Timeline Ericsson 28Jul2011_1" xfId="1047" xr:uid="{00000000-0005-0000-0000-000016040000}"/>
    <cellStyle name="_RMA FAI - P04_Tracker &amp; Timeline Ericsson 28Jul2011_1 2" xfId="1048" xr:uid="{00000000-0005-0000-0000-000017040000}"/>
    <cellStyle name="_RMA FAI - P04_Tracker &amp; Timeline Ericsson 28Jul2011_1_BUY PARTS ATLAS-ROCHE LOWER" xfId="1049" xr:uid="{00000000-0005-0000-0000-000018040000}"/>
    <cellStyle name="_RMA FAI - P04_Tracker &amp; Timeline Ericsson 28Jul2011_1_NPI Tracker LF100-886-162" xfId="1050" xr:uid="{00000000-0005-0000-0000-000019040000}"/>
    <cellStyle name="_RMA FAI - P04_Tracker &amp; Timeline Ericsson 28Jul2011_1_Part Tracker Lower" xfId="1051" xr:uid="{00000000-0005-0000-0000-00001A040000}"/>
    <cellStyle name="_RMA FAI - P04_Tracker &amp; Timeline Ericsson 28Jul2011_1_TEMPLATE BOM" xfId="1052" xr:uid="{00000000-0005-0000-0000-00001B040000}"/>
    <cellStyle name="_RMA FAI - P04_Tracker &amp; Timeline Ericsson 28Jul2011_1_TRACKER ATLAs LOWER" xfId="1053" xr:uid="{00000000-0005-0000-0000-00001C040000}"/>
    <cellStyle name="_RMA FAI - P04_Tracker &amp; Timeline Ericsson 28Jul2011_1_TRACKER ATLAS-ROCHE LOWER" xfId="1054" xr:uid="{00000000-0005-0000-0000-00001D040000}"/>
    <cellStyle name="_RMA FAI - P04_Tracker &amp; Timeline Ericsson 28Jul2011_1_Tracker_NPI_LF100-886-162" xfId="1055" xr:uid="{00000000-0005-0000-0000-00001E040000}"/>
    <cellStyle name="_RMA FAI - P04_Tracker &amp; Timeline Ericsson 28Jul2011_Book1" xfId="1056" xr:uid="{00000000-0005-0000-0000-00001F040000}"/>
    <cellStyle name="_RMA FAI - P04_Tracker &amp; Timeline Ericsson 28Jul2011_BUY PARTS ATLAS-ROCHE LOWER" xfId="1057" xr:uid="{00000000-0005-0000-0000-000020040000}"/>
    <cellStyle name="_RMA FAI - P04_Tracker &amp; Timeline Ericsson 28Jul2011_NPI Tracker LF100-886-162" xfId="1058" xr:uid="{00000000-0005-0000-0000-000021040000}"/>
    <cellStyle name="_RMA FAI - P04_Tracker &amp; Timeline Ericsson 28Jul2011_Part Tracker Lower" xfId="1059" xr:uid="{00000000-0005-0000-0000-000022040000}"/>
    <cellStyle name="_RMA FAI - P04_Tracker &amp; Timeline Ericsson 28Jul2011_TEMPLATE BOM" xfId="1060" xr:uid="{00000000-0005-0000-0000-000023040000}"/>
    <cellStyle name="_RMA FAI - P04_Tracker &amp; Timeline Ericsson 28Jul2011_Timeline PPAP" xfId="1061" xr:uid="{00000000-0005-0000-0000-000024040000}"/>
    <cellStyle name="_RMA FAI - P04_Tracker &amp; Timeline Ericsson 28Jul2011_Tracker &amp; Timeline Ericsson Aug 30" xfId="1062" xr:uid="{00000000-0005-0000-0000-000025040000}"/>
    <cellStyle name="_RMA FAI - P04_Tracker &amp; Timeline Ericsson 28Jul2011_Tracker &amp; Timeline Ericsson Sep 1" xfId="1063" xr:uid="{00000000-0005-0000-0000-000026040000}"/>
    <cellStyle name="_RMA FAI - P04_Tracker &amp; Timeline Ericsson 28Jul2011_Tracker &amp; Timeline Ericsson Sep 6-1" xfId="1064" xr:uid="{00000000-0005-0000-0000-000027040000}"/>
    <cellStyle name="_RMA FAI - P04_Tracker &amp; Timeline Ericsson 28Jul2011_TRACKER ATLAs LOWER" xfId="1065" xr:uid="{00000000-0005-0000-0000-000028040000}"/>
    <cellStyle name="_RMA FAI - P04_Tracker &amp; Timeline Ericsson 28Jul2011_TRACKER ATLAS-ROCHE LOWER" xfId="1066" xr:uid="{00000000-0005-0000-0000-000029040000}"/>
    <cellStyle name="_RMA FAI - P04_Tracker &amp; Timeline Ericsson 28Jul2011_Tracker_NPI_LF100-886-162" xfId="1067" xr:uid="{00000000-0005-0000-0000-00002A040000}"/>
    <cellStyle name="_RMA FAI - P04_Tracker &amp; Timeline Ericsson Aug 30" xfId="1068" xr:uid="{00000000-0005-0000-0000-00002B040000}"/>
    <cellStyle name="_RMA FAI - P04_Tracker &amp; Timeline Ericsson Sep 1" xfId="1069" xr:uid="{00000000-0005-0000-0000-00002C040000}"/>
    <cellStyle name="_RMA FAI - P04_Tracker &amp; Timeline Ericsson Sep 6-1" xfId="1070" xr:uid="{00000000-0005-0000-0000-00002D040000}"/>
    <cellStyle name="_RMA FAI - P04_TRACKER ATLAs LOWER" xfId="1071" xr:uid="{00000000-0005-0000-0000-00002E040000}"/>
    <cellStyle name="_RMA FAI - P04_TRACKER ATLAS-ROCHE LOWER" xfId="1072" xr:uid="{00000000-0005-0000-0000-00002F040000}"/>
    <cellStyle name="_RMA FAI - P04_Tracker_NPI_LF100-886-162" xfId="1073" xr:uid="{00000000-0005-0000-0000-000030040000}"/>
    <cellStyle name="_Sanmina MDS Report_260111" xfId="1074" xr:uid="{00000000-0005-0000-0000-000031040000}"/>
    <cellStyle name="_Sanmina MDS Report_260111_ASIGNACION" xfId="1075" xr:uid="{00000000-0005-0000-0000-000032040000}"/>
    <cellStyle name="_Sanmina MDS Report_260111_Entradas y Salidas de OSP 1 AGOSTO" xfId="1076" xr:uid="{00000000-0005-0000-0000-000033040000}"/>
    <cellStyle name="_Sanmina MDS Report_260111_ENVIO" xfId="1077" xr:uid="{00000000-0005-0000-0000-000034040000}"/>
    <cellStyle name="_Sanmina MDS Report_260111_RECIBO" xfId="1078" xr:uid="{00000000-0005-0000-0000-000035040000}"/>
    <cellStyle name="_Sheet metal components release process REQ SANMINA 3" xfId="1079" xr:uid="{00000000-0005-0000-0000-000036040000}"/>
    <cellStyle name="_Sheet metal components release process REQ SANMINA 3_ACE - PreQualification Corrective Action - Oct 26, 2010(1)" xfId="1080" xr:uid="{00000000-0005-0000-0000-000037040000}"/>
    <cellStyle name="_Sheet metal components release process REQ SANMINA 3_ACE - PreQualification Corrective Action - Oct 26, 2010(1)_TRACKER WMS, NUEVO1" xfId="1081" xr:uid="{00000000-0005-0000-0000-000038040000}"/>
    <cellStyle name="_Sheet metal components release process REQ SANMINA 3_Cisco Spinnaker - Action Tracker - August 1, 2011(1)" xfId="1082" xr:uid="{00000000-0005-0000-0000-000039040000}"/>
    <cellStyle name="_Sheet metal components release process REQ SANMINA 3_Cisco Spinnaker - Action Tracker - August 1, 2011(1)_TRACKER WMS, NUEVO1" xfId="1083" xr:uid="{00000000-0005-0000-0000-00003A040000}"/>
    <cellStyle name="_Sheet metal components release process REQ SANMINA 3_copy" xfId="1084" xr:uid="{00000000-0005-0000-0000-00003B040000}"/>
    <cellStyle name="_Sheet metal components release process REQ SANMINA 3_Infinity 7609 Hard Tool Time Line- Sep 16, 2010" xfId="1085" xr:uid="{00000000-0005-0000-0000-00003C040000}"/>
    <cellStyle name="_Sheet metal components release process REQ SANMINA 3_Infinity 7609 Hard Tool Time Line- Sep 16, 2010_TRACKER WMS, NUEVO1" xfId="1086" xr:uid="{00000000-0005-0000-0000-00003D040000}"/>
    <cellStyle name="_Sheet metal components release process REQ SANMINA 3_Infinity 7609 HT Time Line-ACE-Oct 14, 2010(1)" xfId="1087" xr:uid="{00000000-0005-0000-0000-00003E040000}"/>
    <cellStyle name="_Sheet metal components release process REQ SANMINA 3_Infinity 7609 HT Time Line-ACE-Oct 14, 2010(1)_TRACKER WMS, NUEVO1" xfId="1088" xr:uid="{00000000-0005-0000-0000-00003F040000}"/>
    <cellStyle name="_Sheet metal components release process REQ SANMINA 3_Infinity 7609 HT Time Line-ACE-Oct 8, 2010(1)" xfId="1089" xr:uid="{00000000-0005-0000-0000-000040040000}"/>
    <cellStyle name="_Sheet metal components release process REQ SANMINA 3_Infinity 7609 HT Time Line-ACE-Oct 8, 2010(1)_TRACKER WMS, NUEVO1" xfId="1090" xr:uid="{00000000-0005-0000-0000-000041040000}"/>
    <cellStyle name="_Sheet metal components release process REQ SANMINA 3_Previous Check of FAI Reports Cisco Infinity 21Oct" xfId="1091" xr:uid="{00000000-0005-0000-0000-000042040000}"/>
    <cellStyle name="_Sheet metal components release process REQ SANMINA 3_Previous Check of FAI Reports Cisco Infinity 21Oct_TRACKER WMS, NUEVO1" xfId="1092" xr:uid="{00000000-0005-0000-0000-000043040000}"/>
    <cellStyle name="_Sheet metal components release process REQ SANMINA 3_TEMPLATE NPI" xfId="1093" xr:uid="{00000000-0005-0000-0000-000044040000}"/>
    <cellStyle name="_Sheet metal components release process REQ SANMINA 3_TEMPLATE NPI_TRACKER WMS, NUEVO1" xfId="1094" xr:uid="{00000000-0005-0000-0000-000045040000}"/>
    <cellStyle name="_Sheet metal components release process REQ SANMINA 3_Tracker Infinity 7609 Time Line- Oct-26" xfId="1095" xr:uid="{00000000-0005-0000-0000-000046040000}"/>
    <cellStyle name="_Sheet metal components release process REQ SANMINA 3_Tracker Infinity 7609 Time Line- Oct-26_TRACKER WMS, NUEVO1" xfId="1096" xr:uid="{00000000-0005-0000-0000-000047040000}"/>
    <cellStyle name="_Sheet metal components release process REQ SANMINA 3_TRACKER WMS, NUEVO1" xfId="1097" xr:uid="{00000000-0005-0000-0000-000048040000}"/>
    <cellStyle name="_Sheet Metal Increases Q4 FY08 WARREN" xfId="1098" xr:uid="{00000000-0005-0000-0000-000049040000}"/>
    <cellStyle name="_Sheet Metal Increases Q4 FY08 WARREN_ACE - PreQualification Corrective Action - Oct 26, 2010(1)" xfId="1099" xr:uid="{00000000-0005-0000-0000-00004A040000}"/>
    <cellStyle name="_Sheet Metal Increases Q4 FY08 WARREN_ACE - PreQualification Corrective Action - Oct 26, 2010(1)_TRACKER WMS, NUEVO1" xfId="1100" xr:uid="{00000000-0005-0000-0000-00004B040000}"/>
    <cellStyle name="_Sheet Metal Increases Q4 FY08 WARREN_Cisco Spinnaker - Action Tracker - August 1, 2011(1)" xfId="1101" xr:uid="{00000000-0005-0000-0000-00004C040000}"/>
    <cellStyle name="_Sheet Metal Increases Q4 FY08 WARREN_Cisco Spinnaker - Action Tracker - August 1, 2011(1)_TRACKER WMS, NUEVO1" xfId="1102" xr:uid="{00000000-0005-0000-0000-00004D040000}"/>
    <cellStyle name="_Sheet Metal Increases Q4 FY08 WARREN_copy" xfId="1103" xr:uid="{00000000-0005-0000-0000-00004E040000}"/>
    <cellStyle name="_Sheet Metal Increases Q4 FY08 WARREN_Infinity 7609 Hard Tool Time Line- Sep 16, 2010" xfId="1104" xr:uid="{00000000-0005-0000-0000-00004F040000}"/>
    <cellStyle name="_Sheet Metal Increases Q4 FY08 WARREN_Infinity 7609 Hard Tool Time Line- Sep 16, 2010_TRACKER WMS, NUEVO1" xfId="1105" xr:uid="{00000000-0005-0000-0000-000050040000}"/>
    <cellStyle name="_Sheet Metal Increases Q4 FY08 WARREN_Infinity 7609 HT Time Line-ACE-Oct 14, 2010(1)" xfId="1106" xr:uid="{00000000-0005-0000-0000-000051040000}"/>
    <cellStyle name="_Sheet Metal Increases Q4 FY08 WARREN_Infinity 7609 HT Time Line-ACE-Oct 14, 2010(1)_TRACKER WMS, NUEVO1" xfId="1107" xr:uid="{00000000-0005-0000-0000-000052040000}"/>
    <cellStyle name="_Sheet Metal Increases Q4 FY08 WARREN_Infinity 7609 HT Time Line-ACE-Oct 8, 2010(1)" xfId="1108" xr:uid="{00000000-0005-0000-0000-000053040000}"/>
    <cellStyle name="_Sheet Metal Increases Q4 FY08 WARREN_Infinity 7609 HT Time Line-ACE-Oct 8, 2010(1)_TRACKER WMS, NUEVO1" xfId="1109" xr:uid="{00000000-0005-0000-0000-000054040000}"/>
    <cellStyle name="_Sheet Metal Increases Q4 FY08 WARREN_Previous Check of FAI Reports Cisco Infinity 21Oct" xfId="1110" xr:uid="{00000000-0005-0000-0000-000055040000}"/>
    <cellStyle name="_Sheet Metal Increases Q4 FY08 WARREN_Previous Check of FAI Reports Cisco Infinity 21Oct_TRACKER WMS, NUEVO1" xfId="1111" xr:uid="{00000000-0005-0000-0000-000056040000}"/>
    <cellStyle name="_Sheet Metal Increases Q4 FY08 WARREN_TEMPLATE NPI" xfId="1112" xr:uid="{00000000-0005-0000-0000-000057040000}"/>
    <cellStyle name="_Sheet Metal Increases Q4 FY08 WARREN_TEMPLATE NPI_TRACKER WMS, NUEVO1" xfId="1113" xr:uid="{00000000-0005-0000-0000-000058040000}"/>
    <cellStyle name="_Sheet Metal Increases Q4 FY08 WARREN_Tracker Infinity 7609 Time Line- Oct-26" xfId="1114" xr:uid="{00000000-0005-0000-0000-000059040000}"/>
    <cellStyle name="_Sheet Metal Increases Q4 FY08 WARREN_Tracker Infinity 7609 Time Line- Oct-26_TRACKER WMS, NUEVO1" xfId="1115" xr:uid="{00000000-0005-0000-0000-00005A040000}"/>
    <cellStyle name="_Sheet Metal Increases Q4 FY08 WARREN_TRACKER WMS, NUEVO1" xfId="1116" xr:uid="{00000000-0005-0000-0000-00005B040000}"/>
    <cellStyle name="_Sheet1" xfId="1117" xr:uid="{00000000-0005-0000-0000-00005C040000}"/>
    <cellStyle name="_Sheet1 2" xfId="1118" xr:uid="{00000000-0005-0000-0000-00005D040000}"/>
    <cellStyle name="_Sheet1 3" xfId="1119" xr:uid="{00000000-0005-0000-0000-00005E040000}"/>
    <cellStyle name="_Sheet1 4" xfId="1120" xr:uid="{00000000-0005-0000-0000-00005F040000}"/>
    <cellStyle name="_Sheet1_704822-001 TRACKER (4 way)" xfId="1121" xr:uid="{00000000-0005-0000-0000-000060040000}"/>
    <cellStyle name="_Sheet1_704826-001 Tracker (expansion)" xfId="1122" xr:uid="{00000000-0005-0000-0000-000061040000}"/>
    <cellStyle name="_Sheet1_copy" xfId="1123" xr:uid="{00000000-0005-0000-0000-000062040000}"/>
    <cellStyle name="_Sheet1_Project Plan WMS Blade 0.7 Rev01" xfId="1124" xr:uid="{00000000-0005-0000-0000-000063040000}"/>
    <cellStyle name="_Sheet1_Project Plan WMS Blade 0.7 Rev01_RUTAS" xfId="1125" xr:uid="{00000000-0005-0000-0000-000064040000}"/>
    <cellStyle name="_Sheet1_Project Plan WMS Blade 0.7 Rev01_RUTAS_TRACKER WMS, NUEVO1" xfId="1126" xr:uid="{00000000-0005-0000-0000-000065040000}"/>
    <cellStyle name="_Sheet1_Project Plan WMS Blade 0.7 Rev01_TRACKER WMS, NUEVO1" xfId="1127" xr:uid="{00000000-0005-0000-0000-000066040000}"/>
    <cellStyle name="_Sheet1_TEMPLATE NPI" xfId="1128" xr:uid="{00000000-0005-0000-0000-000067040000}"/>
    <cellStyle name="_Sheet1_TEMPLATE NPI_TRACKER WMS, NUEVO1" xfId="1129" xr:uid="{00000000-0005-0000-0000-000068040000}"/>
    <cellStyle name="_Sheet1_TRACKER WMS, NUEVO1" xfId="1130" xr:uid="{00000000-0005-0000-0000-000069040000}"/>
    <cellStyle name="_shiping" xfId="1131" xr:uid="{00000000-0005-0000-0000-00006A040000}"/>
    <cellStyle name="_Stamping Press Capacity Jul05 RevB" xfId="1132" xr:uid="{00000000-0005-0000-0000-00006B040000}"/>
    <cellStyle name="_SUMARY TIMELINE 205 DEC 30" xfId="1133" xr:uid="{00000000-0005-0000-0000-00006C040000}"/>
    <cellStyle name="_SW%20portfolio%20Matrix%20Vesuvius(1)" xfId="1134" xr:uid="{00000000-0005-0000-0000-00006D040000}"/>
    <cellStyle name="_SW%20portfolio%20Matrix%20Vesuvius(1)_RUTAS" xfId="1135" xr:uid="{00000000-0005-0000-0000-00006E040000}"/>
    <cellStyle name="_SW%20portfolio%20Matrix%20Vesuvius(1)_RUTAS_TRACKER WMS, NUEVO1" xfId="1136" xr:uid="{00000000-0005-0000-0000-00006F040000}"/>
    <cellStyle name="_SW%20portfolio%20Matrix%20Vesuvius(1)_TRACKER WMS, NUEVO1" xfId="1137" xr:uid="{00000000-0005-0000-0000-000070040000}"/>
    <cellStyle name="_Template AVL" xfId="1138" xr:uid="{00000000-0005-0000-0000-000071040000}"/>
    <cellStyle name="_Template AVL 2" xfId="1139" xr:uid="{00000000-0005-0000-0000-000072040000}"/>
    <cellStyle name="_Template AVL 3" xfId="1140" xr:uid="{00000000-0005-0000-0000-000073040000}"/>
    <cellStyle name="_Time study control  21 DEC 2004" xfId="1141" xr:uid="{00000000-0005-0000-0000-000074040000}"/>
    <cellStyle name="_Toronto Update 01 15 2007" xfId="1142" xr:uid="{00000000-0005-0000-0000-000075040000}"/>
    <cellStyle name="_Toronto Update 01 15 2007 2" xfId="1143" xr:uid="{00000000-0005-0000-0000-000076040000}"/>
    <cellStyle name="_Toronto Update 01 15 2007 3" xfId="1144" xr:uid="{00000000-0005-0000-0000-000077040000}"/>
    <cellStyle name="_Toronto Update 01 15 2007_704822-001 TRACKER (4 way)" xfId="1145" xr:uid="{00000000-0005-0000-0000-000078040000}"/>
    <cellStyle name="_Toronto Update 01 15 2007_704826-001 Tracker (expansion)" xfId="1146" xr:uid="{00000000-0005-0000-0000-000079040000}"/>
    <cellStyle name="_Toronto Update 01 15 2007_copy" xfId="1147" xr:uid="{00000000-0005-0000-0000-00007A040000}"/>
    <cellStyle name="_Toronto Update 01 15 2007_Project Plan WMS Blade 0.7 Rev01" xfId="1148" xr:uid="{00000000-0005-0000-0000-00007B040000}"/>
    <cellStyle name="_Toronto Update 01 15 2007_Project Plan WMS Blade 0.7 Rev01_RUTAS" xfId="1149" xr:uid="{00000000-0005-0000-0000-00007C040000}"/>
    <cellStyle name="_Toronto Update 01 15 2007_Project Plan WMS Blade 0.7 Rev01_RUTAS_TRACKER WMS, NUEVO1" xfId="1150" xr:uid="{00000000-0005-0000-0000-00007D040000}"/>
    <cellStyle name="_Toronto Update 01 15 2007_Project Plan WMS Blade 0.7 Rev01_TRACKER WMS, NUEVO1" xfId="1151" xr:uid="{00000000-0005-0000-0000-00007E040000}"/>
    <cellStyle name="_Toronto Update 01 15 2007_TEMPLATE NPI" xfId="1152" xr:uid="{00000000-0005-0000-0000-00007F040000}"/>
    <cellStyle name="_Toronto Update 01 15 2007_TEMPLATE NPI_TRACKER WMS, NUEVO1" xfId="1153" xr:uid="{00000000-0005-0000-0000-000080040000}"/>
    <cellStyle name="_Toronto Update 01 15 2007_TRACKER WMS, NUEVO1" xfId="1154" xr:uid="{00000000-0005-0000-0000-000081040000}"/>
    <cellStyle name="_Toronto Update 01.16.2007" xfId="1155" xr:uid="{00000000-0005-0000-0000-000082040000}"/>
    <cellStyle name="_Toronto Update 01.16.2007 2" xfId="1156" xr:uid="{00000000-0005-0000-0000-000083040000}"/>
    <cellStyle name="_Toronto Update 01.16.2007 3" xfId="1157" xr:uid="{00000000-0005-0000-0000-000084040000}"/>
    <cellStyle name="_Toronto Update 01.16.2007_704822-001 TRACKER (4 way)" xfId="1158" xr:uid="{00000000-0005-0000-0000-000085040000}"/>
    <cellStyle name="_Toronto Update 01.16.2007_704826-001 Tracker (expansion)" xfId="1159" xr:uid="{00000000-0005-0000-0000-000086040000}"/>
    <cellStyle name="_Toronto Update 01.16.2007_copy" xfId="1160" xr:uid="{00000000-0005-0000-0000-000087040000}"/>
    <cellStyle name="_Toronto Update 01.16.2007_Project Plan WMS Blade 0.7 Rev01" xfId="1161" xr:uid="{00000000-0005-0000-0000-000088040000}"/>
    <cellStyle name="_Toronto Update 01.16.2007_Project Plan WMS Blade 0.7 Rev01_RUTAS" xfId="1162" xr:uid="{00000000-0005-0000-0000-000089040000}"/>
    <cellStyle name="_Toronto Update 01.16.2007_Project Plan WMS Blade 0.7 Rev01_RUTAS_TRACKER WMS, NUEVO1" xfId="1163" xr:uid="{00000000-0005-0000-0000-00008A040000}"/>
    <cellStyle name="_Toronto Update 01.16.2007_Project Plan WMS Blade 0.7 Rev01_TRACKER WMS, NUEVO1" xfId="1164" xr:uid="{00000000-0005-0000-0000-00008B040000}"/>
    <cellStyle name="_Toronto Update 01.16.2007_TEMPLATE NPI" xfId="1165" xr:uid="{00000000-0005-0000-0000-00008C040000}"/>
    <cellStyle name="_Toronto Update 01.16.2007_TEMPLATE NPI_TRACKER WMS, NUEVO1" xfId="1166" xr:uid="{00000000-0005-0000-0000-00008D040000}"/>
    <cellStyle name="_Toronto Update 01.16.2007_TRACKER WMS, NUEVO1" xfId="1167" xr:uid="{00000000-0005-0000-0000-00008E040000}"/>
    <cellStyle name="_Toronto Waterfall" xfId="1168" xr:uid="{00000000-0005-0000-0000-00008F040000}"/>
    <cellStyle name="_Toronto Waterfall 2" xfId="1169" xr:uid="{00000000-0005-0000-0000-000090040000}"/>
    <cellStyle name="_Toronto Waterfall 3" xfId="1170" xr:uid="{00000000-0005-0000-0000-000091040000}"/>
    <cellStyle name="_Toronto Waterfall_704822-001 TRACKER (4 way)" xfId="1171" xr:uid="{00000000-0005-0000-0000-000092040000}"/>
    <cellStyle name="_Toronto Waterfall_704826-001 Tracker (expansion)" xfId="1172" xr:uid="{00000000-0005-0000-0000-000093040000}"/>
    <cellStyle name="_Toronto Waterfall_copy" xfId="1173" xr:uid="{00000000-0005-0000-0000-000094040000}"/>
    <cellStyle name="_Toronto Waterfall_Project Plan WMS Blade 0.7 Rev01" xfId="1174" xr:uid="{00000000-0005-0000-0000-000095040000}"/>
    <cellStyle name="_Toronto Waterfall_Project Plan WMS Blade 0.7 Rev01_RUTAS" xfId="1175" xr:uid="{00000000-0005-0000-0000-000096040000}"/>
    <cellStyle name="_Toronto Waterfall_Project Plan WMS Blade 0.7 Rev01_RUTAS_TRACKER WMS, NUEVO1" xfId="1176" xr:uid="{00000000-0005-0000-0000-000097040000}"/>
    <cellStyle name="_Toronto Waterfall_Project Plan WMS Blade 0.7 Rev01_TRACKER WMS, NUEVO1" xfId="1177" xr:uid="{00000000-0005-0000-0000-000098040000}"/>
    <cellStyle name="_Toronto Waterfall_TEMPLATE NPI" xfId="1178" xr:uid="{00000000-0005-0000-0000-000099040000}"/>
    <cellStyle name="_Toronto Waterfall_TEMPLATE NPI_TRACKER WMS, NUEVO1" xfId="1179" xr:uid="{00000000-0005-0000-0000-00009A040000}"/>
    <cellStyle name="_Toronto Waterfall_TRACKER WMS, NUEVO1" xfId="1180" xr:uid="{00000000-0005-0000-0000-00009B040000}"/>
    <cellStyle name="_Tracker Dec.01.09" xfId="1181" xr:uid="{00000000-0005-0000-0000-00009C040000}"/>
    <cellStyle name="_Tracker Dec.01.09_TEMPLATE NPI" xfId="1182" xr:uid="{00000000-0005-0000-0000-00009D040000}"/>
    <cellStyle name="_Tracker Dec.01.09_TEMPLATE NPI_TRACKER WMS, NUEVO1" xfId="1183" xr:uid="{00000000-0005-0000-0000-00009E040000}"/>
    <cellStyle name="_Tracker Dec.01.09_TRACKER WMS, NUEVO1" xfId="1184" xr:uid="{00000000-0005-0000-0000-00009F040000}"/>
    <cellStyle name="_Tracker summary two weeks" xfId="1185" xr:uid="{00000000-0005-0000-0000-0000A0040000}"/>
    <cellStyle name="_Tracker summary two weeks 2" xfId="1186" xr:uid="{00000000-0005-0000-0000-0000A1040000}"/>
    <cellStyle name="_Tracker summary two weeks 3" xfId="1187" xr:uid="{00000000-0005-0000-0000-0000A2040000}"/>
    <cellStyle name="_Tracker summary two weeks 4" xfId="1188" xr:uid="{00000000-0005-0000-0000-0000A3040000}"/>
    <cellStyle name="_Tracker summary two weeks_704822-001 TRACKER (4 way)" xfId="1189" xr:uid="{00000000-0005-0000-0000-0000A4040000}"/>
    <cellStyle name="_Tracker summary two weeks_704826-001 Tracker (expansion)" xfId="1190" xr:uid="{00000000-0005-0000-0000-0000A5040000}"/>
    <cellStyle name="_Tracker summary two weeks_copy" xfId="1191" xr:uid="{00000000-0005-0000-0000-0000A6040000}"/>
    <cellStyle name="_Tracker summary two weeks_Project Plan WMS Blade 0.7 Rev01" xfId="1192" xr:uid="{00000000-0005-0000-0000-0000A7040000}"/>
    <cellStyle name="_Tracker summary two weeks_Project Plan WMS Blade 0.7 Rev01_RUTAS" xfId="1193" xr:uid="{00000000-0005-0000-0000-0000A8040000}"/>
    <cellStyle name="_Tracker summary two weeks_Project Plan WMS Blade 0.7 Rev01_RUTAS_TRACKER WMS, NUEVO1" xfId="1194" xr:uid="{00000000-0005-0000-0000-0000A9040000}"/>
    <cellStyle name="_Tracker summary two weeks_Project Plan WMS Blade 0.7 Rev01_TRACKER WMS, NUEVO1" xfId="1195" xr:uid="{00000000-0005-0000-0000-0000AA040000}"/>
    <cellStyle name="_Tracker summary two weeks_TEMPLATE NPI" xfId="1196" xr:uid="{00000000-0005-0000-0000-0000AB040000}"/>
    <cellStyle name="_Tracker summary two weeks_TEMPLATE NPI_TRACKER WMS, NUEVO1" xfId="1197" xr:uid="{00000000-0005-0000-0000-0000AC040000}"/>
    <cellStyle name="_Tracker summary two weeks_TRACKER WMS, NUEVO1" xfId="1198" xr:uid="{00000000-0005-0000-0000-0000AD040000}"/>
    <cellStyle name="_UPDATED PROCESS MAP CDMA" xfId="1199" xr:uid="{00000000-0005-0000-0000-0000AE040000}"/>
    <cellStyle name="_USA RFQ MATERIALS  OSP ALCATEL MDU 18AGO08" xfId="1200" xr:uid="{00000000-0005-0000-0000-0000AF040000}"/>
    <cellStyle name="_USA RFQ MATERIALS  OSP ALCATEL MDU 18AGO08 2" xfId="1201" xr:uid="{00000000-0005-0000-0000-0000B0040000}"/>
    <cellStyle name="_USA RFQ MATERIALS  OSP ALCATEL MDU 18AGO08 3" xfId="1202" xr:uid="{00000000-0005-0000-0000-0000B1040000}"/>
    <cellStyle name="_USA RFQ MATERIALS  OSP ALCATEL MDU 18AGO08 4" xfId="1203" xr:uid="{00000000-0005-0000-0000-0000B2040000}"/>
    <cellStyle name="_USA RFQ MATERIALS  OSP ALCATEL MDU 18AGO08_704822-001 TRACKER (4 way)" xfId="1204" xr:uid="{00000000-0005-0000-0000-0000B3040000}"/>
    <cellStyle name="_USA RFQ MATERIALS  OSP ALCATEL MDU 18AGO08_704826-001 Tracker (expansion)" xfId="1205" xr:uid="{00000000-0005-0000-0000-0000B4040000}"/>
    <cellStyle name="_USA RFQ MATERIALS  OSP ALCATEL MDU 18AGO08_Action Tracker Spinnaker 24 Aug" xfId="1206" xr:uid="{00000000-0005-0000-0000-0000B5040000}"/>
    <cellStyle name="_USA RFQ MATERIALS  OSP ALCATEL MDU 18AGO08_Cisco Spinnaker - Action Tracker - August 1, 2011(1)" xfId="1207" xr:uid="{00000000-0005-0000-0000-0000B6040000}"/>
    <cellStyle name="_USA RFQ MATERIALS  OSP ALCATEL MDU 18AGO08_Cisco Spinnaker - Action Tracker - August 1, 2011(1)_RUTAS" xfId="1208" xr:uid="{00000000-0005-0000-0000-0000B7040000}"/>
    <cellStyle name="_USA RFQ MATERIALS  OSP ALCATEL MDU 18AGO08_copy" xfId="1209" xr:uid="{00000000-0005-0000-0000-0000B8040000}"/>
    <cellStyle name="_USA RFQ MATERIALS  OSP ALCATEL MDU 18AGO08_Project Plan WMS Blade 0.7 Rev01" xfId="1210" xr:uid="{00000000-0005-0000-0000-0000B9040000}"/>
    <cellStyle name="_USA RFQ MATERIALS  OSP ALCATEL MDU 18AGO08_Project Plan WMS Blade 0.7 Rev01_RUTAS" xfId="1211" xr:uid="{00000000-0005-0000-0000-0000BA040000}"/>
    <cellStyle name="_Worksheet in Ericsson Indoor Cabinet" xfId="1212" xr:uid="{00000000-0005-0000-0000-0000BB040000}"/>
    <cellStyle name="_Worksheet in Ericsson Indoor Cabinet 2" xfId="1213" xr:uid="{00000000-0005-0000-0000-0000BC040000}"/>
    <cellStyle name="_Worksheet in Ericsson Indoor Cabinet 3" xfId="1214" xr:uid="{00000000-0005-0000-0000-0000BD040000}"/>
    <cellStyle name="_Worksheet in Ericsson Indoor Cabinet_copy" xfId="1215" xr:uid="{00000000-0005-0000-0000-0000BE040000}"/>
    <cellStyle name="_Worksheet in Ericsson Indoor Cabinet_RUTAS" xfId="1216" xr:uid="{00000000-0005-0000-0000-0000BF040000}"/>
    <cellStyle name="_Worksheet in Ericsson Indoor Cabinet_RUTAS_TRACKER WMS, NUEVO1" xfId="1217" xr:uid="{00000000-0005-0000-0000-0000C0040000}"/>
    <cellStyle name="_Worksheet in Ericsson Indoor Cabinet_TRACKER WMS, NUEVO1" xfId="1218" xr:uid="{00000000-0005-0000-0000-0000C1040000}"/>
    <cellStyle name="0,0_x000d__x000a_NA_x000d__x000a_" xfId="1219" xr:uid="{00000000-0005-0000-0000-0000C2040000}"/>
    <cellStyle name="20% - Accent1 2" xfId="1220" xr:uid="{00000000-0005-0000-0000-0000C3040000}"/>
    <cellStyle name="20% - Accent1 2 2" xfId="1221" xr:uid="{00000000-0005-0000-0000-0000C4040000}"/>
    <cellStyle name="20% - Accent1 2 3" xfId="1222" xr:uid="{00000000-0005-0000-0000-0000C5040000}"/>
    <cellStyle name="20% - Accent1 2 4" xfId="1223" xr:uid="{00000000-0005-0000-0000-0000C6040000}"/>
    <cellStyle name="20% - Accent1 3" xfId="1224" xr:uid="{00000000-0005-0000-0000-0000C7040000}"/>
    <cellStyle name="20% - Accent1 3 2" xfId="1225" xr:uid="{00000000-0005-0000-0000-0000C8040000}"/>
    <cellStyle name="20% - Accent1 4" xfId="1226" xr:uid="{00000000-0005-0000-0000-0000C9040000}"/>
    <cellStyle name="20% - Accent1 4 2" xfId="1227" xr:uid="{00000000-0005-0000-0000-0000CA040000}"/>
    <cellStyle name="20% - Accent1 5" xfId="1228" xr:uid="{00000000-0005-0000-0000-0000CB040000}"/>
    <cellStyle name="20% - Accent2 2" xfId="1229" xr:uid="{00000000-0005-0000-0000-0000CC040000}"/>
    <cellStyle name="20% - Accent2 2 2" xfId="1230" xr:uid="{00000000-0005-0000-0000-0000CD040000}"/>
    <cellStyle name="20% - Accent2 2 3" xfId="1231" xr:uid="{00000000-0005-0000-0000-0000CE040000}"/>
    <cellStyle name="20% - Accent2 2 4" xfId="1232" xr:uid="{00000000-0005-0000-0000-0000CF040000}"/>
    <cellStyle name="20% - Accent2 3" xfId="1233" xr:uid="{00000000-0005-0000-0000-0000D0040000}"/>
    <cellStyle name="20% - Accent2 3 2" xfId="1234" xr:uid="{00000000-0005-0000-0000-0000D1040000}"/>
    <cellStyle name="20% - Accent2 4" xfId="1235" xr:uid="{00000000-0005-0000-0000-0000D2040000}"/>
    <cellStyle name="20% - Accent2 4 2" xfId="1236" xr:uid="{00000000-0005-0000-0000-0000D3040000}"/>
    <cellStyle name="20% - Accent2 5" xfId="1237" xr:uid="{00000000-0005-0000-0000-0000D4040000}"/>
    <cellStyle name="20% - Accent3 2" xfId="1238" xr:uid="{00000000-0005-0000-0000-0000D5040000}"/>
    <cellStyle name="20% - Accent3 2 2" xfId="1239" xr:uid="{00000000-0005-0000-0000-0000D6040000}"/>
    <cellStyle name="20% - Accent3 2 3" xfId="1240" xr:uid="{00000000-0005-0000-0000-0000D7040000}"/>
    <cellStyle name="20% - Accent3 2 4" xfId="1241" xr:uid="{00000000-0005-0000-0000-0000D8040000}"/>
    <cellStyle name="20% - Accent3 3" xfId="1242" xr:uid="{00000000-0005-0000-0000-0000D9040000}"/>
    <cellStyle name="20% - Accent3 3 2" xfId="1243" xr:uid="{00000000-0005-0000-0000-0000DA040000}"/>
    <cellStyle name="20% - Accent3 4" xfId="1244" xr:uid="{00000000-0005-0000-0000-0000DB040000}"/>
    <cellStyle name="20% - Accent3 4 2" xfId="1245" xr:uid="{00000000-0005-0000-0000-0000DC040000}"/>
    <cellStyle name="20% - Accent3 5" xfId="1246" xr:uid="{00000000-0005-0000-0000-0000DD040000}"/>
    <cellStyle name="20% - Accent4 2" xfId="1247" xr:uid="{00000000-0005-0000-0000-0000DE040000}"/>
    <cellStyle name="20% - Accent4 2 2" xfId="1248" xr:uid="{00000000-0005-0000-0000-0000DF040000}"/>
    <cellStyle name="20% - Accent4 2 3" xfId="1249" xr:uid="{00000000-0005-0000-0000-0000E0040000}"/>
    <cellStyle name="20% - Accent4 2 4" xfId="1250" xr:uid="{00000000-0005-0000-0000-0000E1040000}"/>
    <cellStyle name="20% - Accent4 3" xfId="1251" xr:uid="{00000000-0005-0000-0000-0000E2040000}"/>
    <cellStyle name="20% - Accent4 3 2" xfId="1252" xr:uid="{00000000-0005-0000-0000-0000E3040000}"/>
    <cellStyle name="20% - Accent4 4" xfId="1253" xr:uid="{00000000-0005-0000-0000-0000E4040000}"/>
    <cellStyle name="20% - Accent4 4 2" xfId="1254" xr:uid="{00000000-0005-0000-0000-0000E5040000}"/>
    <cellStyle name="20% - Accent4 5" xfId="1255" xr:uid="{00000000-0005-0000-0000-0000E6040000}"/>
    <cellStyle name="20% - Accent5 2" xfId="1256" xr:uid="{00000000-0005-0000-0000-0000E7040000}"/>
    <cellStyle name="20% - Accent5 2 2" xfId="1257" xr:uid="{00000000-0005-0000-0000-0000E8040000}"/>
    <cellStyle name="20% - Accent5 2 3" xfId="1258" xr:uid="{00000000-0005-0000-0000-0000E9040000}"/>
    <cellStyle name="20% - Accent5 2 4" xfId="1259" xr:uid="{00000000-0005-0000-0000-0000EA040000}"/>
    <cellStyle name="20% - Accent5 3" xfId="1260" xr:uid="{00000000-0005-0000-0000-0000EB040000}"/>
    <cellStyle name="20% - Accent5 3 2" xfId="1261" xr:uid="{00000000-0005-0000-0000-0000EC040000}"/>
    <cellStyle name="20% - Accent5 4" xfId="1262" xr:uid="{00000000-0005-0000-0000-0000ED040000}"/>
    <cellStyle name="20% - Accent5 4 2" xfId="1263" xr:uid="{00000000-0005-0000-0000-0000EE040000}"/>
    <cellStyle name="20% - Accent5 5" xfId="1264" xr:uid="{00000000-0005-0000-0000-0000EF040000}"/>
    <cellStyle name="20% - Accent6 2" xfId="1265" xr:uid="{00000000-0005-0000-0000-0000F0040000}"/>
    <cellStyle name="20% - Accent6 2 2" xfId="1266" xr:uid="{00000000-0005-0000-0000-0000F1040000}"/>
    <cellStyle name="20% - Accent6 2 3" xfId="1267" xr:uid="{00000000-0005-0000-0000-0000F2040000}"/>
    <cellStyle name="20% - Accent6 2 4" xfId="1268" xr:uid="{00000000-0005-0000-0000-0000F3040000}"/>
    <cellStyle name="20% - Accent6 3" xfId="1269" xr:uid="{00000000-0005-0000-0000-0000F4040000}"/>
    <cellStyle name="20% - Accent6 3 2" xfId="1270" xr:uid="{00000000-0005-0000-0000-0000F5040000}"/>
    <cellStyle name="20% - Accent6 4" xfId="1271" xr:uid="{00000000-0005-0000-0000-0000F6040000}"/>
    <cellStyle name="20% - Accent6 4 2" xfId="1272" xr:uid="{00000000-0005-0000-0000-0000F7040000}"/>
    <cellStyle name="20% - Accent6 5" xfId="1273" xr:uid="{00000000-0005-0000-0000-0000F8040000}"/>
    <cellStyle name="20% - Énfasis1" xfId="1274" xr:uid="{00000000-0005-0000-0000-0000F9040000}"/>
    <cellStyle name="20% - Énfasis1 2" xfId="1275" xr:uid="{00000000-0005-0000-0000-0000FA040000}"/>
    <cellStyle name="20% - Énfasis1 3" xfId="1276" xr:uid="{00000000-0005-0000-0000-0000FB040000}"/>
    <cellStyle name="20% - Énfasis1 4" xfId="1277" xr:uid="{00000000-0005-0000-0000-0000FC040000}"/>
    <cellStyle name="20% - Énfasis2" xfId="1278" xr:uid="{00000000-0005-0000-0000-0000FD040000}"/>
    <cellStyle name="20% - Énfasis2 2" xfId="1279" xr:uid="{00000000-0005-0000-0000-0000FE040000}"/>
    <cellStyle name="20% - Énfasis2 3" xfId="1280" xr:uid="{00000000-0005-0000-0000-0000FF040000}"/>
    <cellStyle name="20% - Énfasis2 4" xfId="1281" xr:uid="{00000000-0005-0000-0000-000000050000}"/>
    <cellStyle name="20% - Énfasis2 5" xfId="1282" xr:uid="{00000000-0005-0000-0000-000001050000}"/>
    <cellStyle name="20% - Énfasis3" xfId="1283" xr:uid="{00000000-0005-0000-0000-000002050000}"/>
    <cellStyle name="20% - Énfasis3 2" xfId="1284" xr:uid="{00000000-0005-0000-0000-000003050000}"/>
    <cellStyle name="20% - Énfasis3 3" xfId="1285" xr:uid="{00000000-0005-0000-0000-000004050000}"/>
    <cellStyle name="20% - Énfasis3 4" xfId="1286" xr:uid="{00000000-0005-0000-0000-000005050000}"/>
    <cellStyle name="20% - Énfasis4" xfId="1287" xr:uid="{00000000-0005-0000-0000-000006050000}"/>
    <cellStyle name="20% - Énfasis4 2" xfId="1288" xr:uid="{00000000-0005-0000-0000-000007050000}"/>
    <cellStyle name="20% - Énfasis4 3" xfId="1289" xr:uid="{00000000-0005-0000-0000-000008050000}"/>
    <cellStyle name="20% - Énfasis4 4" xfId="1290" xr:uid="{00000000-0005-0000-0000-000009050000}"/>
    <cellStyle name="20% - Énfasis4 5" xfId="1291" xr:uid="{00000000-0005-0000-0000-00000A050000}"/>
    <cellStyle name="20% - Énfasis5" xfId="1292" xr:uid="{00000000-0005-0000-0000-00000B050000}"/>
    <cellStyle name="20% - Énfasis5 2" xfId="1293" xr:uid="{00000000-0005-0000-0000-00000C050000}"/>
    <cellStyle name="20% - Énfasis5 3" xfId="1294" xr:uid="{00000000-0005-0000-0000-00000D050000}"/>
    <cellStyle name="20% - Énfasis5 4" xfId="1295" xr:uid="{00000000-0005-0000-0000-00000E050000}"/>
    <cellStyle name="20% - Énfasis6" xfId="1296" xr:uid="{00000000-0005-0000-0000-00000F050000}"/>
    <cellStyle name="20% - Énfasis6 2" xfId="1297" xr:uid="{00000000-0005-0000-0000-000010050000}"/>
    <cellStyle name="20% - Énfasis6 3" xfId="1298" xr:uid="{00000000-0005-0000-0000-000011050000}"/>
    <cellStyle name="20% - Énfasis6 4" xfId="1299" xr:uid="{00000000-0005-0000-0000-000012050000}"/>
    <cellStyle name="20% - 强调文字颜色 1" xfId="1300" xr:uid="{00000000-0005-0000-0000-000013050000}"/>
    <cellStyle name="20% - 强调文字颜色 2" xfId="1301" xr:uid="{00000000-0005-0000-0000-000014050000}"/>
    <cellStyle name="20% - 强调文字颜色 3" xfId="1302" xr:uid="{00000000-0005-0000-0000-000015050000}"/>
    <cellStyle name="20% - 强调文字颜色 4" xfId="1303" xr:uid="{00000000-0005-0000-0000-000016050000}"/>
    <cellStyle name="20% - 强调文字颜色 5" xfId="1304" xr:uid="{00000000-0005-0000-0000-000017050000}"/>
    <cellStyle name="20% - 强调文字颜色 6" xfId="1305" xr:uid="{00000000-0005-0000-0000-000018050000}"/>
    <cellStyle name="20% - 輔色1" xfId="1306" xr:uid="{00000000-0005-0000-0000-000019050000}"/>
    <cellStyle name="20% - 輔色2" xfId="1307" xr:uid="{00000000-0005-0000-0000-00001A050000}"/>
    <cellStyle name="20% - 輔色3" xfId="1308" xr:uid="{00000000-0005-0000-0000-00001B050000}"/>
    <cellStyle name="20% - 輔色4" xfId="1309" xr:uid="{00000000-0005-0000-0000-00001C050000}"/>
    <cellStyle name="20% - 輔色5" xfId="1310" xr:uid="{00000000-0005-0000-0000-00001D050000}"/>
    <cellStyle name="20% - 輔色6" xfId="1311" xr:uid="{00000000-0005-0000-0000-00001E050000}"/>
    <cellStyle name="40% - Accent1 2" xfId="1312" xr:uid="{00000000-0005-0000-0000-00001F050000}"/>
    <cellStyle name="40% - Accent1 2 2" xfId="1313" xr:uid="{00000000-0005-0000-0000-000020050000}"/>
    <cellStyle name="40% - Accent1 2 3" xfId="1314" xr:uid="{00000000-0005-0000-0000-000021050000}"/>
    <cellStyle name="40% - Accent1 2 4" xfId="1315" xr:uid="{00000000-0005-0000-0000-000022050000}"/>
    <cellStyle name="40% - Accent1 3" xfId="1316" xr:uid="{00000000-0005-0000-0000-000023050000}"/>
    <cellStyle name="40% - Accent1 3 2" xfId="1317" xr:uid="{00000000-0005-0000-0000-000024050000}"/>
    <cellStyle name="40% - Accent1 4" xfId="1318" xr:uid="{00000000-0005-0000-0000-000025050000}"/>
    <cellStyle name="40% - Accent1 4 2" xfId="1319" xr:uid="{00000000-0005-0000-0000-000026050000}"/>
    <cellStyle name="40% - Accent1 5" xfId="1320" xr:uid="{00000000-0005-0000-0000-000027050000}"/>
    <cellStyle name="40% - Accent2 2" xfId="1321" xr:uid="{00000000-0005-0000-0000-000028050000}"/>
    <cellStyle name="40% - Accent2 2 2" xfId="1322" xr:uid="{00000000-0005-0000-0000-000029050000}"/>
    <cellStyle name="40% - Accent2 2 3" xfId="1323" xr:uid="{00000000-0005-0000-0000-00002A050000}"/>
    <cellStyle name="40% - Accent2 2 4" xfId="1324" xr:uid="{00000000-0005-0000-0000-00002B050000}"/>
    <cellStyle name="40% - Accent2 3" xfId="1325" xr:uid="{00000000-0005-0000-0000-00002C050000}"/>
    <cellStyle name="40% - Accent2 3 2" xfId="1326" xr:uid="{00000000-0005-0000-0000-00002D050000}"/>
    <cellStyle name="40% - Accent2 4" xfId="1327" xr:uid="{00000000-0005-0000-0000-00002E050000}"/>
    <cellStyle name="40% - Accent2 4 2" xfId="1328" xr:uid="{00000000-0005-0000-0000-00002F050000}"/>
    <cellStyle name="40% - Accent2 5" xfId="1329" xr:uid="{00000000-0005-0000-0000-000030050000}"/>
    <cellStyle name="40% - Accent3 2" xfId="1330" xr:uid="{00000000-0005-0000-0000-000031050000}"/>
    <cellStyle name="40% - Accent3 2 2" xfId="1331" xr:uid="{00000000-0005-0000-0000-000032050000}"/>
    <cellStyle name="40% - Accent3 2 3" xfId="1332" xr:uid="{00000000-0005-0000-0000-000033050000}"/>
    <cellStyle name="40% - Accent3 2 4" xfId="1333" xr:uid="{00000000-0005-0000-0000-000034050000}"/>
    <cellStyle name="40% - Accent3 3" xfId="1334" xr:uid="{00000000-0005-0000-0000-000035050000}"/>
    <cellStyle name="40% - Accent3 3 2" xfId="1335" xr:uid="{00000000-0005-0000-0000-000036050000}"/>
    <cellStyle name="40% - Accent3 4" xfId="1336" xr:uid="{00000000-0005-0000-0000-000037050000}"/>
    <cellStyle name="40% - Accent3 4 2" xfId="1337" xr:uid="{00000000-0005-0000-0000-000038050000}"/>
    <cellStyle name="40% - Accent3 5" xfId="1338" xr:uid="{00000000-0005-0000-0000-000039050000}"/>
    <cellStyle name="40% - Accent4 2" xfId="1339" xr:uid="{00000000-0005-0000-0000-00003A050000}"/>
    <cellStyle name="40% - Accent4 2 2" xfId="1340" xr:uid="{00000000-0005-0000-0000-00003B050000}"/>
    <cellStyle name="40% - Accent4 2 3" xfId="1341" xr:uid="{00000000-0005-0000-0000-00003C050000}"/>
    <cellStyle name="40% - Accent4 2 4" xfId="1342" xr:uid="{00000000-0005-0000-0000-00003D050000}"/>
    <cellStyle name="40% - Accent4 3" xfId="1343" xr:uid="{00000000-0005-0000-0000-00003E050000}"/>
    <cellStyle name="40% - Accent4 3 2" xfId="1344" xr:uid="{00000000-0005-0000-0000-00003F050000}"/>
    <cellStyle name="40% - Accent4 4" xfId="1345" xr:uid="{00000000-0005-0000-0000-000040050000}"/>
    <cellStyle name="40% - Accent4 4 2" xfId="1346" xr:uid="{00000000-0005-0000-0000-000041050000}"/>
    <cellStyle name="40% - Accent4 5" xfId="1347" xr:uid="{00000000-0005-0000-0000-000042050000}"/>
    <cellStyle name="40% - Accent5 2" xfId="1348" xr:uid="{00000000-0005-0000-0000-000043050000}"/>
    <cellStyle name="40% - Accent5 2 2" xfId="1349" xr:uid="{00000000-0005-0000-0000-000044050000}"/>
    <cellStyle name="40% - Accent5 2 3" xfId="1350" xr:uid="{00000000-0005-0000-0000-000045050000}"/>
    <cellStyle name="40% - Accent5 2 4" xfId="1351" xr:uid="{00000000-0005-0000-0000-000046050000}"/>
    <cellStyle name="40% - Accent5 3" xfId="1352" xr:uid="{00000000-0005-0000-0000-000047050000}"/>
    <cellStyle name="40% - Accent5 3 2" xfId="1353" xr:uid="{00000000-0005-0000-0000-000048050000}"/>
    <cellStyle name="40% - Accent5 4" xfId="1354" xr:uid="{00000000-0005-0000-0000-000049050000}"/>
    <cellStyle name="40% - Accent5 4 2" xfId="1355" xr:uid="{00000000-0005-0000-0000-00004A050000}"/>
    <cellStyle name="40% - Accent5 5" xfId="1356" xr:uid="{00000000-0005-0000-0000-00004B050000}"/>
    <cellStyle name="40% - Accent6 2" xfId="1357" xr:uid="{00000000-0005-0000-0000-00004C050000}"/>
    <cellStyle name="40% - Accent6 2 2" xfId="1358" xr:uid="{00000000-0005-0000-0000-00004D050000}"/>
    <cellStyle name="40% - Accent6 2 3" xfId="1359" xr:uid="{00000000-0005-0000-0000-00004E050000}"/>
    <cellStyle name="40% - Accent6 2 4" xfId="1360" xr:uid="{00000000-0005-0000-0000-00004F050000}"/>
    <cellStyle name="40% - Accent6 3" xfId="1361" xr:uid="{00000000-0005-0000-0000-000050050000}"/>
    <cellStyle name="40% - Accent6 3 2" xfId="1362" xr:uid="{00000000-0005-0000-0000-000051050000}"/>
    <cellStyle name="40% - Accent6 4" xfId="1363" xr:uid="{00000000-0005-0000-0000-000052050000}"/>
    <cellStyle name="40% - Accent6 4 2" xfId="1364" xr:uid="{00000000-0005-0000-0000-000053050000}"/>
    <cellStyle name="40% - Accent6 5" xfId="1365" xr:uid="{00000000-0005-0000-0000-000054050000}"/>
    <cellStyle name="40% - Énfasis1" xfId="1366" xr:uid="{00000000-0005-0000-0000-000055050000}"/>
    <cellStyle name="40% - Énfasis1 2" xfId="1367" xr:uid="{00000000-0005-0000-0000-000056050000}"/>
    <cellStyle name="40% - Énfasis1 3" xfId="1368" xr:uid="{00000000-0005-0000-0000-000057050000}"/>
    <cellStyle name="40% - Énfasis1 4" xfId="1369" xr:uid="{00000000-0005-0000-0000-000058050000}"/>
    <cellStyle name="40% - Énfasis2" xfId="1370" xr:uid="{00000000-0005-0000-0000-000059050000}"/>
    <cellStyle name="40% - Énfasis2 2" xfId="1371" xr:uid="{00000000-0005-0000-0000-00005A050000}"/>
    <cellStyle name="40% - Énfasis2 3" xfId="1372" xr:uid="{00000000-0005-0000-0000-00005B050000}"/>
    <cellStyle name="40% - Énfasis2 4" xfId="1373" xr:uid="{00000000-0005-0000-0000-00005C050000}"/>
    <cellStyle name="40% - Énfasis2 5" xfId="1374" xr:uid="{00000000-0005-0000-0000-00005D050000}"/>
    <cellStyle name="40% - Énfasis3" xfId="1375" xr:uid="{00000000-0005-0000-0000-00005E050000}"/>
    <cellStyle name="40% - Énfasis3 2" xfId="1376" xr:uid="{00000000-0005-0000-0000-00005F050000}"/>
    <cellStyle name="40% - Énfasis3 3" xfId="1377" xr:uid="{00000000-0005-0000-0000-000060050000}"/>
    <cellStyle name="40% - Énfasis3 4" xfId="1378" xr:uid="{00000000-0005-0000-0000-000061050000}"/>
    <cellStyle name="40% - Énfasis4" xfId="1379" xr:uid="{00000000-0005-0000-0000-000062050000}"/>
    <cellStyle name="40% - Énfasis4 2" xfId="1380" xr:uid="{00000000-0005-0000-0000-000063050000}"/>
    <cellStyle name="40% - Énfasis4 3" xfId="1381" xr:uid="{00000000-0005-0000-0000-000064050000}"/>
    <cellStyle name="40% - Énfasis4 4" xfId="1382" xr:uid="{00000000-0005-0000-0000-000065050000}"/>
    <cellStyle name="40% - Énfasis4 5" xfId="1383" xr:uid="{00000000-0005-0000-0000-000066050000}"/>
    <cellStyle name="40% - Énfasis5" xfId="1384" xr:uid="{00000000-0005-0000-0000-000067050000}"/>
    <cellStyle name="40% - Énfasis5 2" xfId="1385" xr:uid="{00000000-0005-0000-0000-000068050000}"/>
    <cellStyle name="40% - Énfasis5 3" xfId="1386" xr:uid="{00000000-0005-0000-0000-000069050000}"/>
    <cellStyle name="40% - Énfasis5 4" xfId="1387" xr:uid="{00000000-0005-0000-0000-00006A050000}"/>
    <cellStyle name="40% - Énfasis6" xfId="1388" xr:uid="{00000000-0005-0000-0000-00006B050000}"/>
    <cellStyle name="40% - Énfasis6 2" xfId="1389" xr:uid="{00000000-0005-0000-0000-00006C050000}"/>
    <cellStyle name="40% - Énfasis6 3" xfId="1390" xr:uid="{00000000-0005-0000-0000-00006D050000}"/>
    <cellStyle name="40% - Énfasis6 4" xfId="1391" xr:uid="{00000000-0005-0000-0000-00006E050000}"/>
    <cellStyle name="40% - 强调文字颜色 1" xfId="1392" xr:uid="{00000000-0005-0000-0000-00006F050000}"/>
    <cellStyle name="40% - 强调文字颜色 2" xfId="1393" xr:uid="{00000000-0005-0000-0000-000070050000}"/>
    <cellStyle name="40% - 强调文字颜色 3" xfId="1394" xr:uid="{00000000-0005-0000-0000-000071050000}"/>
    <cellStyle name="40% - 强调文字颜色 4" xfId="1395" xr:uid="{00000000-0005-0000-0000-000072050000}"/>
    <cellStyle name="40% - 强调文字颜色 5" xfId="1396" xr:uid="{00000000-0005-0000-0000-000073050000}"/>
    <cellStyle name="40% - 强调文字颜色 6" xfId="1397" xr:uid="{00000000-0005-0000-0000-000074050000}"/>
    <cellStyle name="40% - 輔色1" xfId="1398" xr:uid="{00000000-0005-0000-0000-000075050000}"/>
    <cellStyle name="40% - 輔色2" xfId="1399" xr:uid="{00000000-0005-0000-0000-000076050000}"/>
    <cellStyle name="40% - 輔色3" xfId="1400" xr:uid="{00000000-0005-0000-0000-000077050000}"/>
    <cellStyle name="40% - 輔色4" xfId="1401" xr:uid="{00000000-0005-0000-0000-000078050000}"/>
    <cellStyle name="40% - 輔色5" xfId="1402" xr:uid="{00000000-0005-0000-0000-000079050000}"/>
    <cellStyle name="40% - 輔色6" xfId="1403" xr:uid="{00000000-0005-0000-0000-00007A050000}"/>
    <cellStyle name="60% - Accent1 2" xfId="1404" xr:uid="{00000000-0005-0000-0000-00007B050000}"/>
    <cellStyle name="60% - Accent1 2 2" xfId="1405" xr:uid="{00000000-0005-0000-0000-00007C050000}"/>
    <cellStyle name="60% - Accent1 2 3" xfId="1406" xr:uid="{00000000-0005-0000-0000-00007D050000}"/>
    <cellStyle name="60% - Accent1 2 4" xfId="1407" xr:uid="{00000000-0005-0000-0000-00007E050000}"/>
    <cellStyle name="60% - Accent1 3" xfId="1408" xr:uid="{00000000-0005-0000-0000-00007F050000}"/>
    <cellStyle name="60% - Accent1 3 2" xfId="1409" xr:uid="{00000000-0005-0000-0000-000080050000}"/>
    <cellStyle name="60% - Accent1 4" xfId="1410" xr:uid="{00000000-0005-0000-0000-000081050000}"/>
    <cellStyle name="60% - Accent1 4 2" xfId="1411" xr:uid="{00000000-0005-0000-0000-000082050000}"/>
    <cellStyle name="60% - Accent1 5" xfId="1412" xr:uid="{00000000-0005-0000-0000-000083050000}"/>
    <cellStyle name="60% - Accent2 2" xfId="1413" xr:uid="{00000000-0005-0000-0000-000084050000}"/>
    <cellStyle name="60% - Accent2 2 2" xfId="1414" xr:uid="{00000000-0005-0000-0000-000085050000}"/>
    <cellStyle name="60% - Accent2 2 3" xfId="1415" xr:uid="{00000000-0005-0000-0000-000086050000}"/>
    <cellStyle name="60% - Accent2 2 4" xfId="1416" xr:uid="{00000000-0005-0000-0000-000087050000}"/>
    <cellStyle name="60% - Accent2 3" xfId="1417" xr:uid="{00000000-0005-0000-0000-000088050000}"/>
    <cellStyle name="60% - Accent2 3 2" xfId="1418" xr:uid="{00000000-0005-0000-0000-000089050000}"/>
    <cellStyle name="60% - Accent2 4" xfId="1419" xr:uid="{00000000-0005-0000-0000-00008A050000}"/>
    <cellStyle name="60% - Accent2 4 2" xfId="1420" xr:uid="{00000000-0005-0000-0000-00008B050000}"/>
    <cellStyle name="60% - Accent2 5" xfId="1421" xr:uid="{00000000-0005-0000-0000-00008C050000}"/>
    <cellStyle name="60% - Accent3 2" xfId="1422" xr:uid="{00000000-0005-0000-0000-00008D050000}"/>
    <cellStyle name="60% - Accent3 2 2" xfId="1423" xr:uid="{00000000-0005-0000-0000-00008E050000}"/>
    <cellStyle name="60% - Accent3 2 3" xfId="1424" xr:uid="{00000000-0005-0000-0000-00008F050000}"/>
    <cellStyle name="60% - Accent3 2 4" xfId="1425" xr:uid="{00000000-0005-0000-0000-000090050000}"/>
    <cellStyle name="60% - Accent3 3" xfId="1426" xr:uid="{00000000-0005-0000-0000-000091050000}"/>
    <cellStyle name="60% - Accent3 3 2" xfId="1427" xr:uid="{00000000-0005-0000-0000-000092050000}"/>
    <cellStyle name="60% - Accent3 4" xfId="1428" xr:uid="{00000000-0005-0000-0000-000093050000}"/>
    <cellStyle name="60% - Accent3 4 2" xfId="1429" xr:uid="{00000000-0005-0000-0000-000094050000}"/>
    <cellStyle name="60% - Accent3 5" xfId="1430" xr:uid="{00000000-0005-0000-0000-000095050000}"/>
    <cellStyle name="60% - Accent4 2" xfId="1431" xr:uid="{00000000-0005-0000-0000-000096050000}"/>
    <cellStyle name="60% - Accent4 2 2" xfId="1432" xr:uid="{00000000-0005-0000-0000-000097050000}"/>
    <cellStyle name="60% - Accent4 2 3" xfId="1433" xr:uid="{00000000-0005-0000-0000-000098050000}"/>
    <cellStyle name="60% - Accent4 2 4" xfId="1434" xr:uid="{00000000-0005-0000-0000-000099050000}"/>
    <cellStyle name="60% - Accent4 3" xfId="1435" xr:uid="{00000000-0005-0000-0000-00009A050000}"/>
    <cellStyle name="60% - Accent4 3 2" xfId="1436" xr:uid="{00000000-0005-0000-0000-00009B050000}"/>
    <cellStyle name="60% - Accent4 4" xfId="1437" xr:uid="{00000000-0005-0000-0000-00009C050000}"/>
    <cellStyle name="60% - Accent4 4 2" xfId="1438" xr:uid="{00000000-0005-0000-0000-00009D050000}"/>
    <cellStyle name="60% - Accent4 5" xfId="1439" xr:uid="{00000000-0005-0000-0000-00009E050000}"/>
    <cellStyle name="60% - Accent5 2" xfId="1440" xr:uid="{00000000-0005-0000-0000-00009F050000}"/>
    <cellStyle name="60% - Accent5 2 2" xfId="1441" xr:uid="{00000000-0005-0000-0000-0000A0050000}"/>
    <cellStyle name="60% - Accent5 2 3" xfId="1442" xr:uid="{00000000-0005-0000-0000-0000A1050000}"/>
    <cellStyle name="60% - Accent5 2 4" xfId="1443" xr:uid="{00000000-0005-0000-0000-0000A2050000}"/>
    <cellStyle name="60% - Accent5 3" xfId="1444" xr:uid="{00000000-0005-0000-0000-0000A3050000}"/>
    <cellStyle name="60% - Accent5 3 2" xfId="1445" xr:uid="{00000000-0005-0000-0000-0000A4050000}"/>
    <cellStyle name="60% - Accent5 4" xfId="1446" xr:uid="{00000000-0005-0000-0000-0000A5050000}"/>
    <cellStyle name="60% - Accent5 4 2" xfId="1447" xr:uid="{00000000-0005-0000-0000-0000A6050000}"/>
    <cellStyle name="60% - Accent5 5" xfId="1448" xr:uid="{00000000-0005-0000-0000-0000A7050000}"/>
    <cellStyle name="60% - Accent6 2" xfId="1449" xr:uid="{00000000-0005-0000-0000-0000A8050000}"/>
    <cellStyle name="60% - Accent6 2 2" xfId="1450" xr:uid="{00000000-0005-0000-0000-0000A9050000}"/>
    <cellStyle name="60% - Accent6 2 3" xfId="1451" xr:uid="{00000000-0005-0000-0000-0000AA050000}"/>
    <cellStyle name="60% - Accent6 2 4" xfId="1452" xr:uid="{00000000-0005-0000-0000-0000AB050000}"/>
    <cellStyle name="60% - Accent6 3" xfId="1453" xr:uid="{00000000-0005-0000-0000-0000AC050000}"/>
    <cellStyle name="60% - Accent6 3 2" xfId="1454" xr:uid="{00000000-0005-0000-0000-0000AD050000}"/>
    <cellStyle name="60% - Accent6 4" xfId="1455" xr:uid="{00000000-0005-0000-0000-0000AE050000}"/>
    <cellStyle name="60% - Accent6 4 2" xfId="1456" xr:uid="{00000000-0005-0000-0000-0000AF050000}"/>
    <cellStyle name="60% - Accent6 5" xfId="1457" xr:uid="{00000000-0005-0000-0000-0000B0050000}"/>
    <cellStyle name="60% - Énfasis1" xfId="1458" xr:uid="{00000000-0005-0000-0000-0000B1050000}"/>
    <cellStyle name="60% - Énfasis1 2" xfId="1459" xr:uid="{00000000-0005-0000-0000-0000B2050000}"/>
    <cellStyle name="60% - Énfasis1 3" xfId="1460" xr:uid="{00000000-0005-0000-0000-0000B3050000}"/>
    <cellStyle name="60% - Énfasis1 4" xfId="1461" xr:uid="{00000000-0005-0000-0000-0000B4050000}"/>
    <cellStyle name="60% - Énfasis2" xfId="1462" xr:uid="{00000000-0005-0000-0000-0000B5050000}"/>
    <cellStyle name="60% - Énfasis2 2" xfId="1463" xr:uid="{00000000-0005-0000-0000-0000B6050000}"/>
    <cellStyle name="60% - Énfasis2 3" xfId="1464" xr:uid="{00000000-0005-0000-0000-0000B7050000}"/>
    <cellStyle name="60% - Énfasis2 4" xfId="1465" xr:uid="{00000000-0005-0000-0000-0000B8050000}"/>
    <cellStyle name="60% - Énfasis2 5" xfId="1466" xr:uid="{00000000-0005-0000-0000-0000B9050000}"/>
    <cellStyle name="60% - Énfasis3" xfId="1467" xr:uid="{00000000-0005-0000-0000-0000BA050000}"/>
    <cellStyle name="60% - Énfasis3 2" xfId="1468" xr:uid="{00000000-0005-0000-0000-0000BB050000}"/>
    <cellStyle name="60% - Énfasis3 3" xfId="1469" xr:uid="{00000000-0005-0000-0000-0000BC050000}"/>
    <cellStyle name="60% - Énfasis3 4" xfId="1470" xr:uid="{00000000-0005-0000-0000-0000BD050000}"/>
    <cellStyle name="60% - Énfasis4" xfId="1471" xr:uid="{00000000-0005-0000-0000-0000BE050000}"/>
    <cellStyle name="60% - Énfasis4 2" xfId="1472" xr:uid="{00000000-0005-0000-0000-0000BF050000}"/>
    <cellStyle name="60% - Énfasis4 3" xfId="1473" xr:uid="{00000000-0005-0000-0000-0000C0050000}"/>
    <cellStyle name="60% - Énfasis4 4" xfId="1474" xr:uid="{00000000-0005-0000-0000-0000C1050000}"/>
    <cellStyle name="60% - Énfasis5" xfId="1475" xr:uid="{00000000-0005-0000-0000-0000C2050000}"/>
    <cellStyle name="60% - Énfasis5 2" xfId="1476" xr:uid="{00000000-0005-0000-0000-0000C3050000}"/>
    <cellStyle name="60% - Énfasis5 3" xfId="1477" xr:uid="{00000000-0005-0000-0000-0000C4050000}"/>
    <cellStyle name="60% - Énfasis5 4" xfId="1478" xr:uid="{00000000-0005-0000-0000-0000C5050000}"/>
    <cellStyle name="60% - Énfasis6" xfId="1479" xr:uid="{00000000-0005-0000-0000-0000C6050000}"/>
    <cellStyle name="60% - Énfasis6 2" xfId="1480" xr:uid="{00000000-0005-0000-0000-0000C7050000}"/>
    <cellStyle name="60% - Énfasis6 3" xfId="1481" xr:uid="{00000000-0005-0000-0000-0000C8050000}"/>
    <cellStyle name="60% - Énfasis6 4" xfId="1482" xr:uid="{00000000-0005-0000-0000-0000C9050000}"/>
    <cellStyle name="60% - 强调文字颜色 1" xfId="1483" xr:uid="{00000000-0005-0000-0000-0000CA050000}"/>
    <cellStyle name="60% - 强调文字颜色 2" xfId="1484" xr:uid="{00000000-0005-0000-0000-0000CB050000}"/>
    <cellStyle name="60% - 强调文字颜色 3" xfId="1485" xr:uid="{00000000-0005-0000-0000-0000CC050000}"/>
    <cellStyle name="60% - 强调文字颜色 4" xfId="1486" xr:uid="{00000000-0005-0000-0000-0000CD050000}"/>
    <cellStyle name="60% - 强调文字颜色 5" xfId="1487" xr:uid="{00000000-0005-0000-0000-0000CE050000}"/>
    <cellStyle name="60% - 强调文字颜色 6" xfId="1488" xr:uid="{00000000-0005-0000-0000-0000CF050000}"/>
    <cellStyle name="60% - 輔色1" xfId="1489" xr:uid="{00000000-0005-0000-0000-0000D0050000}"/>
    <cellStyle name="60% - 輔色2" xfId="1490" xr:uid="{00000000-0005-0000-0000-0000D1050000}"/>
    <cellStyle name="60% - 輔色3" xfId="1491" xr:uid="{00000000-0005-0000-0000-0000D2050000}"/>
    <cellStyle name="60% - 輔色4" xfId="1492" xr:uid="{00000000-0005-0000-0000-0000D3050000}"/>
    <cellStyle name="60% - 輔色5" xfId="1493" xr:uid="{00000000-0005-0000-0000-0000D4050000}"/>
    <cellStyle name="60% - 輔色6" xfId="1494" xr:uid="{00000000-0005-0000-0000-0000D5050000}"/>
    <cellStyle name="Accent1 - 20%" xfId="1495" xr:uid="{00000000-0005-0000-0000-0000D6050000}"/>
    <cellStyle name="Accent1 - 40%" xfId="1496" xr:uid="{00000000-0005-0000-0000-0000D7050000}"/>
    <cellStyle name="Accent1 - 60%" xfId="1497" xr:uid="{00000000-0005-0000-0000-0000D8050000}"/>
    <cellStyle name="Accent1 10" xfId="1498" xr:uid="{00000000-0005-0000-0000-0000D9050000}"/>
    <cellStyle name="Accent1 11" xfId="1499" xr:uid="{00000000-0005-0000-0000-0000DA050000}"/>
    <cellStyle name="Accent1 12" xfId="1500" xr:uid="{00000000-0005-0000-0000-0000DB050000}"/>
    <cellStyle name="Accent1 2" xfId="1501" xr:uid="{00000000-0005-0000-0000-0000DC050000}"/>
    <cellStyle name="Accent1 2 2" xfId="1502" xr:uid="{00000000-0005-0000-0000-0000DD050000}"/>
    <cellStyle name="Accent1 2 3" xfId="1503" xr:uid="{00000000-0005-0000-0000-0000DE050000}"/>
    <cellStyle name="Accent1 2 4" xfId="1504" xr:uid="{00000000-0005-0000-0000-0000DF050000}"/>
    <cellStyle name="Accent1 3" xfId="1505" xr:uid="{00000000-0005-0000-0000-0000E0050000}"/>
    <cellStyle name="Accent1 3 2" xfId="1506" xr:uid="{00000000-0005-0000-0000-0000E1050000}"/>
    <cellStyle name="Accent1 4" xfId="1507" xr:uid="{00000000-0005-0000-0000-0000E2050000}"/>
    <cellStyle name="Accent1 4 2" xfId="1508" xr:uid="{00000000-0005-0000-0000-0000E3050000}"/>
    <cellStyle name="Accent1 5" xfId="1509" xr:uid="{00000000-0005-0000-0000-0000E4050000}"/>
    <cellStyle name="Accent1 6" xfId="1510" xr:uid="{00000000-0005-0000-0000-0000E5050000}"/>
    <cellStyle name="Accent1 7" xfId="1511" xr:uid="{00000000-0005-0000-0000-0000E6050000}"/>
    <cellStyle name="Accent1 8" xfId="1512" xr:uid="{00000000-0005-0000-0000-0000E7050000}"/>
    <cellStyle name="Accent1 9" xfId="1513" xr:uid="{00000000-0005-0000-0000-0000E8050000}"/>
    <cellStyle name="Accent2 - 20%" xfId="1514" xr:uid="{00000000-0005-0000-0000-0000E9050000}"/>
    <cellStyle name="Accent2 - 40%" xfId="1515" xr:uid="{00000000-0005-0000-0000-0000EA050000}"/>
    <cellStyle name="Accent2 - 60%" xfId="1516" xr:uid="{00000000-0005-0000-0000-0000EB050000}"/>
    <cellStyle name="Accent2 10" xfId="1517" xr:uid="{00000000-0005-0000-0000-0000EC050000}"/>
    <cellStyle name="Accent2 11" xfId="1518" xr:uid="{00000000-0005-0000-0000-0000ED050000}"/>
    <cellStyle name="Accent2 12" xfId="1519" xr:uid="{00000000-0005-0000-0000-0000EE050000}"/>
    <cellStyle name="Accent2 2" xfId="1520" xr:uid="{00000000-0005-0000-0000-0000EF050000}"/>
    <cellStyle name="Accent2 2 2" xfId="1521" xr:uid="{00000000-0005-0000-0000-0000F0050000}"/>
    <cellStyle name="Accent2 2 3" xfId="1522" xr:uid="{00000000-0005-0000-0000-0000F1050000}"/>
    <cellStyle name="Accent2 2 4" xfId="1523" xr:uid="{00000000-0005-0000-0000-0000F2050000}"/>
    <cellStyle name="Accent2 3" xfId="1524" xr:uid="{00000000-0005-0000-0000-0000F3050000}"/>
    <cellStyle name="Accent2 3 2" xfId="1525" xr:uid="{00000000-0005-0000-0000-0000F4050000}"/>
    <cellStyle name="Accent2 4" xfId="1526" xr:uid="{00000000-0005-0000-0000-0000F5050000}"/>
    <cellStyle name="Accent2 4 2" xfId="1527" xr:uid="{00000000-0005-0000-0000-0000F6050000}"/>
    <cellStyle name="Accent2 5" xfId="1528" xr:uid="{00000000-0005-0000-0000-0000F7050000}"/>
    <cellStyle name="Accent2 6" xfId="1529" xr:uid="{00000000-0005-0000-0000-0000F8050000}"/>
    <cellStyle name="Accent2 7" xfId="1530" xr:uid="{00000000-0005-0000-0000-0000F9050000}"/>
    <cellStyle name="Accent2 8" xfId="1531" xr:uid="{00000000-0005-0000-0000-0000FA050000}"/>
    <cellStyle name="Accent2 9" xfId="1532" xr:uid="{00000000-0005-0000-0000-0000FB050000}"/>
    <cellStyle name="Accent3 - 20%" xfId="1533" xr:uid="{00000000-0005-0000-0000-0000FC050000}"/>
    <cellStyle name="Accent3 - 40%" xfId="1534" xr:uid="{00000000-0005-0000-0000-0000FD050000}"/>
    <cellStyle name="Accent3 - 60%" xfId="1535" xr:uid="{00000000-0005-0000-0000-0000FE050000}"/>
    <cellStyle name="Accent3 10" xfId="1536" xr:uid="{00000000-0005-0000-0000-0000FF050000}"/>
    <cellStyle name="Accent3 11" xfId="1537" xr:uid="{00000000-0005-0000-0000-000000060000}"/>
    <cellStyle name="Accent3 12" xfId="1538" xr:uid="{00000000-0005-0000-0000-000001060000}"/>
    <cellStyle name="Accent3 2" xfId="1539" xr:uid="{00000000-0005-0000-0000-000002060000}"/>
    <cellStyle name="Accent3 2 2" xfId="1540" xr:uid="{00000000-0005-0000-0000-000003060000}"/>
    <cellStyle name="Accent3 2 3" xfId="1541" xr:uid="{00000000-0005-0000-0000-000004060000}"/>
    <cellStyle name="Accent3 2 4" xfId="1542" xr:uid="{00000000-0005-0000-0000-000005060000}"/>
    <cellStyle name="Accent3 3" xfId="1543" xr:uid="{00000000-0005-0000-0000-000006060000}"/>
    <cellStyle name="Accent3 3 2" xfId="1544" xr:uid="{00000000-0005-0000-0000-000007060000}"/>
    <cellStyle name="Accent3 4" xfId="1545" xr:uid="{00000000-0005-0000-0000-000008060000}"/>
    <cellStyle name="Accent3 4 2" xfId="1546" xr:uid="{00000000-0005-0000-0000-000009060000}"/>
    <cellStyle name="Accent3 5" xfId="1547" xr:uid="{00000000-0005-0000-0000-00000A060000}"/>
    <cellStyle name="Accent3 6" xfId="1548" xr:uid="{00000000-0005-0000-0000-00000B060000}"/>
    <cellStyle name="Accent3 7" xfId="1549" xr:uid="{00000000-0005-0000-0000-00000C060000}"/>
    <cellStyle name="Accent3 8" xfId="1550" xr:uid="{00000000-0005-0000-0000-00000D060000}"/>
    <cellStyle name="Accent3 9" xfId="1551" xr:uid="{00000000-0005-0000-0000-00000E060000}"/>
    <cellStyle name="Accent4 - 20%" xfId="1552" xr:uid="{00000000-0005-0000-0000-00000F060000}"/>
    <cellStyle name="Accent4 - 40%" xfId="1553" xr:uid="{00000000-0005-0000-0000-000010060000}"/>
    <cellStyle name="Accent4 - 60%" xfId="1554" xr:uid="{00000000-0005-0000-0000-000011060000}"/>
    <cellStyle name="Accent4 10" xfId="1555" xr:uid="{00000000-0005-0000-0000-000012060000}"/>
    <cellStyle name="Accent4 11" xfId="1556" xr:uid="{00000000-0005-0000-0000-000013060000}"/>
    <cellStyle name="Accent4 12" xfId="1557" xr:uid="{00000000-0005-0000-0000-000014060000}"/>
    <cellStyle name="Accent4 2" xfId="1558" xr:uid="{00000000-0005-0000-0000-000015060000}"/>
    <cellStyle name="Accent4 2 2" xfId="1559" xr:uid="{00000000-0005-0000-0000-000016060000}"/>
    <cellStyle name="Accent4 2 3" xfId="1560" xr:uid="{00000000-0005-0000-0000-000017060000}"/>
    <cellStyle name="Accent4 2 4" xfId="1561" xr:uid="{00000000-0005-0000-0000-000018060000}"/>
    <cellStyle name="Accent4 3" xfId="1562" xr:uid="{00000000-0005-0000-0000-000019060000}"/>
    <cellStyle name="Accent4 3 2" xfId="1563" xr:uid="{00000000-0005-0000-0000-00001A060000}"/>
    <cellStyle name="Accent4 4" xfId="1564" xr:uid="{00000000-0005-0000-0000-00001B060000}"/>
    <cellStyle name="Accent4 4 2" xfId="1565" xr:uid="{00000000-0005-0000-0000-00001C060000}"/>
    <cellStyle name="Accent4 5" xfId="1566" xr:uid="{00000000-0005-0000-0000-00001D060000}"/>
    <cellStyle name="Accent4 6" xfId="1567" xr:uid="{00000000-0005-0000-0000-00001E060000}"/>
    <cellStyle name="Accent4 7" xfId="1568" xr:uid="{00000000-0005-0000-0000-00001F060000}"/>
    <cellStyle name="Accent4 8" xfId="1569" xr:uid="{00000000-0005-0000-0000-000020060000}"/>
    <cellStyle name="Accent4 9" xfId="1570" xr:uid="{00000000-0005-0000-0000-000021060000}"/>
    <cellStyle name="Accent5 - 20%" xfId="1571" xr:uid="{00000000-0005-0000-0000-000022060000}"/>
    <cellStyle name="Accent5 - 40%" xfId="1572" xr:uid="{00000000-0005-0000-0000-000023060000}"/>
    <cellStyle name="Accent5 - 60%" xfId="1573" xr:uid="{00000000-0005-0000-0000-000024060000}"/>
    <cellStyle name="Accent5 10" xfId="1574" xr:uid="{00000000-0005-0000-0000-000025060000}"/>
    <cellStyle name="Accent5 11" xfId="1575" xr:uid="{00000000-0005-0000-0000-000026060000}"/>
    <cellStyle name="Accent5 12" xfId="1576" xr:uid="{00000000-0005-0000-0000-000027060000}"/>
    <cellStyle name="Accent5 2" xfId="1577" xr:uid="{00000000-0005-0000-0000-000028060000}"/>
    <cellStyle name="Accent5 2 2" xfId="1578" xr:uid="{00000000-0005-0000-0000-000029060000}"/>
    <cellStyle name="Accent5 2 3" xfId="1579" xr:uid="{00000000-0005-0000-0000-00002A060000}"/>
    <cellStyle name="Accent5 2 4" xfId="1580" xr:uid="{00000000-0005-0000-0000-00002B060000}"/>
    <cellStyle name="Accent5 3" xfId="1581" xr:uid="{00000000-0005-0000-0000-00002C060000}"/>
    <cellStyle name="Accent5 3 2" xfId="1582" xr:uid="{00000000-0005-0000-0000-00002D060000}"/>
    <cellStyle name="Accent5 4" xfId="1583" xr:uid="{00000000-0005-0000-0000-00002E060000}"/>
    <cellStyle name="Accent5 4 2" xfId="1584" xr:uid="{00000000-0005-0000-0000-00002F060000}"/>
    <cellStyle name="Accent5 5" xfId="1585" xr:uid="{00000000-0005-0000-0000-000030060000}"/>
    <cellStyle name="Accent5 6" xfId="1586" xr:uid="{00000000-0005-0000-0000-000031060000}"/>
    <cellStyle name="Accent5 7" xfId="1587" xr:uid="{00000000-0005-0000-0000-000032060000}"/>
    <cellStyle name="Accent5 8" xfId="1588" xr:uid="{00000000-0005-0000-0000-000033060000}"/>
    <cellStyle name="Accent5 9" xfId="1589" xr:uid="{00000000-0005-0000-0000-000034060000}"/>
    <cellStyle name="Accent6 - 20%" xfId="1590" xr:uid="{00000000-0005-0000-0000-000035060000}"/>
    <cellStyle name="Accent6 - 40%" xfId="1591" xr:uid="{00000000-0005-0000-0000-000036060000}"/>
    <cellStyle name="Accent6 - 60%" xfId="1592" xr:uid="{00000000-0005-0000-0000-000037060000}"/>
    <cellStyle name="Accent6 10" xfId="1593" xr:uid="{00000000-0005-0000-0000-000038060000}"/>
    <cellStyle name="Accent6 11" xfId="1594" xr:uid="{00000000-0005-0000-0000-000039060000}"/>
    <cellStyle name="Accent6 12" xfId="1595" xr:uid="{00000000-0005-0000-0000-00003A060000}"/>
    <cellStyle name="Accent6 2" xfId="1596" xr:uid="{00000000-0005-0000-0000-00003B060000}"/>
    <cellStyle name="Accent6 2 2" xfId="1597" xr:uid="{00000000-0005-0000-0000-00003C060000}"/>
    <cellStyle name="Accent6 2 3" xfId="1598" xr:uid="{00000000-0005-0000-0000-00003D060000}"/>
    <cellStyle name="Accent6 2 4" xfId="1599" xr:uid="{00000000-0005-0000-0000-00003E060000}"/>
    <cellStyle name="Accent6 3" xfId="1600" xr:uid="{00000000-0005-0000-0000-00003F060000}"/>
    <cellStyle name="Accent6 3 2" xfId="1601" xr:uid="{00000000-0005-0000-0000-000040060000}"/>
    <cellStyle name="Accent6 4" xfId="1602" xr:uid="{00000000-0005-0000-0000-000041060000}"/>
    <cellStyle name="Accent6 4 2" xfId="1603" xr:uid="{00000000-0005-0000-0000-000042060000}"/>
    <cellStyle name="Accent6 5" xfId="1604" xr:uid="{00000000-0005-0000-0000-000043060000}"/>
    <cellStyle name="Accent6 6" xfId="1605" xr:uid="{00000000-0005-0000-0000-000044060000}"/>
    <cellStyle name="Accent6 7" xfId="1606" xr:uid="{00000000-0005-0000-0000-000045060000}"/>
    <cellStyle name="Accent6 8" xfId="1607" xr:uid="{00000000-0005-0000-0000-000046060000}"/>
    <cellStyle name="Accent6 9" xfId="1608" xr:uid="{00000000-0005-0000-0000-000047060000}"/>
    <cellStyle name="active" xfId="1609" xr:uid="{00000000-0005-0000-0000-000048060000}"/>
    <cellStyle name="Actual Date" xfId="1610" xr:uid="{00000000-0005-0000-0000-000049060000}"/>
    <cellStyle name="adatbe" xfId="1611" xr:uid="{00000000-0005-0000-0000-00004A060000}"/>
    <cellStyle name="adatbe 2" xfId="1612" xr:uid="{00000000-0005-0000-0000-00004B060000}"/>
    <cellStyle name="adatbe 3" xfId="1613" xr:uid="{00000000-0005-0000-0000-00004C060000}"/>
    <cellStyle name="adatbe 4" xfId="1614" xr:uid="{00000000-0005-0000-0000-00004D060000}"/>
    <cellStyle name="alahuzás" xfId="1615" xr:uid="{00000000-0005-0000-0000-00004E060000}"/>
    <cellStyle name="alahuzás 2" xfId="1616" xr:uid="{00000000-0005-0000-0000-00004F060000}"/>
    <cellStyle name="alahuzás 3" xfId="1617" xr:uid="{00000000-0005-0000-0000-000050060000}"/>
    <cellStyle name="alahuzás 4" xfId="1618" xr:uid="{00000000-0005-0000-0000-000051060000}"/>
    <cellStyle name="alap" xfId="1619" xr:uid="{00000000-0005-0000-0000-000052060000}"/>
    <cellStyle name="alap 2" xfId="1620" xr:uid="{00000000-0005-0000-0000-000053060000}"/>
    <cellStyle name="alap 3" xfId="1621" xr:uid="{00000000-0005-0000-0000-000054060000}"/>
    <cellStyle name="alap 4" xfId="1622" xr:uid="{00000000-0005-0000-0000-000055060000}"/>
    <cellStyle name="args.style" xfId="1623" xr:uid="{00000000-0005-0000-0000-000056060000}"/>
    <cellStyle name="Bad 2" xfId="1624" xr:uid="{00000000-0005-0000-0000-000057060000}"/>
    <cellStyle name="Bad 2 2" xfId="1625" xr:uid="{00000000-0005-0000-0000-000058060000}"/>
    <cellStyle name="Bad 2 3" xfId="1626" xr:uid="{00000000-0005-0000-0000-000059060000}"/>
    <cellStyle name="Bad 2 4" xfId="1627" xr:uid="{00000000-0005-0000-0000-00005A060000}"/>
    <cellStyle name="Bad 3" xfId="1628" xr:uid="{00000000-0005-0000-0000-00005B060000}"/>
    <cellStyle name="Bad 3 2" xfId="1629" xr:uid="{00000000-0005-0000-0000-00005C060000}"/>
    <cellStyle name="Bad 4" xfId="1630" xr:uid="{00000000-0005-0000-0000-00005D060000}"/>
    <cellStyle name="Bad 4 2" xfId="1631" xr:uid="{00000000-0005-0000-0000-00005E060000}"/>
    <cellStyle name="Bad 5" xfId="1632" xr:uid="{00000000-0005-0000-0000-00005F060000}"/>
    <cellStyle name="Bold" xfId="1633" xr:uid="{00000000-0005-0000-0000-000060060000}"/>
    <cellStyle name="BoldStyleLarge" xfId="1634" xr:uid="{00000000-0005-0000-0000-000061060000}"/>
    <cellStyle name="BoldStyleRight" xfId="1635" xr:uid="{00000000-0005-0000-0000-000062060000}"/>
    <cellStyle name="Border" xfId="1636" xr:uid="{00000000-0005-0000-0000-000063060000}"/>
    <cellStyle name="Buena" xfId="1637" xr:uid="{00000000-0005-0000-0000-000064060000}"/>
    <cellStyle name="Buena 2" xfId="1638" xr:uid="{00000000-0005-0000-0000-000065060000}"/>
    <cellStyle name="Buena 3" xfId="1639" xr:uid="{00000000-0005-0000-0000-000066060000}"/>
    <cellStyle name="Buena 4" xfId="1640" xr:uid="{00000000-0005-0000-0000-000067060000}"/>
    <cellStyle name="Buena 5" xfId="1641" xr:uid="{00000000-0005-0000-0000-000068060000}"/>
    <cellStyle name="Calc Currency (0)" xfId="1642" xr:uid="{00000000-0005-0000-0000-000069060000}"/>
    <cellStyle name="Calc Currency (0) 2" xfId="1643" xr:uid="{00000000-0005-0000-0000-00006A060000}"/>
    <cellStyle name="Calc Currency (0) 2 2" xfId="1644" xr:uid="{00000000-0005-0000-0000-00006B060000}"/>
    <cellStyle name="Calc Currency (0) 2 2 2" xfId="1645" xr:uid="{00000000-0005-0000-0000-00006C060000}"/>
    <cellStyle name="Calc Currency (0) 2 3" xfId="1646" xr:uid="{00000000-0005-0000-0000-00006D060000}"/>
    <cellStyle name="Calc Currency (0) 3" xfId="1647" xr:uid="{00000000-0005-0000-0000-00006E060000}"/>
    <cellStyle name="Calc Currency (0) 3 2" xfId="1648" xr:uid="{00000000-0005-0000-0000-00006F060000}"/>
    <cellStyle name="Calc Currency (0) 4" xfId="1649" xr:uid="{00000000-0005-0000-0000-000070060000}"/>
    <cellStyle name="Calc Currency (0) 5" xfId="1650" xr:uid="{00000000-0005-0000-0000-000071060000}"/>
    <cellStyle name="Calc Currency (0) 6" xfId="1651" xr:uid="{00000000-0005-0000-0000-000072060000}"/>
    <cellStyle name="Calc Currency (0) 7" xfId="1652" xr:uid="{00000000-0005-0000-0000-000073060000}"/>
    <cellStyle name="Calc Currency (0) 7 2" xfId="1653" xr:uid="{00000000-0005-0000-0000-000074060000}"/>
    <cellStyle name="Calc Currency (2)" xfId="1654" xr:uid="{00000000-0005-0000-0000-000075060000}"/>
    <cellStyle name="Calc Percent (0)" xfId="1655" xr:uid="{00000000-0005-0000-0000-000076060000}"/>
    <cellStyle name="Calc Percent (1)" xfId="1656" xr:uid="{00000000-0005-0000-0000-000077060000}"/>
    <cellStyle name="Calc Percent (2)" xfId="1657" xr:uid="{00000000-0005-0000-0000-000078060000}"/>
    <cellStyle name="Calc Units (0)" xfId="1658" xr:uid="{00000000-0005-0000-0000-000079060000}"/>
    <cellStyle name="Calc Units (1)" xfId="1659" xr:uid="{00000000-0005-0000-0000-00007A060000}"/>
    <cellStyle name="Calc Units (2)" xfId="1660" xr:uid="{00000000-0005-0000-0000-00007B060000}"/>
    <cellStyle name="Calculation 2" xfId="1661" xr:uid="{00000000-0005-0000-0000-00007C060000}"/>
    <cellStyle name="Calculation 2 2" xfId="1662" xr:uid="{00000000-0005-0000-0000-00007D060000}"/>
    <cellStyle name="Calculation 2 3" xfId="1663" xr:uid="{00000000-0005-0000-0000-00007E060000}"/>
    <cellStyle name="Calculation 2 4" xfId="1664" xr:uid="{00000000-0005-0000-0000-00007F060000}"/>
    <cellStyle name="Calculation 3" xfId="1665" xr:uid="{00000000-0005-0000-0000-000080060000}"/>
    <cellStyle name="Calculation 3 2" xfId="1666" xr:uid="{00000000-0005-0000-0000-000081060000}"/>
    <cellStyle name="Calculation 4" xfId="1667" xr:uid="{00000000-0005-0000-0000-000082060000}"/>
    <cellStyle name="Calculation 4 2" xfId="1668" xr:uid="{00000000-0005-0000-0000-000083060000}"/>
    <cellStyle name="Calculation 5" xfId="1669" xr:uid="{00000000-0005-0000-0000-000084060000}"/>
    <cellStyle name="Cálculo" xfId="1670" xr:uid="{00000000-0005-0000-0000-000085060000}"/>
    <cellStyle name="Cálculo 2" xfId="1671" xr:uid="{00000000-0005-0000-0000-000086060000}"/>
    <cellStyle name="Cálculo 3" xfId="1672" xr:uid="{00000000-0005-0000-0000-000087060000}"/>
    <cellStyle name="Cálculo 4" xfId="1673" xr:uid="{00000000-0005-0000-0000-000088060000}"/>
    <cellStyle name="Cálculo 5" xfId="1674" xr:uid="{00000000-0005-0000-0000-000089060000}"/>
    <cellStyle name="category" xfId="1675" xr:uid="{00000000-0005-0000-0000-00008A060000}"/>
    <cellStyle name="Celda de comprobación" xfId="1676" xr:uid="{00000000-0005-0000-0000-00008B060000}"/>
    <cellStyle name="Celda de comprobación 2" xfId="1677" xr:uid="{00000000-0005-0000-0000-00008C060000}"/>
    <cellStyle name="Celda de comprobación 3" xfId="1678" xr:uid="{00000000-0005-0000-0000-00008D060000}"/>
    <cellStyle name="Celda de comprobación 4" xfId="1679" xr:uid="{00000000-0005-0000-0000-00008E060000}"/>
    <cellStyle name="Celda de comprobación 5" xfId="1680" xr:uid="{00000000-0005-0000-0000-00008F060000}"/>
    <cellStyle name="Celda vinculada" xfId="1681" xr:uid="{00000000-0005-0000-0000-000090060000}"/>
    <cellStyle name="Celda vinculada 2" xfId="1682" xr:uid="{00000000-0005-0000-0000-000091060000}"/>
    <cellStyle name="Celda vinculada 3" xfId="1683" xr:uid="{00000000-0005-0000-0000-000092060000}"/>
    <cellStyle name="Check Cell 2" xfId="1684" xr:uid="{00000000-0005-0000-0000-000093060000}"/>
    <cellStyle name="Check Cell 2 2" xfId="1685" xr:uid="{00000000-0005-0000-0000-000094060000}"/>
    <cellStyle name="Check Cell 2 3" xfId="1686" xr:uid="{00000000-0005-0000-0000-000095060000}"/>
    <cellStyle name="Check Cell 2 4" xfId="1687" xr:uid="{00000000-0005-0000-0000-000096060000}"/>
    <cellStyle name="Check Cell 3" xfId="1688" xr:uid="{00000000-0005-0000-0000-000097060000}"/>
    <cellStyle name="Check Cell 3 2" xfId="1689" xr:uid="{00000000-0005-0000-0000-000098060000}"/>
    <cellStyle name="Check Cell 4" xfId="1690" xr:uid="{00000000-0005-0000-0000-000099060000}"/>
    <cellStyle name="Check Cell 4 2" xfId="1691" xr:uid="{00000000-0005-0000-0000-00009A060000}"/>
    <cellStyle name="Check Cell 5" xfId="1692" xr:uid="{00000000-0005-0000-0000-00009B060000}"/>
    <cellStyle name="cím" xfId="1693" xr:uid="{00000000-0005-0000-0000-00009C060000}"/>
    <cellStyle name="cím 2" xfId="1694" xr:uid="{00000000-0005-0000-0000-00009D060000}"/>
    <cellStyle name="cím 3" xfId="1695" xr:uid="{00000000-0005-0000-0000-00009E060000}"/>
    <cellStyle name="cím 4" xfId="1696" xr:uid="{00000000-0005-0000-0000-00009F060000}"/>
    <cellStyle name="comma (,0)" xfId="1697" xr:uid="{00000000-0005-0000-0000-0000A0060000}"/>
    <cellStyle name="comma (,0) 2" xfId="1698" xr:uid="{00000000-0005-0000-0000-0000A1060000}"/>
    <cellStyle name="comma (,0) 3" xfId="1699" xr:uid="{00000000-0005-0000-0000-0000A2060000}"/>
    <cellStyle name="Comma [00]" xfId="1700" xr:uid="{00000000-0005-0000-0000-0000A3060000}"/>
    <cellStyle name="Comma 2" xfId="1701" xr:uid="{00000000-0005-0000-0000-0000A4060000}"/>
    <cellStyle name="Comma 2 2" xfId="1702" xr:uid="{00000000-0005-0000-0000-0000A5060000}"/>
    <cellStyle name="Comma 3" xfId="1703" xr:uid="{00000000-0005-0000-0000-0000A6060000}"/>
    <cellStyle name="Comma 3 2" xfId="1704" xr:uid="{00000000-0005-0000-0000-0000A7060000}"/>
    <cellStyle name="Comma 4" xfId="1705" xr:uid="{00000000-0005-0000-0000-0000A8060000}"/>
    <cellStyle name="Comma 4 2" xfId="1706" xr:uid="{00000000-0005-0000-0000-0000A9060000}"/>
    <cellStyle name="Comma 5" xfId="1707" xr:uid="{00000000-0005-0000-0000-0000AA060000}"/>
    <cellStyle name="Comma 5 2" xfId="1708" xr:uid="{00000000-0005-0000-0000-0000AB060000}"/>
    <cellStyle name="Comma 5 2 2" xfId="1709" xr:uid="{00000000-0005-0000-0000-0000AC060000}"/>
    <cellStyle name="Comma 5 2 2 2" xfId="1710" xr:uid="{00000000-0005-0000-0000-0000AD060000}"/>
    <cellStyle name="Comma 5 2 3" xfId="1711" xr:uid="{00000000-0005-0000-0000-0000AE060000}"/>
    <cellStyle name="Comma 5 3" xfId="1712" xr:uid="{00000000-0005-0000-0000-0000AF060000}"/>
    <cellStyle name="Comma 5 3 2" xfId="1713" xr:uid="{00000000-0005-0000-0000-0000B0060000}"/>
    <cellStyle name="Comma 5 4" xfId="1714" xr:uid="{00000000-0005-0000-0000-0000B1060000}"/>
    <cellStyle name="Comma 6" xfId="1715" xr:uid="{00000000-0005-0000-0000-0000B2060000}"/>
    <cellStyle name="Comma 6 2" xfId="1716" xr:uid="{00000000-0005-0000-0000-0000B3060000}"/>
    <cellStyle name="Comma 6 2 2" xfId="1717" xr:uid="{00000000-0005-0000-0000-0000B4060000}"/>
    <cellStyle name="Comma 6 3" xfId="1718" xr:uid="{00000000-0005-0000-0000-0000B5060000}"/>
    <cellStyle name="Comma 7" xfId="1719" xr:uid="{00000000-0005-0000-0000-0000B6060000}"/>
    <cellStyle name="Comma 7 2" xfId="1720" xr:uid="{00000000-0005-0000-0000-0000B7060000}"/>
    <cellStyle name="Comma 7 2 2" xfId="1721" xr:uid="{00000000-0005-0000-0000-0000B8060000}"/>
    <cellStyle name="Comma 7 3" xfId="1722" xr:uid="{00000000-0005-0000-0000-0000B9060000}"/>
    <cellStyle name="Comma 8" xfId="1723" xr:uid="{00000000-0005-0000-0000-0000BA060000}"/>
    <cellStyle name="comma zerodec" xfId="1724" xr:uid="{00000000-0005-0000-0000-0000BB060000}"/>
    <cellStyle name="Comma0" xfId="1725" xr:uid="{00000000-0005-0000-0000-0000BC060000}"/>
    <cellStyle name="Comma0 10" xfId="1726" xr:uid="{00000000-0005-0000-0000-0000BD060000}"/>
    <cellStyle name="Comma0 11" xfId="1727" xr:uid="{00000000-0005-0000-0000-0000BE060000}"/>
    <cellStyle name="Comma0 12" xfId="1728" xr:uid="{00000000-0005-0000-0000-0000BF060000}"/>
    <cellStyle name="Comma0 13" xfId="1729" xr:uid="{00000000-0005-0000-0000-0000C0060000}"/>
    <cellStyle name="Comma0 14" xfId="1730" xr:uid="{00000000-0005-0000-0000-0000C1060000}"/>
    <cellStyle name="Comma0 15" xfId="1731" xr:uid="{00000000-0005-0000-0000-0000C2060000}"/>
    <cellStyle name="Comma0 16" xfId="1732" xr:uid="{00000000-0005-0000-0000-0000C3060000}"/>
    <cellStyle name="Comma0 17" xfId="1733" xr:uid="{00000000-0005-0000-0000-0000C4060000}"/>
    <cellStyle name="Comma0 18" xfId="1734" xr:uid="{00000000-0005-0000-0000-0000C5060000}"/>
    <cellStyle name="Comma0 19" xfId="1735" xr:uid="{00000000-0005-0000-0000-0000C6060000}"/>
    <cellStyle name="Comma0 2" xfId="1736" xr:uid="{00000000-0005-0000-0000-0000C7060000}"/>
    <cellStyle name="Comma0 2 2" xfId="1737" xr:uid="{00000000-0005-0000-0000-0000C8060000}"/>
    <cellStyle name="Comma0 2 2 2" xfId="1738" xr:uid="{00000000-0005-0000-0000-0000C9060000}"/>
    <cellStyle name="Comma0 2 3" xfId="1739" xr:uid="{00000000-0005-0000-0000-0000CA060000}"/>
    <cellStyle name="Comma0 2 3 2" xfId="1740" xr:uid="{00000000-0005-0000-0000-0000CB060000}"/>
    <cellStyle name="Comma0 2 4" xfId="1741" xr:uid="{00000000-0005-0000-0000-0000CC060000}"/>
    <cellStyle name="Comma0 2 5" xfId="1742" xr:uid="{00000000-0005-0000-0000-0000CD060000}"/>
    <cellStyle name="Comma0 2_RUTAS" xfId="1743" xr:uid="{00000000-0005-0000-0000-0000CE060000}"/>
    <cellStyle name="Comma0 20" xfId="1744" xr:uid="{00000000-0005-0000-0000-0000CF060000}"/>
    <cellStyle name="Comma0 21" xfId="1745" xr:uid="{00000000-0005-0000-0000-0000D0060000}"/>
    <cellStyle name="Comma0 3" xfId="1746" xr:uid="{00000000-0005-0000-0000-0000D1060000}"/>
    <cellStyle name="Comma0 3 2" xfId="1747" xr:uid="{00000000-0005-0000-0000-0000D2060000}"/>
    <cellStyle name="Comma0 3 2 2" xfId="1748" xr:uid="{00000000-0005-0000-0000-0000D3060000}"/>
    <cellStyle name="Comma0 3 3" xfId="1749" xr:uid="{00000000-0005-0000-0000-0000D4060000}"/>
    <cellStyle name="Comma0 3 4" xfId="1750" xr:uid="{00000000-0005-0000-0000-0000D5060000}"/>
    <cellStyle name="Comma0 3 5" xfId="1751" xr:uid="{00000000-0005-0000-0000-0000D6060000}"/>
    <cellStyle name="Comma0 3 6" xfId="1752" xr:uid="{00000000-0005-0000-0000-0000D7060000}"/>
    <cellStyle name="Comma0 3 7" xfId="1753" xr:uid="{00000000-0005-0000-0000-0000D8060000}"/>
    <cellStyle name="Comma0 3 8" xfId="1754" xr:uid="{00000000-0005-0000-0000-0000D9060000}"/>
    <cellStyle name="Comma0 3 9" xfId="1755" xr:uid="{00000000-0005-0000-0000-0000DA060000}"/>
    <cellStyle name="Comma0 3_RUTAS" xfId="1756" xr:uid="{00000000-0005-0000-0000-0000DB060000}"/>
    <cellStyle name="Comma0 4" xfId="1757" xr:uid="{00000000-0005-0000-0000-0000DC060000}"/>
    <cellStyle name="Comma0 4 2" xfId="1758" xr:uid="{00000000-0005-0000-0000-0000DD060000}"/>
    <cellStyle name="Comma0 4 3" xfId="1759" xr:uid="{00000000-0005-0000-0000-0000DE060000}"/>
    <cellStyle name="Comma0 4 4" xfId="1760" xr:uid="{00000000-0005-0000-0000-0000DF060000}"/>
    <cellStyle name="Comma0 4_RUTAS" xfId="1761" xr:uid="{00000000-0005-0000-0000-0000E0060000}"/>
    <cellStyle name="Comma0 5" xfId="1762" xr:uid="{00000000-0005-0000-0000-0000E1060000}"/>
    <cellStyle name="Comma0 5 10" xfId="1763" xr:uid="{00000000-0005-0000-0000-0000E2060000}"/>
    <cellStyle name="Comma0 5 2" xfId="1764" xr:uid="{00000000-0005-0000-0000-0000E3060000}"/>
    <cellStyle name="Comma0 5 3" xfId="1765" xr:uid="{00000000-0005-0000-0000-0000E4060000}"/>
    <cellStyle name="Comma0 5 4" xfId="1766" xr:uid="{00000000-0005-0000-0000-0000E5060000}"/>
    <cellStyle name="Comma0 5 5" xfId="1767" xr:uid="{00000000-0005-0000-0000-0000E6060000}"/>
    <cellStyle name="Comma0 5 6" xfId="1768" xr:uid="{00000000-0005-0000-0000-0000E7060000}"/>
    <cellStyle name="Comma0 5 7" xfId="1769" xr:uid="{00000000-0005-0000-0000-0000E8060000}"/>
    <cellStyle name="Comma0 5 8" xfId="1770" xr:uid="{00000000-0005-0000-0000-0000E9060000}"/>
    <cellStyle name="Comma0 5 9" xfId="1771" xr:uid="{00000000-0005-0000-0000-0000EA060000}"/>
    <cellStyle name="Comma0 5_RUTAS" xfId="1772" xr:uid="{00000000-0005-0000-0000-0000EB060000}"/>
    <cellStyle name="Comma0 6" xfId="1773" xr:uid="{00000000-0005-0000-0000-0000EC060000}"/>
    <cellStyle name="Comma0 6 2" xfId="1774" xr:uid="{00000000-0005-0000-0000-0000ED060000}"/>
    <cellStyle name="Comma0 6 3" xfId="1775" xr:uid="{00000000-0005-0000-0000-0000EE060000}"/>
    <cellStyle name="Comma0 6 4" xfId="1776" xr:uid="{00000000-0005-0000-0000-0000EF060000}"/>
    <cellStyle name="Comma0 6 5" xfId="1777" xr:uid="{00000000-0005-0000-0000-0000F0060000}"/>
    <cellStyle name="Comma0 6 6" xfId="1778" xr:uid="{00000000-0005-0000-0000-0000F1060000}"/>
    <cellStyle name="Comma0 6 7" xfId="1779" xr:uid="{00000000-0005-0000-0000-0000F2060000}"/>
    <cellStyle name="Comma0 6 8" xfId="1780" xr:uid="{00000000-0005-0000-0000-0000F3060000}"/>
    <cellStyle name="Comma0 6_RUTAS" xfId="1781" xr:uid="{00000000-0005-0000-0000-0000F4060000}"/>
    <cellStyle name="Comma0 7" xfId="1782" xr:uid="{00000000-0005-0000-0000-0000F5060000}"/>
    <cellStyle name="Comma0 7 2" xfId="1783" xr:uid="{00000000-0005-0000-0000-0000F6060000}"/>
    <cellStyle name="Comma0 7 3" xfId="1784" xr:uid="{00000000-0005-0000-0000-0000F7060000}"/>
    <cellStyle name="Comma0 7 3 2" xfId="1785" xr:uid="{00000000-0005-0000-0000-0000F8060000}"/>
    <cellStyle name="Comma0 7 4" xfId="1786" xr:uid="{00000000-0005-0000-0000-0000F9060000}"/>
    <cellStyle name="Comma0 7_RUTAS" xfId="1787" xr:uid="{00000000-0005-0000-0000-0000FA060000}"/>
    <cellStyle name="Comma0 8" xfId="1788" xr:uid="{00000000-0005-0000-0000-0000FB060000}"/>
    <cellStyle name="Comma0 9" xfId="1789" xr:uid="{00000000-0005-0000-0000-0000FC060000}"/>
    <cellStyle name="Comma0_Project Plan WMS Blade 0.7 Rev01" xfId="1790" xr:uid="{00000000-0005-0000-0000-0000FD060000}"/>
    <cellStyle name="Copied" xfId="1791" xr:uid="{00000000-0005-0000-0000-0000FE060000}"/>
    <cellStyle name="Copied 2" xfId="1792" xr:uid="{00000000-0005-0000-0000-0000FF060000}"/>
    <cellStyle name="Copied 3" xfId="1793" xr:uid="{00000000-0005-0000-0000-000000070000}"/>
    <cellStyle name="Copied 4" xfId="1794" xr:uid="{00000000-0005-0000-0000-000001070000}"/>
    <cellStyle name="COST1" xfId="1795" xr:uid="{00000000-0005-0000-0000-000002070000}"/>
    <cellStyle name="COST1 2" xfId="1796" xr:uid="{00000000-0005-0000-0000-000003070000}"/>
    <cellStyle name="COST1 3" xfId="1797" xr:uid="{00000000-0005-0000-0000-000004070000}"/>
    <cellStyle name="COST1 4" xfId="1798" xr:uid="{00000000-0005-0000-0000-000005070000}"/>
    <cellStyle name="Currency" xfId="3044" builtinId="4"/>
    <cellStyle name="Currency [00]" xfId="1799" xr:uid="{00000000-0005-0000-0000-000006070000}"/>
    <cellStyle name="Currency 10" xfId="1800" xr:uid="{00000000-0005-0000-0000-000007070000}"/>
    <cellStyle name="Currency 11" xfId="1801" xr:uid="{00000000-0005-0000-0000-000008070000}"/>
    <cellStyle name="Currency 12" xfId="1802" xr:uid="{00000000-0005-0000-0000-000009070000}"/>
    <cellStyle name="Currency 12 2" xfId="1803" xr:uid="{00000000-0005-0000-0000-00000A070000}"/>
    <cellStyle name="Currency 13" xfId="1804" xr:uid="{00000000-0005-0000-0000-00000B070000}"/>
    <cellStyle name="Currency 14" xfId="1805" xr:uid="{00000000-0005-0000-0000-00000C070000}"/>
    <cellStyle name="Currency 15" xfId="1806" xr:uid="{00000000-0005-0000-0000-00000D070000}"/>
    <cellStyle name="Currency 16" xfId="1807" xr:uid="{00000000-0005-0000-0000-00000E070000}"/>
    <cellStyle name="Currency 2" xfId="1808" xr:uid="{00000000-0005-0000-0000-00000F070000}"/>
    <cellStyle name="Currency 2 2" xfId="1809" xr:uid="{00000000-0005-0000-0000-000010070000}"/>
    <cellStyle name="Currency 2 2 2" xfId="1810" xr:uid="{00000000-0005-0000-0000-000011070000}"/>
    <cellStyle name="Currency 2 3" xfId="1811" xr:uid="{00000000-0005-0000-0000-000012070000}"/>
    <cellStyle name="Currency 2 4" xfId="1812" xr:uid="{00000000-0005-0000-0000-000013070000}"/>
    <cellStyle name="Currency 2_RUTAS" xfId="1813" xr:uid="{00000000-0005-0000-0000-000014070000}"/>
    <cellStyle name="Currency 3" xfId="1814" xr:uid="{00000000-0005-0000-0000-000015070000}"/>
    <cellStyle name="Currency 3 2" xfId="1815" xr:uid="{00000000-0005-0000-0000-000016070000}"/>
    <cellStyle name="Currency 3 3" xfId="1816" xr:uid="{00000000-0005-0000-0000-000017070000}"/>
    <cellStyle name="Currency 3 3 2" xfId="1817" xr:uid="{00000000-0005-0000-0000-000018070000}"/>
    <cellStyle name="Currency 4" xfId="1818" xr:uid="{00000000-0005-0000-0000-000019070000}"/>
    <cellStyle name="Currency 5" xfId="1819" xr:uid="{00000000-0005-0000-0000-00001A070000}"/>
    <cellStyle name="Currency 6" xfId="1820" xr:uid="{00000000-0005-0000-0000-00001B070000}"/>
    <cellStyle name="Currency 7" xfId="1821" xr:uid="{00000000-0005-0000-0000-00001C070000}"/>
    <cellStyle name="Currency 8" xfId="1822" xr:uid="{00000000-0005-0000-0000-00001D070000}"/>
    <cellStyle name="Currency 9" xfId="1823" xr:uid="{00000000-0005-0000-0000-00001E070000}"/>
    <cellStyle name="Currency0" xfId="1824" xr:uid="{00000000-0005-0000-0000-00001F070000}"/>
    <cellStyle name="Currency0 2" xfId="1825" xr:uid="{00000000-0005-0000-0000-000020070000}"/>
    <cellStyle name="Currency0 2 2" xfId="1826" xr:uid="{00000000-0005-0000-0000-000021070000}"/>
    <cellStyle name="Currency0 2 2 2" xfId="1827" xr:uid="{00000000-0005-0000-0000-000022070000}"/>
    <cellStyle name="Currency0 2 3" xfId="1828" xr:uid="{00000000-0005-0000-0000-000023070000}"/>
    <cellStyle name="Currency0 3" xfId="1829" xr:uid="{00000000-0005-0000-0000-000024070000}"/>
    <cellStyle name="Currency0 3 2" xfId="1830" xr:uid="{00000000-0005-0000-0000-000025070000}"/>
    <cellStyle name="Currency0 4" xfId="1831" xr:uid="{00000000-0005-0000-0000-000026070000}"/>
    <cellStyle name="Currency0 5" xfId="1832" xr:uid="{00000000-0005-0000-0000-000027070000}"/>
    <cellStyle name="Currency0 6" xfId="1833" xr:uid="{00000000-0005-0000-0000-000028070000}"/>
    <cellStyle name="Currency0 7" xfId="1834" xr:uid="{00000000-0005-0000-0000-000029070000}"/>
    <cellStyle name="Currency0 7 2" xfId="1835" xr:uid="{00000000-0005-0000-0000-00002A070000}"/>
    <cellStyle name="Currency1" xfId="1836" xr:uid="{00000000-0005-0000-0000-00002B070000}"/>
    <cellStyle name="Cyndie" xfId="1837" xr:uid="{00000000-0005-0000-0000-00002C070000}"/>
    <cellStyle name="Data" xfId="1838" xr:uid="{00000000-0005-0000-0000-00002D070000}"/>
    <cellStyle name="DataDate" xfId="1839" xr:uid="{00000000-0005-0000-0000-00002E070000}"/>
    <cellStyle name="DataMid" xfId="1840" xr:uid="{00000000-0005-0000-0000-00002F070000}"/>
    <cellStyle name="DataN0" xfId="1841" xr:uid="{00000000-0005-0000-0000-000030070000}"/>
    <cellStyle name="DataN1" xfId="1842" xr:uid="{00000000-0005-0000-0000-000031070000}"/>
    <cellStyle name="DataN2" xfId="1843" xr:uid="{00000000-0005-0000-0000-000032070000}"/>
    <cellStyle name="DataN3" xfId="1844" xr:uid="{00000000-0005-0000-0000-000033070000}"/>
    <cellStyle name="DataNoWrap" xfId="1845" xr:uid="{00000000-0005-0000-0000-000034070000}"/>
    <cellStyle name="DataRBStyle" xfId="1846" xr:uid="{00000000-0005-0000-0000-000035070000}"/>
    <cellStyle name="DataRight" xfId="1847" xr:uid="{00000000-0005-0000-0000-000036070000}"/>
    <cellStyle name="DataRightBold" xfId="1848" xr:uid="{00000000-0005-0000-0000-000037070000}"/>
    <cellStyle name="DataRStyle" xfId="1849" xr:uid="{00000000-0005-0000-0000-000038070000}"/>
    <cellStyle name="DataRStyleBlue" xfId="1850" xr:uid="{00000000-0005-0000-0000-000039070000}"/>
    <cellStyle name="DataRStyleRed" xfId="1851" xr:uid="{00000000-0005-0000-0000-00003A070000}"/>
    <cellStyle name="DataStylePC" xfId="1852" xr:uid="{00000000-0005-0000-0000-00003B070000}"/>
    <cellStyle name="DataStylePCBold" xfId="1853" xr:uid="{00000000-0005-0000-0000-00003C070000}"/>
    <cellStyle name="Date" xfId="1854" xr:uid="{00000000-0005-0000-0000-00003D070000}"/>
    <cellStyle name="Date 2" xfId="1855" xr:uid="{00000000-0005-0000-0000-00003E070000}"/>
    <cellStyle name="Date 2 2" xfId="1856" xr:uid="{00000000-0005-0000-0000-00003F070000}"/>
    <cellStyle name="Date 2 2 2" xfId="1857" xr:uid="{00000000-0005-0000-0000-000040070000}"/>
    <cellStyle name="Date 2 3" xfId="1858" xr:uid="{00000000-0005-0000-0000-000041070000}"/>
    <cellStyle name="Date 3" xfId="1859" xr:uid="{00000000-0005-0000-0000-000042070000}"/>
    <cellStyle name="Date 3 2" xfId="1860" xr:uid="{00000000-0005-0000-0000-000043070000}"/>
    <cellStyle name="Date 4" xfId="1861" xr:uid="{00000000-0005-0000-0000-000044070000}"/>
    <cellStyle name="Date 5" xfId="1862" xr:uid="{00000000-0005-0000-0000-000045070000}"/>
    <cellStyle name="Date 6" xfId="1863" xr:uid="{00000000-0005-0000-0000-000046070000}"/>
    <cellStyle name="Date 7" xfId="1864" xr:uid="{00000000-0005-0000-0000-000047070000}"/>
    <cellStyle name="Date 7 2" xfId="1865" xr:uid="{00000000-0005-0000-0000-000048070000}"/>
    <cellStyle name="Date Short" xfId="1866" xr:uid="{00000000-0005-0000-0000-000049070000}"/>
    <cellStyle name="Date_0716 DELL Jazz Dashboard" xfId="1867" xr:uid="{00000000-0005-0000-0000-00004A070000}"/>
    <cellStyle name="DELTA" xfId="1868" xr:uid="{00000000-0005-0000-0000-00004B070000}"/>
    <cellStyle name="Dollar (zero dec)" xfId="1869" xr:uid="{00000000-0005-0000-0000-00004C070000}"/>
    <cellStyle name="Emphasis 1" xfId="1870" xr:uid="{00000000-0005-0000-0000-00004D070000}"/>
    <cellStyle name="Emphasis 2" xfId="1871" xr:uid="{00000000-0005-0000-0000-00004E070000}"/>
    <cellStyle name="Emphasis 3" xfId="1872" xr:uid="{00000000-0005-0000-0000-00004F070000}"/>
    <cellStyle name="Encabezado 4" xfId="1873" xr:uid="{00000000-0005-0000-0000-000050070000}"/>
    <cellStyle name="Encabezado 4 2" xfId="1874" xr:uid="{00000000-0005-0000-0000-000051070000}"/>
    <cellStyle name="Encabezado 4 3" xfId="1875" xr:uid="{00000000-0005-0000-0000-000052070000}"/>
    <cellStyle name="Énfasis1" xfId="1876" xr:uid="{00000000-0005-0000-0000-000053070000}"/>
    <cellStyle name="Énfasis1 2" xfId="1877" xr:uid="{00000000-0005-0000-0000-000054070000}"/>
    <cellStyle name="Énfasis1 3" xfId="1878" xr:uid="{00000000-0005-0000-0000-000055070000}"/>
    <cellStyle name="Énfasis1 4" xfId="1879" xr:uid="{00000000-0005-0000-0000-000056070000}"/>
    <cellStyle name="Énfasis2" xfId="1880" xr:uid="{00000000-0005-0000-0000-000057070000}"/>
    <cellStyle name="Énfasis2 2" xfId="1881" xr:uid="{00000000-0005-0000-0000-000058070000}"/>
    <cellStyle name="Énfasis2 3" xfId="1882" xr:uid="{00000000-0005-0000-0000-000059070000}"/>
    <cellStyle name="Énfasis2 4" xfId="1883" xr:uid="{00000000-0005-0000-0000-00005A070000}"/>
    <cellStyle name="Énfasis3" xfId="1884" xr:uid="{00000000-0005-0000-0000-00005B070000}"/>
    <cellStyle name="Énfasis3 2" xfId="1885" xr:uid="{00000000-0005-0000-0000-00005C070000}"/>
    <cellStyle name="Énfasis3 3" xfId="1886" xr:uid="{00000000-0005-0000-0000-00005D070000}"/>
    <cellStyle name="Énfasis3 4" xfId="1887" xr:uid="{00000000-0005-0000-0000-00005E070000}"/>
    <cellStyle name="Énfasis4" xfId="1888" xr:uid="{00000000-0005-0000-0000-00005F070000}"/>
    <cellStyle name="Énfasis4 2" xfId="1889" xr:uid="{00000000-0005-0000-0000-000060070000}"/>
    <cellStyle name="Énfasis4 3" xfId="1890" xr:uid="{00000000-0005-0000-0000-000061070000}"/>
    <cellStyle name="Énfasis4 4" xfId="1891" xr:uid="{00000000-0005-0000-0000-000062070000}"/>
    <cellStyle name="Énfasis5" xfId="1892" xr:uid="{00000000-0005-0000-0000-000063070000}"/>
    <cellStyle name="Énfasis5 2" xfId="1893" xr:uid="{00000000-0005-0000-0000-000064070000}"/>
    <cellStyle name="Énfasis5 3" xfId="1894" xr:uid="{00000000-0005-0000-0000-000065070000}"/>
    <cellStyle name="Énfasis5 4" xfId="1895" xr:uid="{00000000-0005-0000-0000-000066070000}"/>
    <cellStyle name="Énfasis6" xfId="1896" xr:uid="{00000000-0005-0000-0000-000067070000}"/>
    <cellStyle name="Énfasis6 2" xfId="1897" xr:uid="{00000000-0005-0000-0000-000068070000}"/>
    <cellStyle name="Énfasis6 3" xfId="1898" xr:uid="{00000000-0005-0000-0000-000069070000}"/>
    <cellStyle name="Énfasis6 4" xfId="1899" xr:uid="{00000000-0005-0000-0000-00006A070000}"/>
    <cellStyle name="Enter Currency (0)" xfId="1900" xr:uid="{00000000-0005-0000-0000-00006B070000}"/>
    <cellStyle name="Enter Currency (2)" xfId="1901" xr:uid="{00000000-0005-0000-0000-00006C070000}"/>
    <cellStyle name="Enter Units (0)" xfId="1902" xr:uid="{00000000-0005-0000-0000-00006D070000}"/>
    <cellStyle name="Enter Units (1)" xfId="1903" xr:uid="{00000000-0005-0000-0000-00006E070000}"/>
    <cellStyle name="Enter Units (2)" xfId="1904" xr:uid="{00000000-0005-0000-0000-00006F070000}"/>
    <cellStyle name="Entered" xfId="1905" xr:uid="{00000000-0005-0000-0000-000070070000}"/>
    <cellStyle name="Entered 2" xfId="1906" xr:uid="{00000000-0005-0000-0000-000071070000}"/>
    <cellStyle name="Entered 3" xfId="1907" xr:uid="{00000000-0005-0000-0000-000072070000}"/>
    <cellStyle name="Entered 4" xfId="1908" xr:uid="{00000000-0005-0000-0000-000073070000}"/>
    <cellStyle name="Entrada" xfId="1909" xr:uid="{00000000-0005-0000-0000-000074070000}"/>
    <cellStyle name="Entrada 2" xfId="1910" xr:uid="{00000000-0005-0000-0000-000075070000}"/>
    <cellStyle name="Entrada 3" xfId="1911" xr:uid="{00000000-0005-0000-0000-000076070000}"/>
    <cellStyle name="Entrada 4" xfId="1912" xr:uid="{00000000-0005-0000-0000-000077070000}"/>
    <cellStyle name="Entrada 5" xfId="1913" xr:uid="{00000000-0005-0000-0000-000078070000}"/>
    <cellStyle name="Estilo 1" xfId="1914" xr:uid="{00000000-0005-0000-0000-000079070000}"/>
    <cellStyle name="Euro" xfId="1915" xr:uid="{00000000-0005-0000-0000-00007A070000}"/>
    <cellStyle name="Euro 2" xfId="1916" xr:uid="{00000000-0005-0000-0000-00007B070000}"/>
    <cellStyle name="Euro 2 2" xfId="1917" xr:uid="{00000000-0005-0000-0000-00007C070000}"/>
    <cellStyle name="Euro 2 2 2" xfId="1918" xr:uid="{00000000-0005-0000-0000-00007D070000}"/>
    <cellStyle name="Euro 2 3" xfId="1919" xr:uid="{00000000-0005-0000-0000-00007E070000}"/>
    <cellStyle name="Euro 3" xfId="1920" xr:uid="{00000000-0005-0000-0000-00007F070000}"/>
    <cellStyle name="Euro 3 2" xfId="1921" xr:uid="{00000000-0005-0000-0000-000080070000}"/>
    <cellStyle name="Euro 4" xfId="1922" xr:uid="{00000000-0005-0000-0000-000081070000}"/>
    <cellStyle name="Euro 5" xfId="1923" xr:uid="{00000000-0005-0000-0000-000082070000}"/>
    <cellStyle name="Euro 6" xfId="1924" xr:uid="{00000000-0005-0000-0000-000083070000}"/>
    <cellStyle name="Euro 7" xfId="1925" xr:uid="{00000000-0005-0000-0000-000084070000}"/>
    <cellStyle name="Euro 7 2" xfId="1926" xr:uid="{00000000-0005-0000-0000-000085070000}"/>
    <cellStyle name="Explanatory Text 2" xfId="1927" xr:uid="{00000000-0005-0000-0000-000086070000}"/>
    <cellStyle name="Explanatory Text 2 2" xfId="1928" xr:uid="{00000000-0005-0000-0000-000087070000}"/>
    <cellStyle name="Explanatory Text 2 3" xfId="1929" xr:uid="{00000000-0005-0000-0000-000088070000}"/>
    <cellStyle name="Explanatory Text 2 4" xfId="1930" xr:uid="{00000000-0005-0000-0000-000089070000}"/>
    <cellStyle name="Explanatory Text 3" xfId="1931" xr:uid="{00000000-0005-0000-0000-00008A070000}"/>
    <cellStyle name="Explanatory Text 3 2" xfId="1932" xr:uid="{00000000-0005-0000-0000-00008B070000}"/>
    <cellStyle name="Explanatory Text 4" xfId="1933" xr:uid="{00000000-0005-0000-0000-00008C070000}"/>
    <cellStyle name="Explanatory Text 4 2" xfId="1934" xr:uid="{00000000-0005-0000-0000-00008D070000}"/>
    <cellStyle name="Explanatory Text 5" xfId="1935" xr:uid="{00000000-0005-0000-0000-00008E070000}"/>
    <cellStyle name="Ezres [0]_Árfolyamok" xfId="1936" xr:uid="{00000000-0005-0000-0000-00008F070000}"/>
    <cellStyle name="Ezres_Árfolyamok" xfId="1937" xr:uid="{00000000-0005-0000-0000-000090070000}"/>
    <cellStyle name="Fixed" xfId="1938" xr:uid="{00000000-0005-0000-0000-000091070000}"/>
    <cellStyle name="Fixed 2" xfId="1939" xr:uid="{00000000-0005-0000-0000-000092070000}"/>
    <cellStyle name="Fixed 2 2" xfId="1940" xr:uid="{00000000-0005-0000-0000-000093070000}"/>
    <cellStyle name="Fixed 2 2 2" xfId="1941" xr:uid="{00000000-0005-0000-0000-000094070000}"/>
    <cellStyle name="Fixed 2 3" xfId="1942" xr:uid="{00000000-0005-0000-0000-000095070000}"/>
    <cellStyle name="Fixed 3" xfId="1943" xr:uid="{00000000-0005-0000-0000-000096070000}"/>
    <cellStyle name="Fixed 3 2" xfId="1944" xr:uid="{00000000-0005-0000-0000-000097070000}"/>
    <cellStyle name="Fixed 4" xfId="1945" xr:uid="{00000000-0005-0000-0000-000098070000}"/>
    <cellStyle name="Fixed 5" xfId="1946" xr:uid="{00000000-0005-0000-0000-000099070000}"/>
    <cellStyle name="Fixed 6" xfId="1947" xr:uid="{00000000-0005-0000-0000-00009A070000}"/>
    <cellStyle name="Fixed 7" xfId="1948" xr:uid="{00000000-0005-0000-0000-00009B070000}"/>
    <cellStyle name="Fixed 7 2" xfId="1949" xr:uid="{00000000-0005-0000-0000-00009C070000}"/>
    <cellStyle name="Good 2" xfId="1950" xr:uid="{00000000-0005-0000-0000-00009D070000}"/>
    <cellStyle name="Good 2 2" xfId="1951" xr:uid="{00000000-0005-0000-0000-00009E070000}"/>
    <cellStyle name="Good 2 3" xfId="1952" xr:uid="{00000000-0005-0000-0000-00009F070000}"/>
    <cellStyle name="Good 2 4" xfId="1953" xr:uid="{00000000-0005-0000-0000-0000A0070000}"/>
    <cellStyle name="Good 3" xfId="1954" xr:uid="{00000000-0005-0000-0000-0000A1070000}"/>
    <cellStyle name="Good 3 2" xfId="1955" xr:uid="{00000000-0005-0000-0000-0000A2070000}"/>
    <cellStyle name="Good 4" xfId="1956" xr:uid="{00000000-0005-0000-0000-0000A3070000}"/>
    <cellStyle name="Good 4 2" xfId="1957" xr:uid="{00000000-0005-0000-0000-0000A4070000}"/>
    <cellStyle name="Good 5" xfId="1958" xr:uid="{00000000-0005-0000-0000-0000A5070000}"/>
    <cellStyle name="Grey" xfId="1959" xr:uid="{00000000-0005-0000-0000-0000A6070000}"/>
    <cellStyle name="Grey 2" xfId="1960" xr:uid="{00000000-0005-0000-0000-0000A7070000}"/>
    <cellStyle name="Grey 3" xfId="1961" xr:uid="{00000000-0005-0000-0000-0000A8070000}"/>
    <cellStyle name="Grey 4" xfId="1962" xr:uid="{00000000-0005-0000-0000-0000A9070000}"/>
    <cellStyle name="Grey 5" xfId="1963" xr:uid="{00000000-0005-0000-0000-0000AA070000}"/>
    <cellStyle name="hb" xfId="1964" xr:uid="{00000000-0005-0000-0000-0000AB070000}"/>
    <cellStyle name="HEADER" xfId="1965" xr:uid="{00000000-0005-0000-0000-0000AC070000}"/>
    <cellStyle name="Header1" xfId="1966" xr:uid="{00000000-0005-0000-0000-0000AD070000}"/>
    <cellStyle name="Header1 2" xfId="1967" xr:uid="{00000000-0005-0000-0000-0000AE070000}"/>
    <cellStyle name="Header1 3" xfId="1968" xr:uid="{00000000-0005-0000-0000-0000AF070000}"/>
    <cellStyle name="Header1 4" xfId="1969" xr:uid="{00000000-0005-0000-0000-0000B0070000}"/>
    <cellStyle name="Header1 5" xfId="1970" xr:uid="{00000000-0005-0000-0000-0000B1070000}"/>
    <cellStyle name="Header2" xfId="1971" xr:uid="{00000000-0005-0000-0000-0000B2070000}"/>
    <cellStyle name="Header2 2" xfId="1972" xr:uid="{00000000-0005-0000-0000-0000B3070000}"/>
    <cellStyle name="Header2 3" xfId="1973" xr:uid="{00000000-0005-0000-0000-0000B4070000}"/>
    <cellStyle name="Header2 4" xfId="1974" xr:uid="{00000000-0005-0000-0000-0000B5070000}"/>
    <cellStyle name="Header2 5" xfId="1975" xr:uid="{00000000-0005-0000-0000-0000B6070000}"/>
    <cellStyle name="HeaderWrap" xfId="1976" xr:uid="{00000000-0005-0000-0000-0000B7070000}"/>
    <cellStyle name="Heading 1 2" xfId="1977" xr:uid="{00000000-0005-0000-0000-0000B8070000}"/>
    <cellStyle name="Heading 1 2 2" xfId="1978" xr:uid="{00000000-0005-0000-0000-0000B9070000}"/>
    <cellStyle name="Heading 1 2 2 2" xfId="1979" xr:uid="{00000000-0005-0000-0000-0000BA070000}"/>
    <cellStyle name="Heading 1 2 2 3" xfId="1980" xr:uid="{00000000-0005-0000-0000-0000BB070000}"/>
    <cellStyle name="Heading 1 2 2 4" xfId="1981" xr:uid="{00000000-0005-0000-0000-0000BC070000}"/>
    <cellStyle name="Heading 1 2 3" xfId="1982" xr:uid="{00000000-0005-0000-0000-0000BD070000}"/>
    <cellStyle name="Heading 1 2 3 2" xfId="1983" xr:uid="{00000000-0005-0000-0000-0000BE070000}"/>
    <cellStyle name="Heading 1 2 3 3" xfId="1984" xr:uid="{00000000-0005-0000-0000-0000BF070000}"/>
    <cellStyle name="Heading 1 2 3 4" xfId="1985" xr:uid="{00000000-0005-0000-0000-0000C0070000}"/>
    <cellStyle name="Heading 1 2 4" xfId="1986" xr:uid="{00000000-0005-0000-0000-0000C1070000}"/>
    <cellStyle name="Heading 1 2 4 2" xfId="1987" xr:uid="{00000000-0005-0000-0000-0000C2070000}"/>
    <cellStyle name="Heading 1 2 5" xfId="1988" xr:uid="{00000000-0005-0000-0000-0000C3070000}"/>
    <cellStyle name="Heading 1 2 6" xfId="1989" xr:uid="{00000000-0005-0000-0000-0000C4070000}"/>
    <cellStyle name="Heading 1 3" xfId="1990" xr:uid="{00000000-0005-0000-0000-0000C5070000}"/>
    <cellStyle name="Heading 1 3 2" xfId="1991" xr:uid="{00000000-0005-0000-0000-0000C6070000}"/>
    <cellStyle name="Heading 1 3 3" xfId="1992" xr:uid="{00000000-0005-0000-0000-0000C7070000}"/>
    <cellStyle name="Heading 1 3 4" xfId="1993" xr:uid="{00000000-0005-0000-0000-0000C8070000}"/>
    <cellStyle name="Heading 1 4" xfId="1994" xr:uid="{00000000-0005-0000-0000-0000C9070000}"/>
    <cellStyle name="Heading 1 4 2" xfId="1995" xr:uid="{00000000-0005-0000-0000-0000CA070000}"/>
    <cellStyle name="Heading 1 5" xfId="1996" xr:uid="{00000000-0005-0000-0000-0000CB070000}"/>
    <cellStyle name="Heading 2 2" xfId="1997" xr:uid="{00000000-0005-0000-0000-0000CC070000}"/>
    <cellStyle name="Heading 2 2 2" xfId="1998" xr:uid="{00000000-0005-0000-0000-0000CD070000}"/>
    <cellStyle name="Heading 2 2 3" xfId="1999" xr:uid="{00000000-0005-0000-0000-0000CE070000}"/>
    <cellStyle name="Heading 2 2 4" xfId="2000" xr:uid="{00000000-0005-0000-0000-0000CF070000}"/>
    <cellStyle name="Heading 2 2 5" xfId="2001" xr:uid="{00000000-0005-0000-0000-0000D0070000}"/>
    <cellStyle name="Heading 2 3" xfId="2002" xr:uid="{00000000-0005-0000-0000-0000D1070000}"/>
    <cellStyle name="Heading 2 3 2" xfId="2003" xr:uid="{00000000-0005-0000-0000-0000D2070000}"/>
    <cellStyle name="Heading 2 4" xfId="2004" xr:uid="{00000000-0005-0000-0000-0000D3070000}"/>
    <cellStyle name="Heading 2 4 2" xfId="2005" xr:uid="{00000000-0005-0000-0000-0000D4070000}"/>
    <cellStyle name="Heading 2 5" xfId="2006" xr:uid="{00000000-0005-0000-0000-0000D5070000}"/>
    <cellStyle name="Heading 3 2" xfId="2007" xr:uid="{00000000-0005-0000-0000-0000D6070000}"/>
    <cellStyle name="Heading 3 2 2" xfId="2008" xr:uid="{00000000-0005-0000-0000-0000D7070000}"/>
    <cellStyle name="Heading 3 2 3" xfId="2009" xr:uid="{00000000-0005-0000-0000-0000D8070000}"/>
    <cellStyle name="Heading 3 2 4" xfId="2010" xr:uid="{00000000-0005-0000-0000-0000D9070000}"/>
    <cellStyle name="Heading 3 3" xfId="2011" xr:uid="{00000000-0005-0000-0000-0000DA070000}"/>
    <cellStyle name="Heading 3 3 2" xfId="2012" xr:uid="{00000000-0005-0000-0000-0000DB070000}"/>
    <cellStyle name="Heading 3 4" xfId="2013" xr:uid="{00000000-0005-0000-0000-0000DC070000}"/>
    <cellStyle name="Heading 3 4 2" xfId="2014" xr:uid="{00000000-0005-0000-0000-0000DD070000}"/>
    <cellStyle name="Heading 3 5" xfId="2015" xr:uid="{00000000-0005-0000-0000-0000DE070000}"/>
    <cellStyle name="Heading 4 2" xfId="2016" xr:uid="{00000000-0005-0000-0000-0000DF070000}"/>
    <cellStyle name="Heading 4 2 2" xfId="2017" xr:uid="{00000000-0005-0000-0000-0000E0070000}"/>
    <cellStyle name="Heading 4 2 3" xfId="2018" xr:uid="{00000000-0005-0000-0000-0000E1070000}"/>
    <cellStyle name="Heading 4 2 4" xfId="2019" xr:uid="{00000000-0005-0000-0000-0000E2070000}"/>
    <cellStyle name="Heading 4 3" xfId="2020" xr:uid="{00000000-0005-0000-0000-0000E3070000}"/>
    <cellStyle name="Heading 4 3 2" xfId="2021" xr:uid="{00000000-0005-0000-0000-0000E4070000}"/>
    <cellStyle name="Heading 4 4" xfId="2022" xr:uid="{00000000-0005-0000-0000-0000E5070000}"/>
    <cellStyle name="Heading 4 4 2" xfId="2023" xr:uid="{00000000-0005-0000-0000-0000E6070000}"/>
    <cellStyle name="Heading 4 5" xfId="2024" xr:uid="{00000000-0005-0000-0000-0000E7070000}"/>
    <cellStyle name="Heading1" xfId="2025" xr:uid="{00000000-0005-0000-0000-0000E8070000}"/>
    <cellStyle name="Heading1 1" xfId="2026" xr:uid="{00000000-0005-0000-0000-0000E9070000}"/>
    <cellStyle name="Heading1 2" xfId="2027" xr:uid="{00000000-0005-0000-0000-0000EA070000}"/>
    <cellStyle name="Heading2" xfId="2028" xr:uid="{00000000-0005-0000-0000-0000EB070000}"/>
    <cellStyle name="HEADINGS" xfId="2029" xr:uid="{00000000-0005-0000-0000-0000EC070000}"/>
    <cellStyle name="HEADINGS 2" xfId="2030" xr:uid="{00000000-0005-0000-0000-0000ED070000}"/>
    <cellStyle name="HEADINGS 3" xfId="2031" xr:uid="{00000000-0005-0000-0000-0000EE070000}"/>
    <cellStyle name="HEADINGS 4" xfId="2032" xr:uid="{00000000-0005-0000-0000-0000EF070000}"/>
    <cellStyle name="HEADINGS 5" xfId="2033" xr:uid="{00000000-0005-0000-0000-0000F0070000}"/>
    <cellStyle name="HEADINGSTOP" xfId="2034" xr:uid="{00000000-0005-0000-0000-0000F1070000}"/>
    <cellStyle name="HIGHLIGHT" xfId="2035" xr:uid="{00000000-0005-0000-0000-0000F2070000}"/>
    <cellStyle name="Hyperlink 2" xfId="2036" xr:uid="{00000000-0005-0000-0000-0000F3070000}"/>
    <cellStyle name="Incorrecto" xfId="2037" xr:uid="{00000000-0005-0000-0000-0000F4070000}"/>
    <cellStyle name="Incorrecto 2" xfId="2038" xr:uid="{00000000-0005-0000-0000-0000F5070000}"/>
    <cellStyle name="Incorrecto 3" xfId="2039" xr:uid="{00000000-0005-0000-0000-0000F6070000}"/>
    <cellStyle name="Incorrecto 4" xfId="2040" xr:uid="{00000000-0005-0000-0000-0000F7070000}"/>
    <cellStyle name="Incorrecto 5" xfId="2041" xr:uid="{00000000-0005-0000-0000-0000F8070000}"/>
    <cellStyle name="Input [yellow]" xfId="2042" xr:uid="{00000000-0005-0000-0000-0000F9070000}"/>
    <cellStyle name="Input [yellow] 2" xfId="2043" xr:uid="{00000000-0005-0000-0000-0000FA070000}"/>
    <cellStyle name="Input [yellow] 3" xfId="2044" xr:uid="{00000000-0005-0000-0000-0000FB070000}"/>
    <cellStyle name="Input [yellow] 4" xfId="2045" xr:uid="{00000000-0005-0000-0000-0000FC070000}"/>
    <cellStyle name="Input [yellow] 5" xfId="2046" xr:uid="{00000000-0005-0000-0000-0000FD070000}"/>
    <cellStyle name="Input 10" xfId="2047" xr:uid="{00000000-0005-0000-0000-0000FE070000}"/>
    <cellStyle name="Input 11" xfId="2048" xr:uid="{00000000-0005-0000-0000-0000FF070000}"/>
    <cellStyle name="Input 12" xfId="2049" xr:uid="{00000000-0005-0000-0000-000000080000}"/>
    <cellStyle name="Input 13" xfId="2050" xr:uid="{00000000-0005-0000-0000-000001080000}"/>
    <cellStyle name="Input 14" xfId="2051" xr:uid="{00000000-0005-0000-0000-000002080000}"/>
    <cellStyle name="Input 15" xfId="2052" xr:uid="{00000000-0005-0000-0000-000003080000}"/>
    <cellStyle name="Input 16" xfId="2053" xr:uid="{00000000-0005-0000-0000-000004080000}"/>
    <cellStyle name="Input 17" xfId="2054" xr:uid="{00000000-0005-0000-0000-000005080000}"/>
    <cellStyle name="Input 2" xfId="2055" xr:uid="{00000000-0005-0000-0000-000006080000}"/>
    <cellStyle name="Input 2 2" xfId="2056" xr:uid="{00000000-0005-0000-0000-000007080000}"/>
    <cellStyle name="Input 2 3" xfId="2057" xr:uid="{00000000-0005-0000-0000-000008080000}"/>
    <cellStyle name="Input 2 4" xfId="2058" xr:uid="{00000000-0005-0000-0000-000009080000}"/>
    <cellStyle name="Input 3" xfId="2059" xr:uid="{00000000-0005-0000-0000-00000A080000}"/>
    <cellStyle name="Input 3 2" xfId="2060" xr:uid="{00000000-0005-0000-0000-00000B080000}"/>
    <cellStyle name="Input 3 3" xfId="2061" xr:uid="{00000000-0005-0000-0000-00000C080000}"/>
    <cellStyle name="Input 3 4" xfId="2062" xr:uid="{00000000-0005-0000-0000-00000D080000}"/>
    <cellStyle name="Input 4" xfId="2063" xr:uid="{00000000-0005-0000-0000-00000E080000}"/>
    <cellStyle name="Input 4 2" xfId="2064" xr:uid="{00000000-0005-0000-0000-00000F080000}"/>
    <cellStyle name="Input 5" xfId="2065" xr:uid="{00000000-0005-0000-0000-000010080000}"/>
    <cellStyle name="Input 5 2" xfId="2066" xr:uid="{00000000-0005-0000-0000-000011080000}"/>
    <cellStyle name="Input 6" xfId="2067" xr:uid="{00000000-0005-0000-0000-000012080000}"/>
    <cellStyle name="Input 6 2" xfId="2068" xr:uid="{00000000-0005-0000-0000-000013080000}"/>
    <cellStyle name="Input 7" xfId="2069" xr:uid="{00000000-0005-0000-0000-000014080000}"/>
    <cellStyle name="Input 7 2" xfId="2070" xr:uid="{00000000-0005-0000-0000-000015080000}"/>
    <cellStyle name="Input 8" xfId="2071" xr:uid="{00000000-0005-0000-0000-000016080000}"/>
    <cellStyle name="Input 8 2" xfId="2072" xr:uid="{00000000-0005-0000-0000-000017080000}"/>
    <cellStyle name="Input 9" xfId="2073" xr:uid="{00000000-0005-0000-0000-000018080000}"/>
    <cellStyle name="Input 9 2" xfId="2074" xr:uid="{00000000-0005-0000-0000-000019080000}"/>
    <cellStyle name="Input Cells" xfId="2075" xr:uid="{00000000-0005-0000-0000-00001A080000}"/>
    <cellStyle name="Input Cells 2" xfId="2076" xr:uid="{00000000-0005-0000-0000-00001B080000}"/>
    <cellStyle name="Input Cells 3" xfId="2077" xr:uid="{00000000-0005-0000-0000-00001C080000}"/>
    <cellStyle name="Input Cells 4" xfId="2078" xr:uid="{00000000-0005-0000-0000-00001D080000}"/>
    <cellStyle name="Label" xfId="2079" xr:uid="{00000000-0005-0000-0000-00001E080000}"/>
    <cellStyle name="Link Currency (0)" xfId="2080" xr:uid="{00000000-0005-0000-0000-00001F080000}"/>
    <cellStyle name="Link Currency (2)" xfId="2081" xr:uid="{00000000-0005-0000-0000-000020080000}"/>
    <cellStyle name="Link Units (0)" xfId="2082" xr:uid="{00000000-0005-0000-0000-000021080000}"/>
    <cellStyle name="Link Units (1)" xfId="2083" xr:uid="{00000000-0005-0000-0000-000022080000}"/>
    <cellStyle name="Link Units (2)" xfId="2084" xr:uid="{00000000-0005-0000-0000-000023080000}"/>
    <cellStyle name="Linked Cell 2" xfId="2085" xr:uid="{00000000-0005-0000-0000-000024080000}"/>
    <cellStyle name="Linked Cell 2 2" xfId="2086" xr:uid="{00000000-0005-0000-0000-000025080000}"/>
    <cellStyle name="Linked Cell 2 3" xfId="2087" xr:uid="{00000000-0005-0000-0000-000026080000}"/>
    <cellStyle name="Linked Cell 2 4" xfId="2088" xr:uid="{00000000-0005-0000-0000-000027080000}"/>
    <cellStyle name="Linked Cell 3" xfId="2089" xr:uid="{00000000-0005-0000-0000-000028080000}"/>
    <cellStyle name="Linked Cell 3 2" xfId="2090" xr:uid="{00000000-0005-0000-0000-000029080000}"/>
    <cellStyle name="Linked Cell 4" xfId="2091" xr:uid="{00000000-0005-0000-0000-00002A080000}"/>
    <cellStyle name="Linked Cell 4 2" xfId="2092" xr:uid="{00000000-0005-0000-0000-00002B080000}"/>
    <cellStyle name="Linked Cell 5" xfId="2093" xr:uid="{00000000-0005-0000-0000-00002C080000}"/>
    <cellStyle name="Linked Cells" xfId="2094" xr:uid="{00000000-0005-0000-0000-00002D080000}"/>
    <cellStyle name="Linked Cells 2" xfId="2095" xr:uid="{00000000-0005-0000-0000-00002E080000}"/>
    <cellStyle name="Linked Cells 3" xfId="2096" xr:uid="{00000000-0005-0000-0000-00002F080000}"/>
    <cellStyle name="Linked Cells 4" xfId="2097" xr:uid="{00000000-0005-0000-0000-000030080000}"/>
    <cellStyle name="Millares 2" xfId="2098" xr:uid="{00000000-0005-0000-0000-000031080000}"/>
    <cellStyle name="Millares_FQA-0050(Distancia 54.3+0.3mm)" xfId="2099" xr:uid="{00000000-0005-0000-0000-000032080000}"/>
    <cellStyle name="Milliers [0]_!!!GO" xfId="2100" xr:uid="{00000000-0005-0000-0000-000033080000}"/>
    <cellStyle name="Milliers_!!!GO" xfId="2101" xr:uid="{00000000-0005-0000-0000-000034080000}"/>
    <cellStyle name="Moneda [0]_43644-02" xfId="2102" xr:uid="{00000000-0005-0000-0000-000035080000}"/>
    <cellStyle name="Moneda 2" xfId="2103" xr:uid="{00000000-0005-0000-0000-000036080000}"/>
    <cellStyle name="Moneda 2 2" xfId="2104" xr:uid="{00000000-0005-0000-0000-000037080000}"/>
    <cellStyle name="Moneda 2 2 2" xfId="2105" xr:uid="{00000000-0005-0000-0000-000038080000}"/>
    <cellStyle name="Moneda 2 2 2 2" xfId="2106" xr:uid="{00000000-0005-0000-0000-000039080000}"/>
    <cellStyle name="Moneda 2 2 3" xfId="2107" xr:uid="{00000000-0005-0000-0000-00003A080000}"/>
    <cellStyle name="Moneda 2 3" xfId="2108" xr:uid="{00000000-0005-0000-0000-00003B080000}"/>
    <cellStyle name="Moneda 2 3 2" xfId="2109" xr:uid="{00000000-0005-0000-0000-00003C080000}"/>
    <cellStyle name="Moneda 2 4" xfId="2110" xr:uid="{00000000-0005-0000-0000-00003D080000}"/>
    <cellStyle name="Moneda 2 5" xfId="2111" xr:uid="{00000000-0005-0000-0000-00003E080000}"/>
    <cellStyle name="Moneda 2 6" xfId="2112" xr:uid="{00000000-0005-0000-0000-00003F080000}"/>
    <cellStyle name="Moneda 2 7" xfId="2113" xr:uid="{00000000-0005-0000-0000-000040080000}"/>
    <cellStyle name="Moneda 2 7 2" xfId="2114" xr:uid="{00000000-0005-0000-0000-000041080000}"/>
    <cellStyle name="Moneda_24-42043-01.02 Internal Quote" xfId="2115" xr:uid="{00000000-0005-0000-0000-000042080000}"/>
    <cellStyle name="Monétaire [0]_!!!GO" xfId="2116" xr:uid="{00000000-0005-0000-0000-000043080000}"/>
    <cellStyle name="Monétaire_!!!GO" xfId="2117" xr:uid="{00000000-0005-0000-0000-000044080000}"/>
    <cellStyle name="Neutral 2" xfId="2118" xr:uid="{00000000-0005-0000-0000-000045080000}"/>
    <cellStyle name="Neutral 2 2" xfId="2119" xr:uid="{00000000-0005-0000-0000-000046080000}"/>
    <cellStyle name="Neutral 2 3" xfId="2120" xr:uid="{00000000-0005-0000-0000-000047080000}"/>
    <cellStyle name="Neutral 2 4" xfId="2121" xr:uid="{00000000-0005-0000-0000-000048080000}"/>
    <cellStyle name="Neutral 3" xfId="2122" xr:uid="{00000000-0005-0000-0000-000049080000}"/>
    <cellStyle name="Neutral 3 2" xfId="2123" xr:uid="{00000000-0005-0000-0000-00004A080000}"/>
    <cellStyle name="Neutral 3 3" xfId="2124" xr:uid="{00000000-0005-0000-0000-00004B080000}"/>
    <cellStyle name="Neutral 4" xfId="2125" xr:uid="{00000000-0005-0000-0000-00004C080000}"/>
    <cellStyle name="Neutral 4 2" xfId="2126" xr:uid="{00000000-0005-0000-0000-00004D080000}"/>
    <cellStyle name="Neutral 4 3" xfId="2127" xr:uid="{00000000-0005-0000-0000-00004E080000}"/>
    <cellStyle name="Neutral 5" xfId="2128" xr:uid="{00000000-0005-0000-0000-00004F080000}"/>
    <cellStyle name="Neutral 6" xfId="2129" xr:uid="{00000000-0005-0000-0000-000050080000}"/>
    <cellStyle name="New Times Roman" xfId="2130" xr:uid="{00000000-0005-0000-0000-000051080000}"/>
    <cellStyle name="no dec" xfId="2131" xr:uid="{00000000-0005-0000-0000-000052080000}"/>
    <cellStyle name="Norm੎੎" xfId="2132" xr:uid="{00000000-0005-0000-0000-000053080000}"/>
    <cellStyle name="Norm੎੎ 2" xfId="2133" xr:uid="{00000000-0005-0000-0000-000054080000}"/>
    <cellStyle name="Norm??" xfId="2134" xr:uid="{00000000-0005-0000-0000-000055080000}"/>
    <cellStyle name="Norm?? 1" xfId="2135" xr:uid="{00000000-0005-0000-0000-000056080000}"/>
    <cellStyle name="Norm?? 2" xfId="2136" xr:uid="{00000000-0005-0000-0000-000057080000}"/>
    <cellStyle name="Norm?? 3" xfId="2137" xr:uid="{00000000-0005-0000-0000-000058080000}"/>
    <cellStyle name="Norm??_RECIBO" xfId="2138" xr:uid="{00000000-0005-0000-0000-000059080000}"/>
    <cellStyle name="Normal" xfId="0" builtinId="0"/>
    <cellStyle name="Normal - Style1" xfId="2139" xr:uid="{00000000-0005-0000-0000-00005B080000}"/>
    <cellStyle name="Normal - Style1 2" xfId="2140" xr:uid="{00000000-0005-0000-0000-00005C080000}"/>
    <cellStyle name="Normal - Style1 3" xfId="2141" xr:uid="{00000000-0005-0000-0000-00005D080000}"/>
    <cellStyle name="Normal - Style1 4" xfId="2142" xr:uid="{00000000-0005-0000-0000-00005E080000}"/>
    <cellStyle name="Normal - Style1 5" xfId="2143" xr:uid="{00000000-0005-0000-0000-00005F080000}"/>
    <cellStyle name="Normal 10" xfId="2144" xr:uid="{00000000-0005-0000-0000-000060080000}"/>
    <cellStyle name="Normal 10 10" xfId="2145" xr:uid="{00000000-0005-0000-0000-000061080000}"/>
    <cellStyle name="Normal 10 2" xfId="2146" xr:uid="{00000000-0005-0000-0000-000062080000}"/>
    <cellStyle name="Normal 10 3" xfId="2147" xr:uid="{00000000-0005-0000-0000-000063080000}"/>
    <cellStyle name="Normal 10 4" xfId="2148" xr:uid="{00000000-0005-0000-0000-000064080000}"/>
    <cellStyle name="Normal 10_TRACKER WMS, NUEVO1" xfId="2149" xr:uid="{00000000-0005-0000-0000-000065080000}"/>
    <cellStyle name="Normal 100" xfId="2150" xr:uid="{00000000-0005-0000-0000-000066080000}"/>
    <cellStyle name="Normal 101" xfId="2151" xr:uid="{00000000-0005-0000-0000-000067080000}"/>
    <cellStyle name="Normal 102" xfId="2152" xr:uid="{00000000-0005-0000-0000-000068080000}"/>
    <cellStyle name="Normal 103" xfId="2153" xr:uid="{00000000-0005-0000-0000-000069080000}"/>
    <cellStyle name="Normal 104" xfId="2154" xr:uid="{00000000-0005-0000-0000-00006A080000}"/>
    <cellStyle name="Normal 105" xfId="2155" xr:uid="{00000000-0005-0000-0000-00006B080000}"/>
    <cellStyle name="Normal 106" xfId="2156" xr:uid="{00000000-0005-0000-0000-00006C080000}"/>
    <cellStyle name="Normal 107" xfId="2157" xr:uid="{00000000-0005-0000-0000-00006D080000}"/>
    <cellStyle name="Normal 108" xfId="2158" xr:uid="{00000000-0005-0000-0000-00006E080000}"/>
    <cellStyle name="Normal 109" xfId="2159" xr:uid="{00000000-0005-0000-0000-00006F080000}"/>
    <cellStyle name="Normal 11" xfId="2160" xr:uid="{00000000-0005-0000-0000-000070080000}"/>
    <cellStyle name="Normal 11 2" xfId="2161" xr:uid="{00000000-0005-0000-0000-000071080000}"/>
    <cellStyle name="Normal 11 2 2" xfId="2162" xr:uid="{00000000-0005-0000-0000-000072080000}"/>
    <cellStyle name="Normal 11 2_TRACKER WMS, NUEVO1" xfId="2163" xr:uid="{00000000-0005-0000-0000-000073080000}"/>
    <cellStyle name="Normal 11 3" xfId="2164" xr:uid="{00000000-0005-0000-0000-000074080000}"/>
    <cellStyle name="Normal 11 4" xfId="2165" xr:uid="{00000000-0005-0000-0000-000075080000}"/>
    <cellStyle name="Normal 11 5" xfId="2166" xr:uid="{00000000-0005-0000-0000-000076080000}"/>
    <cellStyle name="Normal 11 6" xfId="2167" xr:uid="{00000000-0005-0000-0000-000077080000}"/>
    <cellStyle name="Normal 11 7" xfId="2168" xr:uid="{00000000-0005-0000-0000-000078080000}"/>
    <cellStyle name="Normal 11 8" xfId="2169" xr:uid="{00000000-0005-0000-0000-000079080000}"/>
    <cellStyle name="Normal 11_TRACKER WMS, NUEVO1" xfId="2170" xr:uid="{00000000-0005-0000-0000-00007A080000}"/>
    <cellStyle name="Normal 110" xfId="2171" xr:uid="{00000000-0005-0000-0000-00007B080000}"/>
    <cellStyle name="Normal 111" xfId="2172" xr:uid="{00000000-0005-0000-0000-00007C080000}"/>
    <cellStyle name="Normal 112" xfId="2173" xr:uid="{00000000-0005-0000-0000-00007D080000}"/>
    <cellStyle name="Normal 113" xfId="2174" xr:uid="{00000000-0005-0000-0000-00007E080000}"/>
    <cellStyle name="Normal 114" xfId="2175" xr:uid="{00000000-0005-0000-0000-00007F080000}"/>
    <cellStyle name="Normal 115" xfId="2176" xr:uid="{00000000-0005-0000-0000-000080080000}"/>
    <cellStyle name="Normal 116" xfId="2177" xr:uid="{00000000-0005-0000-0000-000081080000}"/>
    <cellStyle name="Normal 117" xfId="2178" xr:uid="{00000000-0005-0000-0000-000082080000}"/>
    <cellStyle name="Normal 118" xfId="2179" xr:uid="{00000000-0005-0000-0000-000083080000}"/>
    <cellStyle name="Normal 119" xfId="2180" xr:uid="{00000000-0005-0000-0000-000084080000}"/>
    <cellStyle name="Normal 12" xfId="2181" xr:uid="{00000000-0005-0000-0000-000085080000}"/>
    <cellStyle name="Normal 12 2" xfId="2182" xr:uid="{00000000-0005-0000-0000-000086080000}"/>
    <cellStyle name="Normal 12 2 2" xfId="2183" xr:uid="{00000000-0005-0000-0000-000087080000}"/>
    <cellStyle name="Normal 12 2_TRACKER WMS, NUEVO1" xfId="2184" xr:uid="{00000000-0005-0000-0000-000088080000}"/>
    <cellStyle name="Normal 12 3" xfId="2185" xr:uid="{00000000-0005-0000-0000-000089080000}"/>
    <cellStyle name="Normal 12 4" xfId="2186" xr:uid="{00000000-0005-0000-0000-00008A080000}"/>
    <cellStyle name="Normal 12 5" xfId="2187" xr:uid="{00000000-0005-0000-0000-00008B080000}"/>
    <cellStyle name="Normal 12 6" xfId="2188" xr:uid="{00000000-0005-0000-0000-00008C080000}"/>
    <cellStyle name="Normal 12 7" xfId="2189" xr:uid="{00000000-0005-0000-0000-00008D080000}"/>
    <cellStyle name="Normal 12_TRACKER WMS, NUEVO1" xfId="2190" xr:uid="{00000000-0005-0000-0000-00008E080000}"/>
    <cellStyle name="Normal 120" xfId="2191" xr:uid="{00000000-0005-0000-0000-00008F080000}"/>
    <cellStyle name="Normal 121" xfId="2192" xr:uid="{00000000-0005-0000-0000-000090080000}"/>
    <cellStyle name="Normal 122" xfId="2193" xr:uid="{00000000-0005-0000-0000-000091080000}"/>
    <cellStyle name="Normal 123" xfId="2194" xr:uid="{00000000-0005-0000-0000-000092080000}"/>
    <cellStyle name="Normal 124" xfId="2195" xr:uid="{00000000-0005-0000-0000-000093080000}"/>
    <cellStyle name="Normal 125" xfId="2196" xr:uid="{00000000-0005-0000-0000-000094080000}"/>
    <cellStyle name="Normal 126" xfId="2197" xr:uid="{00000000-0005-0000-0000-000095080000}"/>
    <cellStyle name="Normal 127" xfId="2198" xr:uid="{00000000-0005-0000-0000-000096080000}"/>
    <cellStyle name="Normal 128" xfId="2199" xr:uid="{00000000-0005-0000-0000-000097080000}"/>
    <cellStyle name="Normal 129" xfId="2200" xr:uid="{00000000-0005-0000-0000-000098080000}"/>
    <cellStyle name="Normal 13" xfId="2201" xr:uid="{00000000-0005-0000-0000-000099080000}"/>
    <cellStyle name="Normal 13 2" xfId="2202" xr:uid="{00000000-0005-0000-0000-00009A080000}"/>
    <cellStyle name="Normal 13 2 2" xfId="2203" xr:uid="{00000000-0005-0000-0000-00009B080000}"/>
    <cellStyle name="Normal 13 2_TRACKER WMS, NUEVO1" xfId="2204" xr:uid="{00000000-0005-0000-0000-00009C080000}"/>
    <cellStyle name="Normal 13_TRACKER WMS, NUEVO1" xfId="2205" xr:uid="{00000000-0005-0000-0000-00009D080000}"/>
    <cellStyle name="Normal 130" xfId="2206" xr:uid="{00000000-0005-0000-0000-00009E080000}"/>
    <cellStyle name="Normal 131" xfId="2207" xr:uid="{00000000-0005-0000-0000-00009F080000}"/>
    <cellStyle name="Normal 132" xfId="2208" xr:uid="{00000000-0005-0000-0000-0000A0080000}"/>
    <cellStyle name="Normal 133" xfId="2209" xr:uid="{00000000-0005-0000-0000-0000A1080000}"/>
    <cellStyle name="Normal 134" xfId="2210" xr:uid="{00000000-0005-0000-0000-0000A2080000}"/>
    <cellStyle name="Normal 135" xfId="2211" xr:uid="{00000000-0005-0000-0000-0000A3080000}"/>
    <cellStyle name="Normal 136" xfId="2212" xr:uid="{00000000-0005-0000-0000-0000A4080000}"/>
    <cellStyle name="Normal 137" xfId="2213" xr:uid="{00000000-0005-0000-0000-0000A5080000}"/>
    <cellStyle name="Normal 138" xfId="2214" xr:uid="{00000000-0005-0000-0000-0000A6080000}"/>
    <cellStyle name="Normal 139" xfId="2215" xr:uid="{00000000-0005-0000-0000-0000A7080000}"/>
    <cellStyle name="Normal 14" xfId="2216" xr:uid="{00000000-0005-0000-0000-0000A8080000}"/>
    <cellStyle name="Normal 14 2" xfId="2217" xr:uid="{00000000-0005-0000-0000-0000A9080000}"/>
    <cellStyle name="Normal 14_TRACKER WMS, NUEVO1" xfId="2218" xr:uid="{00000000-0005-0000-0000-0000AA080000}"/>
    <cellStyle name="Normal 140" xfId="2219" xr:uid="{00000000-0005-0000-0000-0000AB080000}"/>
    <cellStyle name="Normal 141" xfId="2220" xr:uid="{00000000-0005-0000-0000-0000AC080000}"/>
    <cellStyle name="Normal 142" xfId="2221" xr:uid="{00000000-0005-0000-0000-0000AD080000}"/>
    <cellStyle name="Normal 143" xfId="2222" xr:uid="{00000000-0005-0000-0000-0000AE080000}"/>
    <cellStyle name="Normal 15" xfId="2223" xr:uid="{00000000-0005-0000-0000-0000AF080000}"/>
    <cellStyle name="Normal 15 2" xfId="2224" xr:uid="{00000000-0005-0000-0000-0000B0080000}"/>
    <cellStyle name="Normal 15 2 2" xfId="2225" xr:uid="{00000000-0005-0000-0000-0000B1080000}"/>
    <cellStyle name="Normal 15 3" xfId="2226" xr:uid="{00000000-0005-0000-0000-0000B2080000}"/>
    <cellStyle name="Normal 15 4" xfId="2227" xr:uid="{00000000-0005-0000-0000-0000B3080000}"/>
    <cellStyle name="Normal 15_TRACKER WMS, NUEVO1" xfId="2228" xr:uid="{00000000-0005-0000-0000-0000B4080000}"/>
    <cellStyle name="Normal 16" xfId="2229" xr:uid="{00000000-0005-0000-0000-0000B5080000}"/>
    <cellStyle name="Normal 16 2" xfId="2230" xr:uid="{00000000-0005-0000-0000-0000B6080000}"/>
    <cellStyle name="Normal 16 2 2" xfId="2231" xr:uid="{00000000-0005-0000-0000-0000B7080000}"/>
    <cellStyle name="Normal 16 3" xfId="2232" xr:uid="{00000000-0005-0000-0000-0000B8080000}"/>
    <cellStyle name="Normal 16 4" xfId="2233" xr:uid="{00000000-0005-0000-0000-0000B9080000}"/>
    <cellStyle name="Normal 16_TRACKER WMS, NUEVO1" xfId="2234" xr:uid="{00000000-0005-0000-0000-0000BA080000}"/>
    <cellStyle name="Normal 17" xfId="2235" xr:uid="{00000000-0005-0000-0000-0000BB080000}"/>
    <cellStyle name="Normal 17 2" xfId="2236" xr:uid="{00000000-0005-0000-0000-0000BC080000}"/>
    <cellStyle name="Normal 17_TRACKER WMS, NUEVO1" xfId="2237" xr:uid="{00000000-0005-0000-0000-0000BD080000}"/>
    <cellStyle name="Normal 18" xfId="2238" xr:uid="{00000000-0005-0000-0000-0000BE080000}"/>
    <cellStyle name="Normal 18 2" xfId="2239" xr:uid="{00000000-0005-0000-0000-0000BF080000}"/>
    <cellStyle name="Normal 18_TRACKER WMS, NUEVO1" xfId="2240" xr:uid="{00000000-0005-0000-0000-0000C0080000}"/>
    <cellStyle name="Normal 19" xfId="2241" xr:uid="{00000000-0005-0000-0000-0000C1080000}"/>
    <cellStyle name="Normal 2" xfId="2242" xr:uid="{00000000-0005-0000-0000-0000C2080000}"/>
    <cellStyle name="Normal 2 10" xfId="2243" xr:uid="{00000000-0005-0000-0000-0000C3080000}"/>
    <cellStyle name="Normal 2 10 2" xfId="2244" xr:uid="{00000000-0005-0000-0000-0000C4080000}"/>
    <cellStyle name="Normal 2 10_TRACKER WMS, NUEVO1" xfId="2245" xr:uid="{00000000-0005-0000-0000-0000C5080000}"/>
    <cellStyle name="Normal 2 11" xfId="2246" xr:uid="{00000000-0005-0000-0000-0000C6080000}"/>
    <cellStyle name="Normal 2 11 2" xfId="2247" xr:uid="{00000000-0005-0000-0000-0000C7080000}"/>
    <cellStyle name="Normal 2 11_TRACKER WMS, NUEVO1" xfId="2248" xr:uid="{00000000-0005-0000-0000-0000C8080000}"/>
    <cellStyle name="Normal 2 12" xfId="2249" xr:uid="{00000000-0005-0000-0000-0000C9080000}"/>
    <cellStyle name="Normal 2 12 2" xfId="2250" xr:uid="{00000000-0005-0000-0000-0000CA080000}"/>
    <cellStyle name="Normal 2 12_TRACKER WMS, NUEVO1" xfId="2251" xr:uid="{00000000-0005-0000-0000-0000CB080000}"/>
    <cellStyle name="Normal 2 13" xfId="2252" xr:uid="{00000000-0005-0000-0000-0000CC080000}"/>
    <cellStyle name="Normal 2 14" xfId="2253" xr:uid="{00000000-0005-0000-0000-0000CD080000}"/>
    <cellStyle name="Normal 2 15" xfId="2254" xr:uid="{00000000-0005-0000-0000-0000CE080000}"/>
    <cellStyle name="Normal 2 16" xfId="2255" xr:uid="{00000000-0005-0000-0000-0000CF080000}"/>
    <cellStyle name="Normal 2 2" xfId="2256" xr:uid="{00000000-0005-0000-0000-0000D0080000}"/>
    <cellStyle name="Normal 2 2 2" xfId="2257" xr:uid="{00000000-0005-0000-0000-0000D1080000}"/>
    <cellStyle name="Normal 2 2 2 2" xfId="2258" xr:uid="{00000000-0005-0000-0000-0000D2080000}"/>
    <cellStyle name="Normal 2 2 2 3" xfId="2259" xr:uid="{00000000-0005-0000-0000-0000D3080000}"/>
    <cellStyle name="Normal 2 2 2 4" xfId="2260" xr:uid="{00000000-0005-0000-0000-0000D4080000}"/>
    <cellStyle name="Normal 2 2 2 5" xfId="2261" xr:uid="{00000000-0005-0000-0000-0000D5080000}"/>
    <cellStyle name="Normal 2 2 2 6" xfId="2262" xr:uid="{00000000-0005-0000-0000-0000D6080000}"/>
    <cellStyle name="Normal 2 2 2_TRACKER WMS, NUEVO1" xfId="2263" xr:uid="{00000000-0005-0000-0000-0000D7080000}"/>
    <cellStyle name="Normal 2 2 3" xfId="2264" xr:uid="{00000000-0005-0000-0000-0000D8080000}"/>
    <cellStyle name="Normal 2 2 3 2" xfId="2265" xr:uid="{00000000-0005-0000-0000-0000D9080000}"/>
    <cellStyle name="Normal 2 2 3_TRACKER WMS, NUEVO1" xfId="2266" xr:uid="{00000000-0005-0000-0000-0000DA080000}"/>
    <cellStyle name="Normal 2 2 4" xfId="2267" xr:uid="{00000000-0005-0000-0000-0000DB080000}"/>
    <cellStyle name="Normal 2 2 4 2" xfId="2268" xr:uid="{00000000-0005-0000-0000-0000DC080000}"/>
    <cellStyle name="Normal 2 2 4_TRACKER WMS, NUEVO1" xfId="2269" xr:uid="{00000000-0005-0000-0000-0000DD080000}"/>
    <cellStyle name="Normal 2 2 5" xfId="2270" xr:uid="{00000000-0005-0000-0000-0000DE080000}"/>
    <cellStyle name="Normal 2 2 6" xfId="2271" xr:uid="{00000000-0005-0000-0000-0000DF080000}"/>
    <cellStyle name="Normal 2 2 7" xfId="2272" xr:uid="{00000000-0005-0000-0000-0000E0080000}"/>
    <cellStyle name="Normal 2 2_RUTAS" xfId="2273" xr:uid="{00000000-0005-0000-0000-0000E1080000}"/>
    <cellStyle name="Normal 2 3" xfId="2274" xr:uid="{00000000-0005-0000-0000-0000E2080000}"/>
    <cellStyle name="Normal 2 3 2" xfId="2275" xr:uid="{00000000-0005-0000-0000-0000E3080000}"/>
    <cellStyle name="Normal 2 3 3" xfId="2276" xr:uid="{00000000-0005-0000-0000-0000E4080000}"/>
    <cellStyle name="Normal 2 3 4" xfId="2277" xr:uid="{00000000-0005-0000-0000-0000E5080000}"/>
    <cellStyle name="Normal 2 3 5" xfId="2278" xr:uid="{00000000-0005-0000-0000-0000E6080000}"/>
    <cellStyle name="Normal 2 3 6" xfId="2279" xr:uid="{00000000-0005-0000-0000-0000E7080000}"/>
    <cellStyle name="Normal 2 3 7" xfId="2280" xr:uid="{00000000-0005-0000-0000-0000E8080000}"/>
    <cellStyle name="Normal 2 3 8" xfId="2281" xr:uid="{00000000-0005-0000-0000-0000E9080000}"/>
    <cellStyle name="Normal 2 3_TRACKER WMS, NUEVO1" xfId="2282" xr:uid="{00000000-0005-0000-0000-0000EA080000}"/>
    <cellStyle name="Normal 2 4" xfId="2283" xr:uid="{00000000-0005-0000-0000-0000EB080000}"/>
    <cellStyle name="Normal 2 4 2" xfId="2284" xr:uid="{00000000-0005-0000-0000-0000EC080000}"/>
    <cellStyle name="Normal 2 4 3" xfId="2285" xr:uid="{00000000-0005-0000-0000-0000ED080000}"/>
    <cellStyle name="Normal 2 4 4" xfId="2286" xr:uid="{00000000-0005-0000-0000-0000EE080000}"/>
    <cellStyle name="Normal 2 4 5" xfId="2287" xr:uid="{00000000-0005-0000-0000-0000EF080000}"/>
    <cellStyle name="Normal 2 4 6" xfId="2288" xr:uid="{00000000-0005-0000-0000-0000F0080000}"/>
    <cellStyle name="Normal 2 4_TRACKER WMS, NUEVO1" xfId="2289" xr:uid="{00000000-0005-0000-0000-0000F1080000}"/>
    <cellStyle name="Normal 2 5" xfId="2290" xr:uid="{00000000-0005-0000-0000-0000F2080000}"/>
    <cellStyle name="Normal 2 5 2" xfId="2291" xr:uid="{00000000-0005-0000-0000-0000F3080000}"/>
    <cellStyle name="Normal 2 5 2 2" xfId="2292" xr:uid="{00000000-0005-0000-0000-0000F4080000}"/>
    <cellStyle name="Normal 2 5 2_TRACKER WMS, NUEVO1" xfId="2293" xr:uid="{00000000-0005-0000-0000-0000F5080000}"/>
    <cellStyle name="Normal 2 5 3" xfId="2294" xr:uid="{00000000-0005-0000-0000-0000F6080000}"/>
    <cellStyle name="Normal 2 5_TRACKER WMS, NUEVO1" xfId="2295" xr:uid="{00000000-0005-0000-0000-0000F7080000}"/>
    <cellStyle name="Normal 2 6" xfId="2296" xr:uid="{00000000-0005-0000-0000-0000F8080000}"/>
    <cellStyle name="Normal 2 6 2" xfId="2297" xr:uid="{00000000-0005-0000-0000-0000F9080000}"/>
    <cellStyle name="Normal 2 6_TRACKER WMS, NUEVO1" xfId="2298" xr:uid="{00000000-0005-0000-0000-0000FA080000}"/>
    <cellStyle name="Normal 2 7" xfId="2299" xr:uid="{00000000-0005-0000-0000-0000FB080000}"/>
    <cellStyle name="Normal 2 7 2" xfId="2300" xr:uid="{00000000-0005-0000-0000-0000FC080000}"/>
    <cellStyle name="Normal 2 7_TRACKER WMS, NUEVO1" xfId="2301" xr:uid="{00000000-0005-0000-0000-0000FD080000}"/>
    <cellStyle name="Normal 2 8" xfId="2302" xr:uid="{00000000-0005-0000-0000-0000FE080000}"/>
    <cellStyle name="Normal 2 9" xfId="2303" xr:uid="{00000000-0005-0000-0000-0000FF080000}"/>
    <cellStyle name="Normal 2_ASIGNACION" xfId="2304" xr:uid="{00000000-0005-0000-0000-000000090000}"/>
    <cellStyle name="Normal 20" xfId="2305" xr:uid="{00000000-0005-0000-0000-000001090000}"/>
    <cellStyle name="Normal 21" xfId="2306" xr:uid="{00000000-0005-0000-0000-000002090000}"/>
    <cellStyle name="Normal 22" xfId="2307" xr:uid="{00000000-0005-0000-0000-000003090000}"/>
    <cellStyle name="Normal 23" xfId="2308" xr:uid="{00000000-0005-0000-0000-000004090000}"/>
    <cellStyle name="Normal 23 2" xfId="2309" xr:uid="{00000000-0005-0000-0000-000005090000}"/>
    <cellStyle name="Normal 23_General Timeline" xfId="2310" xr:uid="{00000000-0005-0000-0000-000006090000}"/>
    <cellStyle name="Normal 24" xfId="2311" xr:uid="{00000000-0005-0000-0000-000007090000}"/>
    <cellStyle name="Normal 24 2" xfId="2312" xr:uid="{00000000-0005-0000-0000-000008090000}"/>
    <cellStyle name="Normal 25" xfId="2313" xr:uid="{00000000-0005-0000-0000-000009090000}"/>
    <cellStyle name="Normal 25 2" xfId="2314" xr:uid="{00000000-0005-0000-0000-00000A090000}"/>
    <cellStyle name="Normal 26" xfId="2315" xr:uid="{00000000-0005-0000-0000-00000B090000}"/>
    <cellStyle name="Normal 27" xfId="2316" xr:uid="{00000000-0005-0000-0000-00000C090000}"/>
    <cellStyle name="Normal 27 11" xfId="2317" xr:uid="{00000000-0005-0000-0000-00000D090000}"/>
    <cellStyle name="Normal 27_TRACKER WMS, NUEVO1" xfId="2318" xr:uid="{00000000-0005-0000-0000-00000E090000}"/>
    <cellStyle name="Normal 28" xfId="2319" xr:uid="{00000000-0005-0000-0000-00000F090000}"/>
    <cellStyle name="Normal 29" xfId="2320" xr:uid="{00000000-0005-0000-0000-000010090000}"/>
    <cellStyle name="Normal 3" xfId="2321" xr:uid="{00000000-0005-0000-0000-000011090000}"/>
    <cellStyle name="Normal 3 10" xfId="2322" xr:uid="{00000000-0005-0000-0000-000012090000}"/>
    <cellStyle name="Normal 3 10 2" xfId="2323" xr:uid="{00000000-0005-0000-0000-000013090000}"/>
    <cellStyle name="Normal 3 10_TRACKER WMS, NUEVO1" xfId="2324" xr:uid="{00000000-0005-0000-0000-000014090000}"/>
    <cellStyle name="Normal 3 11" xfId="2325" xr:uid="{00000000-0005-0000-0000-000015090000}"/>
    <cellStyle name="Normal 3 11 2" xfId="2326" xr:uid="{00000000-0005-0000-0000-000016090000}"/>
    <cellStyle name="Normal 3 11_TRACKER WMS, NUEVO1" xfId="2327" xr:uid="{00000000-0005-0000-0000-000017090000}"/>
    <cellStyle name="Normal 3 12" xfId="2328" xr:uid="{00000000-0005-0000-0000-000018090000}"/>
    <cellStyle name="Normal 3 13" xfId="2329" xr:uid="{00000000-0005-0000-0000-000019090000}"/>
    <cellStyle name="Normal 3 14" xfId="2330" xr:uid="{00000000-0005-0000-0000-00001A090000}"/>
    <cellStyle name="Normal 3 15" xfId="2331" xr:uid="{00000000-0005-0000-0000-00001B090000}"/>
    <cellStyle name="Normal 3 16" xfId="2332" xr:uid="{00000000-0005-0000-0000-00001C090000}"/>
    <cellStyle name="Normal 3 17" xfId="2333" xr:uid="{00000000-0005-0000-0000-00001D090000}"/>
    <cellStyle name="Normal 3 2" xfId="2334" xr:uid="{00000000-0005-0000-0000-00001E090000}"/>
    <cellStyle name="Normal 3 2 10" xfId="2335" xr:uid="{00000000-0005-0000-0000-00001F090000}"/>
    <cellStyle name="Normal 3 2 11" xfId="2336" xr:uid="{00000000-0005-0000-0000-000020090000}"/>
    <cellStyle name="Normal 3 2 2" xfId="2337" xr:uid="{00000000-0005-0000-0000-000021090000}"/>
    <cellStyle name="Normal 3 2 2 2" xfId="2338" xr:uid="{00000000-0005-0000-0000-000022090000}"/>
    <cellStyle name="Normal 3 2 2 3" xfId="2339" xr:uid="{00000000-0005-0000-0000-000023090000}"/>
    <cellStyle name="Normal 3 2 2 4" xfId="2340" xr:uid="{00000000-0005-0000-0000-000024090000}"/>
    <cellStyle name="Normal 3 2 2 5" xfId="2341" xr:uid="{00000000-0005-0000-0000-000025090000}"/>
    <cellStyle name="Normal 3 2 2 6" xfId="2342" xr:uid="{00000000-0005-0000-0000-000026090000}"/>
    <cellStyle name="Normal 3 2 2_TRACKER WMS, NUEVO1" xfId="2343" xr:uid="{00000000-0005-0000-0000-000027090000}"/>
    <cellStyle name="Normal 3 2 3" xfId="2344" xr:uid="{00000000-0005-0000-0000-000028090000}"/>
    <cellStyle name="Normal 3 2 4" xfId="2345" xr:uid="{00000000-0005-0000-0000-000029090000}"/>
    <cellStyle name="Normal 3 2 5" xfId="2346" xr:uid="{00000000-0005-0000-0000-00002A090000}"/>
    <cellStyle name="Normal 3 2 5 2" xfId="2347" xr:uid="{00000000-0005-0000-0000-00002B090000}"/>
    <cellStyle name="Normal 3 2 5_TRACKER WMS, NUEVO1" xfId="2348" xr:uid="{00000000-0005-0000-0000-00002C090000}"/>
    <cellStyle name="Normal 3 2 6" xfId="2349" xr:uid="{00000000-0005-0000-0000-00002D090000}"/>
    <cellStyle name="Normal 3 2 7" xfId="2350" xr:uid="{00000000-0005-0000-0000-00002E090000}"/>
    <cellStyle name="Normal 3 2 8" xfId="2351" xr:uid="{00000000-0005-0000-0000-00002F090000}"/>
    <cellStyle name="Normal 3 2 9" xfId="2352" xr:uid="{00000000-0005-0000-0000-000030090000}"/>
    <cellStyle name="Normal 3 3" xfId="2353" xr:uid="{00000000-0005-0000-0000-000031090000}"/>
    <cellStyle name="Normal 3 3 2" xfId="2354" xr:uid="{00000000-0005-0000-0000-000032090000}"/>
    <cellStyle name="Normal 3 3 3" xfId="2355" xr:uid="{00000000-0005-0000-0000-000033090000}"/>
    <cellStyle name="Normal 3 3 4" xfId="2356" xr:uid="{00000000-0005-0000-0000-000034090000}"/>
    <cellStyle name="Normal 3 3 5" xfId="2357" xr:uid="{00000000-0005-0000-0000-000035090000}"/>
    <cellStyle name="Normal 3 3 6" xfId="2358" xr:uid="{00000000-0005-0000-0000-000036090000}"/>
    <cellStyle name="Normal 3 3 7" xfId="2359" xr:uid="{00000000-0005-0000-0000-000037090000}"/>
    <cellStyle name="Normal 3 3 8" xfId="2360" xr:uid="{00000000-0005-0000-0000-000038090000}"/>
    <cellStyle name="Normal 3 3_TRACKER WMS, NUEVO1" xfId="2361" xr:uid="{00000000-0005-0000-0000-000039090000}"/>
    <cellStyle name="Normal 3 4" xfId="2362" xr:uid="{00000000-0005-0000-0000-00003A090000}"/>
    <cellStyle name="Normal 3 4 2" xfId="2363" xr:uid="{00000000-0005-0000-0000-00003B090000}"/>
    <cellStyle name="Normal 3 4 3" xfId="2364" xr:uid="{00000000-0005-0000-0000-00003C090000}"/>
    <cellStyle name="Normal 3 4 4" xfId="2365" xr:uid="{00000000-0005-0000-0000-00003D090000}"/>
    <cellStyle name="Normal 3 4 5" xfId="2366" xr:uid="{00000000-0005-0000-0000-00003E090000}"/>
    <cellStyle name="Normal 3 4 6" xfId="2367" xr:uid="{00000000-0005-0000-0000-00003F090000}"/>
    <cellStyle name="Normal 3 4 7" xfId="2368" xr:uid="{00000000-0005-0000-0000-000040090000}"/>
    <cellStyle name="Normal 3 4 8" xfId="2369" xr:uid="{00000000-0005-0000-0000-000041090000}"/>
    <cellStyle name="Normal 3 4_TRACKER WMS, NUEVO1" xfId="2370" xr:uid="{00000000-0005-0000-0000-000042090000}"/>
    <cellStyle name="Normal 3 5" xfId="2371" xr:uid="{00000000-0005-0000-0000-000043090000}"/>
    <cellStyle name="Normal 3 5 2" xfId="2372" xr:uid="{00000000-0005-0000-0000-000044090000}"/>
    <cellStyle name="Normal 3 5 2 2" xfId="2373" xr:uid="{00000000-0005-0000-0000-000045090000}"/>
    <cellStyle name="Normal 3 5 2_TRACKER WMS, NUEVO1" xfId="2374" xr:uid="{00000000-0005-0000-0000-000046090000}"/>
    <cellStyle name="Normal 3 5 3" xfId="2375" xr:uid="{00000000-0005-0000-0000-000047090000}"/>
    <cellStyle name="Normal 3 5 4" xfId="2376" xr:uid="{00000000-0005-0000-0000-000048090000}"/>
    <cellStyle name="Normal 3 5_TRACKER WMS, NUEVO1" xfId="2377" xr:uid="{00000000-0005-0000-0000-000049090000}"/>
    <cellStyle name="Normal 3 6" xfId="2378" xr:uid="{00000000-0005-0000-0000-00004A090000}"/>
    <cellStyle name="Normal 3 6 2" xfId="2379" xr:uid="{00000000-0005-0000-0000-00004B090000}"/>
    <cellStyle name="Normal 3 6_TRACKER WMS, NUEVO1" xfId="2380" xr:uid="{00000000-0005-0000-0000-00004C090000}"/>
    <cellStyle name="Normal 3 7" xfId="2381" xr:uid="{00000000-0005-0000-0000-00004D090000}"/>
    <cellStyle name="Normal 3 8" xfId="2382" xr:uid="{00000000-0005-0000-0000-00004E090000}"/>
    <cellStyle name="Normal 3 9" xfId="2383" xr:uid="{00000000-0005-0000-0000-00004F090000}"/>
    <cellStyle name="Normal 3 9 2" xfId="2384" xr:uid="{00000000-0005-0000-0000-000050090000}"/>
    <cellStyle name="Normal 3 9_TRACKER WMS, NUEVO1" xfId="2385" xr:uid="{00000000-0005-0000-0000-000051090000}"/>
    <cellStyle name="Normal 3_TRACKER WMS, NUEVO1" xfId="2386" xr:uid="{00000000-0005-0000-0000-000052090000}"/>
    <cellStyle name="Normal 30" xfId="2387" xr:uid="{00000000-0005-0000-0000-000053090000}"/>
    <cellStyle name="Normal 30 2" xfId="2388" xr:uid="{00000000-0005-0000-0000-000054090000}"/>
    <cellStyle name="Normal 31" xfId="2389" xr:uid="{00000000-0005-0000-0000-000055090000}"/>
    <cellStyle name="Normal 32" xfId="2390" xr:uid="{00000000-0005-0000-0000-000056090000}"/>
    <cellStyle name="Normal 33" xfId="2391" xr:uid="{00000000-0005-0000-0000-000057090000}"/>
    <cellStyle name="Normal 33 2" xfId="2392" xr:uid="{00000000-0005-0000-0000-000058090000}"/>
    <cellStyle name="Normal 33 3" xfId="2393" xr:uid="{00000000-0005-0000-0000-000059090000}"/>
    <cellStyle name="Normal 33 3 2" xfId="2394" xr:uid="{00000000-0005-0000-0000-00005A090000}"/>
    <cellStyle name="Normal 34" xfId="2395" xr:uid="{00000000-0005-0000-0000-00005B090000}"/>
    <cellStyle name="Normal 34 2" xfId="2396" xr:uid="{00000000-0005-0000-0000-00005C090000}"/>
    <cellStyle name="Normal 34 3" xfId="2397" xr:uid="{00000000-0005-0000-0000-00005D090000}"/>
    <cellStyle name="Normal 35" xfId="2398" xr:uid="{00000000-0005-0000-0000-00005E090000}"/>
    <cellStyle name="Normal 36" xfId="2399" xr:uid="{00000000-0005-0000-0000-00005F090000}"/>
    <cellStyle name="Normal 37" xfId="2400" xr:uid="{00000000-0005-0000-0000-000060090000}"/>
    <cellStyle name="Normal 38" xfId="2401" xr:uid="{00000000-0005-0000-0000-000061090000}"/>
    <cellStyle name="Normal 39" xfId="2402" xr:uid="{00000000-0005-0000-0000-000062090000}"/>
    <cellStyle name="Normal 4" xfId="2403" xr:uid="{00000000-0005-0000-0000-000063090000}"/>
    <cellStyle name="Normal 4 10" xfId="2404" xr:uid="{00000000-0005-0000-0000-000064090000}"/>
    <cellStyle name="Normal 4 10 2" xfId="2405" xr:uid="{00000000-0005-0000-0000-000065090000}"/>
    <cellStyle name="Normal 4 10_TRACKER WMS, NUEVO1" xfId="2406" xr:uid="{00000000-0005-0000-0000-000066090000}"/>
    <cellStyle name="Normal 4 11" xfId="2407" xr:uid="{00000000-0005-0000-0000-000067090000}"/>
    <cellStyle name="Normal 4 11 2" xfId="2408" xr:uid="{00000000-0005-0000-0000-000068090000}"/>
    <cellStyle name="Normal 4 11_TRACKER WMS, NUEVO1" xfId="2409" xr:uid="{00000000-0005-0000-0000-000069090000}"/>
    <cellStyle name="Normal 4 12" xfId="2410" xr:uid="{00000000-0005-0000-0000-00006A090000}"/>
    <cellStyle name="Normal 4 13" xfId="2411" xr:uid="{00000000-0005-0000-0000-00006B090000}"/>
    <cellStyle name="Normal 4 14" xfId="2412" xr:uid="{00000000-0005-0000-0000-00006C090000}"/>
    <cellStyle name="Normal 4 15" xfId="2413" xr:uid="{00000000-0005-0000-0000-00006D090000}"/>
    <cellStyle name="Normal 4 16" xfId="2414" xr:uid="{00000000-0005-0000-0000-00006E090000}"/>
    <cellStyle name="Normal 4 17" xfId="2415" xr:uid="{00000000-0005-0000-0000-00006F090000}"/>
    <cellStyle name="Normal 4 18" xfId="2416" xr:uid="{00000000-0005-0000-0000-000070090000}"/>
    <cellStyle name="Normal 4 2" xfId="2417" xr:uid="{00000000-0005-0000-0000-000071090000}"/>
    <cellStyle name="Normal 4 3" xfId="2418" xr:uid="{00000000-0005-0000-0000-000072090000}"/>
    <cellStyle name="Normal 4 3 2" xfId="2419" xr:uid="{00000000-0005-0000-0000-000073090000}"/>
    <cellStyle name="Normal 4 3 3" xfId="2420" xr:uid="{00000000-0005-0000-0000-000074090000}"/>
    <cellStyle name="Normal 4 3 4" xfId="2421" xr:uid="{00000000-0005-0000-0000-000075090000}"/>
    <cellStyle name="Normal 4 3 5" xfId="2422" xr:uid="{00000000-0005-0000-0000-000076090000}"/>
    <cellStyle name="Normal 4 3 6" xfId="2423" xr:uid="{00000000-0005-0000-0000-000077090000}"/>
    <cellStyle name="Normal 4 3 7" xfId="2424" xr:uid="{00000000-0005-0000-0000-000078090000}"/>
    <cellStyle name="Normal 4 3_TRACKER WMS, NUEVO1" xfId="2425" xr:uid="{00000000-0005-0000-0000-000079090000}"/>
    <cellStyle name="Normal 4 4" xfId="2426" xr:uid="{00000000-0005-0000-0000-00007A090000}"/>
    <cellStyle name="Normal 4 5" xfId="2427" xr:uid="{00000000-0005-0000-0000-00007B090000}"/>
    <cellStyle name="Normal 4 6" xfId="2428" xr:uid="{00000000-0005-0000-0000-00007C090000}"/>
    <cellStyle name="Normal 4 7" xfId="2429" xr:uid="{00000000-0005-0000-0000-00007D090000}"/>
    <cellStyle name="Normal 4 8" xfId="2430" xr:uid="{00000000-0005-0000-0000-00007E090000}"/>
    <cellStyle name="Normal 4 9" xfId="2431" xr:uid="{00000000-0005-0000-0000-00007F090000}"/>
    <cellStyle name="Normal 4_General Timeline" xfId="2432" xr:uid="{00000000-0005-0000-0000-000080090000}"/>
    <cellStyle name="Normal 40" xfId="2433" xr:uid="{00000000-0005-0000-0000-000081090000}"/>
    <cellStyle name="Normal 41" xfId="2434" xr:uid="{00000000-0005-0000-0000-000082090000}"/>
    <cellStyle name="Normal 42" xfId="2435" xr:uid="{00000000-0005-0000-0000-000083090000}"/>
    <cellStyle name="Normal 43" xfId="2436" xr:uid="{00000000-0005-0000-0000-000084090000}"/>
    <cellStyle name="Normal 44" xfId="2437" xr:uid="{00000000-0005-0000-0000-000085090000}"/>
    <cellStyle name="Normal 45" xfId="2438" xr:uid="{00000000-0005-0000-0000-000086090000}"/>
    <cellStyle name="Normal 46" xfId="2439" xr:uid="{00000000-0005-0000-0000-000087090000}"/>
    <cellStyle name="Normal 46 2" xfId="2440" xr:uid="{00000000-0005-0000-0000-000088090000}"/>
    <cellStyle name="Normal 47" xfId="2441" xr:uid="{00000000-0005-0000-0000-000089090000}"/>
    <cellStyle name="Normal 48" xfId="2442" xr:uid="{00000000-0005-0000-0000-00008A090000}"/>
    <cellStyle name="Normal 49" xfId="2443" xr:uid="{00000000-0005-0000-0000-00008B090000}"/>
    <cellStyle name="Normal 5" xfId="2444" xr:uid="{00000000-0005-0000-0000-00008C090000}"/>
    <cellStyle name="Normal 5 2" xfId="2445" xr:uid="{00000000-0005-0000-0000-00008D090000}"/>
    <cellStyle name="Normal 5 2 2" xfId="2446" xr:uid="{00000000-0005-0000-0000-00008E090000}"/>
    <cellStyle name="Normal 5 3" xfId="2447" xr:uid="{00000000-0005-0000-0000-00008F090000}"/>
    <cellStyle name="Normal 5 4" xfId="2448" xr:uid="{00000000-0005-0000-0000-000090090000}"/>
    <cellStyle name="Normal 5 5" xfId="2449" xr:uid="{00000000-0005-0000-0000-000091090000}"/>
    <cellStyle name="Normal 5 6" xfId="2450" xr:uid="{00000000-0005-0000-0000-000092090000}"/>
    <cellStyle name="Normal 5 7" xfId="2451" xr:uid="{00000000-0005-0000-0000-000093090000}"/>
    <cellStyle name="Normal 5 8" xfId="2452" xr:uid="{00000000-0005-0000-0000-000094090000}"/>
    <cellStyle name="Normal 5_TRACKER WMS, NUEVO1" xfId="2453" xr:uid="{00000000-0005-0000-0000-000095090000}"/>
    <cellStyle name="Normal 50" xfId="2454" xr:uid="{00000000-0005-0000-0000-000096090000}"/>
    <cellStyle name="Normal 51" xfId="2455" xr:uid="{00000000-0005-0000-0000-000097090000}"/>
    <cellStyle name="Normal 52" xfId="2456" xr:uid="{00000000-0005-0000-0000-000098090000}"/>
    <cellStyle name="Normal 52 2" xfId="2457" xr:uid="{00000000-0005-0000-0000-000099090000}"/>
    <cellStyle name="Normal 53" xfId="2458" xr:uid="{00000000-0005-0000-0000-00009A090000}"/>
    <cellStyle name="Normal 54" xfId="2459" xr:uid="{00000000-0005-0000-0000-00009B090000}"/>
    <cellStyle name="Normal 55" xfId="2460" xr:uid="{00000000-0005-0000-0000-00009C090000}"/>
    <cellStyle name="Normal 55 2" xfId="2461" xr:uid="{00000000-0005-0000-0000-00009D090000}"/>
    <cellStyle name="Normal 56" xfId="2462" xr:uid="{00000000-0005-0000-0000-00009E090000}"/>
    <cellStyle name="Normal 57" xfId="2463" xr:uid="{00000000-0005-0000-0000-00009F090000}"/>
    <cellStyle name="Normal 58" xfId="2464" xr:uid="{00000000-0005-0000-0000-0000A0090000}"/>
    <cellStyle name="Normal 59" xfId="2465" xr:uid="{00000000-0005-0000-0000-0000A1090000}"/>
    <cellStyle name="Normal 6" xfId="2466" xr:uid="{00000000-0005-0000-0000-0000A2090000}"/>
    <cellStyle name="Normal 6 10" xfId="2467" xr:uid="{00000000-0005-0000-0000-0000A3090000}"/>
    <cellStyle name="Normal 6 10 2" xfId="2468" xr:uid="{00000000-0005-0000-0000-0000A4090000}"/>
    <cellStyle name="Normal 6 10_TRACKER WMS, NUEVO1" xfId="2469" xr:uid="{00000000-0005-0000-0000-0000A5090000}"/>
    <cellStyle name="Normal 6 11" xfId="2470" xr:uid="{00000000-0005-0000-0000-0000A6090000}"/>
    <cellStyle name="Normal 6 12" xfId="2471" xr:uid="{00000000-0005-0000-0000-0000A7090000}"/>
    <cellStyle name="Normal 6 13" xfId="2472" xr:uid="{00000000-0005-0000-0000-0000A8090000}"/>
    <cellStyle name="Normal 6 14" xfId="2473" xr:uid="{00000000-0005-0000-0000-0000A9090000}"/>
    <cellStyle name="Normal 6 15" xfId="2474" xr:uid="{00000000-0005-0000-0000-0000AA090000}"/>
    <cellStyle name="Normal 6 16" xfId="2475" xr:uid="{00000000-0005-0000-0000-0000AB090000}"/>
    <cellStyle name="Normal 6 17" xfId="2476" xr:uid="{00000000-0005-0000-0000-0000AC090000}"/>
    <cellStyle name="Normal 6 18" xfId="2477" xr:uid="{00000000-0005-0000-0000-0000AD090000}"/>
    <cellStyle name="Normal 6 19" xfId="2478" xr:uid="{00000000-0005-0000-0000-0000AE090000}"/>
    <cellStyle name="Normal 6 2" xfId="2479" xr:uid="{00000000-0005-0000-0000-0000AF090000}"/>
    <cellStyle name="Normal 6 2 2" xfId="2480" xr:uid="{00000000-0005-0000-0000-0000B0090000}"/>
    <cellStyle name="Normal 6 2 2 2" xfId="2481" xr:uid="{00000000-0005-0000-0000-0000B1090000}"/>
    <cellStyle name="Normal 6 2 2_TRACKER WMS, NUEVO1" xfId="2482" xr:uid="{00000000-0005-0000-0000-0000B2090000}"/>
    <cellStyle name="Normal 6 2 3" xfId="2483" xr:uid="{00000000-0005-0000-0000-0000B3090000}"/>
    <cellStyle name="Normal 6 2_TRACKER WMS, NUEVO1" xfId="2484" xr:uid="{00000000-0005-0000-0000-0000B4090000}"/>
    <cellStyle name="Normal 6 20" xfId="2485" xr:uid="{00000000-0005-0000-0000-0000B5090000}"/>
    <cellStyle name="Normal 6 3" xfId="2486" xr:uid="{00000000-0005-0000-0000-0000B6090000}"/>
    <cellStyle name="Normal 6 3 2" xfId="2487" xr:uid="{00000000-0005-0000-0000-0000B7090000}"/>
    <cellStyle name="Normal 6 3 3" xfId="2488" xr:uid="{00000000-0005-0000-0000-0000B8090000}"/>
    <cellStyle name="Normal 6 3 4" xfId="2489" xr:uid="{00000000-0005-0000-0000-0000B9090000}"/>
    <cellStyle name="Normal 6 3 5" xfId="2490" xr:uid="{00000000-0005-0000-0000-0000BA090000}"/>
    <cellStyle name="Normal 6 3 6" xfId="2491" xr:uid="{00000000-0005-0000-0000-0000BB090000}"/>
    <cellStyle name="Normal 6 3 7" xfId="2492" xr:uid="{00000000-0005-0000-0000-0000BC090000}"/>
    <cellStyle name="Normal 6 3_TRACKER WMS, NUEVO1" xfId="2493" xr:uid="{00000000-0005-0000-0000-0000BD090000}"/>
    <cellStyle name="Normal 6 4" xfId="2494" xr:uid="{00000000-0005-0000-0000-0000BE090000}"/>
    <cellStyle name="Normal 6 5" xfId="2495" xr:uid="{00000000-0005-0000-0000-0000BF090000}"/>
    <cellStyle name="Normal 6 6" xfId="2496" xr:uid="{00000000-0005-0000-0000-0000C0090000}"/>
    <cellStyle name="Normal 6 6 2" xfId="2497" xr:uid="{00000000-0005-0000-0000-0000C1090000}"/>
    <cellStyle name="Normal 6 6 2 2" xfId="2498" xr:uid="{00000000-0005-0000-0000-0000C2090000}"/>
    <cellStyle name="Normal 6 6 2_TRACKER WMS, NUEVO1" xfId="2499" xr:uid="{00000000-0005-0000-0000-0000C3090000}"/>
    <cellStyle name="Normal 6 6 3" xfId="2500" xr:uid="{00000000-0005-0000-0000-0000C4090000}"/>
    <cellStyle name="Normal 6 6_TRACKER WMS, NUEVO1" xfId="2501" xr:uid="{00000000-0005-0000-0000-0000C5090000}"/>
    <cellStyle name="Normal 6 7" xfId="2502" xr:uid="{00000000-0005-0000-0000-0000C6090000}"/>
    <cellStyle name="Normal 6 7 2" xfId="2503" xr:uid="{00000000-0005-0000-0000-0000C7090000}"/>
    <cellStyle name="Normal 6 7 3" xfId="2504" xr:uid="{00000000-0005-0000-0000-0000C8090000}"/>
    <cellStyle name="Normal 6 7 4" xfId="2505" xr:uid="{00000000-0005-0000-0000-0000C9090000}"/>
    <cellStyle name="Normal 6 7_TRACKER WMS, NUEVO1" xfId="2506" xr:uid="{00000000-0005-0000-0000-0000CA090000}"/>
    <cellStyle name="Normal 6 8" xfId="2507" xr:uid="{00000000-0005-0000-0000-0000CB090000}"/>
    <cellStyle name="Normal 6 9" xfId="2508" xr:uid="{00000000-0005-0000-0000-0000CC090000}"/>
    <cellStyle name="Normal 6 9 2" xfId="2509" xr:uid="{00000000-0005-0000-0000-0000CD090000}"/>
    <cellStyle name="Normal 6 9_TRACKER WMS, NUEVO1" xfId="2510" xr:uid="{00000000-0005-0000-0000-0000CE090000}"/>
    <cellStyle name="Normal 6_TRACKER WMS, NUEVO1" xfId="2511" xr:uid="{00000000-0005-0000-0000-0000CF090000}"/>
    <cellStyle name="Normal 60" xfId="2512" xr:uid="{00000000-0005-0000-0000-0000D0090000}"/>
    <cellStyle name="Normal 61" xfId="2513" xr:uid="{00000000-0005-0000-0000-0000D1090000}"/>
    <cellStyle name="Normal 62" xfId="2514" xr:uid="{00000000-0005-0000-0000-0000D2090000}"/>
    <cellStyle name="Normal 63" xfId="2515" xr:uid="{00000000-0005-0000-0000-0000D3090000}"/>
    <cellStyle name="Normal 64" xfId="2516" xr:uid="{00000000-0005-0000-0000-0000D4090000}"/>
    <cellStyle name="Normal 65" xfId="2517" xr:uid="{00000000-0005-0000-0000-0000D5090000}"/>
    <cellStyle name="Normal 66" xfId="2518" xr:uid="{00000000-0005-0000-0000-0000D6090000}"/>
    <cellStyle name="Normal 67" xfId="2519" xr:uid="{00000000-0005-0000-0000-0000D7090000}"/>
    <cellStyle name="Normal 68" xfId="2520" xr:uid="{00000000-0005-0000-0000-0000D8090000}"/>
    <cellStyle name="Normal 69" xfId="2521" xr:uid="{00000000-0005-0000-0000-0000D9090000}"/>
    <cellStyle name="Normal 7" xfId="2522" xr:uid="{00000000-0005-0000-0000-0000DA090000}"/>
    <cellStyle name="Normal 7 2" xfId="2523" xr:uid="{00000000-0005-0000-0000-0000DB090000}"/>
    <cellStyle name="Normal 7 2 2" xfId="2524" xr:uid="{00000000-0005-0000-0000-0000DC090000}"/>
    <cellStyle name="Normal 7 3" xfId="2525" xr:uid="{00000000-0005-0000-0000-0000DD090000}"/>
    <cellStyle name="Normal 7 4" xfId="2526" xr:uid="{00000000-0005-0000-0000-0000DE090000}"/>
    <cellStyle name="Normal 7 5" xfId="2527" xr:uid="{00000000-0005-0000-0000-0000DF090000}"/>
    <cellStyle name="Normal 7 6" xfId="2528" xr:uid="{00000000-0005-0000-0000-0000E0090000}"/>
    <cellStyle name="Normal 7 7" xfId="2529" xr:uid="{00000000-0005-0000-0000-0000E1090000}"/>
    <cellStyle name="Normal 7 8" xfId="2530" xr:uid="{00000000-0005-0000-0000-0000E2090000}"/>
    <cellStyle name="Normal 7_TRACKER WMS, NUEVO1" xfId="2531" xr:uid="{00000000-0005-0000-0000-0000E3090000}"/>
    <cellStyle name="Normal 70" xfId="2532" xr:uid="{00000000-0005-0000-0000-0000E4090000}"/>
    <cellStyle name="Normal 71" xfId="2533" xr:uid="{00000000-0005-0000-0000-0000E5090000}"/>
    <cellStyle name="Normal 72" xfId="2534" xr:uid="{00000000-0005-0000-0000-0000E6090000}"/>
    <cellStyle name="Normal 73" xfId="2535" xr:uid="{00000000-0005-0000-0000-0000E7090000}"/>
    <cellStyle name="Normal 74" xfId="2536" xr:uid="{00000000-0005-0000-0000-0000E8090000}"/>
    <cellStyle name="Normal 75" xfId="2537" xr:uid="{00000000-0005-0000-0000-0000E9090000}"/>
    <cellStyle name="Normal 76" xfId="2538" xr:uid="{00000000-0005-0000-0000-0000EA090000}"/>
    <cellStyle name="Normal 77" xfId="2539" xr:uid="{00000000-0005-0000-0000-0000EB090000}"/>
    <cellStyle name="Normal 78" xfId="2540" xr:uid="{00000000-0005-0000-0000-0000EC090000}"/>
    <cellStyle name="Normal 79" xfId="2541" xr:uid="{00000000-0005-0000-0000-0000ED090000}"/>
    <cellStyle name="Normal 8" xfId="2542" xr:uid="{00000000-0005-0000-0000-0000EE090000}"/>
    <cellStyle name="Normal 8 2" xfId="2543" xr:uid="{00000000-0005-0000-0000-0000EF090000}"/>
    <cellStyle name="Normal 8 2 2" xfId="2544" xr:uid="{00000000-0005-0000-0000-0000F0090000}"/>
    <cellStyle name="Normal 8 3" xfId="2545" xr:uid="{00000000-0005-0000-0000-0000F1090000}"/>
    <cellStyle name="Normal 8 4" xfId="2546" xr:uid="{00000000-0005-0000-0000-0000F2090000}"/>
    <cellStyle name="Normal 8 5" xfId="2547" xr:uid="{00000000-0005-0000-0000-0000F3090000}"/>
    <cellStyle name="Normal 8 6" xfId="2548" xr:uid="{00000000-0005-0000-0000-0000F4090000}"/>
    <cellStyle name="Normal 8 7" xfId="2549" xr:uid="{00000000-0005-0000-0000-0000F5090000}"/>
    <cellStyle name="Normal 8 8" xfId="2550" xr:uid="{00000000-0005-0000-0000-0000F6090000}"/>
    <cellStyle name="Normal 8_TRACKER WMS, NUEVO1" xfId="2551" xr:uid="{00000000-0005-0000-0000-0000F7090000}"/>
    <cellStyle name="Normal 80" xfId="2552" xr:uid="{00000000-0005-0000-0000-0000F8090000}"/>
    <cellStyle name="Normal 81" xfId="2553" xr:uid="{00000000-0005-0000-0000-0000F9090000}"/>
    <cellStyle name="Normal 82" xfId="2554" xr:uid="{00000000-0005-0000-0000-0000FA090000}"/>
    <cellStyle name="Normal 83" xfId="2555" xr:uid="{00000000-0005-0000-0000-0000FB090000}"/>
    <cellStyle name="Normal 84" xfId="2556" xr:uid="{00000000-0005-0000-0000-0000FC090000}"/>
    <cellStyle name="Normal 85" xfId="2557" xr:uid="{00000000-0005-0000-0000-0000FD090000}"/>
    <cellStyle name="Normal 86" xfId="2558" xr:uid="{00000000-0005-0000-0000-0000FE090000}"/>
    <cellStyle name="Normal 87" xfId="2559" xr:uid="{00000000-0005-0000-0000-0000FF090000}"/>
    <cellStyle name="Normal 88" xfId="2560" xr:uid="{00000000-0005-0000-0000-0000000A0000}"/>
    <cellStyle name="Normal 89" xfId="2561" xr:uid="{00000000-0005-0000-0000-0000010A0000}"/>
    <cellStyle name="Normal 9" xfId="2562" xr:uid="{00000000-0005-0000-0000-0000020A0000}"/>
    <cellStyle name="Normal 9 2" xfId="2563" xr:uid="{00000000-0005-0000-0000-0000030A0000}"/>
    <cellStyle name="Normal 9 2 2" xfId="2564" xr:uid="{00000000-0005-0000-0000-0000040A0000}"/>
    <cellStyle name="Normal 9 2 3" xfId="2565" xr:uid="{00000000-0005-0000-0000-0000050A0000}"/>
    <cellStyle name="Normal 9 2 4" xfId="2566" xr:uid="{00000000-0005-0000-0000-0000060A0000}"/>
    <cellStyle name="Normal 9 3" xfId="2567" xr:uid="{00000000-0005-0000-0000-0000070A0000}"/>
    <cellStyle name="Normal 9 3 2" xfId="2568" xr:uid="{00000000-0005-0000-0000-0000080A0000}"/>
    <cellStyle name="Normal 9 4" xfId="2569" xr:uid="{00000000-0005-0000-0000-0000090A0000}"/>
    <cellStyle name="Normal 9 4 2" xfId="2570" xr:uid="{00000000-0005-0000-0000-00000A0A0000}"/>
    <cellStyle name="Normal 9 5" xfId="2571" xr:uid="{00000000-0005-0000-0000-00000B0A0000}"/>
    <cellStyle name="Normal 9 5 2" xfId="2572" xr:uid="{00000000-0005-0000-0000-00000C0A0000}"/>
    <cellStyle name="Normal 9 6" xfId="2573" xr:uid="{00000000-0005-0000-0000-00000D0A0000}"/>
    <cellStyle name="Normal 9 7" xfId="2574" xr:uid="{00000000-0005-0000-0000-00000E0A0000}"/>
    <cellStyle name="Normal 9_TRACKER WMS, NUEVO1" xfId="2575" xr:uid="{00000000-0005-0000-0000-00000F0A0000}"/>
    <cellStyle name="Normal 90" xfId="2576" xr:uid="{00000000-0005-0000-0000-0000100A0000}"/>
    <cellStyle name="Normal 91" xfId="2577" xr:uid="{00000000-0005-0000-0000-0000110A0000}"/>
    <cellStyle name="Normal 92" xfId="2578" xr:uid="{00000000-0005-0000-0000-0000120A0000}"/>
    <cellStyle name="Normal 93" xfId="2579" xr:uid="{00000000-0005-0000-0000-0000130A0000}"/>
    <cellStyle name="Normal 94" xfId="2580" xr:uid="{00000000-0005-0000-0000-0000140A0000}"/>
    <cellStyle name="Normal 95" xfId="2581" xr:uid="{00000000-0005-0000-0000-0000150A0000}"/>
    <cellStyle name="Normal 96" xfId="2582" xr:uid="{00000000-0005-0000-0000-0000160A0000}"/>
    <cellStyle name="Normal 97" xfId="2583" xr:uid="{00000000-0005-0000-0000-0000170A0000}"/>
    <cellStyle name="Normal 98" xfId="2584" xr:uid="{00000000-0005-0000-0000-0000180A0000}"/>
    <cellStyle name="Normal 99" xfId="2585" xr:uid="{00000000-0005-0000-0000-0000190A0000}"/>
    <cellStyle name="Normál_1_csomag+fuvar " xfId="2586" xr:uid="{00000000-0005-0000-0000-00001A0A0000}"/>
    <cellStyle name="Notas" xfId="2587" xr:uid="{00000000-0005-0000-0000-00001C0A0000}"/>
    <cellStyle name="Notas 2" xfId="2588" xr:uid="{00000000-0005-0000-0000-00001D0A0000}"/>
    <cellStyle name="Notas 3" xfId="2589" xr:uid="{00000000-0005-0000-0000-00001E0A0000}"/>
    <cellStyle name="Notas 4" xfId="2590" xr:uid="{00000000-0005-0000-0000-00001F0A0000}"/>
    <cellStyle name="Notas 5" xfId="2591" xr:uid="{00000000-0005-0000-0000-0000200A0000}"/>
    <cellStyle name="Note 2" xfId="2592" xr:uid="{00000000-0005-0000-0000-0000210A0000}"/>
    <cellStyle name="Note 2 2" xfId="2593" xr:uid="{00000000-0005-0000-0000-0000220A0000}"/>
    <cellStyle name="Note 2 3" xfId="2594" xr:uid="{00000000-0005-0000-0000-0000230A0000}"/>
    <cellStyle name="Note 2 4" xfId="2595" xr:uid="{00000000-0005-0000-0000-0000240A0000}"/>
    <cellStyle name="Note 3" xfId="2596" xr:uid="{00000000-0005-0000-0000-0000250A0000}"/>
    <cellStyle name="Note 3 2" xfId="2597" xr:uid="{00000000-0005-0000-0000-0000260A0000}"/>
    <cellStyle name="Note 4" xfId="2598" xr:uid="{00000000-0005-0000-0000-0000270A0000}"/>
    <cellStyle name="Note 4 2" xfId="2599" xr:uid="{00000000-0005-0000-0000-0000280A0000}"/>
    <cellStyle name="Note 5" xfId="2600" xr:uid="{00000000-0005-0000-0000-0000290A0000}"/>
    <cellStyle name="Œ…‹æØ‚è [0.00]_Region Orders (2)" xfId="2601" xr:uid="{00000000-0005-0000-0000-00002A0A0000}"/>
    <cellStyle name="Œ…‹æØ‚è_Region Orders (2)" xfId="2602" xr:uid="{00000000-0005-0000-0000-00002B0A0000}"/>
    <cellStyle name="Option" xfId="2603" xr:uid="{00000000-0005-0000-0000-00002C0A0000}"/>
    <cellStyle name="Output 2" xfId="2604" xr:uid="{00000000-0005-0000-0000-00002D0A0000}"/>
    <cellStyle name="Output 2 2" xfId="2605" xr:uid="{00000000-0005-0000-0000-00002E0A0000}"/>
    <cellStyle name="Output 2 3" xfId="2606" xr:uid="{00000000-0005-0000-0000-00002F0A0000}"/>
    <cellStyle name="Output 2 4" xfId="2607" xr:uid="{00000000-0005-0000-0000-0000300A0000}"/>
    <cellStyle name="Output 3" xfId="2608" xr:uid="{00000000-0005-0000-0000-0000310A0000}"/>
    <cellStyle name="Output 3 2" xfId="2609" xr:uid="{00000000-0005-0000-0000-0000320A0000}"/>
    <cellStyle name="Output 4" xfId="2610" xr:uid="{00000000-0005-0000-0000-0000330A0000}"/>
    <cellStyle name="Output 4 2" xfId="2611" xr:uid="{00000000-0005-0000-0000-0000340A0000}"/>
    <cellStyle name="Output 5" xfId="2612" xr:uid="{00000000-0005-0000-0000-0000350A0000}"/>
    <cellStyle name="paint" xfId="2613" xr:uid="{00000000-0005-0000-0000-0000360A0000}"/>
    <cellStyle name="PartNo" xfId="2614" xr:uid="{00000000-0005-0000-0000-0000370A0000}"/>
    <cellStyle name="Pénznem [0]_Árfolyamok" xfId="2615" xr:uid="{00000000-0005-0000-0000-0000380A0000}"/>
    <cellStyle name="Pénznem_Árfolyamok" xfId="2616" xr:uid="{00000000-0005-0000-0000-0000390A0000}"/>
    <cellStyle name="per.style" xfId="2617" xr:uid="{00000000-0005-0000-0000-00003A0A0000}"/>
    <cellStyle name="per.style 2" xfId="2618" xr:uid="{00000000-0005-0000-0000-00003B0A0000}"/>
    <cellStyle name="per.style 3" xfId="2619" xr:uid="{00000000-0005-0000-0000-00003C0A0000}"/>
    <cellStyle name="Percent [0]" xfId="2620" xr:uid="{00000000-0005-0000-0000-00003E0A0000}"/>
    <cellStyle name="Percent [00]" xfId="2621" xr:uid="{00000000-0005-0000-0000-00003F0A0000}"/>
    <cellStyle name="Percent [2]" xfId="2622" xr:uid="{00000000-0005-0000-0000-0000400A0000}"/>
    <cellStyle name="Percent [2] 2" xfId="2623" xr:uid="{00000000-0005-0000-0000-0000410A0000}"/>
    <cellStyle name="Percent [2] 2 2" xfId="2624" xr:uid="{00000000-0005-0000-0000-0000420A0000}"/>
    <cellStyle name="Percent [2] 2 3" xfId="2625" xr:uid="{00000000-0005-0000-0000-0000430A0000}"/>
    <cellStyle name="Percent [2] 3" xfId="2626" xr:uid="{00000000-0005-0000-0000-0000440A0000}"/>
    <cellStyle name="Percent [2] 3 2" xfId="2627" xr:uid="{00000000-0005-0000-0000-0000450A0000}"/>
    <cellStyle name="Percent [2] 3 2 2" xfId="2628" xr:uid="{00000000-0005-0000-0000-0000460A0000}"/>
    <cellStyle name="Percent [2] 3 3" xfId="2629" xr:uid="{00000000-0005-0000-0000-0000470A0000}"/>
    <cellStyle name="Percent [2] 3 4" xfId="2630" xr:uid="{00000000-0005-0000-0000-0000480A0000}"/>
    <cellStyle name="Percent [2] 4" xfId="2631" xr:uid="{00000000-0005-0000-0000-0000490A0000}"/>
    <cellStyle name="Percent [2] 5" xfId="2632" xr:uid="{00000000-0005-0000-0000-00004A0A0000}"/>
    <cellStyle name="Percent [2] 6" xfId="2633" xr:uid="{00000000-0005-0000-0000-00004B0A0000}"/>
    <cellStyle name="Percent [2] 7" xfId="2634" xr:uid="{00000000-0005-0000-0000-00004C0A0000}"/>
    <cellStyle name="Percent [2] 8" xfId="2635" xr:uid="{00000000-0005-0000-0000-00004D0A0000}"/>
    <cellStyle name="Percent [2] 8 2" xfId="2636" xr:uid="{00000000-0005-0000-0000-00004E0A0000}"/>
    <cellStyle name="Percent 10" xfId="2637" xr:uid="{00000000-0005-0000-0000-00004F0A0000}"/>
    <cellStyle name="Percent 10 2" xfId="2638" xr:uid="{00000000-0005-0000-0000-0000500A0000}"/>
    <cellStyle name="Percent 11" xfId="2639" xr:uid="{00000000-0005-0000-0000-0000510A0000}"/>
    <cellStyle name="Percent 11 2" xfId="2640" xr:uid="{00000000-0005-0000-0000-0000520A0000}"/>
    <cellStyle name="Percent 12" xfId="2641" xr:uid="{00000000-0005-0000-0000-0000530A0000}"/>
    <cellStyle name="Percent 12 2" xfId="2642" xr:uid="{00000000-0005-0000-0000-0000540A0000}"/>
    <cellStyle name="Percent 13" xfId="2643" xr:uid="{00000000-0005-0000-0000-0000550A0000}"/>
    <cellStyle name="Percent 13 2" xfId="2644" xr:uid="{00000000-0005-0000-0000-0000560A0000}"/>
    <cellStyle name="Percent 14" xfId="2645" xr:uid="{00000000-0005-0000-0000-0000570A0000}"/>
    <cellStyle name="Percent 14 2" xfId="2646" xr:uid="{00000000-0005-0000-0000-0000580A0000}"/>
    <cellStyle name="Percent 15" xfId="2647" xr:uid="{00000000-0005-0000-0000-0000590A0000}"/>
    <cellStyle name="Percent 15 2" xfId="2648" xr:uid="{00000000-0005-0000-0000-00005A0A0000}"/>
    <cellStyle name="Percent 16" xfId="2649" xr:uid="{00000000-0005-0000-0000-00005B0A0000}"/>
    <cellStyle name="Percent 16 2" xfId="2650" xr:uid="{00000000-0005-0000-0000-00005C0A0000}"/>
    <cellStyle name="Percent 17" xfId="2651" xr:uid="{00000000-0005-0000-0000-00005D0A0000}"/>
    <cellStyle name="Percent 17 2" xfId="2652" xr:uid="{00000000-0005-0000-0000-00005E0A0000}"/>
    <cellStyle name="Percent 18" xfId="2653" xr:uid="{00000000-0005-0000-0000-00005F0A0000}"/>
    <cellStyle name="Percent 18 2" xfId="2654" xr:uid="{00000000-0005-0000-0000-0000600A0000}"/>
    <cellStyle name="Percent 19" xfId="2655" xr:uid="{00000000-0005-0000-0000-0000610A0000}"/>
    <cellStyle name="Percent 19 2" xfId="2656" xr:uid="{00000000-0005-0000-0000-0000620A0000}"/>
    <cellStyle name="Percent 2" xfId="2657" xr:uid="{00000000-0005-0000-0000-0000630A0000}"/>
    <cellStyle name="Percent 2 2" xfId="2658" xr:uid="{00000000-0005-0000-0000-0000640A0000}"/>
    <cellStyle name="Percent 2 2 2" xfId="2659" xr:uid="{00000000-0005-0000-0000-0000650A0000}"/>
    <cellStyle name="Percent 2 3" xfId="2660" xr:uid="{00000000-0005-0000-0000-0000660A0000}"/>
    <cellStyle name="Percent 2 3 2" xfId="2661" xr:uid="{00000000-0005-0000-0000-0000670A0000}"/>
    <cellStyle name="Percent 2 4" xfId="2662" xr:uid="{00000000-0005-0000-0000-0000680A0000}"/>
    <cellStyle name="Percent 2 5" xfId="2663" xr:uid="{00000000-0005-0000-0000-0000690A0000}"/>
    <cellStyle name="Percent 2 5 2" xfId="2664" xr:uid="{00000000-0005-0000-0000-00006A0A0000}"/>
    <cellStyle name="Percent 2_NPI_Tracker_Isilon_EMC_Hybrid_Rev3" xfId="2665" xr:uid="{00000000-0005-0000-0000-00006B0A0000}"/>
    <cellStyle name="Percent 20" xfId="2666" xr:uid="{00000000-0005-0000-0000-00006C0A0000}"/>
    <cellStyle name="Percent 20 2" xfId="2667" xr:uid="{00000000-0005-0000-0000-00006D0A0000}"/>
    <cellStyle name="Percent 20 3" xfId="2668" xr:uid="{00000000-0005-0000-0000-00006E0A0000}"/>
    <cellStyle name="Percent 20 3 2" xfId="2669" xr:uid="{00000000-0005-0000-0000-00006F0A0000}"/>
    <cellStyle name="Percent 21" xfId="2670" xr:uid="{00000000-0005-0000-0000-0000700A0000}"/>
    <cellStyle name="Percent 21 2" xfId="2671" xr:uid="{00000000-0005-0000-0000-0000710A0000}"/>
    <cellStyle name="Percent 22" xfId="2672" xr:uid="{00000000-0005-0000-0000-0000720A0000}"/>
    <cellStyle name="Percent 22 2" xfId="2673" xr:uid="{00000000-0005-0000-0000-0000730A0000}"/>
    <cellStyle name="Percent 23" xfId="2674" xr:uid="{00000000-0005-0000-0000-0000740A0000}"/>
    <cellStyle name="Percent 24" xfId="2675" xr:uid="{00000000-0005-0000-0000-0000750A0000}"/>
    <cellStyle name="Percent 25" xfId="2676" xr:uid="{00000000-0005-0000-0000-0000760A0000}"/>
    <cellStyle name="Percent 26" xfId="2677" xr:uid="{00000000-0005-0000-0000-0000770A0000}"/>
    <cellStyle name="Percent 27" xfId="2678" xr:uid="{00000000-0005-0000-0000-0000780A0000}"/>
    <cellStyle name="Percent 28" xfId="2679" xr:uid="{00000000-0005-0000-0000-0000790A0000}"/>
    <cellStyle name="Percent 29" xfId="2680" xr:uid="{00000000-0005-0000-0000-00007A0A0000}"/>
    <cellStyle name="Percent 3" xfId="2681" xr:uid="{00000000-0005-0000-0000-00007B0A0000}"/>
    <cellStyle name="Percent 3 2" xfId="2682" xr:uid="{00000000-0005-0000-0000-00007C0A0000}"/>
    <cellStyle name="Percent 3 2 2" xfId="2683" xr:uid="{00000000-0005-0000-0000-00007D0A0000}"/>
    <cellStyle name="Percent 3 2 2 2" xfId="2684" xr:uid="{00000000-0005-0000-0000-00007E0A0000}"/>
    <cellStyle name="Percent 3 2 3" xfId="2685" xr:uid="{00000000-0005-0000-0000-00007F0A0000}"/>
    <cellStyle name="Percent 3 3" xfId="2686" xr:uid="{00000000-0005-0000-0000-0000800A0000}"/>
    <cellStyle name="Percent 3 3 2" xfId="2687" xr:uid="{00000000-0005-0000-0000-0000810A0000}"/>
    <cellStyle name="Percent 3 4" xfId="2688" xr:uid="{00000000-0005-0000-0000-0000820A0000}"/>
    <cellStyle name="Percent 3 5" xfId="2689" xr:uid="{00000000-0005-0000-0000-0000830A0000}"/>
    <cellStyle name="Percent 3 6" xfId="2690" xr:uid="{00000000-0005-0000-0000-0000840A0000}"/>
    <cellStyle name="Percent 30" xfId="2691" xr:uid="{00000000-0005-0000-0000-0000850A0000}"/>
    <cellStyle name="Percent 31" xfId="2692" xr:uid="{00000000-0005-0000-0000-0000860A0000}"/>
    <cellStyle name="Percent 32" xfId="2693" xr:uid="{00000000-0005-0000-0000-0000870A0000}"/>
    <cellStyle name="Percent 33" xfId="2694" xr:uid="{00000000-0005-0000-0000-0000880A0000}"/>
    <cellStyle name="Percent 34" xfId="2695" xr:uid="{00000000-0005-0000-0000-0000890A0000}"/>
    <cellStyle name="Percent 35" xfId="2696" xr:uid="{00000000-0005-0000-0000-00008A0A0000}"/>
    <cellStyle name="Percent 36" xfId="2697" xr:uid="{00000000-0005-0000-0000-00008B0A0000}"/>
    <cellStyle name="Percent 37" xfId="2698" xr:uid="{00000000-0005-0000-0000-00008C0A0000}"/>
    <cellStyle name="Percent 38" xfId="2699" xr:uid="{00000000-0005-0000-0000-00008D0A0000}"/>
    <cellStyle name="Percent 39" xfId="2700" xr:uid="{00000000-0005-0000-0000-00008E0A0000}"/>
    <cellStyle name="Percent 39 2" xfId="2701" xr:uid="{00000000-0005-0000-0000-00008F0A0000}"/>
    <cellStyle name="Percent 4" xfId="2702" xr:uid="{00000000-0005-0000-0000-0000900A0000}"/>
    <cellStyle name="Percent 4 2" xfId="2703" xr:uid="{00000000-0005-0000-0000-0000910A0000}"/>
    <cellStyle name="Percent 4 2 2" xfId="2704" xr:uid="{00000000-0005-0000-0000-0000920A0000}"/>
    <cellStyle name="Percent 4 3" xfId="2705" xr:uid="{00000000-0005-0000-0000-0000930A0000}"/>
    <cellStyle name="Percent 4 4" xfId="2706" xr:uid="{00000000-0005-0000-0000-0000940A0000}"/>
    <cellStyle name="Percent 4 5" xfId="2707" xr:uid="{00000000-0005-0000-0000-0000950A0000}"/>
    <cellStyle name="Percent 40" xfId="2708" xr:uid="{00000000-0005-0000-0000-0000960A0000}"/>
    <cellStyle name="Percent 41" xfId="2709" xr:uid="{00000000-0005-0000-0000-0000970A0000}"/>
    <cellStyle name="Percent 42" xfId="2710" xr:uid="{00000000-0005-0000-0000-0000980A0000}"/>
    <cellStyle name="Percent 43" xfId="2711" xr:uid="{00000000-0005-0000-0000-0000990A0000}"/>
    <cellStyle name="Percent 44" xfId="2712" xr:uid="{00000000-0005-0000-0000-00009A0A0000}"/>
    <cellStyle name="Percent 5" xfId="2713" xr:uid="{00000000-0005-0000-0000-00009B0A0000}"/>
    <cellStyle name="Percent 5 2" xfId="2714" xr:uid="{00000000-0005-0000-0000-00009C0A0000}"/>
    <cellStyle name="Percent 6" xfId="2715" xr:uid="{00000000-0005-0000-0000-00009D0A0000}"/>
    <cellStyle name="Percent 6 2" xfId="2716" xr:uid="{00000000-0005-0000-0000-00009E0A0000}"/>
    <cellStyle name="Percent 7" xfId="2717" xr:uid="{00000000-0005-0000-0000-00009F0A0000}"/>
    <cellStyle name="Percent 7 2" xfId="2718" xr:uid="{00000000-0005-0000-0000-0000A00A0000}"/>
    <cellStyle name="Percent 8" xfId="2719" xr:uid="{00000000-0005-0000-0000-0000A10A0000}"/>
    <cellStyle name="Percent 8 2" xfId="2720" xr:uid="{00000000-0005-0000-0000-0000A20A0000}"/>
    <cellStyle name="Percent 9" xfId="2721" xr:uid="{00000000-0005-0000-0000-0000A30A0000}"/>
    <cellStyle name="Percent 9 2" xfId="2722" xr:uid="{00000000-0005-0000-0000-0000A40A0000}"/>
    <cellStyle name="PERCENTAGE" xfId="2723" xr:uid="{00000000-0005-0000-0000-0000A50A0000}"/>
    <cellStyle name="Pivot Table Category" xfId="2724" xr:uid="{00000000-0005-0000-0000-0000A60A0000}"/>
    <cellStyle name="Pivot Table Result" xfId="2725" xr:uid="{00000000-0005-0000-0000-0000A70A0000}"/>
    <cellStyle name="Pivot Table Value" xfId="2726" xr:uid="{00000000-0005-0000-0000-0000A80A0000}"/>
    <cellStyle name="PrePop Currency (0)" xfId="2727" xr:uid="{00000000-0005-0000-0000-0000A90A0000}"/>
    <cellStyle name="PrePop Currency (2)" xfId="2728" xr:uid="{00000000-0005-0000-0000-0000AA0A0000}"/>
    <cellStyle name="PrePop Units (0)" xfId="2729" xr:uid="{00000000-0005-0000-0000-0000AB0A0000}"/>
    <cellStyle name="PrePop Units (1)" xfId="2730" xr:uid="{00000000-0005-0000-0000-0000AC0A0000}"/>
    <cellStyle name="PrePop Units (2)" xfId="2731" xr:uid="{00000000-0005-0000-0000-0000AD0A0000}"/>
    <cellStyle name="Pricelist" xfId="2732" xr:uid="{00000000-0005-0000-0000-0000AE0A0000}"/>
    <cellStyle name="pricing" xfId="2733" xr:uid="{00000000-0005-0000-0000-0000AF0A0000}"/>
    <cellStyle name="pricing 2" xfId="2734" xr:uid="{00000000-0005-0000-0000-0000B00A0000}"/>
    <cellStyle name="pricing 3" xfId="2735" xr:uid="{00000000-0005-0000-0000-0000B10A0000}"/>
    <cellStyle name="pricing 4" xfId="2736" xr:uid="{00000000-0005-0000-0000-0000B20A0000}"/>
    <cellStyle name="PSChar" xfId="2737" xr:uid="{00000000-0005-0000-0000-0000B30A0000}"/>
    <cellStyle name="PSChar 2" xfId="2738" xr:uid="{00000000-0005-0000-0000-0000B40A0000}"/>
    <cellStyle name="PSChar 3" xfId="2739" xr:uid="{00000000-0005-0000-0000-0000B50A0000}"/>
    <cellStyle name="PSChar 4" xfId="2740" xr:uid="{00000000-0005-0000-0000-0000B60A0000}"/>
    <cellStyle name="randy" xfId="2741" xr:uid="{00000000-0005-0000-0000-0000B70A0000}"/>
    <cellStyle name="randy 2" xfId="2742" xr:uid="{00000000-0005-0000-0000-0000B80A0000}"/>
    <cellStyle name="randy 3" xfId="2743" xr:uid="{00000000-0005-0000-0000-0000B90A0000}"/>
    <cellStyle name="regstoresfromspecstores" xfId="2744" xr:uid="{00000000-0005-0000-0000-0000BA0A0000}"/>
    <cellStyle name="regstoresfromspecstores 2" xfId="2745" xr:uid="{00000000-0005-0000-0000-0000BB0A0000}"/>
    <cellStyle name="regstoresfromspecstores 3" xfId="2746" xr:uid="{00000000-0005-0000-0000-0000BC0A0000}"/>
    <cellStyle name="regstoresfromspecstores 4" xfId="2747" xr:uid="{00000000-0005-0000-0000-0000BD0A0000}"/>
    <cellStyle name="RevList" xfId="2748" xr:uid="{00000000-0005-0000-0000-0000BE0A0000}"/>
    <cellStyle name="RevList 2" xfId="2749" xr:uid="{00000000-0005-0000-0000-0000BF0A0000}"/>
    <cellStyle name="RevList 3" xfId="2750" xr:uid="{00000000-0005-0000-0000-0000C00A0000}"/>
    <cellStyle name="RevList 4" xfId="2751" xr:uid="{00000000-0005-0000-0000-0000C10A0000}"/>
    <cellStyle name="RowLabel" xfId="2752" xr:uid="{00000000-0005-0000-0000-0000C20A0000}"/>
    <cellStyle name="Salida" xfId="2753" xr:uid="{00000000-0005-0000-0000-0000C30A0000}"/>
    <cellStyle name="Salida 2" xfId="2754" xr:uid="{00000000-0005-0000-0000-0000C40A0000}"/>
    <cellStyle name="Salida 3" xfId="2755" xr:uid="{00000000-0005-0000-0000-0000C50A0000}"/>
    <cellStyle name="Salida 4" xfId="2756" xr:uid="{00000000-0005-0000-0000-0000C60A0000}"/>
    <cellStyle name="Salida 5" xfId="2757" xr:uid="{00000000-0005-0000-0000-0000C70A0000}"/>
    <cellStyle name="SAPBEXstdData" xfId="2758" xr:uid="{00000000-0005-0000-0000-0000C80A0000}"/>
    <cellStyle name="SAPBEXstdData 2" xfId="2759" xr:uid="{00000000-0005-0000-0000-0000C90A0000}"/>
    <cellStyle name="SAPBEXstdData 3" xfId="2760" xr:uid="{00000000-0005-0000-0000-0000CA0A0000}"/>
    <cellStyle name="SHADEDSTORES" xfId="2761" xr:uid="{00000000-0005-0000-0000-0000CB0A0000}"/>
    <cellStyle name="SHADEDSTORES 2" xfId="2762" xr:uid="{00000000-0005-0000-0000-0000CC0A0000}"/>
    <cellStyle name="SHADEDSTORES 3" xfId="2763" xr:uid="{00000000-0005-0000-0000-0000CD0A0000}"/>
    <cellStyle name="SHADEDSTORES 4" xfId="2764" xr:uid="{00000000-0005-0000-0000-0000CE0A0000}"/>
    <cellStyle name="Sheet Title" xfId="2765" xr:uid="{00000000-0005-0000-0000-0000CF0A0000}"/>
    <cellStyle name="specstores" xfId="2766" xr:uid="{00000000-0005-0000-0000-0000D00A0000}"/>
    <cellStyle name="specstores 2" xfId="2767" xr:uid="{00000000-0005-0000-0000-0000D10A0000}"/>
    <cellStyle name="specstores 3" xfId="2768" xr:uid="{00000000-0005-0000-0000-0000D20A0000}"/>
    <cellStyle name="specstores 4" xfId="2769" xr:uid="{00000000-0005-0000-0000-0000D30A0000}"/>
    <cellStyle name="Standard format" xfId="2770" xr:uid="{00000000-0005-0000-0000-0000D40A0000}"/>
    <cellStyle name="Standard_Capacity_calculation" xfId="2771" xr:uid="{00000000-0005-0000-0000-0000D50A0000}"/>
    <cellStyle name="Style 1" xfId="2772" xr:uid="{00000000-0005-0000-0000-0000D60A0000}"/>
    <cellStyle name="Style 1 2" xfId="2773" xr:uid="{00000000-0005-0000-0000-0000D70A0000}"/>
    <cellStyle name="Style 1 3" xfId="2774" xr:uid="{00000000-0005-0000-0000-0000D80A0000}"/>
    <cellStyle name="Style 1 3 2" xfId="2775" xr:uid="{00000000-0005-0000-0000-0000D90A0000}"/>
    <cellStyle name="Style 1 4" xfId="2776" xr:uid="{00000000-0005-0000-0000-0000DA0A0000}"/>
    <cellStyle name="Style 1 5" xfId="2777" xr:uid="{00000000-0005-0000-0000-0000DB0A0000}"/>
    <cellStyle name="Style 1 6" xfId="2778" xr:uid="{00000000-0005-0000-0000-0000DC0A0000}"/>
    <cellStyle name="Style 1_704822-001 TRACKER (4 way)" xfId="2779" xr:uid="{00000000-0005-0000-0000-0000DD0A0000}"/>
    <cellStyle name="Style 21" xfId="2780" xr:uid="{00000000-0005-0000-0000-0000DE0A0000}"/>
    <cellStyle name="Style 22" xfId="2781" xr:uid="{00000000-0005-0000-0000-0000DF0A0000}"/>
    <cellStyle name="Style 23" xfId="2782" xr:uid="{00000000-0005-0000-0000-0000E00A0000}"/>
    <cellStyle name="Style 24" xfId="2783" xr:uid="{00000000-0005-0000-0000-0000E10A0000}"/>
    <cellStyle name="Style 25" xfId="2784" xr:uid="{00000000-0005-0000-0000-0000E20A0000}"/>
    <cellStyle name="Style 26" xfId="2785" xr:uid="{00000000-0005-0000-0000-0000E30A0000}"/>
    <cellStyle name="Style 27" xfId="2786" xr:uid="{00000000-0005-0000-0000-0000E40A0000}"/>
    <cellStyle name="Style 28" xfId="2787" xr:uid="{00000000-0005-0000-0000-0000E50A0000}"/>
    <cellStyle name="Style 29" xfId="2788" xr:uid="{00000000-0005-0000-0000-0000E60A0000}"/>
    <cellStyle name="Style 30" xfId="2789" xr:uid="{00000000-0005-0000-0000-0000E70A0000}"/>
    <cellStyle name="Style 31" xfId="2790" xr:uid="{00000000-0005-0000-0000-0000E80A0000}"/>
    <cellStyle name="Style 32" xfId="2791" xr:uid="{00000000-0005-0000-0000-0000E90A0000}"/>
    <cellStyle name="Style 33" xfId="2792" xr:uid="{00000000-0005-0000-0000-0000EA0A0000}"/>
    <cellStyle name="Style 34" xfId="2793" xr:uid="{00000000-0005-0000-0000-0000EB0A0000}"/>
    <cellStyle name="Style 35" xfId="2794" xr:uid="{00000000-0005-0000-0000-0000EC0A0000}"/>
    <cellStyle name="Style 36" xfId="2795" xr:uid="{00000000-0005-0000-0000-0000ED0A0000}"/>
    <cellStyle name="Style 37" xfId="2796" xr:uid="{00000000-0005-0000-0000-0000EE0A0000}"/>
    <cellStyle name="SubHeader" xfId="2797" xr:uid="{00000000-0005-0000-0000-0000EF0A0000}"/>
    <cellStyle name="Subtotal" xfId="2798" xr:uid="{00000000-0005-0000-0000-0000F00A0000}"/>
    <cellStyle name="Subtotal 2" xfId="2799" xr:uid="{00000000-0005-0000-0000-0000F10A0000}"/>
    <cellStyle name="Subtotal 3" xfId="2800" xr:uid="{00000000-0005-0000-0000-0000F20A0000}"/>
    <cellStyle name="Subtotal 4" xfId="2801" xr:uid="{00000000-0005-0000-0000-0000F30A0000}"/>
    <cellStyle name="Subtotal 5" xfId="2802" xr:uid="{00000000-0005-0000-0000-0000F40A0000}"/>
    <cellStyle name="Text Indent A" xfId="2803" xr:uid="{00000000-0005-0000-0000-0000F50A0000}"/>
    <cellStyle name="Text Indent B" xfId="2804" xr:uid="{00000000-0005-0000-0000-0000F60A0000}"/>
    <cellStyle name="Text Indent C" xfId="2805" xr:uid="{00000000-0005-0000-0000-0000F70A0000}"/>
    <cellStyle name="Text Wrap" xfId="2806" xr:uid="{00000000-0005-0000-0000-0000F80A0000}"/>
    <cellStyle name="Texto de advertencia" xfId="2807" xr:uid="{00000000-0005-0000-0000-0000F90A0000}"/>
    <cellStyle name="Texto de advertencia 2" xfId="2808" xr:uid="{00000000-0005-0000-0000-0000FA0A0000}"/>
    <cellStyle name="Texto explicativo" xfId="2809" xr:uid="{00000000-0005-0000-0000-0000FB0A0000}"/>
    <cellStyle name="Texto explicativo 2" xfId="2810" xr:uid="{00000000-0005-0000-0000-0000FC0A0000}"/>
    <cellStyle name="Title 2" xfId="2811" xr:uid="{00000000-0005-0000-0000-0000FD0A0000}"/>
    <cellStyle name="Title 2 2" xfId="2812" xr:uid="{00000000-0005-0000-0000-0000FE0A0000}"/>
    <cellStyle name="Title 2 3" xfId="2813" xr:uid="{00000000-0005-0000-0000-0000FF0A0000}"/>
    <cellStyle name="Title 2 4" xfId="2814" xr:uid="{00000000-0005-0000-0000-0000000B0000}"/>
    <cellStyle name="Title 3" xfId="2815" xr:uid="{00000000-0005-0000-0000-0000010B0000}"/>
    <cellStyle name="Title 3 2" xfId="2816" xr:uid="{00000000-0005-0000-0000-0000020B0000}"/>
    <cellStyle name="Title 4" xfId="2817" xr:uid="{00000000-0005-0000-0000-0000030B0000}"/>
    <cellStyle name="Title 4 2" xfId="2818" xr:uid="{00000000-0005-0000-0000-0000040B0000}"/>
    <cellStyle name="Title 5" xfId="2819" xr:uid="{00000000-0005-0000-0000-0000050B0000}"/>
    <cellStyle name="Título" xfId="2820" xr:uid="{00000000-0005-0000-0000-0000060B0000}"/>
    <cellStyle name="Título 1" xfId="2821" xr:uid="{00000000-0005-0000-0000-0000070B0000}"/>
    <cellStyle name="Título 1 2" xfId="2822" xr:uid="{00000000-0005-0000-0000-0000080B0000}"/>
    <cellStyle name="Título 1 3" xfId="2823" xr:uid="{00000000-0005-0000-0000-0000090B0000}"/>
    <cellStyle name="Título 1 4" xfId="2824" xr:uid="{00000000-0005-0000-0000-00000A0B0000}"/>
    <cellStyle name="Título 1 5" xfId="2825" xr:uid="{00000000-0005-0000-0000-00000B0B0000}"/>
    <cellStyle name="Título 2" xfId="2826" xr:uid="{00000000-0005-0000-0000-00000C0B0000}"/>
    <cellStyle name="Título 2 2" xfId="2827" xr:uid="{00000000-0005-0000-0000-00000D0B0000}"/>
    <cellStyle name="Título 2 3" xfId="2828" xr:uid="{00000000-0005-0000-0000-00000E0B0000}"/>
    <cellStyle name="Título 2 4" xfId="2829" xr:uid="{00000000-0005-0000-0000-00000F0B0000}"/>
    <cellStyle name="Título 2 5" xfId="2830" xr:uid="{00000000-0005-0000-0000-0000100B0000}"/>
    <cellStyle name="Título 3" xfId="2831" xr:uid="{00000000-0005-0000-0000-0000110B0000}"/>
    <cellStyle name="Título 3 2" xfId="2832" xr:uid="{00000000-0005-0000-0000-0000120B0000}"/>
    <cellStyle name="Título 3 3" xfId="2833" xr:uid="{00000000-0005-0000-0000-0000130B0000}"/>
    <cellStyle name="Título 3 4" xfId="2834" xr:uid="{00000000-0005-0000-0000-0000140B0000}"/>
    <cellStyle name="Título 4" xfId="2835" xr:uid="{00000000-0005-0000-0000-0000150B0000}"/>
    <cellStyle name="Título_3PAR Project Plan 26OCT12" xfId="2836" xr:uid="{00000000-0005-0000-0000-0000160B0000}"/>
    <cellStyle name="Total 2" xfId="2837" xr:uid="{00000000-0005-0000-0000-0000170B0000}"/>
    <cellStyle name="Total 2 2" xfId="2838" xr:uid="{00000000-0005-0000-0000-0000180B0000}"/>
    <cellStyle name="Total 2 3" xfId="2839" xr:uid="{00000000-0005-0000-0000-0000190B0000}"/>
    <cellStyle name="Total 2 4" xfId="2840" xr:uid="{00000000-0005-0000-0000-00001A0B0000}"/>
    <cellStyle name="Total 3" xfId="2841" xr:uid="{00000000-0005-0000-0000-00001B0B0000}"/>
    <cellStyle name="Total 3 2" xfId="2842" xr:uid="{00000000-0005-0000-0000-00001C0B0000}"/>
    <cellStyle name="Total 3 3" xfId="2843" xr:uid="{00000000-0005-0000-0000-00001D0B0000}"/>
    <cellStyle name="Total 4" xfId="2844" xr:uid="{00000000-0005-0000-0000-00001E0B0000}"/>
    <cellStyle name="Total 4 2" xfId="2845" xr:uid="{00000000-0005-0000-0000-00001F0B0000}"/>
    <cellStyle name="Total 5" xfId="2846" xr:uid="{00000000-0005-0000-0000-0000200B0000}"/>
    <cellStyle name="Total 6" xfId="2847" xr:uid="{00000000-0005-0000-0000-0000210B0000}"/>
    <cellStyle name="Unprot" xfId="2848" xr:uid="{00000000-0005-0000-0000-0000220B0000}"/>
    <cellStyle name="Unprot$" xfId="2849" xr:uid="{00000000-0005-0000-0000-0000230B0000}"/>
    <cellStyle name="Unprot_Devastator Scorecard 7-30-02" xfId="2850" xr:uid="{00000000-0005-0000-0000-0000240B0000}"/>
    <cellStyle name="Unprotect" xfId="2851" xr:uid="{00000000-0005-0000-0000-0000250B0000}"/>
    <cellStyle name="UP" xfId="2852" xr:uid="{00000000-0005-0000-0000-0000260B0000}"/>
    <cellStyle name="UP 2" xfId="2853" xr:uid="{00000000-0005-0000-0000-0000270B0000}"/>
    <cellStyle name="UP 2 2" xfId="2854" xr:uid="{00000000-0005-0000-0000-0000280B0000}"/>
    <cellStyle name="UP 2 3" xfId="2855" xr:uid="{00000000-0005-0000-0000-0000290B0000}"/>
    <cellStyle name="UP 3" xfId="2856" xr:uid="{00000000-0005-0000-0000-00002A0B0000}"/>
    <cellStyle name="UP 3 2" xfId="2857" xr:uid="{00000000-0005-0000-0000-00002B0B0000}"/>
    <cellStyle name="UP 3 2 2" xfId="2858" xr:uid="{00000000-0005-0000-0000-00002C0B0000}"/>
    <cellStyle name="UP 3 3" xfId="2859" xr:uid="{00000000-0005-0000-0000-00002D0B0000}"/>
    <cellStyle name="UP 3 4" xfId="2860" xr:uid="{00000000-0005-0000-0000-00002E0B0000}"/>
    <cellStyle name="UP 4" xfId="2861" xr:uid="{00000000-0005-0000-0000-00002F0B0000}"/>
    <cellStyle name="UP 5" xfId="2862" xr:uid="{00000000-0005-0000-0000-0000300B0000}"/>
    <cellStyle name="UP 6" xfId="2863" xr:uid="{00000000-0005-0000-0000-0000310B0000}"/>
    <cellStyle name="UP 7" xfId="2864" xr:uid="{00000000-0005-0000-0000-0000320B0000}"/>
    <cellStyle name="UP 8" xfId="2865" xr:uid="{00000000-0005-0000-0000-0000330B0000}"/>
    <cellStyle name="UP 8 2" xfId="2866" xr:uid="{00000000-0005-0000-0000-0000340B0000}"/>
    <cellStyle name="ures" xfId="2867" xr:uid="{00000000-0005-0000-0000-0000350B0000}"/>
    <cellStyle name="ures 2" xfId="2868" xr:uid="{00000000-0005-0000-0000-0000360B0000}"/>
    <cellStyle name="ures 3" xfId="2869" xr:uid="{00000000-0005-0000-0000-0000370B0000}"/>
    <cellStyle name="ures 4" xfId="2870" xr:uid="{00000000-0005-0000-0000-0000380B0000}"/>
    <cellStyle name="Warning Text 2" xfId="2871" xr:uid="{00000000-0005-0000-0000-0000390B0000}"/>
    <cellStyle name="Warning Text 2 2" xfId="2872" xr:uid="{00000000-0005-0000-0000-00003A0B0000}"/>
    <cellStyle name="Warning Text 2 3" xfId="2873" xr:uid="{00000000-0005-0000-0000-00003B0B0000}"/>
    <cellStyle name="Warning Text 2 4" xfId="2874" xr:uid="{00000000-0005-0000-0000-00003C0B0000}"/>
    <cellStyle name="Warning Text 3" xfId="2875" xr:uid="{00000000-0005-0000-0000-00003D0B0000}"/>
    <cellStyle name="Warning Text 3 2" xfId="2876" xr:uid="{00000000-0005-0000-0000-00003E0B0000}"/>
    <cellStyle name="Warning Text 4" xfId="2877" xr:uid="{00000000-0005-0000-0000-00003F0B0000}"/>
    <cellStyle name="Warning Text 4 2" xfId="2878" xr:uid="{00000000-0005-0000-0000-0000400B0000}"/>
    <cellStyle name="Warning Text 5" xfId="2879" xr:uid="{00000000-0005-0000-0000-0000410B0000}"/>
    <cellStyle name="WQ" xfId="2880" xr:uid="{00000000-0005-0000-0000-0000420B0000}"/>
    <cellStyle name="ハイパーリンク_we0731" xfId="2881" xr:uid="{00000000-0005-0000-0000-0000430B0000}"/>
    <cellStyle name=" [0.00]_laroux" xfId="2882" xr:uid="{00000000-0005-0000-0000-0000440B0000}"/>
    <cellStyle name="_laroux" xfId="2883" xr:uid="{00000000-0005-0000-0000-0000450B0000}"/>
    <cellStyle name="?_JP_NEW_9512" xfId="2884" xr:uid="{00000000-0005-0000-0000-0000460B0000}"/>
    <cellStyle name="똿뗦먛귟 [0.00]_PRODUCT DETAIL Q1" xfId="2885" xr:uid="{00000000-0005-0000-0000-0000470B0000}"/>
    <cellStyle name="똿뗦먛귟_PRODUCT DETAIL Q1" xfId="2886" xr:uid="{00000000-0005-0000-0000-0000480B0000}"/>
    <cellStyle name="믅됞 [0.00]_PRODUCT DETAIL Q1" xfId="2887" xr:uid="{00000000-0005-0000-0000-0000490B0000}"/>
    <cellStyle name="믅됞_PRODUCT DETAIL Q1" xfId="2888" xr:uid="{00000000-0005-0000-0000-00004A0B0000}"/>
    <cellStyle name="백분율_95" xfId="2889" xr:uid="{00000000-0005-0000-0000-00004B0B0000}"/>
    <cellStyle name="뷭?_BOOKSHIP" xfId="2890" xr:uid="{00000000-0005-0000-0000-00004C0B0000}"/>
    <cellStyle name="콤마 [0]_1202" xfId="2891" xr:uid="{00000000-0005-0000-0000-00004D0B0000}"/>
    <cellStyle name="콤마_1202" xfId="2892" xr:uid="{00000000-0005-0000-0000-00004E0B0000}"/>
    <cellStyle name="통화 [0]_1202" xfId="2893" xr:uid="{00000000-0005-0000-0000-00004F0B0000}"/>
    <cellStyle name="통화_1202" xfId="2894" xr:uid="{00000000-0005-0000-0000-0000500B0000}"/>
    <cellStyle name="표준_(정보부문)월별인원계획" xfId="2895" xr:uid="{00000000-0005-0000-0000-0000510B0000}"/>
    <cellStyle name="一般 2" xfId="2896" xr:uid="{00000000-0005-0000-0000-0000520B0000}"/>
    <cellStyle name="一般_~ME0858" xfId="2897" xr:uid="{00000000-0005-0000-0000-0000530B0000}"/>
    <cellStyle name="中等" xfId="2898" xr:uid="{00000000-0005-0000-0000-0000540B0000}"/>
    <cellStyle name="備註" xfId="2899" xr:uid="{00000000-0005-0000-0000-0000550B0000}"/>
    <cellStyle name="千分位[0]_~ME0858" xfId="2900" xr:uid="{00000000-0005-0000-0000-0000560B0000}"/>
    <cellStyle name="千分位_~ME0858" xfId="2901" xr:uid="{00000000-0005-0000-0000-0000570B0000}"/>
    <cellStyle name="合計" xfId="2902" xr:uid="{00000000-0005-0000-0000-0000580B0000}"/>
    <cellStyle name="壞" xfId="2903" xr:uid="{00000000-0005-0000-0000-0000590B0000}"/>
    <cellStyle name="壞_%E5%89%AF%E6%9C%ACXM%E8%BF%9B%E5%BA%A60830%281%29(2)" xfId="2904" xr:uid="{00000000-0005-0000-0000-00005A0B0000}"/>
    <cellStyle name="壞_%E5%89%AF%E6%9C%ACXM%E8%BF%9B%E5%BA%A60830%281%29(2)_RUTAS" xfId="2905" xr:uid="{00000000-0005-0000-0000-00005B0B0000}"/>
    <cellStyle name="壞_2010.3.23線割進度" xfId="2906" xr:uid="{00000000-0005-0000-0000-00005C0B0000}"/>
    <cellStyle name="壞_2010.3.23線割進度_RUTAS" xfId="2907" xr:uid="{00000000-0005-0000-0000-00005D0B0000}"/>
    <cellStyle name="壞_2010年3月模具進度" xfId="2908" xr:uid="{00000000-0005-0000-0000-00005E0B0000}"/>
    <cellStyle name="壞_2010年3月模具進度_ACE - PreQualification Corrective Action - Oct 26, 2010(1)" xfId="2909" xr:uid="{00000000-0005-0000-0000-00005F0B0000}"/>
    <cellStyle name="壞_2010年3月模具進度_ACE - PreQualification Corrective Action - Oct 26, 2010(1)_RUTAS" xfId="2910" xr:uid="{00000000-0005-0000-0000-0000600B0000}"/>
    <cellStyle name="壞_2010年3月模具進度_RUTAS" xfId="2911" xr:uid="{00000000-0005-0000-0000-0000610B0000}"/>
    <cellStyle name="壞_ACE - PreQualification Corrective Action - Oct 26, 2010(1)" xfId="2912" xr:uid="{00000000-0005-0000-0000-0000620B0000}"/>
    <cellStyle name="壞_ACE - PreQualification Corrective Action - Oct 26, 2010(1)_RUTAS" xfId="2913" xr:uid="{00000000-0005-0000-0000-0000630B0000}"/>
    <cellStyle name="壞_Jabil Tooling Schedule-091008 (1)" xfId="2914" xr:uid="{00000000-0005-0000-0000-0000640B0000}"/>
    <cellStyle name="壞_Jabil Tooling Schedule-091008 (1)_%E5%89%AF%E6%9C%ACXM%E8%BF%9B%E5%BA%A60830%281%29(2)" xfId="2915" xr:uid="{00000000-0005-0000-0000-0000650B0000}"/>
    <cellStyle name="壞_Jabil Tooling Schedule-091008 (1)_%E5%89%AF%E6%9C%ACXM%E8%BF%9B%E5%BA%A60830%281%29(2)_RUTAS" xfId="2916" xr:uid="{00000000-0005-0000-0000-0000660B0000}"/>
    <cellStyle name="壞_Jabil Tooling Schedule-091008 (1)_ACE - PreQualification Corrective Action - Oct 26, 2010(1)" xfId="2917" xr:uid="{00000000-0005-0000-0000-0000670B0000}"/>
    <cellStyle name="壞_Jabil Tooling Schedule-091008 (1)_ACE - PreQualification Corrective Action - Oct 26, 2010(1)_RUTAS" xfId="2918" xr:uid="{00000000-0005-0000-0000-0000680B0000}"/>
    <cellStyle name="壞_Jabil Tooling Schedule-091008 (1)_RUTAS" xfId="2919" xr:uid="{00000000-0005-0000-0000-0000690B0000}"/>
    <cellStyle name="壞_RUTAS" xfId="2920" xr:uid="{00000000-0005-0000-0000-00006A0B0000}"/>
    <cellStyle name="好" xfId="2921" xr:uid="{00000000-0005-0000-0000-00006B0B0000}"/>
    <cellStyle name="好 2" xfId="2922" xr:uid="{00000000-0005-0000-0000-00006C0B0000}"/>
    <cellStyle name="好_%E5%89%AF%E6%9C%ACXM%E8%BF%9B%E5%BA%A60830%281%29(2)" xfId="2923" xr:uid="{00000000-0005-0000-0000-00006D0B0000}"/>
    <cellStyle name="好_%E5%89%AF%E6%9C%ACXM%E8%BF%9B%E5%BA%A60830%281%29(2)_RUTAS" xfId="2924" xr:uid="{00000000-0005-0000-0000-00006E0B0000}"/>
    <cellStyle name="好_2010.3.23線割進度" xfId="2925" xr:uid="{00000000-0005-0000-0000-00006F0B0000}"/>
    <cellStyle name="好_2010.3.23線割進度_RUTAS" xfId="2926" xr:uid="{00000000-0005-0000-0000-0000700B0000}"/>
    <cellStyle name="好_2010年3月模具進度" xfId="2927" xr:uid="{00000000-0005-0000-0000-0000710B0000}"/>
    <cellStyle name="好_2010年3月模具進度_ACE - PreQualification Corrective Action - Oct 26, 2010(1)" xfId="2928" xr:uid="{00000000-0005-0000-0000-0000720B0000}"/>
    <cellStyle name="好_2010年3月模具進度_ACE - PreQualification Corrective Action - Oct 26, 2010(1)_RUTAS" xfId="2929" xr:uid="{00000000-0005-0000-0000-0000730B0000}"/>
    <cellStyle name="好_2010年3月模具進度_RUTAS" xfId="2930" xr:uid="{00000000-0005-0000-0000-0000740B0000}"/>
    <cellStyle name="好_8c10總進度表" xfId="2931" xr:uid="{00000000-0005-0000-0000-0000750B0000}"/>
    <cellStyle name="好_8c10總進度表_ACE - PreQualification Corrective Action - Oct 26, 2010(1)" xfId="2932" xr:uid="{00000000-0005-0000-0000-0000760B0000}"/>
    <cellStyle name="好_8c10總進度表_ACE - PreQualification Corrective Action - Oct 26, 2010(1)_RUTAS" xfId="2933" xr:uid="{00000000-0005-0000-0000-0000770B0000}"/>
    <cellStyle name="好_8c10總進度表_RUTAS" xfId="2934" xr:uid="{00000000-0005-0000-0000-0000780B0000}"/>
    <cellStyle name="好_AMSC 8C10 模具進度表" xfId="2935" xr:uid="{00000000-0005-0000-0000-0000790B0000}"/>
    <cellStyle name="好_AMSC 8C10 模具進度表_ACE - PreQualification Corrective Action - Oct 26, 2010(1)" xfId="2936" xr:uid="{00000000-0005-0000-0000-00007A0B0000}"/>
    <cellStyle name="好_AMSC 8C10 模具進度表_ACE - PreQualification Corrective Action - Oct 26, 2010(1)_RUTAS" xfId="2937" xr:uid="{00000000-0005-0000-0000-00007B0B0000}"/>
    <cellStyle name="好_AMSC 8C10 模具進度表_RUTAS" xfId="2938" xr:uid="{00000000-0005-0000-0000-00007C0B0000}"/>
    <cellStyle name="好_Jabil Tooling Schedule-091008 (1)" xfId="2939" xr:uid="{00000000-0005-0000-0000-00007D0B0000}"/>
    <cellStyle name="好_Jabil Tooling Schedule-091008 (1)_%E5%89%AF%E6%9C%ACXM%E8%BF%9B%E5%BA%A60830%281%29(2)" xfId="2940" xr:uid="{00000000-0005-0000-0000-00007E0B0000}"/>
    <cellStyle name="好_Jabil Tooling Schedule-091008 (1)_%E5%89%AF%E6%9C%ACXM%E8%BF%9B%E5%BA%A60830%281%29(2)_RUTAS" xfId="2941" xr:uid="{00000000-0005-0000-0000-00007F0B0000}"/>
    <cellStyle name="好_Jabil Tooling Schedule-091008 (1)_ACE - PreQualification Corrective Action - Oct 26, 2010(1)" xfId="2942" xr:uid="{00000000-0005-0000-0000-0000800B0000}"/>
    <cellStyle name="好_Jabil Tooling Schedule-091008 (1)_ACE - PreQualification Corrective Action - Oct 26, 2010(1)_RUTAS" xfId="2943" xr:uid="{00000000-0005-0000-0000-0000810B0000}"/>
    <cellStyle name="好_Jabil Tooling Schedule-091008 (1)_RUTAS" xfId="2944" xr:uid="{00000000-0005-0000-0000-0000820B0000}"/>
    <cellStyle name="好_RUTAS" xfId="2945" xr:uid="{00000000-0005-0000-0000-0000830B0000}"/>
    <cellStyle name="好_SCI cisco infinity oct 12th(1)" xfId="2946" xr:uid="{00000000-0005-0000-0000-0000840B0000}"/>
    <cellStyle name="好_SCI cisco infinity oct 12th(1)_ACE - PreQualification Corrective Action - Oct 26, 2010(1)" xfId="2947" xr:uid="{00000000-0005-0000-0000-0000850B0000}"/>
    <cellStyle name="好_SCI cisco infinity oct 12th(1)_ACE - PreQualification Corrective Action - Oct 26, 2010(1)_RUTAS" xfId="2948" xr:uid="{00000000-0005-0000-0000-0000860B0000}"/>
    <cellStyle name="好_SCI cisco infinity oct 12th(1)_RUTAS" xfId="2949" xr:uid="{00000000-0005-0000-0000-0000870B0000}"/>
    <cellStyle name="好_timeline-100901(1)" xfId="2950" xr:uid="{00000000-0005-0000-0000-0000880B0000}"/>
    <cellStyle name="好_timeline-100901(1)_ACE - PreQualification Corrective Action - Oct 26, 2010(1)" xfId="2951" xr:uid="{00000000-0005-0000-0000-0000890B0000}"/>
    <cellStyle name="好_timeline-100901(1)_ACE - PreQualification Corrective Action - Oct 26, 2010(1)_RUTAS" xfId="2952" xr:uid="{00000000-0005-0000-0000-00008A0B0000}"/>
    <cellStyle name="好_timeline-100901(1)_RUTAS" xfId="2953" xr:uid="{00000000-0005-0000-0000-00008B0B0000}"/>
    <cellStyle name="好_總進度表" xfId="2954" xr:uid="{00000000-0005-0000-0000-00008C0B0000}"/>
    <cellStyle name="好_總進度表_ACE - PreQualification Corrective Action - Oct 26, 2010(1)" xfId="2955" xr:uid="{00000000-0005-0000-0000-00008D0B0000}"/>
    <cellStyle name="好_總進度表_ACE - PreQualification Corrective Action - Oct 26, 2010(1)_RUTAS" xfId="2956" xr:uid="{00000000-0005-0000-0000-00008E0B0000}"/>
    <cellStyle name="好_總進度表_RUTAS" xfId="2957" xr:uid="{00000000-0005-0000-0000-00008F0B0000}"/>
    <cellStyle name="差" xfId="2958" xr:uid="{00000000-0005-0000-0000-0000900B0000}"/>
    <cellStyle name="差_%E5%89%AF%E6%9C%ACXM%E8%BF%9B%E5%BA%A60830%281%29(2)" xfId="2959" xr:uid="{00000000-0005-0000-0000-0000910B0000}"/>
    <cellStyle name="差_%E5%89%AF%E6%9C%ACXM%E8%BF%9B%E5%BA%A60830%281%29(2)_RUTAS" xfId="2960" xr:uid="{00000000-0005-0000-0000-0000920B0000}"/>
    <cellStyle name="差_8c10總進度表" xfId="2961" xr:uid="{00000000-0005-0000-0000-0000930B0000}"/>
    <cellStyle name="差_8c10總進度表_ACE - PreQualification Corrective Action - Oct 26, 2010(1)" xfId="2962" xr:uid="{00000000-0005-0000-0000-0000940B0000}"/>
    <cellStyle name="差_8c10總進度表_ACE - PreQualification Corrective Action - Oct 26, 2010(1)_RUTAS" xfId="2963" xr:uid="{00000000-0005-0000-0000-0000950B0000}"/>
    <cellStyle name="差_8c10總進度表_RUTAS" xfId="2964" xr:uid="{00000000-0005-0000-0000-0000960B0000}"/>
    <cellStyle name="差_AMSC 8C10 模具進度表" xfId="2965" xr:uid="{00000000-0005-0000-0000-0000970B0000}"/>
    <cellStyle name="差_AMSC 8C10 模具進度表_ACE - PreQualification Corrective Action - Oct 26, 2010(1)" xfId="2966" xr:uid="{00000000-0005-0000-0000-0000980B0000}"/>
    <cellStyle name="差_AMSC 8C10 模具進度表_ACE - PreQualification Corrective Action - Oct 26, 2010(1)_RUTAS" xfId="2967" xr:uid="{00000000-0005-0000-0000-0000990B0000}"/>
    <cellStyle name="差_AMSC 8C10 模具進度表_RUTAS" xfId="2968" xr:uid="{00000000-0005-0000-0000-00009A0B0000}"/>
    <cellStyle name="差_Jabil Tooling Schedule-091008 (1)" xfId="2969" xr:uid="{00000000-0005-0000-0000-00009B0B0000}"/>
    <cellStyle name="差_Jabil Tooling Schedule-091008 (1)_%E5%89%AF%E6%9C%ACXM%E8%BF%9B%E5%BA%A60830%281%29(2)" xfId="2970" xr:uid="{00000000-0005-0000-0000-00009C0B0000}"/>
    <cellStyle name="差_Jabil Tooling Schedule-091008 (1)_%E5%89%AF%E6%9C%ACXM%E8%BF%9B%E5%BA%A60830%281%29(2)_RUTAS" xfId="2971" xr:uid="{00000000-0005-0000-0000-00009D0B0000}"/>
    <cellStyle name="差_Jabil Tooling Schedule-091008 (1)_ACE - PreQualification Corrective Action - Oct 26, 2010(1)" xfId="2972" xr:uid="{00000000-0005-0000-0000-00009E0B0000}"/>
    <cellStyle name="差_Jabil Tooling Schedule-091008 (1)_ACE - PreQualification Corrective Action - Oct 26, 2010(1)_RUTAS" xfId="2973" xr:uid="{00000000-0005-0000-0000-00009F0B0000}"/>
    <cellStyle name="差_Jabil Tooling Schedule-091008 (1)_RUTAS" xfId="2974" xr:uid="{00000000-0005-0000-0000-0000A00B0000}"/>
    <cellStyle name="差_RUTAS" xfId="2975" xr:uid="{00000000-0005-0000-0000-0000A10B0000}"/>
    <cellStyle name="差_SCI cisco infinity oct 12th(1)" xfId="2976" xr:uid="{00000000-0005-0000-0000-0000A20B0000}"/>
    <cellStyle name="差_SCI cisco infinity oct 12th(1)_ACE - PreQualification Corrective Action - Oct 26, 2010(1)" xfId="2977" xr:uid="{00000000-0005-0000-0000-0000A30B0000}"/>
    <cellStyle name="差_SCI cisco infinity oct 12th(1)_ACE - PreQualification Corrective Action - Oct 26, 2010(1)_RUTAS" xfId="2978" xr:uid="{00000000-0005-0000-0000-0000A40B0000}"/>
    <cellStyle name="差_SCI cisco infinity oct 12th(1)_RUTAS" xfId="2979" xr:uid="{00000000-0005-0000-0000-0000A50B0000}"/>
    <cellStyle name="差_timeline-100901(1)" xfId="2980" xr:uid="{00000000-0005-0000-0000-0000A60B0000}"/>
    <cellStyle name="差_timeline-100901(1)_ACE - PreQualification Corrective Action - Oct 26, 2010(1)" xfId="2981" xr:uid="{00000000-0005-0000-0000-0000A70B0000}"/>
    <cellStyle name="差_timeline-100901(1)_ACE - PreQualification Corrective Action - Oct 26, 2010(1)_RUTAS" xfId="2982" xr:uid="{00000000-0005-0000-0000-0000A80B0000}"/>
    <cellStyle name="差_timeline-100901(1)_RUTAS" xfId="2983" xr:uid="{00000000-0005-0000-0000-0000A90B0000}"/>
    <cellStyle name="差_總進度表" xfId="2984" xr:uid="{00000000-0005-0000-0000-0000AA0B0000}"/>
    <cellStyle name="差_總進度表_ACE - PreQualification Corrective Action - Oct 26, 2010(1)" xfId="2985" xr:uid="{00000000-0005-0000-0000-0000AB0B0000}"/>
    <cellStyle name="差_總進度表_ACE - PreQualification Corrective Action - Oct 26, 2010(1)_RUTAS" xfId="2986" xr:uid="{00000000-0005-0000-0000-0000AC0B0000}"/>
    <cellStyle name="差_總進度表_RUTAS" xfId="2987" xr:uid="{00000000-0005-0000-0000-0000AD0B0000}"/>
    <cellStyle name="常规 2" xfId="2988" xr:uid="{00000000-0005-0000-0000-0000AE0B0000}"/>
    <cellStyle name="常规 2 2" xfId="2989" xr:uid="{00000000-0005-0000-0000-0000AF0B0000}"/>
    <cellStyle name="常规_Nov VSS" xfId="2990" xr:uid="{00000000-0005-0000-0000-0000B00B0000}"/>
    <cellStyle name="强调文字颜色 1" xfId="2991" xr:uid="{00000000-0005-0000-0000-0000B10B0000}"/>
    <cellStyle name="强调文字颜色 2" xfId="2992" xr:uid="{00000000-0005-0000-0000-0000B20B0000}"/>
    <cellStyle name="强调文字颜色 3" xfId="2993" xr:uid="{00000000-0005-0000-0000-0000B30B0000}"/>
    <cellStyle name="强调文字颜色 4" xfId="2994" xr:uid="{00000000-0005-0000-0000-0000B40B0000}"/>
    <cellStyle name="强调文字颜色 5" xfId="2995" xr:uid="{00000000-0005-0000-0000-0000B50B0000}"/>
    <cellStyle name="强调文字颜色 6" xfId="2996" xr:uid="{00000000-0005-0000-0000-0000B60B0000}"/>
    <cellStyle name="标题" xfId="2997" xr:uid="{00000000-0005-0000-0000-0000B70B0000}"/>
    <cellStyle name="标题 1" xfId="2998" xr:uid="{00000000-0005-0000-0000-0000B80B0000}"/>
    <cellStyle name="标题 2" xfId="2999" xr:uid="{00000000-0005-0000-0000-0000B90B0000}"/>
    <cellStyle name="标题 3" xfId="3000" xr:uid="{00000000-0005-0000-0000-0000BA0B0000}"/>
    <cellStyle name="标题 4" xfId="3001" xr:uid="{00000000-0005-0000-0000-0000BB0B0000}"/>
    <cellStyle name="标题_Jabil Tooling Schedule-091008 (1)" xfId="3002" xr:uid="{00000000-0005-0000-0000-0000BC0B0000}"/>
    <cellStyle name="样式 1" xfId="3003" xr:uid="{00000000-0005-0000-0000-0000BD0B0000}"/>
    <cellStyle name="桁区切り [0.00]_AMF Titanium Commodity Graphs" xfId="3004" xr:uid="{00000000-0005-0000-0000-0000BE0B0000}"/>
    <cellStyle name="桁区切り_AMF Titanium Commodity Graphs" xfId="3005" xr:uid="{00000000-0005-0000-0000-0000BF0B0000}"/>
    <cellStyle name="检查单元格" xfId="3006" xr:uid="{00000000-0005-0000-0000-0000C00B0000}"/>
    <cellStyle name="標準 2_ESON LIST見積　090520" xfId="3007" xr:uid="{00000000-0005-0000-0000-0000C10B0000}"/>
    <cellStyle name="標準_AMF Titanium Commodity Graphs" xfId="3008" xr:uid="{00000000-0005-0000-0000-0000C20B0000}"/>
    <cellStyle name="標題" xfId="3009" xr:uid="{00000000-0005-0000-0000-0000C30B0000}"/>
    <cellStyle name="標題 1" xfId="3010" xr:uid="{00000000-0005-0000-0000-0000C40B0000}"/>
    <cellStyle name="標題 2" xfId="3011" xr:uid="{00000000-0005-0000-0000-0000C50B0000}"/>
    <cellStyle name="標題 3" xfId="3012" xr:uid="{00000000-0005-0000-0000-0000C60B0000}"/>
    <cellStyle name="標題 4" xfId="3013" xr:uid="{00000000-0005-0000-0000-0000C70B0000}"/>
    <cellStyle name="標題_%E5%89%AF%E6%9C%ACXM%E8%BF%9B%E5%BA%A60830%281%29(2)" xfId="3014" xr:uid="{00000000-0005-0000-0000-0000C80B0000}"/>
    <cellStyle name="檢查儲存格" xfId="3015" xr:uid="{00000000-0005-0000-0000-0000C90B0000}"/>
    <cellStyle name="汇总" xfId="3016" xr:uid="{00000000-0005-0000-0000-0000CA0B0000}"/>
    <cellStyle name="注释" xfId="3017" xr:uid="{00000000-0005-0000-0000-0000CB0B0000}"/>
    <cellStyle name="表示済みのハイパーリンク_we0731" xfId="3018" xr:uid="{00000000-0005-0000-0000-0000CC0B0000}"/>
    <cellStyle name="解释性文本" xfId="3019" xr:uid="{00000000-0005-0000-0000-0000CD0B0000}"/>
    <cellStyle name="計算方式" xfId="3020" xr:uid="{00000000-0005-0000-0000-0000CE0B0000}"/>
    <cellStyle name="說明文字" xfId="3021" xr:uid="{00000000-0005-0000-0000-0000CF0B0000}"/>
    <cellStyle name="警告文字" xfId="3022" xr:uid="{00000000-0005-0000-0000-0000D00B0000}"/>
    <cellStyle name="警告文本" xfId="3023" xr:uid="{00000000-0005-0000-0000-0000D10B0000}"/>
    <cellStyle name="计算" xfId="3024" xr:uid="{00000000-0005-0000-0000-0000D20B0000}"/>
    <cellStyle name="貨幣 [0]_~ME0858" xfId="3025" xr:uid="{00000000-0005-0000-0000-0000D30B0000}"/>
    <cellStyle name="貨幣[0]_020-2 (2)" xfId="3026" xr:uid="{00000000-0005-0000-0000-0000D40B0000}"/>
    <cellStyle name="貨幣_~ME0858" xfId="3027" xr:uid="{00000000-0005-0000-0000-0000D50B0000}"/>
    <cellStyle name="货币_Nov VSS" xfId="3028" xr:uid="{00000000-0005-0000-0000-0000D60B0000}"/>
    <cellStyle name="輔色1" xfId="3029" xr:uid="{00000000-0005-0000-0000-0000D70B0000}"/>
    <cellStyle name="輔色2" xfId="3030" xr:uid="{00000000-0005-0000-0000-0000D80B0000}"/>
    <cellStyle name="輔色3" xfId="3031" xr:uid="{00000000-0005-0000-0000-0000D90B0000}"/>
    <cellStyle name="輔色4" xfId="3032" xr:uid="{00000000-0005-0000-0000-0000DA0B0000}"/>
    <cellStyle name="輔色5" xfId="3033" xr:uid="{00000000-0005-0000-0000-0000DB0B0000}"/>
    <cellStyle name="輔色6" xfId="3034" xr:uid="{00000000-0005-0000-0000-0000DC0B0000}"/>
    <cellStyle name="輸入" xfId="3035" xr:uid="{00000000-0005-0000-0000-0000DD0B0000}"/>
    <cellStyle name="輸出" xfId="3036" xr:uid="{00000000-0005-0000-0000-0000DE0B0000}"/>
    <cellStyle name="输入" xfId="3037" xr:uid="{00000000-0005-0000-0000-0000DF0B0000}"/>
    <cellStyle name="输出" xfId="3038" xr:uid="{00000000-0005-0000-0000-0000E00B0000}"/>
    <cellStyle name="适中" xfId="3039" xr:uid="{00000000-0005-0000-0000-0000E10B0000}"/>
    <cellStyle name="通貨 [0.00]_AMF Titanium Commodity Graphs" xfId="3040" xr:uid="{00000000-0005-0000-0000-0000E20B0000}"/>
    <cellStyle name="通貨_AMF Titanium Commodity Graphs" xfId="3041" xr:uid="{00000000-0005-0000-0000-0000E30B0000}"/>
    <cellStyle name="連結的儲存格" xfId="3042" xr:uid="{00000000-0005-0000-0000-0000E40B0000}"/>
    <cellStyle name="链接单元格" xfId="3043" xr:uid="{00000000-0005-0000-0000-0000E50B0000}"/>
  </cellStyles>
  <dxfs count="40"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</dxfs>
  <tableStyles count="0" defaultTableStyle="TableStyleMedium9" defaultPivotStyle="PivotStyleLight16"/>
  <colors>
    <mruColors>
      <color rgb="FFFFFFCC"/>
      <color rgb="FFFFFFFF"/>
      <color rgb="FF66FFFF"/>
      <color rgb="FF0000F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4" Type="http://schemas.openxmlformats.org/officeDocument/2006/relationships/image" Target="../media/image36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1.png"/><Relationship Id="rId1" Type="http://schemas.openxmlformats.org/officeDocument/2006/relationships/image" Target="../media/image40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png"/><Relationship Id="rId2" Type="http://schemas.openxmlformats.org/officeDocument/2006/relationships/image" Target="../media/image43.png"/><Relationship Id="rId1" Type="http://schemas.openxmlformats.org/officeDocument/2006/relationships/image" Target="../media/image4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7.png"/><Relationship Id="rId2" Type="http://schemas.openxmlformats.org/officeDocument/2006/relationships/image" Target="../media/image46.png"/><Relationship Id="rId1" Type="http://schemas.openxmlformats.org/officeDocument/2006/relationships/image" Target="../media/image45.png"/><Relationship Id="rId5" Type="http://schemas.openxmlformats.org/officeDocument/2006/relationships/image" Target="../media/image49.png"/><Relationship Id="rId4" Type="http://schemas.openxmlformats.org/officeDocument/2006/relationships/image" Target="../media/image4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2.emf"/><Relationship Id="rId2" Type="http://schemas.openxmlformats.org/officeDocument/2006/relationships/image" Target="../media/image51.png"/><Relationship Id="rId1" Type="http://schemas.openxmlformats.org/officeDocument/2006/relationships/image" Target="../media/image50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5.png"/><Relationship Id="rId2" Type="http://schemas.openxmlformats.org/officeDocument/2006/relationships/image" Target="../media/image54.png"/><Relationship Id="rId1" Type="http://schemas.openxmlformats.org/officeDocument/2006/relationships/image" Target="../media/image5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949650</xdr:colOff>
      <xdr:row>0</xdr:row>
      <xdr:rowOff>54719</xdr:rowOff>
    </xdr:from>
    <xdr:to>
      <xdr:col>10</xdr:col>
      <xdr:colOff>1024824</xdr:colOff>
      <xdr:row>0</xdr:row>
      <xdr:rowOff>674158</xdr:rowOff>
    </xdr:to>
    <xdr:sp macro="" textlink="">
      <xdr:nvSpPr>
        <xdr:cNvPr id="25" name="TextBox 12">
          <a:extLst>
            <a:ext uri="{FF2B5EF4-FFF2-40B4-BE49-F238E27FC236}">
              <a16:creationId xmlns:a16="http://schemas.microsoft.com/office/drawing/2014/main" id="{6E996966-D6F4-4D1D-96AA-BB06F89297C7}"/>
            </a:ext>
          </a:extLst>
        </xdr:cNvPr>
        <xdr:cNvSpPr txBox="1"/>
      </xdr:nvSpPr>
      <xdr:spPr>
        <a:xfrm>
          <a:off x="9210423" y="54719"/>
          <a:ext cx="3954446" cy="61943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r>
            <a:rPr lang="es-MX" sz="1800" b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Budget</a:t>
          </a:r>
          <a:r>
            <a:rPr lang="es-MX" sz="1800" b="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approved </a:t>
          </a:r>
        </a:p>
        <a:p>
          <a:pPr marL="0" indent="0" algn="l" defTabSz="914400" rtl="0" eaLnBrk="1" latinLnBrk="0" hangingPunct="1"/>
          <a:r>
            <a:rPr lang="es-MX" sz="2400" b="1" kern="1200">
              <a:solidFill>
                <a:schemeClr val="tx1"/>
              </a:solidFill>
              <a:latin typeface="+mn-lt"/>
              <a:ea typeface="+mn-ea"/>
              <a:cs typeface="+mn-cs"/>
            </a:rPr>
            <a:t>$147,000.00 </a:t>
          </a:r>
          <a:r>
            <a:rPr lang="en-US" sz="2400" b="1" kern="1200">
              <a:solidFill>
                <a:schemeClr val="tx1"/>
              </a:solidFill>
              <a:latin typeface="+mn-lt"/>
              <a:ea typeface="+mn-ea"/>
              <a:cs typeface="+mn-cs"/>
            </a:rPr>
            <a:t>USD</a:t>
          </a:r>
        </a:p>
        <a:p>
          <a:pPr algn="l"/>
          <a:endParaRPr lang="en-US" sz="2400"/>
        </a:p>
      </xdr:txBody>
    </xdr:sp>
    <xdr:clientData/>
  </xdr:twoCellAnchor>
  <xdr:twoCellAnchor>
    <xdr:from>
      <xdr:col>2</xdr:col>
      <xdr:colOff>289267</xdr:colOff>
      <xdr:row>0</xdr:row>
      <xdr:rowOff>0</xdr:rowOff>
    </xdr:from>
    <xdr:to>
      <xdr:col>4</xdr:col>
      <xdr:colOff>1450731</xdr:colOff>
      <xdr:row>0</xdr:row>
      <xdr:rowOff>627059</xdr:rowOff>
    </xdr:to>
    <xdr:sp macro="" textlink="">
      <xdr:nvSpPr>
        <xdr:cNvPr id="4" name="TextBox 12">
          <a:extLst>
            <a:ext uri="{FF2B5EF4-FFF2-40B4-BE49-F238E27FC236}">
              <a16:creationId xmlns:a16="http://schemas.microsoft.com/office/drawing/2014/main" id="{E440B597-157A-43BB-9562-9A638883C01C}"/>
            </a:ext>
          </a:extLst>
        </xdr:cNvPr>
        <xdr:cNvSpPr txBox="1"/>
      </xdr:nvSpPr>
      <xdr:spPr>
        <a:xfrm>
          <a:off x="1388305" y="0"/>
          <a:ext cx="6905772" cy="62705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r>
            <a:rPr lang="es-MX" sz="2800" b="1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Q3Y26_ESP_Philo_Zoid2Racks&amp;SS</a:t>
          </a:r>
          <a:endParaRPr lang="en-US" sz="3600" b="1" kern="12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algn="l"/>
          <a:endParaRPr lang="en-US" sz="3600" b="1"/>
        </a:p>
      </xdr:txBody>
    </xdr:sp>
    <xdr:clientData/>
  </xdr:twoCellAnchor>
  <xdr:twoCellAnchor editAs="oneCell">
    <xdr:from>
      <xdr:col>3</xdr:col>
      <xdr:colOff>581079</xdr:colOff>
      <xdr:row>7</xdr:row>
      <xdr:rowOff>250096</xdr:rowOff>
    </xdr:from>
    <xdr:to>
      <xdr:col>3</xdr:col>
      <xdr:colOff>1158874</xdr:colOff>
      <xdr:row>8</xdr:row>
      <xdr:rowOff>2315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142699-DC9C-301F-C193-46EA75FE8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5097099" y="8365692"/>
          <a:ext cx="941459" cy="565730"/>
        </a:xfrm>
        <a:prstGeom prst="rect">
          <a:avLst/>
        </a:prstGeom>
      </xdr:spPr>
    </xdr:pic>
    <xdr:clientData/>
  </xdr:twoCellAnchor>
  <xdr:twoCellAnchor editAs="oneCell">
    <xdr:from>
      <xdr:col>3</xdr:col>
      <xdr:colOff>517536</xdr:colOff>
      <xdr:row>6</xdr:row>
      <xdr:rowOff>77084</xdr:rowOff>
    </xdr:from>
    <xdr:to>
      <xdr:col>3</xdr:col>
      <xdr:colOff>1236914</xdr:colOff>
      <xdr:row>6</xdr:row>
      <xdr:rowOff>969060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FA2A130-D13D-7435-7642-3D19DD182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5137979" y="6959911"/>
          <a:ext cx="886261" cy="719378"/>
        </a:xfrm>
        <a:prstGeom prst="rect">
          <a:avLst/>
        </a:prstGeom>
      </xdr:spPr>
    </xdr:pic>
    <xdr:clientData/>
  </xdr:twoCellAnchor>
  <xdr:twoCellAnchor editAs="oneCell">
    <xdr:from>
      <xdr:col>3</xdr:col>
      <xdr:colOff>477323</xdr:colOff>
      <xdr:row>5</xdr:row>
      <xdr:rowOff>61613</xdr:rowOff>
    </xdr:from>
    <xdr:to>
      <xdr:col>3</xdr:col>
      <xdr:colOff>1392065</xdr:colOff>
      <xdr:row>5</xdr:row>
      <xdr:rowOff>1202045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1D87B40-BB6A-8F10-E6D9-896996084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5066776" y="5700545"/>
          <a:ext cx="1129002" cy="900137"/>
        </a:xfrm>
        <a:prstGeom prst="rect">
          <a:avLst/>
        </a:prstGeom>
      </xdr:spPr>
    </xdr:pic>
    <xdr:clientData/>
  </xdr:twoCellAnchor>
  <xdr:twoCellAnchor editAs="oneCell">
    <xdr:from>
      <xdr:col>3</xdr:col>
      <xdr:colOff>485724</xdr:colOff>
      <xdr:row>4</xdr:row>
      <xdr:rowOff>70142</xdr:rowOff>
    </xdr:from>
    <xdr:to>
      <xdr:col>3</xdr:col>
      <xdr:colOff>1260229</xdr:colOff>
      <xdr:row>4</xdr:row>
      <xdr:rowOff>1183941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B9BF4FC-ED5A-7FA6-677E-A6AEEC14B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5019962" y="4445443"/>
          <a:ext cx="1113799" cy="7745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326572</xdr:colOff>
      <xdr:row>20</xdr:row>
      <xdr:rowOff>54429</xdr:rowOff>
    </xdr:from>
    <xdr:to>
      <xdr:col>3</xdr:col>
      <xdr:colOff>1926995</xdr:colOff>
      <xdr:row>20</xdr:row>
      <xdr:rowOff>1216641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00254DC-226E-5A96-9F34-FB4322BB8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8536" y="27949072"/>
          <a:ext cx="1600423" cy="1162212"/>
        </a:xfrm>
        <a:prstGeom prst="rect">
          <a:avLst/>
        </a:prstGeom>
      </xdr:spPr>
    </xdr:pic>
    <xdr:clientData/>
  </xdr:twoCellAnchor>
  <xdr:twoCellAnchor editAs="oneCell">
    <xdr:from>
      <xdr:col>3</xdr:col>
      <xdr:colOff>353786</xdr:colOff>
      <xdr:row>4</xdr:row>
      <xdr:rowOff>54429</xdr:rowOff>
    </xdr:from>
    <xdr:to>
      <xdr:col>3</xdr:col>
      <xdr:colOff>2030187</xdr:colOff>
      <xdr:row>4</xdr:row>
      <xdr:rowOff>1850572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644758-5B6C-9E84-C15A-FD5D5EFC1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95750" y="4925786"/>
          <a:ext cx="1676401" cy="17961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225678</xdr:colOff>
      <xdr:row>2</xdr:row>
      <xdr:rowOff>509451</xdr:rowOff>
    </xdr:from>
    <xdr:to>
      <xdr:col>3</xdr:col>
      <xdr:colOff>2263600</xdr:colOff>
      <xdr:row>3</xdr:row>
      <xdr:rowOff>1088572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AF8F25E-A50B-4EAE-A887-ECA5A2284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9003" y="18521226"/>
          <a:ext cx="2037922" cy="16459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36542</xdr:colOff>
      <xdr:row>1</xdr:row>
      <xdr:rowOff>962025</xdr:rowOff>
    </xdr:from>
    <xdr:to>
      <xdr:col>3</xdr:col>
      <xdr:colOff>468175</xdr:colOff>
      <xdr:row>2</xdr:row>
      <xdr:rowOff>627438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6CE24A1-BB05-7FA1-81A2-85E964B88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724" y="1931843"/>
          <a:ext cx="425918" cy="644756"/>
        </a:xfrm>
        <a:prstGeom prst="rect">
          <a:avLst/>
        </a:prstGeom>
      </xdr:spPr>
    </xdr:pic>
    <xdr:clientData/>
  </xdr:twoCellAnchor>
  <xdr:twoCellAnchor editAs="oneCell">
    <xdr:from>
      <xdr:col>3</xdr:col>
      <xdr:colOff>669176</xdr:colOff>
      <xdr:row>2</xdr:row>
      <xdr:rowOff>92566</xdr:rowOff>
    </xdr:from>
    <xdr:to>
      <xdr:col>3</xdr:col>
      <xdr:colOff>1663932</xdr:colOff>
      <xdr:row>2</xdr:row>
      <xdr:rowOff>1007173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0E492A1-9A25-4B33-9F10-3475462F2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26864" y="2045191"/>
          <a:ext cx="994756" cy="9146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456248</xdr:colOff>
      <xdr:row>12</xdr:row>
      <xdr:rowOff>543878</xdr:rowOff>
    </xdr:from>
    <xdr:to>
      <xdr:col>3</xdr:col>
      <xdr:colOff>1885385</xdr:colOff>
      <xdr:row>12</xdr:row>
      <xdr:rowOff>1329690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712CBB-880D-9794-C805-5BA74AC83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80498" y="19736753"/>
          <a:ext cx="1438662" cy="785812"/>
        </a:xfrm>
        <a:prstGeom prst="rect">
          <a:avLst/>
        </a:prstGeom>
      </xdr:spPr>
    </xdr:pic>
    <xdr:clientData/>
  </xdr:twoCellAnchor>
  <xdr:twoCellAnchor editAs="oneCell">
    <xdr:from>
      <xdr:col>3</xdr:col>
      <xdr:colOff>71438</xdr:colOff>
      <xdr:row>12</xdr:row>
      <xdr:rowOff>71439</xdr:rowOff>
    </xdr:from>
    <xdr:to>
      <xdr:col>3</xdr:col>
      <xdr:colOff>1198245</xdr:colOff>
      <xdr:row>12</xdr:row>
      <xdr:rowOff>930184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98FD7A-2CB1-2E7D-9158-CDD468CC3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95688" y="19264314"/>
          <a:ext cx="1122997" cy="851125"/>
        </a:xfrm>
        <a:prstGeom prst="rect">
          <a:avLst/>
        </a:prstGeom>
      </xdr:spPr>
    </xdr:pic>
    <xdr:clientData/>
  </xdr:twoCellAnchor>
  <xdr:twoCellAnchor editAs="oneCell">
    <xdr:from>
      <xdr:col>3</xdr:col>
      <xdr:colOff>1359217</xdr:colOff>
      <xdr:row>12</xdr:row>
      <xdr:rowOff>142877</xdr:rowOff>
    </xdr:from>
    <xdr:to>
      <xdr:col>3</xdr:col>
      <xdr:colOff>2358672</xdr:colOff>
      <xdr:row>12</xdr:row>
      <xdr:rowOff>1179034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3D575AA-DB52-D74E-8272-E90A38043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83467" y="19335752"/>
          <a:ext cx="999455" cy="103615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660762</xdr:colOff>
      <xdr:row>6</xdr:row>
      <xdr:rowOff>83820</xdr:rowOff>
    </xdr:from>
    <xdr:to>
      <xdr:col>3</xdr:col>
      <xdr:colOff>1402715</xdr:colOff>
      <xdr:row>6</xdr:row>
      <xdr:rowOff>1269365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C34D81-2D9C-4C16-8A64-8087347E0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0162" y="2407920"/>
          <a:ext cx="745128" cy="1192530"/>
        </a:xfrm>
        <a:prstGeom prst="rect">
          <a:avLst/>
        </a:prstGeom>
      </xdr:spPr>
    </xdr:pic>
    <xdr:clientData/>
  </xdr:twoCellAnchor>
  <xdr:twoCellAnchor editAs="oneCell">
    <xdr:from>
      <xdr:col>3</xdr:col>
      <xdr:colOff>320979</xdr:colOff>
      <xdr:row>7</xdr:row>
      <xdr:rowOff>19050</xdr:rowOff>
    </xdr:from>
    <xdr:to>
      <xdr:col>3</xdr:col>
      <xdr:colOff>1540639</xdr:colOff>
      <xdr:row>7</xdr:row>
      <xdr:rowOff>1199227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0DCB6F-793C-4F73-87D0-9B649398F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40379" y="3810000"/>
          <a:ext cx="1215850" cy="1189702"/>
        </a:xfrm>
        <a:prstGeom prst="rect">
          <a:avLst/>
        </a:prstGeom>
      </xdr:spPr>
    </xdr:pic>
    <xdr:clientData/>
  </xdr:twoCellAnchor>
  <xdr:oneCellAnchor>
    <xdr:from>
      <xdr:col>3</xdr:col>
      <xdr:colOff>421638</xdr:colOff>
      <xdr:row>5</xdr:row>
      <xdr:rowOff>92879</xdr:rowOff>
    </xdr:from>
    <xdr:ext cx="972822" cy="1321534"/>
    <xdr:pic>
      <xdr:nvPicPr>
        <xdr:cNvPr id="4" name="Picture 3">
          <a:extLst>
            <a:ext uri="{FF2B5EF4-FFF2-40B4-BE49-F238E27FC236}">
              <a16:creationId xmlns:a16="http://schemas.microsoft.com/office/drawing/2014/main" id="{D61F00AF-8626-4E77-8CDA-D876B1134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41038" y="950129"/>
          <a:ext cx="972822" cy="1321534"/>
        </a:xfrm>
        <a:prstGeom prst="rect">
          <a:avLst/>
        </a:prstGeom>
      </xdr:spPr>
    </xdr:pic>
    <xdr:clientData/>
  </xdr:oneCellAnchor>
  <xdr:twoCellAnchor editAs="oneCell">
    <xdr:from>
      <xdr:col>3</xdr:col>
      <xdr:colOff>503193</xdr:colOff>
      <xdr:row>8</xdr:row>
      <xdr:rowOff>199821</xdr:rowOff>
    </xdr:from>
    <xdr:to>
      <xdr:col>3</xdr:col>
      <xdr:colOff>1193255</xdr:colOff>
      <xdr:row>8</xdr:row>
      <xdr:rowOff>1125855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710DF4B-90FF-4F98-9134-A8E8823C8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22593" y="5457621"/>
          <a:ext cx="685617" cy="922224"/>
        </a:xfrm>
        <a:prstGeom prst="rect">
          <a:avLst/>
        </a:prstGeom>
      </xdr:spPr>
    </xdr:pic>
    <xdr:clientData/>
  </xdr:twoCellAnchor>
  <xdr:twoCellAnchor editAs="oneCell">
    <xdr:from>
      <xdr:col>3</xdr:col>
      <xdr:colOff>516658</xdr:colOff>
      <xdr:row>9</xdr:row>
      <xdr:rowOff>101351</xdr:rowOff>
    </xdr:from>
    <xdr:to>
      <xdr:col>3</xdr:col>
      <xdr:colOff>1103539</xdr:colOff>
      <xdr:row>9</xdr:row>
      <xdr:rowOff>1312545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E764CBF-CAF5-4140-BDD1-4C7B42A1E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36058" y="6826001"/>
          <a:ext cx="586881" cy="121500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92701</xdr:colOff>
      <xdr:row>0</xdr:row>
      <xdr:rowOff>0</xdr:rowOff>
    </xdr:from>
    <xdr:to>
      <xdr:col>4</xdr:col>
      <xdr:colOff>321251</xdr:colOff>
      <xdr:row>0</xdr:row>
      <xdr:rowOff>843693</xdr:rowOff>
    </xdr:to>
    <xdr:sp macro="" textlink="">
      <xdr:nvSpPr>
        <xdr:cNvPr id="7" name="TextBox 1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2610022" y="0"/>
          <a:ext cx="4433158" cy="84369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rtl="0" eaLnBrk="1" latinLnBrk="0" hangingPunct="1"/>
          <a:r>
            <a:rPr lang="en-US" sz="1800" b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TOTAL </a:t>
          </a:r>
          <a:r>
            <a:rPr lang="en-US" sz="2400" b="1"/>
            <a:t>$13´079.311 USD</a:t>
          </a:r>
        </a:p>
        <a:p>
          <a:pPr algn="l"/>
          <a:endParaRPr lang="en-US" sz="2400"/>
        </a:p>
      </xdr:txBody>
    </xdr:sp>
    <xdr:clientData/>
  </xdr:twoCellAnchor>
  <xdr:twoCellAnchor editAs="oneCell">
    <xdr:from>
      <xdr:col>3</xdr:col>
      <xdr:colOff>577215</xdr:colOff>
      <xdr:row>5</xdr:row>
      <xdr:rowOff>59567</xdr:rowOff>
    </xdr:from>
    <xdr:to>
      <xdr:col>3</xdr:col>
      <xdr:colOff>1006928</xdr:colOff>
      <xdr:row>5</xdr:row>
      <xdr:rowOff>722372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4470" y="4342007"/>
          <a:ext cx="431618" cy="666615"/>
        </a:xfrm>
        <a:prstGeom prst="rect">
          <a:avLst/>
        </a:prstGeom>
      </xdr:spPr>
    </xdr:pic>
    <xdr:clientData/>
  </xdr:twoCellAnchor>
  <xdr:twoCellAnchor editAs="oneCell">
    <xdr:from>
      <xdr:col>3</xdr:col>
      <xdr:colOff>312965</xdr:colOff>
      <xdr:row>4</xdr:row>
      <xdr:rowOff>27215</xdr:rowOff>
    </xdr:from>
    <xdr:to>
      <xdr:col>3</xdr:col>
      <xdr:colOff>1158513</xdr:colOff>
      <xdr:row>4</xdr:row>
      <xdr:rowOff>815390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21036" y="3456215"/>
          <a:ext cx="845548" cy="782460"/>
        </a:xfrm>
        <a:prstGeom prst="rect">
          <a:avLst/>
        </a:prstGeom>
      </xdr:spPr>
    </xdr:pic>
    <xdr:clientData/>
  </xdr:twoCellAnchor>
  <xdr:twoCellAnchor editAs="oneCell">
    <xdr:from>
      <xdr:col>22</xdr:col>
      <xdr:colOff>192405</xdr:colOff>
      <xdr:row>1</xdr:row>
      <xdr:rowOff>736691</xdr:rowOff>
    </xdr:from>
    <xdr:to>
      <xdr:col>55</xdr:col>
      <xdr:colOff>129779</xdr:colOff>
      <xdr:row>7</xdr:row>
      <xdr:rowOff>516511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12034" t="15165" r="64326" b="47890"/>
        <a:stretch/>
      </xdr:blipFill>
      <xdr:spPr>
        <a:xfrm>
          <a:off x="16997226" y="1593941"/>
          <a:ext cx="6667195" cy="49157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59</xdr:col>
      <xdr:colOff>236220</xdr:colOff>
      <xdr:row>3</xdr:row>
      <xdr:rowOff>95250</xdr:rowOff>
    </xdr:from>
    <xdr:to>
      <xdr:col>93</xdr:col>
      <xdr:colOff>606474</xdr:colOff>
      <xdr:row>98</xdr:row>
      <xdr:rowOff>145436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96B699DA-B609-F8F6-42EF-F7B1650DF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64595" y="595313"/>
          <a:ext cx="21420504" cy="1588549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115253</xdr:rowOff>
    </xdr:from>
    <xdr:to>
      <xdr:col>24</xdr:col>
      <xdr:colOff>120912</xdr:colOff>
      <xdr:row>106</xdr:row>
      <xdr:rowOff>158669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270FA03-B4E2-41B8-B7E6-A724C04C69BA}"/>
            </a:ext>
          </a:extLst>
        </xdr:cNvPr>
        <xdr:cNvGrpSpPr/>
      </xdr:nvGrpSpPr>
      <xdr:grpSpPr>
        <a:xfrm>
          <a:off x="0" y="448628"/>
          <a:ext cx="14979912" cy="17378916"/>
          <a:chOff x="26243280" y="1005840"/>
          <a:chExt cx="14978007" cy="17375106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F210179E-2AA8-70BD-1817-E815DE79D6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6243280" y="1005840"/>
            <a:ext cx="14978007" cy="17375106"/>
          </a:xfrm>
          <a:prstGeom prst="rect">
            <a:avLst/>
          </a:prstGeom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BF0693DF-BBAE-D3FC-7868-D13EE2D4A21D}"/>
              </a:ext>
            </a:extLst>
          </xdr:cNvPr>
          <xdr:cNvSpPr/>
        </xdr:nvSpPr>
        <xdr:spPr>
          <a:xfrm rot="3336752">
            <a:off x="29649093" y="7275330"/>
            <a:ext cx="5412765" cy="1344663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en-US" sz="8000" b="1" cap="none" spc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>
                    <a:lumMod val="40000"/>
                    <a:lumOff val="60000"/>
                  </a:schemeClr>
                </a:solidFill>
                <a:effectLst/>
              </a:rPr>
              <a:t>FG  1344682</a:t>
            </a:r>
          </a:p>
        </xdr:txBody>
      </xdr:sp>
    </xdr:grpSp>
    <xdr:clientData/>
  </xdr:twoCellAnchor>
  <xdr:twoCellAnchor>
    <xdr:from>
      <xdr:col>28</xdr:col>
      <xdr:colOff>331470</xdr:colOff>
      <xdr:row>5</xdr:row>
      <xdr:rowOff>71437</xdr:rowOff>
    </xdr:from>
    <xdr:to>
      <xdr:col>57</xdr:col>
      <xdr:colOff>524305</xdr:colOff>
      <xdr:row>105</xdr:row>
      <xdr:rowOff>130519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222E67C-C930-4BE0-BC53-3032EAAD395D}"/>
            </a:ext>
          </a:extLst>
        </xdr:cNvPr>
        <xdr:cNvGrpSpPr/>
      </xdr:nvGrpSpPr>
      <xdr:grpSpPr>
        <a:xfrm>
          <a:off x="17666970" y="904875"/>
          <a:ext cx="18147460" cy="16727832"/>
          <a:chOff x="23587264" y="9399727"/>
          <a:chExt cx="18153175" cy="16718204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C64BC8AD-8A56-54B7-ADE6-A5A019ACDC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3587264" y="9399727"/>
            <a:ext cx="18153175" cy="16718204"/>
          </a:xfrm>
          <a:prstGeom prst="rect">
            <a:avLst/>
          </a:prstGeom>
        </xdr:spPr>
      </xdr:pic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25044FD3-13DA-ECE9-6DAB-D916D670D2F1}"/>
              </a:ext>
            </a:extLst>
          </xdr:cNvPr>
          <xdr:cNvSpPr/>
        </xdr:nvSpPr>
        <xdr:spPr>
          <a:xfrm rot="3336752">
            <a:off x="28657828" y="12445316"/>
            <a:ext cx="5932714" cy="1344663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en-US" sz="8000" b="1" cap="none" spc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>
                    <a:lumMod val="40000"/>
                    <a:lumOff val="60000"/>
                  </a:schemeClr>
                </a:solidFill>
                <a:effectLst/>
              </a:rPr>
              <a:t>FG  13344475</a:t>
            </a:r>
          </a:p>
        </xdr:txBody>
      </xdr:sp>
    </xdr:grp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56A86-0918-41EA-B433-6D0BED2316A5}">
  <sheetPr>
    <pageSetUpPr fitToPage="1"/>
  </sheetPr>
  <dimension ref="A1:CH12"/>
  <sheetViews>
    <sheetView zoomScale="55" zoomScaleNormal="55" workbookViewId="0">
      <pane ySplit="3" topLeftCell="A4" activePane="bottomLeft" state="frozen"/>
      <selection activeCell="R21" sqref="R21"/>
      <selection pane="bottomLeft" activeCell="D10" sqref="D10"/>
    </sheetView>
  </sheetViews>
  <sheetFormatPr defaultColWidth="3" defaultRowHeight="67.900000000000006" customHeight="1" outlineLevelCol="1"/>
  <cols>
    <col min="1" max="1" width="16.140625" style="5" bestFit="1" customWidth="1"/>
    <col min="2" max="2" width="20.5703125" style="6" customWidth="1"/>
    <col min="3" max="3" width="31.85546875" style="5" customWidth="1"/>
    <col min="4" max="4" width="29.28515625" style="5" customWidth="1"/>
    <col min="5" max="5" width="34.140625" style="6" customWidth="1"/>
    <col min="6" max="6" width="22.5703125" style="5" customWidth="1"/>
    <col min="7" max="8" width="15.28515625" style="5" customWidth="1" outlineLevel="1"/>
    <col min="9" max="9" width="20.5703125" style="5" bestFit="1" customWidth="1" outlineLevel="1"/>
    <col min="10" max="10" width="22.85546875" style="7" customWidth="1" outlineLevel="1"/>
    <col min="11" max="11" width="30.28515625" style="5" customWidth="1"/>
    <col min="12" max="12" width="14.7109375" style="5" bestFit="1" customWidth="1"/>
    <col min="13" max="13" width="24.42578125" style="7" bestFit="1" customWidth="1"/>
    <col min="14" max="14" width="18.85546875" style="5" bestFit="1" customWidth="1"/>
    <col min="15" max="15" width="27.85546875" style="5" customWidth="1"/>
    <col min="16" max="16" width="5.7109375" style="5" bestFit="1" customWidth="1"/>
    <col min="17" max="16384" width="3" style="5"/>
  </cols>
  <sheetData>
    <row r="1" spans="1:86" ht="67.900000000000006" customHeight="1">
      <c r="D1" s="66"/>
      <c r="M1" s="5"/>
    </row>
    <row r="2" spans="1:86" ht="67.900000000000006" customHeight="1" thickBot="1">
      <c r="C2" s="67">
        <v>147000</v>
      </c>
      <c r="D2" s="88" t="s">
        <v>0</v>
      </c>
      <c r="E2" s="89">
        <f>C2-M11</f>
        <v>128259.28</v>
      </c>
      <c r="M2" s="69"/>
    </row>
    <row r="3" spans="1:86" ht="106.15" customHeight="1" thickBot="1">
      <c r="A3" s="97" t="s">
        <v>1</v>
      </c>
      <c r="B3" s="97" t="s">
        <v>2</v>
      </c>
      <c r="C3" s="97" t="s">
        <v>3</v>
      </c>
      <c r="D3" s="97" t="s">
        <v>4</v>
      </c>
      <c r="E3" s="97" t="s">
        <v>5</v>
      </c>
      <c r="F3" s="97" t="s">
        <v>6</v>
      </c>
      <c r="G3" s="97" t="s">
        <v>7</v>
      </c>
      <c r="H3" s="97" t="s">
        <v>8</v>
      </c>
      <c r="I3" s="98" t="s">
        <v>9</v>
      </c>
      <c r="J3" s="99" t="s">
        <v>10</v>
      </c>
      <c r="K3" s="97" t="s">
        <v>11</v>
      </c>
      <c r="L3" s="97" t="s">
        <v>12</v>
      </c>
      <c r="M3" s="100" t="s">
        <v>13</v>
      </c>
      <c r="N3" s="97" t="s">
        <v>14</v>
      </c>
      <c r="O3" s="97" t="s">
        <v>15</v>
      </c>
    </row>
    <row r="4" spans="1:86" ht="73.150000000000006" customHeight="1" thickBot="1">
      <c r="A4" s="3">
        <v>1</v>
      </c>
      <c r="B4" s="2" t="s">
        <v>16</v>
      </c>
      <c r="C4" s="3" t="s">
        <v>17</v>
      </c>
      <c r="D4" s="3"/>
      <c r="E4" s="81" t="s">
        <v>18</v>
      </c>
      <c r="F4" s="82">
        <v>9</v>
      </c>
      <c r="G4" s="3"/>
      <c r="H4" s="101" t="s">
        <v>19</v>
      </c>
      <c r="I4" s="1"/>
      <c r="J4" s="71">
        <v>11575.28</v>
      </c>
      <c r="K4" s="79" t="s">
        <v>20</v>
      </c>
      <c r="L4" s="2">
        <v>3105608</v>
      </c>
      <c r="M4" s="68">
        <v>11575.28</v>
      </c>
      <c r="N4" s="77" t="s">
        <v>15</v>
      </c>
      <c r="O4" s="72" t="s">
        <v>21</v>
      </c>
    </row>
    <row r="5" spans="1:86" ht="103.15" customHeight="1" thickBot="1">
      <c r="A5" s="3">
        <v>2</v>
      </c>
      <c r="B5" s="2" t="s">
        <v>22</v>
      </c>
      <c r="C5" s="2" t="s">
        <v>23</v>
      </c>
      <c r="D5" s="3"/>
      <c r="E5" s="2" t="s">
        <v>23</v>
      </c>
      <c r="F5" s="1">
        <v>1</v>
      </c>
      <c r="G5" s="3"/>
      <c r="H5" s="101" t="s">
        <v>19</v>
      </c>
      <c r="I5" s="83">
        <v>15520.58</v>
      </c>
      <c r="J5" s="238">
        <v>24951.39</v>
      </c>
      <c r="K5" s="244" t="s">
        <v>24</v>
      </c>
      <c r="L5" s="240">
        <v>3107863</v>
      </c>
      <c r="M5" s="242">
        <v>3645.06</v>
      </c>
      <c r="N5" s="234" t="s">
        <v>25</v>
      </c>
      <c r="O5" s="232" t="s">
        <v>26</v>
      </c>
    </row>
    <row r="6" spans="1:86" ht="100.15" customHeight="1" thickBot="1">
      <c r="A6" s="3">
        <v>3</v>
      </c>
      <c r="B6" s="2" t="s">
        <v>22</v>
      </c>
      <c r="C6" s="1" t="s">
        <v>27</v>
      </c>
      <c r="D6" s="3"/>
      <c r="E6" s="1" t="s">
        <v>27</v>
      </c>
      <c r="F6" s="1">
        <v>1</v>
      </c>
      <c r="G6" s="3"/>
      <c r="H6" s="101" t="s">
        <v>19</v>
      </c>
      <c r="I6" s="83">
        <v>9430.81</v>
      </c>
      <c r="J6" s="239"/>
      <c r="K6" s="245"/>
      <c r="L6" s="241"/>
      <c r="M6" s="243"/>
      <c r="N6" s="235"/>
      <c r="O6" s="233"/>
    </row>
    <row r="7" spans="1:86" ht="88.9" customHeight="1" thickBot="1">
      <c r="A7" s="3">
        <v>4</v>
      </c>
      <c r="B7" s="2" t="s">
        <v>22</v>
      </c>
      <c r="C7" s="2" t="s">
        <v>28</v>
      </c>
      <c r="D7" s="3"/>
      <c r="E7" s="2" t="s">
        <v>28</v>
      </c>
      <c r="F7" s="1">
        <v>1</v>
      </c>
      <c r="G7" s="3"/>
      <c r="H7" s="101" t="s">
        <v>19</v>
      </c>
      <c r="I7" s="83">
        <v>15182.15</v>
      </c>
      <c r="J7" s="238">
        <v>31592.76</v>
      </c>
      <c r="K7" s="244" t="s">
        <v>29</v>
      </c>
      <c r="L7" s="240">
        <v>3107888</v>
      </c>
      <c r="M7" s="242">
        <v>3520.38</v>
      </c>
      <c r="N7" s="236" t="s">
        <v>25</v>
      </c>
      <c r="O7" s="232" t="s">
        <v>26</v>
      </c>
      <c r="CH7" s="5" t="s">
        <v>30</v>
      </c>
    </row>
    <row r="8" spans="1:86" ht="94.15" customHeight="1">
      <c r="A8" s="3">
        <v>5</v>
      </c>
      <c r="B8" s="2" t="s">
        <v>22</v>
      </c>
      <c r="C8" s="2" t="s">
        <v>31</v>
      </c>
      <c r="D8" s="3"/>
      <c r="E8" s="2" t="s">
        <v>31</v>
      </c>
      <c r="F8" s="1">
        <v>1</v>
      </c>
      <c r="G8" s="3"/>
      <c r="H8" s="101" t="s">
        <v>19</v>
      </c>
      <c r="I8" s="83">
        <v>16410.61</v>
      </c>
      <c r="J8" s="239"/>
      <c r="K8" s="245"/>
      <c r="L8" s="241"/>
      <c r="M8" s="243"/>
      <c r="N8" s="237"/>
      <c r="O8" s="233"/>
    </row>
    <row r="9" spans="1:86" ht="67.900000000000006" customHeight="1">
      <c r="A9" s="3">
        <v>6</v>
      </c>
      <c r="B9" s="2"/>
      <c r="C9" s="1"/>
      <c r="D9" s="3"/>
      <c r="E9" s="2"/>
      <c r="F9" s="1"/>
      <c r="G9" s="3"/>
      <c r="H9" s="3"/>
      <c r="I9" s="1"/>
      <c r="J9" s="71"/>
      <c r="K9" s="79"/>
      <c r="L9" s="24"/>
      <c r="M9" s="8"/>
      <c r="N9" s="21"/>
      <c r="O9" s="72"/>
    </row>
    <row r="10" spans="1:86" ht="84.6" customHeight="1" thickBot="1">
      <c r="A10" s="3">
        <v>34</v>
      </c>
      <c r="B10" s="1"/>
      <c r="C10" s="1"/>
      <c r="D10" s="3"/>
      <c r="E10" s="2"/>
      <c r="F10" s="2"/>
      <c r="G10" s="1"/>
      <c r="H10" s="21"/>
      <c r="I10" s="21"/>
      <c r="J10" s="71"/>
      <c r="K10" s="80"/>
      <c r="L10" s="74"/>
      <c r="M10" s="73"/>
      <c r="N10" s="75"/>
      <c r="O10" s="76"/>
    </row>
    <row r="11" spans="1:86" ht="67.900000000000006" customHeight="1">
      <c r="E11" s="5"/>
      <c r="J11" s="19"/>
      <c r="K11" s="19"/>
      <c r="M11" s="70">
        <f>SUM(M4:M10)</f>
        <v>18740.72</v>
      </c>
    </row>
    <row r="12" spans="1:86" ht="67.900000000000006" customHeight="1">
      <c r="K12" s="78" t="s">
        <v>32</v>
      </c>
      <c r="M12" s="7">
        <f>C2-M11</f>
        <v>128259.28</v>
      </c>
    </row>
  </sheetData>
  <autoFilter ref="A3:O12" xr:uid="{BAEFEBCA-08FF-4088-8C63-CF4FC030A56C}"/>
  <mergeCells count="12">
    <mergeCell ref="O5:O6"/>
    <mergeCell ref="O7:O8"/>
    <mergeCell ref="N5:N6"/>
    <mergeCell ref="N7:N8"/>
    <mergeCell ref="J7:J8"/>
    <mergeCell ref="L5:L6"/>
    <mergeCell ref="M5:M6"/>
    <mergeCell ref="J5:J6"/>
    <mergeCell ref="M7:M8"/>
    <mergeCell ref="L7:L8"/>
    <mergeCell ref="K5:K6"/>
    <mergeCell ref="K7:K8"/>
  </mergeCells>
  <conditionalFormatting sqref="N4:N5 N7 N9:N10 P10">
    <cfRule type="containsText" dxfId="39" priority="16" operator="containsText" text="On Hold">
      <formula>NOT(ISERROR(SEARCH("On Hold",N4)))</formula>
    </cfRule>
    <cfRule type="containsText" dxfId="38" priority="17" operator="containsText" text="Reject+Sheet4!$A$1:$A$7">
      <formula>NOT(ISERROR(SEARCH("Reject+Sheet4!$A$1:$A$7",N4)))</formula>
    </cfRule>
    <cfRule type="containsText" dxfId="37" priority="18" operator="containsText" text="No started">
      <formula>NOT(ISERROR(SEARCH("No started",N4)))</formula>
    </cfRule>
    <cfRule type="containsText" dxfId="36" priority="19" operator="containsText" text="Late">
      <formula>NOT(ISERROR(SEARCH("Late",N4)))</formula>
    </cfRule>
    <cfRule type="containsText" dxfId="35" priority="20" operator="containsText" text="In process">
      <formula>NOT(ISERROR(SEARCH("In process",N4)))</formula>
    </cfRule>
  </conditionalFormatting>
  <pageMargins left="7.874015748031496E-2" right="7.874015748031496E-2" top="7.874015748031496E-2" bottom="7.874015748031496E-2" header="0.31496062992125984" footer="0.31496062992125984"/>
  <pageSetup scale="1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F1445-A8AA-4807-834D-7F2FFAE644D4}">
  <dimension ref="A1:M25"/>
  <sheetViews>
    <sheetView zoomScale="115" zoomScaleNormal="115" workbookViewId="0">
      <selection activeCell="C25" sqref="C25"/>
    </sheetView>
  </sheetViews>
  <sheetFormatPr defaultRowHeight="12.75"/>
  <cols>
    <col min="1" max="1" width="6.7109375" customWidth="1"/>
    <col min="2" max="2" width="16.7109375" customWidth="1"/>
    <col min="3" max="3" width="28.140625" customWidth="1"/>
    <col min="4" max="4" width="26.5703125" customWidth="1"/>
    <col min="5" max="5" width="26.7109375" customWidth="1"/>
    <col min="6" max="6" width="20.85546875" customWidth="1"/>
    <col min="7" max="7" width="13.42578125" customWidth="1"/>
    <col min="8" max="8" width="12" customWidth="1"/>
    <col min="9" max="9" width="13.42578125" customWidth="1"/>
    <col min="10" max="10" width="8.5703125" customWidth="1"/>
    <col min="11" max="11" width="11.28515625" bestFit="1" customWidth="1"/>
  </cols>
  <sheetData>
    <row r="1" spans="1:13" ht="15.75">
      <c r="A1" s="138"/>
      <c r="B1" s="138"/>
      <c r="C1" s="246" t="s">
        <v>146</v>
      </c>
      <c r="D1" s="246"/>
      <c r="E1" s="246"/>
      <c r="F1" s="246"/>
      <c r="G1" s="246"/>
      <c r="H1" s="139" t="s">
        <v>33</v>
      </c>
      <c r="I1" s="139" t="s">
        <v>34</v>
      </c>
      <c r="J1" s="139" t="s">
        <v>35</v>
      </c>
      <c r="K1" s="140" t="s">
        <v>36</v>
      </c>
      <c r="L1" s="140" t="s">
        <v>37</v>
      </c>
      <c r="M1" s="138"/>
    </row>
    <row r="2" spans="1:13" ht="15.75">
      <c r="A2" s="138"/>
      <c r="B2" s="138"/>
      <c r="C2" s="138"/>
      <c r="D2" s="138"/>
      <c r="E2" s="138"/>
      <c r="F2" s="138"/>
      <c r="G2" s="138"/>
      <c r="H2" s="141"/>
      <c r="I2" s="141"/>
      <c r="J2" s="142"/>
      <c r="K2" s="143"/>
      <c r="L2" s="143"/>
      <c r="M2" s="138"/>
    </row>
    <row r="3" spans="1:13" ht="15.75">
      <c r="A3" s="138"/>
      <c r="B3" s="247" t="s">
        <v>147</v>
      </c>
      <c r="C3" s="247"/>
      <c r="D3" s="144"/>
      <c r="E3" s="138"/>
      <c r="F3" s="138"/>
      <c r="G3" s="138"/>
      <c r="H3" s="138"/>
      <c r="I3" s="138"/>
      <c r="J3" s="138"/>
      <c r="K3" s="138"/>
      <c r="L3" s="138"/>
      <c r="M3" s="138"/>
    </row>
    <row r="4" spans="1:13" ht="15">
      <c r="A4" s="138"/>
      <c r="B4" s="138"/>
      <c r="C4" s="146" t="s">
        <v>8</v>
      </c>
      <c r="D4" s="145">
        <f>ASSY!G1</f>
        <v>253004.28</v>
      </c>
      <c r="E4" s="138"/>
      <c r="F4" s="138"/>
      <c r="G4" s="138"/>
      <c r="H4" s="138"/>
      <c r="I4" s="138"/>
      <c r="J4" s="138"/>
      <c r="K4" s="138"/>
      <c r="L4" s="138"/>
      <c r="M4" s="138"/>
    </row>
    <row r="5" spans="1:13" ht="15">
      <c r="A5" s="138"/>
      <c r="B5" s="138"/>
      <c r="C5" s="138" t="s">
        <v>38</v>
      </c>
      <c r="D5" s="145">
        <f>'QA Tooling'!G1</f>
        <v>264700</v>
      </c>
      <c r="E5" s="138"/>
      <c r="F5" s="138"/>
      <c r="G5" s="138"/>
      <c r="H5" s="138"/>
      <c r="I5" s="138"/>
      <c r="J5" s="138"/>
      <c r="K5" s="138"/>
      <c r="L5" s="138"/>
      <c r="M5" s="138"/>
    </row>
    <row r="6" spans="1:13" ht="15">
      <c r="A6" s="138"/>
      <c r="B6" s="138"/>
      <c r="C6" s="138" t="s">
        <v>161</v>
      </c>
      <c r="D6" s="145">
        <f>Insertion!G1</f>
        <v>456034.07428571431</v>
      </c>
      <c r="E6" s="138"/>
      <c r="F6" s="138"/>
      <c r="G6" s="138"/>
      <c r="H6" s="138"/>
      <c r="I6" s="138"/>
      <c r="J6" s="138"/>
      <c r="K6" s="138"/>
      <c r="L6" s="138"/>
      <c r="M6" s="138"/>
    </row>
    <row r="7" spans="1:13" ht="15.75" thickBot="1">
      <c r="A7" s="138"/>
      <c r="B7" s="138"/>
      <c r="C7" s="138" t="s">
        <v>194</v>
      </c>
      <c r="D7" s="145">
        <f>AUTOMATION!G1</f>
        <v>2250000</v>
      </c>
      <c r="E7" s="138"/>
      <c r="F7" s="138"/>
      <c r="G7" s="138"/>
      <c r="H7" s="138"/>
      <c r="I7" s="138"/>
      <c r="J7" s="138"/>
      <c r="K7" s="138"/>
      <c r="L7" s="138"/>
      <c r="M7" s="138"/>
    </row>
    <row r="8" spans="1:13" ht="16.5" thickBot="1">
      <c r="A8" s="138"/>
      <c r="B8" s="138"/>
      <c r="C8" s="199" t="s">
        <v>41</v>
      </c>
      <c r="D8" s="200">
        <f>SUM(D4:D7)</f>
        <v>3223738.3542857142</v>
      </c>
      <c r="E8" s="138"/>
      <c r="F8" s="138"/>
      <c r="G8" s="138"/>
      <c r="H8" s="138"/>
      <c r="I8" s="138"/>
      <c r="J8" s="138"/>
      <c r="K8" s="138"/>
      <c r="L8" s="138"/>
      <c r="M8" s="138"/>
    </row>
    <row r="9" spans="1:13" ht="15">
      <c r="A9" s="138"/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</row>
    <row r="10" spans="1:13" ht="15">
      <c r="A10" s="138"/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</row>
    <row r="11" spans="1:13" ht="15">
      <c r="A11" s="138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</row>
    <row r="12" spans="1:13" ht="15">
      <c r="A12" s="138"/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</row>
    <row r="13" spans="1:13" ht="15">
      <c r="A13" s="138"/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</row>
    <row r="14" spans="1:13" ht="15">
      <c r="A14" s="138"/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</row>
    <row r="15" spans="1:13" ht="15">
      <c r="A15" s="138"/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</row>
    <row r="16" spans="1:13" ht="15.75">
      <c r="A16" s="138"/>
      <c r="B16" s="147" t="s">
        <v>42</v>
      </c>
      <c r="C16" s="147"/>
      <c r="D16" s="148">
        <f>D3</f>
        <v>0</v>
      </c>
      <c r="E16" s="149" t="s">
        <v>43</v>
      </c>
      <c r="F16" s="150">
        <f>F23</f>
        <v>0</v>
      </c>
      <c r="G16" s="138"/>
      <c r="H16" s="138"/>
      <c r="I16" s="138"/>
      <c r="J16" s="138"/>
      <c r="K16" s="138"/>
      <c r="L16" s="138"/>
      <c r="M16" s="138"/>
    </row>
    <row r="17" spans="1:13" ht="15.75">
      <c r="A17" s="138"/>
      <c r="B17" s="151" t="s">
        <v>44</v>
      </c>
      <c r="C17" s="152" t="s">
        <v>45</v>
      </c>
      <c r="D17" s="153" t="s">
        <v>46</v>
      </c>
      <c r="E17" s="154" t="s">
        <v>15</v>
      </c>
      <c r="F17" s="155" t="s">
        <v>32</v>
      </c>
      <c r="G17" s="138"/>
      <c r="H17" s="138"/>
      <c r="I17" s="138"/>
      <c r="J17" s="138"/>
      <c r="K17" s="138"/>
      <c r="L17" s="138"/>
      <c r="M17" s="138"/>
    </row>
    <row r="18" spans="1:13" ht="17.25" customHeight="1">
      <c r="A18" s="138" t="s">
        <v>47</v>
      </c>
      <c r="B18" s="164" t="s">
        <v>8</v>
      </c>
      <c r="C18" s="165"/>
      <c r="D18" s="166"/>
      <c r="E18" s="167"/>
      <c r="F18" s="168"/>
      <c r="G18" s="138"/>
      <c r="H18" s="138"/>
      <c r="I18" s="138"/>
      <c r="J18" s="138"/>
      <c r="K18" s="156"/>
      <c r="L18" s="138"/>
      <c r="M18" s="138"/>
    </row>
    <row r="19" spans="1:13" ht="15">
      <c r="A19" s="138" t="s">
        <v>48</v>
      </c>
      <c r="B19" s="170" t="s">
        <v>38</v>
      </c>
      <c r="C19" s="161"/>
      <c r="D19" s="163"/>
      <c r="E19" s="162"/>
      <c r="F19" s="169"/>
      <c r="G19" s="138"/>
      <c r="H19" s="138"/>
      <c r="I19" s="138"/>
      <c r="J19" s="138"/>
      <c r="K19" s="156"/>
      <c r="L19" s="138"/>
      <c r="M19" s="138"/>
    </row>
    <row r="20" spans="1:13" ht="15">
      <c r="A20" s="138" t="s">
        <v>49</v>
      </c>
      <c r="B20" s="170" t="s">
        <v>39</v>
      </c>
      <c r="C20" s="161"/>
      <c r="D20" s="163"/>
      <c r="E20" s="162"/>
      <c r="F20" s="169"/>
      <c r="G20" s="138"/>
      <c r="H20" s="138"/>
      <c r="I20" s="138"/>
      <c r="J20" s="138"/>
      <c r="K20" s="156"/>
      <c r="L20" s="138"/>
      <c r="M20" s="138"/>
    </row>
    <row r="21" spans="1:13" ht="15">
      <c r="A21" s="138" t="s">
        <v>50</v>
      </c>
      <c r="B21" s="189" t="s">
        <v>123</v>
      </c>
      <c r="C21" s="190"/>
      <c r="D21" s="191"/>
      <c r="E21" s="192"/>
      <c r="F21" s="193"/>
      <c r="G21" s="138"/>
      <c r="H21" s="138"/>
      <c r="I21" s="138"/>
      <c r="J21" s="138"/>
      <c r="K21" s="156"/>
      <c r="L21" s="138"/>
      <c r="M21" s="138"/>
    </row>
    <row r="22" spans="1:13" ht="15.75" thickBot="1">
      <c r="A22" s="138" t="s">
        <v>51</v>
      </c>
      <c r="B22" s="171" t="s">
        <v>40</v>
      </c>
      <c r="C22" s="172"/>
      <c r="D22" s="173"/>
      <c r="E22" s="174"/>
      <c r="F22" s="175"/>
      <c r="G22" s="138"/>
      <c r="H22" s="138"/>
      <c r="I22" s="138"/>
      <c r="J22" s="138"/>
      <c r="K22" s="138"/>
      <c r="L22" s="138"/>
      <c r="M22" s="138"/>
    </row>
    <row r="23" spans="1:13" ht="16.5" thickBot="1">
      <c r="A23" s="138"/>
      <c r="B23" s="157" t="s">
        <v>52</v>
      </c>
      <c r="C23" s="158"/>
      <c r="D23" s="158"/>
      <c r="E23" s="159"/>
      <c r="F23" s="160">
        <f>SUM(F18:F22)</f>
        <v>0</v>
      </c>
      <c r="G23" s="138"/>
      <c r="H23" s="138"/>
      <c r="I23" s="138"/>
      <c r="J23" s="138"/>
      <c r="K23" s="138"/>
      <c r="L23" s="138"/>
      <c r="M23" s="138"/>
    </row>
    <row r="24" spans="1:13" ht="15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</row>
    <row r="25" spans="1:13" ht="15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</row>
  </sheetData>
  <mergeCells count="2">
    <mergeCell ref="C1:G1"/>
    <mergeCell ref="B3:C3"/>
  </mergeCells>
  <pageMargins left="0" right="0.70866141732283472" top="0.74803149606299213" bottom="0.74803149606299213" header="0.31496062992125984" footer="0.31496062992125984"/>
  <pageSetup scale="1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52B-67D8-4386-8957-E25643E55575}">
  <dimension ref="A1:P26"/>
  <sheetViews>
    <sheetView tabSelected="1" zoomScale="70" zoomScaleNormal="70" workbookViewId="0">
      <pane ySplit="2" topLeftCell="A3" activePane="bottomLeft" state="frozen"/>
      <selection pane="bottomLeft" activeCell="F5" sqref="F5"/>
    </sheetView>
  </sheetViews>
  <sheetFormatPr defaultRowHeight="12.75"/>
  <cols>
    <col min="1" max="1" width="14.85546875" customWidth="1"/>
    <col min="2" max="2" width="16.5703125" customWidth="1"/>
    <col min="3" max="3" width="24.7109375" customWidth="1"/>
    <col min="4" max="4" width="36" customWidth="1"/>
    <col min="5" max="5" width="29.85546875" customWidth="1"/>
    <col min="6" max="6" width="21.5703125" customWidth="1"/>
    <col min="7" max="7" width="23.7109375" customWidth="1"/>
    <col min="8" max="8" width="22.85546875" customWidth="1"/>
    <col min="9" max="9" width="40.85546875" customWidth="1"/>
    <col min="10" max="10" width="31.7109375" customWidth="1"/>
    <col min="11" max="11" width="53.42578125" customWidth="1"/>
    <col min="12" max="12" width="22.140625" customWidth="1"/>
    <col min="13" max="13" width="25.85546875" customWidth="1"/>
    <col min="14" max="14" width="16" customWidth="1"/>
    <col min="15" max="15" width="16.7109375" customWidth="1"/>
    <col min="16" max="16" width="53.5703125" bestFit="1" customWidth="1"/>
  </cols>
  <sheetData>
    <row r="1" spans="1:16" ht="57.75" customHeight="1">
      <c r="A1" s="90"/>
      <c r="B1" s="91"/>
      <c r="C1" s="91"/>
      <c r="D1" s="91"/>
      <c r="E1" s="91"/>
      <c r="F1" s="91"/>
      <c r="G1" s="198">
        <f>J25</f>
        <v>253004.28</v>
      </c>
      <c r="H1" s="91"/>
      <c r="I1" s="91"/>
      <c r="J1" s="88" t="s">
        <v>0</v>
      </c>
      <c r="K1" s="89">
        <f>G1-M25</f>
        <v>253004.28</v>
      </c>
      <c r="M1" s="103"/>
    </row>
    <row r="2" spans="1:16" ht="33" customHeight="1">
      <c r="A2" s="179" t="s">
        <v>53</v>
      </c>
      <c r="B2" s="180" t="s">
        <v>2</v>
      </c>
      <c r="C2" s="180" t="s">
        <v>3</v>
      </c>
      <c r="D2" s="180" t="s">
        <v>4</v>
      </c>
      <c r="E2" s="180" t="s">
        <v>5</v>
      </c>
      <c r="F2" s="180" t="s">
        <v>54</v>
      </c>
      <c r="G2" s="180" t="s">
        <v>7</v>
      </c>
      <c r="H2" s="180" t="s">
        <v>8</v>
      </c>
      <c r="I2" s="180" t="s">
        <v>9</v>
      </c>
      <c r="J2" s="180" t="s">
        <v>10</v>
      </c>
      <c r="K2" s="180" t="s">
        <v>193</v>
      </c>
      <c r="L2" s="180" t="s">
        <v>12</v>
      </c>
      <c r="M2" s="180" t="s">
        <v>13</v>
      </c>
      <c r="N2" s="180" t="s">
        <v>55</v>
      </c>
      <c r="O2" s="180" t="s">
        <v>15</v>
      </c>
      <c r="P2" s="181" t="s">
        <v>192</v>
      </c>
    </row>
    <row r="3" spans="1:16" ht="167.45" customHeight="1">
      <c r="A3" s="229">
        <v>1</v>
      </c>
      <c r="B3" s="81" t="s">
        <v>164</v>
      </c>
      <c r="C3" s="81" t="s">
        <v>163</v>
      </c>
      <c r="D3" s="229" t="e" vm="1">
        <v>#VALUE!</v>
      </c>
      <c r="E3" s="216" t="s">
        <v>127</v>
      </c>
      <c r="F3" s="216">
        <v>6</v>
      </c>
      <c r="G3" s="81"/>
      <c r="H3" s="81" t="s">
        <v>19</v>
      </c>
      <c r="I3" s="225">
        <v>598</v>
      </c>
      <c r="J3" s="225">
        <f t="shared" ref="J3:J12" si="0">I3*F3</f>
        <v>3588</v>
      </c>
      <c r="K3" s="183"/>
      <c r="L3" s="129"/>
      <c r="M3" s="187"/>
      <c r="N3" s="21"/>
      <c r="O3" s="130"/>
      <c r="P3" s="187"/>
    </row>
    <row r="4" spans="1:16" ht="125.45" customHeight="1">
      <c r="A4" s="229">
        <v>2</v>
      </c>
      <c r="B4" s="81" t="s">
        <v>164</v>
      </c>
      <c r="C4" s="81" t="s">
        <v>163</v>
      </c>
      <c r="D4" s="229"/>
      <c r="E4" s="216" t="s">
        <v>175</v>
      </c>
      <c r="F4" s="216">
        <v>3</v>
      </c>
      <c r="G4" s="81"/>
      <c r="H4" s="81" t="s">
        <v>19</v>
      </c>
      <c r="I4" s="225">
        <v>1515</v>
      </c>
      <c r="J4" s="225">
        <f>I4*F4</f>
        <v>4545</v>
      </c>
      <c r="K4" s="183"/>
      <c r="L4" s="129"/>
      <c r="M4" s="187"/>
      <c r="N4" s="21"/>
      <c r="O4" s="130"/>
      <c r="P4" s="187"/>
    </row>
    <row r="5" spans="1:16" ht="155.44999999999999" customHeight="1">
      <c r="A5" s="229">
        <v>3</v>
      </c>
      <c r="B5" s="81" t="s">
        <v>164</v>
      </c>
      <c r="C5" s="81" t="s">
        <v>163</v>
      </c>
      <c r="D5" s="229"/>
      <c r="E5" s="216" t="s">
        <v>197</v>
      </c>
      <c r="F5" s="216">
        <v>24</v>
      </c>
      <c r="G5" s="81"/>
      <c r="H5" s="81" t="s">
        <v>19</v>
      </c>
      <c r="I5" s="225">
        <v>1725</v>
      </c>
      <c r="J5" s="225">
        <f t="shared" si="0"/>
        <v>41400</v>
      </c>
      <c r="K5" s="183"/>
      <c r="L5" s="129"/>
      <c r="M5" s="187"/>
      <c r="N5" s="21"/>
      <c r="O5" s="130"/>
      <c r="P5" s="187"/>
    </row>
    <row r="6" spans="1:16" ht="137.44999999999999" customHeight="1">
      <c r="A6" s="229">
        <v>4</v>
      </c>
      <c r="B6" s="81" t="s">
        <v>130</v>
      </c>
      <c r="C6" s="81" t="s">
        <v>134</v>
      </c>
      <c r="D6" s="229" t="e" vm="2">
        <v>#VALUE!</v>
      </c>
      <c r="E6" s="216" t="s">
        <v>172</v>
      </c>
      <c r="F6" s="216">
        <v>6</v>
      </c>
      <c r="G6" s="81"/>
      <c r="H6" s="81" t="s">
        <v>19</v>
      </c>
      <c r="I6" s="225">
        <v>987</v>
      </c>
      <c r="J6" s="225">
        <f t="shared" si="0"/>
        <v>5922</v>
      </c>
      <c r="K6" s="183"/>
      <c r="L6" s="129"/>
      <c r="M6" s="187"/>
      <c r="N6" s="21"/>
      <c r="O6" s="130"/>
      <c r="P6" s="187"/>
    </row>
    <row r="7" spans="1:16" ht="120" customHeight="1">
      <c r="A7" s="229">
        <v>5</v>
      </c>
      <c r="B7" s="81" t="s">
        <v>130</v>
      </c>
      <c r="C7" s="81" t="s">
        <v>133</v>
      </c>
      <c r="D7" s="229" t="e" vm="3">
        <v>#VALUE!</v>
      </c>
      <c r="E7" s="216" t="s">
        <v>132</v>
      </c>
      <c r="F7" s="216">
        <v>6</v>
      </c>
      <c r="G7" s="81"/>
      <c r="H7" s="81" t="s">
        <v>19</v>
      </c>
      <c r="I7" s="225">
        <v>380</v>
      </c>
      <c r="J7" s="225">
        <f t="shared" si="0"/>
        <v>2280</v>
      </c>
      <c r="K7" s="183"/>
      <c r="L7" s="129"/>
      <c r="M7" s="187"/>
      <c r="N7" s="21"/>
      <c r="O7" s="130"/>
      <c r="P7" s="187"/>
    </row>
    <row r="8" spans="1:16" ht="178.15" customHeight="1">
      <c r="A8" s="229">
        <v>6</v>
      </c>
      <c r="B8" s="81" t="s">
        <v>131</v>
      </c>
      <c r="C8" s="81" t="s">
        <v>128</v>
      </c>
      <c r="D8" s="229" t="e" vm="4">
        <v>#VALUE!</v>
      </c>
      <c r="E8" s="216" t="s">
        <v>129</v>
      </c>
      <c r="F8" s="216">
        <v>6</v>
      </c>
      <c r="G8" s="81"/>
      <c r="H8" s="81" t="s">
        <v>19</v>
      </c>
      <c r="I8" s="225">
        <v>3277</v>
      </c>
      <c r="J8" s="225">
        <f t="shared" si="0"/>
        <v>19662</v>
      </c>
      <c r="K8" s="183"/>
      <c r="L8" s="129"/>
      <c r="M8" s="187"/>
      <c r="N8" s="21"/>
      <c r="O8" s="130"/>
      <c r="P8" s="187"/>
    </row>
    <row r="9" spans="1:16" ht="146.44999999999999" customHeight="1">
      <c r="A9" s="229">
        <v>7</v>
      </c>
      <c r="B9" s="81" t="s">
        <v>131</v>
      </c>
      <c r="C9" s="81">
        <v>1760</v>
      </c>
      <c r="D9" s="229" t="e" vm="5">
        <v>#VALUE!</v>
      </c>
      <c r="E9" s="216" t="s">
        <v>176</v>
      </c>
      <c r="F9" s="216">
        <v>6</v>
      </c>
      <c r="G9" s="81"/>
      <c r="H9" s="81" t="s">
        <v>19</v>
      </c>
      <c r="I9" s="225">
        <v>16</v>
      </c>
      <c r="J9" s="225">
        <f t="shared" si="0"/>
        <v>96</v>
      </c>
      <c r="K9" s="183"/>
      <c r="L9" s="129"/>
      <c r="M9" s="187"/>
      <c r="N9" s="21"/>
      <c r="O9" s="130"/>
      <c r="P9" s="187"/>
    </row>
    <row r="10" spans="1:16" ht="100.15" customHeight="1">
      <c r="A10" s="229">
        <v>11</v>
      </c>
      <c r="B10" s="81" t="s">
        <v>143</v>
      </c>
      <c r="C10" s="224" t="s">
        <v>137</v>
      </c>
      <c r="D10" s="81" t="e" vm="6">
        <v>#VALUE!</v>
      </c>
      <c r="E10" s="216" t="s">
        <v>177</v>
      </c>
      <c r="F10" s="216">
        <v>1</v>
      </c>
      <c r="G10" s="81"/>
      <c r="H10" s="81"/>
      <c r="I10" s="230">
        <v>4678</v>
      </c>
      <c r="J10" s="225">
        <f t="shared" ref="J10:J11" si="1">I10*F10</f>
        <v>4678</v>
      </c>
      <c r="K10" s="178"/>
      <c r="L10" s="21"/>
      <c r="M10" s="127"/>
      <c r="N10" s="21"/>
      <c r="O10" s="126"/>
      <c r="P10" s="125"/>
    </row>
    <row r="11" spans="1:16" ht="105.6" customHeight="1">
      <c r="A11" s="229">
        <v>12</v>
      </c>
      <c r="B11" s="81" t="s">
        <v>143</v>
      </c>
      <c r="C11" s="224" t="s">
        <v>174</v>
      </c>
      <c r="D11" s="81" t="e" vm="7">
        <v>#VALUE!</v>
      </c>
      <c r="E11" s="216" t="s">
        <v>178</v>
      </c>
      <c r="F11" s="216">
        <v>5</v>
      </c>
      <c r="G11" s="81"/>
      <c r="H11" s="81"/>
      <c r="I11" s="230">
        <v>3120</v>
      </c>
      <c r="J11" s="225">
        <f t="shared" si="1"/>
        <v>15600</v>
      </c>
      <c r="K11" s="178"/>
      <c r="L11" s="21"/>
      <c r="M11" s="127"/>
      <c r="N11" s="21"/>
      <c r="O11" s="126"/>
      <c r="P11" s="125"/>
    </row>
    <row r="12" spans="1:16" ht="94.15" customHeight="1">
      <c r="A12" s="229">
        <v>13</v>
      </c>
      <c r="B12" s="81" t="s">
        <v>143</v>
      </c>
      <c r="C12" s="229" t="s">
        <v>144</v>
      </c>
      <c r="D12" s="81" t="e" vm="8">
        <v>#VALUE!</v>
      </c>
      <c r="E12" s="216" t="s">
        <v>179</v>
      </c>
      <c r="F12" s="216">
        <v>1</v>
      </c>
      <c r="G12" s="81"/>
      <c r="H12" s="81"/>
      <c r="I12" s="230">
        <f>11000+4600</f>
        <v>15600</v>
      </c>
      <c r="J12" s="225">
        <f t="shared" si="0"/>
        <v>15600</v>
      </c>
      <c r="K12" s="178"/>
      <c r="L12" s="21"/>
      <c r="M12" s="127"/>
      <c r="N12" s="21"/>
      <c r="O12" s="126"/>
      <c r="P12" s="125" t="s">
        <v>139</v>
      </c>
    </row>
    <row r="13" spans="1:16" ht="106.9" customHeight="1">
      <c r="A13" s="229">
        <v>14</v>
      </c>
      <c r="B13" s="81" t="s">
        <v>143</v>
      </c>
      <c r="C13" s="229" t="s">
        <v>144</v>
      </c>
      <c r="D13" s="229" t="e" vm="9">
        <v>#VALUE!</v>
      </c>
      <c r="E13" s="216" t="s">
        <v>136</v>
      </c>
      <c r="F13" s="216">
        <v>1</v>
      </c>
      <c r="G13" s="81"/>
      <c r="H13" s="81"/>
      <c r="I13" s="230">
        <f t="shared" ref="I13" si="2">11000+4600</f>
        <v>15600</v>
      </c>
      <c r="J13" s="225">
        <f t="shared" ref="J13" si="3">I13*F13</f>
        <v>15600</v>
      </c>
      <c r="K13" s="178"/>
      <c r="L13" s="21"/>
      <c r="M13" s="127"/>
      <c r="N13" s="21"/>
      <c r="O13" s="126"/>
      <c r="P13" s="125"/>
    </row>
    <row r="14" spans="1:16" ht="96.6" customHeight="1">
      <c r="A14" s="229">
        <v>15</v>
      </c>
      <c r="B14" s="81" t="s">
        <v>173</v>
      </c>
      <c r="C14" s="229">
        <v>4996</v>
      </c>
      <c r="D14" s="229" t="e" vm="10">
        <v>#VALUE!</v>
      </c>
      <c r="E14" s="216" t="s">
        <v>181</v>
      </c>
      <c r="F14" s="216">
        <v>2</v>
      </c>
      <c r="G14" s="81"/>
      <c r="H14" s="81" t="s">
        <v>19</v>
      </c>
      <c r="I14" s="225">
        <v>1669</v>
      </c>
      <c r="J14" s="225">
        <f t="shared" ref="J14:J22" si="4">I14*F14</f>
        <v>3338</v>
      </c>
      <c r="K14" s="178"/>
      <c r="L14" s="21"/>
      <c r="M14" s="127"/>
      <c r="N14" s="21"/>
      <c r="O14" s="126"/>
      <c r="P14" s="125"/>
    </row>
    <row r="15" spans="1:16" ht="57" customHeight="1">
      <c r="A15" s="229">
        <v>16</v>
      </c>
      <c r="B15" s="81" t="s">
        <v>160</v>
      </c>
      <c r="C15" s="229" t="s">
        <v>140</v>
      </c>
      <c r="D15" s="229" t="e" vm="11">
        <v>#VALUE!</v>
      </c>
      <c r="E15" s="216" t="s">
        <v>182</v>
      </c>
      <c r="F15" s="216">
        <v>8</v>
      </c>
      <c r="G15" s="81"/>
      <c r="H15" s="81" t="s">
        <v>19</v>
      </c>
      <c r="I15" s="225">
        <v>18.86</v>
      </c>
      <c r="J15" s="225">
        <f t="shared" si="4"/>
        <v>150.88</v>
      </c>
      <c r="K15" s="178"/>
      <c r="L15" s="248"/>
      <c r="M15" s="127"/>
      <c r="N15" s="21"/>
      <c r="O15" s="126"/>
      <c r="P15" s="125"/>
    </row>
    <row r="16" spans="1:16" ht="63.75" customHeight="1">
      <c r="A16" s="229">
        <v>17</v>
      </c>
      <c r="B16" s="81" t="s">
        <v>160</v>
      </c>
      <c r="C16" s="229" t="s">
        <v>140</v>
      </c>
      <c r="D16" s="229" t="e" vm="12">
        <v>#VALUE!</v>
      </c>
      <c r="E16" s="216" t="s">
        <v>183</v>
      </c>
      <c r="F16" s="216">
        <v>5</v>
      </c>
      <c r="G16" s="81"/>
      <c r="H16" s="81" t="s">
        <v>19</v>
      </c>
      <c r="I16" s="225">
        <v>17.88</v>
      </c>
      <c r="J16" s="225">
        <f t="shared" si="4"/>
        <v>89.399999999999991</v>
      </c>
      <c r="K16" s="178"/>
      <c r="L16" s="248"/>
      <c r="M16" s="127"/>
      <c r="N16" s="21"/>
      <c r="O16" s="126"/>
      <c r="P16" s="125"/>
    </row>
    <row r="17" spans="1:16" ht="106.9" customHeight="1">
      <c r="A17" s="229">
        <v>18</v>
      </c>
      <c r="B17" s="81" t="s">
        <v>160</v>
      </c>
      <c r="C17" s="229" t="s">
        <v>140</v>
      </c>
      <c r="D17" s="229" t="e" vm="13">
        <v>#VALUE!</v>
      </c>
      <c r="E17" s="216" t="s">
        <v>184</v>
      </c>
      <c r="F17" s="216">
        <v>3</v>
      </c>
      <c r="G17" s="81"/>
      <c r="H17" s="81"/>
      <c r="I17" s="225">
        <v>25</v>
      </c>
      <c r="J17" s="225">
        <f t="shared" si="4"/>
        <v>75</v>
      </c>
      <c r="K17" s="183"/>
      <c r="L17" s="129"/>
      <c r="M17" s="187"/>
      <c r="N17" s="21"/>
      <c r="O17" s="130"/>
      <c r="P17" s="187"/>
    </row>
    <row r="18" spans="1:16" ht="118.9" customHeight="1">
      <c r="A18" s="229">
        <v>19</v>
      </c>
      <c r="B18" s="81" t="s">
        <v>160</v>
      </c>
      <c r="C18" s="229" t="s">
        <v>140</v>
      </c>
      <c r="D18" s="229" t="e" vm="14">
        <v>#VALUE!</v>
      </c>
      <c r="E18" s="216" t="s">
        <v>185</v>
      </c>
      <c r="F18" s="216">
        <v>20</v>
      </c>
      <c r="G18" s="81"/>
      <c r="H18" s="81"/>
      <c r="I18" s="225">
        <v>75</v>
      </c>
      <c r="J18" s="225">
        <f t="shared" si="4"/>
        <v>1500</v>
      </c>
      <c r="K18" s="183"/>
      <c r="L18" s="129"/>
      <c r="M18" s="187"/>
      <c r="N18" s="21"/>
      <c r="O18" s="130"/>
      <c r="P18" s="187"/>
    </row>
    <row r="19" spans="1:16" ht="126.6" customHeight="1">
      <c r="A19" s="229">
        <v>20</v>
      </c>
      <c r="B19" s="81" t="s">
        <v>160</v>
      </c>
      <c r="C19" s="229" t="s">
        <v>140</v>
      </c>
      <c r="D19" s="229" t="e" vm="15">
        <v>#VALUE!</v>
      </c>
      <c r="E19" s="216" t="s">
        <v>186</v>
      </c>
      <c r="F19" s="216">
        <v>20</v>
      </c>
      <c r="G19" s="81"/>
      <c r="H19" s="81"/>
      <c r="I19" s="225">
        <v>150</v>
      </c>
      <c r="J19" s="225">
        <f t="shared" si="4"/>
        <v>3000</v>
      </c>
      <c r="K19" s="178"/>
      <c r="L19" s="21"/>
      <c r="M19" s="127"/>
      <c r="N19" s="21"/>
      <c r="O19" s="126"/>
      <c r="P19" s="188"/>
    </row>
    <row r="20" spans="1:16" ht="101.45" customHeight="1">
      <c r="A20" s="229">
        <v>21</v>
      </c>
      <c r="B20" s="81" t="s">
        <v>160</v>
      </c>
      <c r="C20" s="229" t="s">
        <v>145</v>
      </c>
      <c r="D20" s="81" t="e" vm="16">
        <v>#VALUE!</v>
      </c>
      <c r="E20" s="216" t="s">
        <v>187</v>
      </c>
      <c r="F20" s="216">
        <v>1</v>
      </c>
      <c r="G20" s="81"/>
      <c r="H20" s="81"/>
      <c r="I20" s="230">
        <v>1880</v>
      </c>
      <c r="J20" s="225">
        <f t="shared" si="4"/>
        <v>1880</v>
      </c>
      <c r="K20" s="178"/>
      <c r="L20" s="21"/>
      <c r="M20" s="127"/>
      <c r="N20" s="21"/>
      <c r="O20" s="126"/>
      <c r="P20" s="125"/>
    </row>
    <row r="21" spans="1:16" ht="101.45" customHeight="1">
      <c r="A21" s="229">
        <v>22</v>
      </c>
      <c r="B21" s="81" t="s">
        <v>56</v>
      </c>
      <c r="C21" s="229" t="s">
        <v>163</v>
      </c>
      <c r="D21" s="81"/>
      <c r="E21" s="216" t="s">
        <v>188</v>
      </c>
      <c r="F21" s="216">
        <v>1</v>
      </c>
      <c r="G21" s="81"/>
      <c r="H21" s="81"/>
      <c r="I21" s="230">
        <v>25000</v>
      </c>
      <c r="J21" s="225">
        <f t="shared" si="4"/>
        <v>25000</v>
      </c>
      <c r="K21" s="178"/>
      <c r="L21" s="21"/>
      <c r="M21" s="127"/>
      <c r="N21" s="21"/>
      <c r="O21" s="126"/>
      <c r="P21" s="125"/>
    </row>
    <row r="22" spans="1:16" ht="54" customHeight="1">
      <c r="A22" s="229">
        <v>23</v>
      </c>
      <c r="B22" s="81" t="s">
        <v>140</v>
      </c>
      <c r="C22" s="229" t="s">
        <v>163</v>
      </c>
      <c r="D22" s="81" t="s">
        <v>189</v>
      </c>
      <c r="E22" s="81" t="s">
        <v>189</v>
      </c>
      <c r="F22" s="216">
        <v>4</v>
      </c>
      <c r="G22" s="81"/>
      <c r="H22" s="81"/>
      <c r="I22" s="230">
        <v>2500</v>
      </c>
      <c r="J22" s="225">
        <f t="shared" si="4"/>
        <v>10000</v>
      </c>
      <c r="K22" s="178"/>
      <c r="L22" s="21"/>
      <c r="M22" s="127"/>
      <c r="N22" s="21"/>
      <c r="O22" s="126"/>
      <c r="P22" s="125"/>
    </row>
    <row r="23" spans="1:16" ht="54" customHeight="1">
      <c r="A23" s="229">
        <v>24</v>
      </c>
      <c r="B23" s="81" t="s">
        <v>140</v>
      </c>
      <c r="C23" s="229" t="s">
        <v>163</v>
      </c>
      <c r="D23" s="81" t="s">
        <v>190</v>
      </c>
      <c r="E23" s="81" t="s">
        <v>190</v>
      </c>
      <c r="F23" s="228">
        <v>5</v>
      </c>
      <c r="G23" s="226"/>
      <c r="H23" s="226"/>
      <c r="I23" s="227">
        <v>7000</v>
      </c>
      <c r="J23" s="225">
        <f t="shared" ref="J23:J24" si="5">I23*F23</f>
        <v>35000</v>
      </c>
      <c r="K23" s="196"/>
      <c r="L23" s="176"/>
      <c r="M23" s="197"/>
      <c r="N23" s="177"/>
      <c r="O23" s="194"/>
      <c r="P23" s="195"/>
    </row>
    <row r="24" spans="1:16" ht="54" customHeight="1">
      <c r="A24" s="229">
        <v>25</v>
      </c>
      <c r="B24" s="81" t="s">
        <v>140</v>
      </c>
      <c r="C24" s="229" t="s">
        <v>163</v>
      </c>
      <c r="D24" s="81" t="s">
        <v>191</v>
      </c>
      <c r="E24" s="81" t="s">
        <v>191</v>
      </c>
      <c r="F24" s="216">
        <v>4</v>
      </c>
      <c r="G24" s="81"/>
      <c r="H24" s="81"/>
      <c r="I24" s="230">
        <v>11000</v>
      </c>
      <c r="J24" s="225">
        <f t="shared" si="5"/>
        <v>44000</v>
      </c>
      <c r="K24" s="178"/>
      <c r="L24" s="129"/>
      <c r="M24" s="128"/>
      <c r="N24" s="129"/>
      <c r="O24" s="130"/>
      <c r="P24" s="185"/>
    </row>
    <row r="25" spans="1:16" ht="66" customHeight="1">
      <c r="A25" s="105"/>
      <c r="B25" s="123"/>
      <c r="C25" s="105"/>
      <c r="D25" s="105"/>
      <c r="E25" s="105"/>
      <c r="F25" s="105"/>
      <c r="G25" s="105"/>
      <c r="H25" s="105"/>
      <c r="I25" s="211" t="s">
        <v>165</v>
      </c>
      <c r="J25" s="137">
        <f>SUM(J14:J14:J3:J24)</f>
        <v>253004.28</v>
      </c>
      <c r="K25" s="137"/>
      <c r="L25" s="249" t="s">
        <v>52</v>
      </c>
      <c r="M25" s="124">
        <f>SUM(M3:M24)</f>
        <v>0</v>
      </c>
    </row>
    <row r="26" spans="1:16">
      <c r="I26" s="85"/>
      <c r="J26" s="85"/>
      <c r="L26" s="249"/>
      <c r="M26" s="124"/>
    </row>
  </sheetData>
  <mergeCells count="2">
    <mergeCell ref="L15:L16"/>
    <mergeCell ref="L25:L26"/>
  </mergeCells>
  <conditionalFormatting sqref="N3:N24 L4 L10:L16 L19:L24">
    <cfRule type="containsText" dxfId="34" priority="2" operator="containsText" text="On Hold">
      <formula>NOT(ISERROR(SEARCH("On Hold",L3)))</formula>
    </cfRule>
    <cfRule type="containsText" dxfId="33" priority="3" operator="containsText" text="Reject+Sheet4!$A$1:$A$7">
      <formula>NOT(ISERROR(SEARCH("Reject+Sheet4!$A$1:$A$7",L3)))</formula>
    </cfRule>
    <cfRule type="containsText" dxfId="32" priority="4" operator="containsText" text="No started">
      <formula>NOT(ISERROR(SEARCH("No started",L3)))</formula>
    </cfRule>
    <cfRule type="containsText" dxfId="31" priority="5" operator="containsText" text="Late">
      <formula>NOT(ISERROR(SEARCH("Late",L3)))</formula>
    </cfRule>
    <cfRule type="containsText" dxfId="30" priority="6" operator="containsText" text="In process">
      <formula>NOT(ISERROR(SEARCH("In process",L3)))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1BFB4-5D6B-4027-948B-FA897DFA45B5}">
  <dimension ref="A1:P8"/>
  <sheetViews>
    <sheetView zoomScale="70" zoomScaleNormal="70" workbookViewId="0">
      <pane ySplit="2" topLeftCell="A3" activePane="bottomLeft" state="frozen"/>
      <selection pane="bottomLeft" activeCell="G15" sqref="G15"/>
    </sheetView>
  </sheetViews>
  <sheetFormatPr defaultRowHeight="12.75"/>
  <cols>
    <col min="1" max="1" width="14.85546875" customWidth="1"/>
    <col min="2" max="2" width="16.5703125" customWidth="1"/>
    <col min="3" max="3" width="24.7109375" customWidth="1"/>
    <col min="4" max="4" width="36" customWidth="1"/>
    <col min="5" max="5" width="29.85546875" customWidth="1"/>
    <col min="6" max="6" width="21.5703125" customWidth="1"/>
    <col min="7" max="7" width="23.7109375" customWidth="1"/>
    <col min="8" max="8" width="22.85546875" customWidth="1"/>
    <col min="9" max="9" width="40.85546875" customWidth="1"/>
    <col min="10" max="10" width="31.7109375" customWidth="1"/>
    <col min="11" max="11" width="53.42578125" customWidth="1"/>
    <col min="12" max="12" width="22.140625" customWidth="1"/>
    <col min="13" max="13" width="25.85546875" customWidth="1"/>
    <col min="14" max="14" width="16" customWidth="1"/>
    <col min="15" max="15" width="16.7109375" customWidth="1"/>
    <col min="16" max="16" width="53.5703125" bestFit="1" customWidth="1"/>
  </cols>
  <sheetData>
    <row r="1" spans="1:16" ht="57.75" customHeight="1" thickBot="1">
      <c r="A1" s="90"/>
      <c r="B1" s="91"/>
      <c r="C1" s="91"/>
      <c r="D1" s="91"/>
      <c r="E1" s="91"/>
      <c r="F1" s="91"/>
      <c r="G1" s="198">
        <f>J7</f>
        <v>2250000</v>
      </c>
      <c r="H1" s="91"/>
      <c r="I1" s="91"/>
      <c r="J1" s="88" t="s">
        <v>0</v>
      </c>
      <c r="K1" s="89">
        <f>G1-M7</f>
        <v>2250000</v>
      </c>
      <c r="M1" s="103"/>
    </row>
    <row r="2" spans="1:16" ht="33" customHeight="1">
      <c r="A2" s="179" t="s">
        <v>53</v>
      </c>
      <c r="B2" s="180" t="s">
        <v>2</v>
      </c>
      <c r="C2" s="180" t="s">
        <v>3</v>
      </c>
      <c r="D2" s="180" t="s">
        <v>4</v>
      </c>
      <c r="E2" s="180" t="s">
        <v>5</v>
      </c>
      <c r="F2" s="180" t="s">
        <v>54</v>
      </c>
      <c r="G2" s="180" t="s">
        <v>7</v>
      </c>
      <c r="H2" s="180" t="s">
        <v>8</v>
      </c>
      <c r="I2" s="180" t="s">
        <v>9</v>
      </c>
      <c r="J2" s="180" t="s">
        <v>10</v>
      </c>
      <c r="K2" s="180" t="s">
        <v>193</v>
      </c>
      <c r="L2" s="180" t="s">
        <v>12</v>
      </c>
      <c r="M2" s="180" t="s">
        <v>13</v>
      </c>
      <c r="N2" s="180" t="s">
        <v>55</v>
      </c>
      <c r="O2" s="180" t="s">
        <v>15</v>
      </c>
      <c r="P2" s="181" t="s">
        <v>192</v>
      </c>
    </row>
    <row r="3" spans="1:16" ht="84.6" customHeight="1">
      <c r="A3" s="252">
        <v>1</v>
      </c>
      <c r="B3" s="254" t="s">
        <v>148</v>
      </c>
      <c r="C3" s="252" t="s">
        <v>194</v>
      </c>
      <c r="D3" s="254"/>
      <c r="E3" s="216" t="s">
        <v>135</v>
      </c>
      <c r="F3" s="216">
        <v>1</v>
      </c>
      <c r="G3" s="81"/>
      <c r="H3" s="254"/>
      <c r="I3" s="256">
        <v>1200000</v>
      </c>
      <c r="J3" s="250">
        <f t="shared" ref="J3" si="0">I3*F3</f>
        <v>1200000</v>
      </c>
      <c r="K3" s="178"/>
      <c r="L3" s="21"/>
      <c r="M3" s="127"/>
      <c r="N3" s="21"/>
      <c r="O3" s="126"/>
      <c r="P3" s="125"/>
    </row>
    <row r="4" spans="1:16" ht="114.6" customHeight="1">
      <c r="A4" s="253"/>
      <c r="B4" s="255"/>
      <c r="C4" s="253"/>
      <c r="D4" s="255"/>
      <c r="E4" s="216" t="s">
        <v>180</v>
      </c>
      <c r="F4" s="216">
        <v>4</v>
      </c>
      <c r="G4" s="81"/>
      <c r="H4" s="255"/>
      <c r="I4" s="257"/>
      <c r="J4" s="251"/>
      <c r="K4" s="178"/>
      <c r="L4" s="21"/>
      <c r="M4" s="127"/>
      <c r="N4" s="21"/>
      <c r="O4" s="126"/>
      <c r="P4" s="125"/>
    </row>
    <row r="5" spans="1:16" ht="106.9" customHeight="1">
      <c r="A5" s="229">
        <v>2</v>
      </c>
      <c r="B5" s="81" t="s">
        <v>140</v>
      </c>
      <c r="C5" s="231" t="s">
        <v>194</v>
      </c>
      <c r="D5" s="229" t="e" vm="17">
        <v>#VALUE!</v>
      </c>
      <c r="E5" s="216" t="s">
        <v>195</v>
      </c>
      <c r="F5" s="216">
        <v>1</v>
      </c>
      <c r="G5" s="81"/>
      <c r="H5" s="81"/>
      <c r="I5" s="230">
        <v>600000</v>
      </c>
      <c r="J5" s="225">
        <f t="shared" ref="J5" si="1">I5*F5</f>
        <v>600000</v>
      </c>
      <c r="K5" s="178"/>
      <c r="L5" s="21"/>
      <c r="M5" s="127"/>
      <c r="N5" s="21"/>
      <c r="O5" s="126"/>
      <c r="P5" s="125"/>
    </row>
    <row r="6" spans="1:16" ht="96.6" customHeight="1">
      <c r="A6" s="229">
        <v>3</v>
      </c>
      <c r="B6" s="81" t="s">
        <v>140</v>
      </c>
      <c r="C6" s="231" t="s">
        <v>194</v>
      </c>
      <c r="D6" s="229" t="e" vm="18">
        <v>#VALUE!</v>
      </c>
      <c r="E6" s="216" t="s">
        <v>196</v>
      </c>
      <c r="F6" s="216">
        <v>1</v>
      </c>
      <c r="G6" s="81"/>
      <c r="H6" s="81" t="s">
        <v>19</v>
      </c>
      <c r="I6" s="230">
        <v>450000</v>
      </c>
      <c r="J6" s="225">
        <f t="shared" ref="J6" si="2">I6*F6</f>
        <v>450000</v>
      </c>
      <c r="K6" s="178"/>
      <c r="L6" s="21"/>
      <c r="M6" s="127"/>
      <c r="N6" s="21"/>
      <c r="O6" s="126"/>
      <c r="P6" s="125"/>
    </row>
    <row r="7" spans="1:16" ht="66" customHeight="1">
      <c r="A7" s="105"/>
      <c r="B7" s="123"/>
      <c r="C7" s="105"/>
      <c r="D7" s="105"/>
      <c r="E7" s="105"/>
      <c r="F7" s="105"/>
      <c r="G7" s="105"/>
      <c r="H7" s="105"/>
      <c r="I7" s="211" t="s">
        <v>165</v>
      </c>
      <c r="J7" s="137">
        <f>SUM(J6:J6:J3:J6)</f>
        <v>2250000</v>
      </c>
      <c r="K7" s="137"/>
      <c r="L7" s="249" t="s">
        <v>52</v>
      </c>
      <c r="M7" s="124">
        <f>SUM(M3:M6)</f>
        <v>0</v>
      </c>
    </row>
    <row r="8" spans="1:16">
      <c r="I8" s="85"/>
      <c r="J8" s="85"/>
      <c r="L8" s="249"/>
      <c r="M8" s="124"/>
    </row>
  </sheetData>
  <mergeCells count="8">
    <mergeCell ref="J3:J4"/>
    <mergeCell ref="L7:L8"/>
    <mergeCell ref="A3:A4"/>
    <mergeCell ref="B3:B4"/>
    <mergeCell ref="C3:C4"/>
    <mergeCell ref="D3:D4"/>
    <mergeCell ref="H3:H4"/>
    <mergeCell ref="I3:I4"/>
  </mergeCells>
  <conditionalFormatting sqref="L3:L6 N3:N6">
    <cfRule type="containsText" dxfId="29" priority="1" operator="containsText" text="On Hold">
      <formula>NOT(ISERROR(SEARCH("On Hold",L3)))</formula>
    </cfRule>
    <cfRule type="containsText" dxfId="28" priority="2" operator="containsText" text="Reject+Sheet4!$A$1:$A$7">
      <formula>NOT(ISERROR(SEARCH("Reject+Sheet4!$A$1:$A$7",L3)))</formula>
    </cfRule>
    <cfRule type="containsText" dxfId="27" priority="3" operator="containsText" text="No started">
      <formula>NOT(ISERROR(SEARCH("No started",L3)))</formula>
    </cfRule>
    <cfRule type="containsText" dxfId="26" priority="4" operator="containsText" text="Late">
      <formula>NOT(ISERROR(SEARCH("Late",L3)))</formula>
    </cfRule>
    <cfRule type="containsText" dxfId="25" priority="5" operator="containsText" text="In process">
      <formula>NOT(ISERROR(SEARCH("In process",L3)))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626ED-C33F-4B36-B12F-41DCBB1900AC}">
  <sheetPr>
    <pageSetUpPr fitToPage="1"/>
  </sheetPr>
  <dimension ref="A1:CT438"/>
  <sheetViews>
    <sheetView zoomScale="70" zoomScaleNormal="70" workbookViewId="0">
      <pane ySplit="2" topLeftCell="A3" activePane="bottomLeft" state="frozen"/>
      <selection pane="bottomLeft" activeCell="G7" sqref="G7"/>
    </sheetView>
  </sheetViews>
  <sheetFormatPr defaultRowHeight="76.900000000000006" customHeight="1"/>
  <cols>
    <col min="1" max="1" width="19.85546875" customWidth="1"/>
    <col min="2" max="2" width="17" customWidth="1"/>
    <col min="3" max="3" width="26.7109375" bestFit="1" customWidth="1"/>
    <col min="4" max="4" width="25.85546875" customWidth="1"/>
    <col min="5" max="5" width="30.85546875" customWidth="1"/>
    <col min="6" max="6" width="14.28515625" bestFit="1" customWidth="1"/>
    <col min="7" max="7" width="32.5703125" customWidth="1"/>
    <col min="8" max="8" width="21.28515625" customWidth="1"/>
    <col min="9" max="9" width="25.85546875" style="85" customWidth="1"/>
    <col min="10" max="10" width="34.85546875" style="85" customWidth="1"/>
    <col min="11" max="11" width="50.85546875" style="87" customWidth="1"/>
    <col min="12" max="12" width="20.140625" customWidth="1"/>
    <col min="13" max="13" width="26.28515625" style="103" customWidth="1"/>
    <col min="14" max="14" width="16.140625" customWidth="1"/>
    <col min="15" max="15" width="13.7109375" bestFit="1" customWidth="1"/>
    <col min="16" max="16" width="27.85546875" bestFit="1" customWidth="1"/>
  </cols>
  <sheetData>
    <row r="1" spans="1:98" ht="76.900000000000006" customHeight="1">
      <c r="A1" s="90"/>
      <c r="B1" s="91"/>
      <c r="C1" s="91"/>
      <c r="D1" s="91"/>
      <c r="E1" s="91" t="s">
        <v>142</v>
      </c>
      <c r="F1" s="91"/>
      <c r="G1" s="198">
        <f>J8</f>
        <v>264700</v>
      </c>
      <c r="H1" s="91"/>
      <c r="I1" s="91"/>
      <c r="J1" s="88" t="s">
        <v>0</v>
      </c>
      <c r="K1" s="89">
        <f>G1-M8</f>
        <v>264700</v>
      </c>
      <c r="P1" s="104"/>
    </row>
    <row r="2" spans="1:98" s="84" customFormat="1" ht="76.900000000000006" customHeight="1" thickBot="1">
      <c r="A2" s="179" t="s">
        <v>53</v>
      </c>
      <c r="B2" s="180" t="s">
        <v>2</v>
      </c>
      <c r="C2" s="180" t="s">
        <v>3</v>
      </c>
      <c r="D2" s="180" t="s">
        <v>4</v>
      </c>
      <c r="E2" s="180" t="s">
        <v>5</v>
      </c>
      <c r="F2" s="180" t="s">
        <v>54</v>
      </c>
      <c r="G2" s="180" t="s">
        <v>7</v>
      </c>
      <c r="H2" s="180" t="s">
        <v>8</v>
      </c>
      <c r="I2" s="180" t="s">
        <v>9</v>
      </c>
      <c r="J2" s="180" t="s">
        <v>10</v>
      </c>
      <c r="K2" s="180" t="s">
        <v>193</v>
      </c>
      <c r="L2" s="180" t="s">
        <v>12</v>
      </c>
      <c r="M2" s="180" t="s">
        <v>13</v>
      </c>
      <c r="N2" s="180" t="s">
        <v>55</v>
      </c>
      <c r="O2" s="180" t="s">
        <v>15</v>
      </c>
      <c r="P2" s="181" t="s">
        <v>192</v>
      </c>
    </row>
    <row r="3" spans="1:98" ht="105" customHeight="1">
      <c r="A3" s="220">
        <v>1</v>
      </c>
      <c r="B3" s="221" t="s">
        <v>141</v>
      </c>
      <c r="C3" s="221" t="s">
        <v>170</v>
      </c>
      <c r="D3" s="186"/>
      <c r="E3" s="212" t="s">
        <v>138</v>
      </c>
      <c r="F3" s="212">
        <v>1</v>
      </c>
      <c r="G3" s="213"/>
      <c r="H3" s="214" t="s">
        <v>19</v>
      </c>
      <c r="I3" s="215">
        <v>250000</v>
      </c>
      <c r="J3" s="215">
        <f>I3*F3</f>
        <v>250000</v>
      </c>
      <c r="K3" s="135"/>
      <c r="L3" s="132"/>
      <c r="M3" s="133"/>
      <c r="N3" s="136"/>
      <c r="O3" s="131"/>
      <c r="P3" s="134"/>
    </row>
    <row r="4" spans="1:98" ht="76.900000000000006" customHeight="1">
      <c r="A4" s="222">
        <v>2</v>
      </c>
      <c r="B4" s="223" t="s">
        <v>140</v>
      </c>
      <c r="C4" s="223" t="s">
        <v>170</v>
      </c>
      <c r="D4" s="182" t="e" vm="19">
        <v>#VALUE!</v>
      </c>
      <c r="E4" s="216" t="s">
        <v>171</v>
      </c>
      <c r="F4" s="216">
        <v>1</v>
      </c>
      <c r="G4" s="217"/>
      <c r="H4" s="218" t="s">
        <v>19</v>
      </c>
      <c r="I4" s="219">
        <v>2500</v>
      </c>
      <c r="J4" s="219">
        <f t="shared" ref="J4:J7" si="0">I4*F4</f>
        <v>2500</v>
      </c>
      <c r="K4" s="183"/>
      <c r="L4" s="129"/>
      <c r="M4" s="128"/>
      <c r="N4" s="184"/>
      <c r="O4" s="130"/>
      <c r="P4" s="121"/>
    </row>
    <row r="5" spans="1:98" ht="76.900000000000006" customHeight="1">
      <c r="A5" s="222">
        <v>3</v>
      </c>
      <c r="B5" s="223" t="s">
        <v>140</v>
      </c>
      <c r="C5" s="223" t="s">
        <v>170</v>
      </c>
      <c r="D5" s="182" t="e" vm="20">
        <v>#VALUE!</v>
      </c>
      <c r="E5" s="216" t="s">
        <v>171</v>
      </c>
      <c r="F5" s="216">
        <v>1</v>
      </c>
      <c r="G5" s="217"/>
      <c r="H5" s="218" t="s">
        <v>19</v>
      </c>
      <c r="I5" s="219">
        <v>2500</v>
      </c>
      <c r="J5" s="219">
        <f t="shared" si="0"/>
        <v>2500</v>
      </c>
      <c r="K5" s="183"/>
      <c r="L5" s="129"/>
      <c r="M5" s="128"/>
      <c r="N5" s="184"/>
      <c r="O5" s="130"/>
      <c r="P5" s="121"/>
    </row>
    <row r="6" spans="1:98" ht="76.900000000000006" customHeight="1">
      <c r="A6" s="222">
        <v>4</v>
      </c>
      <c r="B6" s="223" t="s">
        <v>140</v>
      </c>
      <c r="C6" s="223" t="s">
        <v>170</v>
      </c>
      <c r="D6" s="182" t="e" vm="21">
        <v>#VALUE!</v>
      </c>
      <c r="E6" s="216" t="s">
        <v>171</v>
      </c>
      <c r="F6" s="216">
        <v>1</v>
      </c>
      <c r="G6" s="217"/>
      <c r="H6" s="218" t="s">
        <v>19</v>
      </c>
      <c r="I6" s="219">
        <v>3700</v>
      </c>
      <c r="J6" s="219">
        <f t="shared" si="0"/>
        <v>3700</v>
      </c>
      <c r="K6" s="183"/>
      <c r="L6" s="129"/>
      <c r="M6" s="128"/>
      <c r="N6" s="184"/>
      <c r="O6" s="130"/>
      <c r="P6" s="121"/>
    </row>
    <row r="7" spans="1:98" ht="76.900000000000006" customHeight="1">
      <c r="A7" s="222">
        <v>5</v>
      </c>
      <c r="B7" s="223" t="s">
        <v>140</v>
      </c>
      <c r="C7" s="223" t="s">
        <v>170</v>
      </c>
      <c r="D7" s="182" t="e" vm="22">
        <v>#VALUE!</v>
      </c>
      <c r="E7" s="216" t="s">
        <v>171</v>
      </c>
      <c r="F7" s="216">
        <v>1</v>
      </c>
      <c r="G7" s="217"/>
      <c r="H7" s="218" t="s">
        <v>19</v>
      </c>
      <c r="I7" s="219">
        <v>6000</v>
      </c>
      <c r="J7" s="219">
        <f t="shared" si="0"/>
        <v>6000</v>
      </c>
      <c r="K7" s="183"/>
      <c r="L7" s="129"/>
      <c r="M7" s="128"/>
      <c r="N7" s="184"/>
      <c r="O7" s="130"/>
      <c r="P7" s="121"/>
    </row>
    <row r="8" spans="1:98" ht="76.900000000000006" customHeight="1">
      <c r="A8" s="105"/>
      <c r="B8" s="123"/>
      <c r="C8" s="105"/>
      <c r="D8" s="105"/>
      <c r="E8" s="105"/>
      <c r="F8" s="105"/>
      <c r="G8" s="105"/>
      <c r="H8" s="105"/>
      <c r="I8" s="211" t="s">
        <v>165</v>
      </c>
      <c r="J8" s="137">
        <f>SUM(J3:J7)</f>
        <v>264700</v>
      </c>
      <c r="K8" s="105"/>
      <c r="L8" s="249" t="s">
        <v>52</v>
      </c>
      <c r="M8" s="124">
        <f>SUM(M3:M7)</f>
        <v>0</v>
      </c>
    </row>
    <row r="9" spans="1:98" s="86" customFormat="1" ht="76.900000000000006" customHeight="1">
      <c r="A9"/>
      <c r="B9"/>
      <c r="C9"/>
      <c r="D9"/>
      <c r="E9"/>
      <c r="F9"/>
      <c r="G9"/>
      <c r="H9"/>
      <c r="I9" s="85"/>
      <c r="J9" s="85"/>
      <c r="K9"/>
      <c r="L9" s="249"/>
      <c r="M9" s="124"/>
      <c r="N9"/>
      <c r="O9"/>
      <c r="P9" s="102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</row>
    <row r="10" spans="1:98" s="86" customFormat="1" ht="76.900000000000006" customHeight="1">
      <c r="A10"/>
      <c r="B10"/>
      <c r="C10"/>
      <c r="D10"/>
      <c r="E10"/>
      <c r="F10"/>
      <c r="G10"/>
      <c r="H10"/>
      <c r="I10" s="85"/>
      <c r="J10" s="85"/>
      <c r="K10"/>
      <c r="L10"/>
      <c r="M10" s="103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</row>
    <row r="11" spans="1:98" s="86" customFormat="1" ht="76.900000000000006" customHeight="1">
      <c r="A11"/>
      <c r="B11"/>
      <c r="C11"/>
      <c r="D11"/>
      <c r="E11"/>
      <c r="F11"/>
      <c r="G11"/>
      <c r="H11"/>
      <c r="I11" s="85"/>
      <c r="J11" s="85"/>
      <c r="K11"/>
      <c r="L11"/>
      <c r="M11" s="122"/>
      <c r="N11" s="102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</row>
    <row r="12" spans="1:98" s="86" customFormat="1" ht="76.900000000000006" customHeight="1">
      <c r="A12"/>
      <c r="B12"/>
      <c r="C12"/>
      <c r="D12"/>
      <c r="E12"/>
      <c r="F12"/>
      <c r="G12"/>
      <c r="H12"/>
      <c r="I12" s="85"/>
      <c r="J12" s="85"/>
      <c r="K12"/>
      <c r="L12"/>
      <c r="M12" s="103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</row>
    <row r="13" spans="1:98" ht="76.900000000000006" customHeight="1">
      <c r="K13"/>
    </row>
    <row r="14" spans="1:98" ht="76.900000000000006" customHeight="1">
      <c r="K14"/>
    </row>
    <row r="15" spans="1:98" ht="76.900000000000006" customHeight="1">
      <c r="K15"/>
    </row>
    <row r="16" spans="1:98" ht="76.900000000000006" customHeight="1">
      <c r="K16"/>
    </row>
    <row r="17" spans="11:11" ht="76.900000000000006" customHeight="1">
      <c r="K17"/>
    </row>
    <row r="18" spans="11:11" ht="76.900000000000006" customHeight="1">
      <c r="K18"/>
    </row>
    <row r="19" spans="11:11" ht="76.900000000000006" customHeight="1">
      <c r="K19"/>
    </row>
    <row r="20" spans="11:11" ht="76.900000000000006" customHeight="1">
      <c r="K20"/>
    </row>
    <row r="21" spans="11:11" ht="76.900000000000006" customHeight="1">
      <c r="K21"/>
    </row>
    <row r="22" spans="11:11" ht="76.900000000000006" customHeight="1">
      <c r="K22"/>
    </row>
    <row r="23" spans="11:11" ht="76.900000000000006" customHeight="1">
      <c r="K23"/>
    </row>
    <row r="24" spans="11:11" ht="76.900000000000006" customHeight="1">
      <c r="K24"/>
    </row>
    <row r="25" spans="11:11" ht="76.900000000000006" customHeight="1">
      <c r="K25"/>
    </row>
    <row r="26" spans="11:11" ht="76.900000000000006" customHeight="1">
      <c r="K26"/>
    </row>
    <row r="27" spans="11:11" ht="76.900000000000006" customHeight="1">
      <c r="K27"/>
    </row>
    <row r="28" spans="11:11" ht="76.900000000000006" customHeight="1">
      <c r="K28"/>
    </row>
    <row r="29" spans="11:11" ht="76.900000000000006" customHeight="1">
      <c r="K29"/>
    </row>
    <row r="30" spans="11:11" ht="76.900000000000006" customHeight="1">
      <c r="K30"/>
    </row>
    <row r="31" spans="11:11" ht="76.900000000000006" customHeight="1">
      <c r="K31"/>
    </row>
    <row r="32" spans="11:11" ht="76.900000000000006" customHeight="1">
      <c r="K32"/>
    </row>
    <row r="33" spans="11:11" ht="76.900000000000006" customHeight="1">
      <c r="K33"/>
    </row>
    <row r="34" spans="11:11" ht="76.900000000000006" customHeight="1">
      <c r="K34"/>
    </row>
    <row r="35" spans="11:11" ht="76.900000000000006" customHeight="1">
      <c r="K35"/>
    </row>
    <row r="36" spans="11:11" ht="76.900000000000006" customHeight="1">
      <c r="K36"/>
    </row>
    <row r="37" spans="11:11" ht="76.900000000000006" customHeight="1">
      <c r="K37"/>
    </row>
    <row r="38" spans="11:11" ht="76.900000000000006" customHeight="1">
      <c r="K38"/>
    </row>
    <row r="39" spans="11:11" ht="76.900000000000006" customHeight="1">
      <c r="K39"/>
    </row>
    <row r="40" spans="11:11" ht="76.900000000000006" customHeight="1">
      <c r="K40"/>
    </row>
    <row r="41" spans="11:11" ht="76.900000000000006" customHeight="1">
      <c r="K41"/>
    </row>
    <row r="42" spans="11:11" ht="76.900000000000006" customHeight="1">
      <c r="K42"/>
    </row>
    <row r="43" spans="11:11" ht="76.900000000000006" customHeight="1">
      <c r="K43"/>
    </row>
    <row r="44" spans="11:11" ht="76.900000000000006" customHeight="1">
      <c r="K44"/>
    </row>
    <row r="45" spans="11:11" ht="76.900000000000006" customHeight="1">
      <c r="K45"/>
    </row>
    <row r="46" spans="11:11" ht="76.900000000000006" customHeight="1">
      <c r="K46"/>
    </row>
    <row r="47" spans="11:11" ht="76.900000000000006" customHeight="1">
      <c r="K47"/>
    </row>
    <row r="48" spans="11:11" ht="76.900000000000006" customHeight="1">
      <c r="K48"/>
    </row>
    <row r="49" spans="11:11" ht="76.900000000000006" customHeight="1">
      <c r="K49"/>
    </row>
    <row r="50" spans="11:11" ht="76.900000000000006" customHeight="1">
      <c r="K50"/>
    </row>
    <row r="51" spans="11:11" ht="76.900000000000006" customHeight="1">
      <c r="K51"/>
    </row>
    <row r="52" spans="11:11" ht="76.900000000000006" customHeight="1">
      <c r="K52"/>
    </row>
    <row r="53" spans="11:11" ht="76.900000000000006" customHeight="1">
      <c r="K53"/>
    </row>
    <row r="54" spans="11:11" ht="76.900000000000006" customHeight="1">
      <c r="K54"/>
    </row>
    <row r="55" spans="11:11" ht="76.900000000000006" customHeight="1">
      <c r="K55"/>
    </row>
    <row r="56" spans="11:11" ht="76.900000000000006" customHeight="1">
      <c r="K56"/>
    </row>
    <row r="57" spans="11:11" ht="76.900000000000006" customHeight="1">
      <c r="K57"/>
    </row>
    <row r="58" spans="11:11" ht="76.900000000000006" customHeight="1">
      <c r="K58"/>
    </row>
    <row r="59" spans="11:11" ht="76.900000000000006" customHeight="1">
      <c r="K59"/>
    </row>
    <row r="60" spans="11:11" ht="76.900000000000006" customHeight="1">
      <c r="K60"/>
    </row>
    <row r="61" spans="11:11" ht="76.900000000000006" customHeight="1">
      <c r="K61"/>
    </row>
    <row r="62" spans="11:11" ht="76.900000000000006" customHeight="1">
      <c r="K62"/>
    </row>
    <row r="63" spans="11:11" ht="76.900000000000006" customHeight="1">
      <c r="K63"/>
    </row>
    <row r="64" spans="11:11" ht="76.900000000000006" customHeight="1">
      <c r="K64"/>
    </row>
    <row r="65" spans="11:11" ht="76.900000000000006" customHeight="1">
      <c r="K65"/>
    </row>
    <row r="66" spans="11:11" ht="76.900000000000006" customHeight="1">
      <c r="K66"/>
    </row>
    <row r="67" spans="11:11" ht="76.900000000000006" customHeight="1">
      <c r="K67"/>
    </row>
    <row r="68" spans="11:11" ht="76.900000000000006" customHeight="1">
      <c r="K68"/>
    </row>
    <row r="69" spans="11:11" ht="76.900000000000006" customHeight="1">
      <c r="K69"/>
    </row>
    <row r="70" spans="11:11" ht="76.900000000000006" customHeight="1">
      <c r="K70"/>
    </row>
    <row r="71" spans="11:11" ht="76.900000000000006" customHeight="1">
      <c r="K71"/>
    </row>
    <row r="72" spans="11:11" ht="76.900000000000006" customHeight="1">
      <c r="K72"/>
    </row>
    <row r="73" spans="11:11" ht="76.900000000000006" customHeight="1">
      <c r="K73"/>
    </row>
    <row r="74" spans="11:11" ht="76.900000000000006" customHeight="1">
      <c r="K74"/>
    </row>
    <row r="75" spans="11:11" ht="76.900000000000006" customHeight="1">
      <c r="K75"/>
    </row>
    <row r="76" spans="11:11" ht="76.900000000000006" customHeight="1">
      <c r="K76"/>
    </row>
    <row r="77" spans="11:11" ht="76.900000000000006" customHeight="1">
      <c r="K77"/>
    </row>
    <row r="78" spans="11:11" ht="76.900000000000006" customHeight="1">
      <c r="K78"/>
    </row>
    <row r="79" spans="11:11" ht="76.900000000000006" customHeight="1">
      <c r="K79"/>
    </row>
    <row r="80" spans="11:11" ht="76.900000000000006" customHeight="1">
      <c r="K80"/>
    </row>
    <row r="81" spans="11:11" ht="76.900000000000006" customHeight="1">
      <c r="K81"/>
    </row>
    <row r="82" spans="11:11" ht="76.900000000000006" customHeight="1">
      <c r="K82"/>
    </row>
    <row r="83" spans="11:11" ht="76.900000000000006" customHeight="1">
      <c r="K83"/>
    </row>
    <row r="84" spans="11:11" ht="76.900000000000006" customHeight="1">
      <c r="K84"/>
    </row>
    <row r="85" spans="11:11" ht="76.900000000000006" customHeight="1">
      <c r="K85"/>
    </row>
    <row r="86" spans="11:11" ht="76.900000000000006" customHeight="1">
      <c r="K86"/>
    </row>
    <row r="87" spans="11:11" ht="76.900000000000006" customHeight="1">
      <c r="K87"/>
    </row>
    <row r="88" spans="11:11" ht="76.900000000000006" customHeight="1">
      <c r="K88"/>
    </row>
    <row r="89" spans="11:11" ht="76.900000000000006" customHeight="1">
      <c r="K89"/>
    </row>
    <row r="90" spans="11:11" ht="76.900000000000006" customHeight="1">
      <c r="K90"/>
    </row>
    <row r="91" spans="11:11" ht="76.900000000000006" customHeight="1">
      <c r="K91"/>
    </row>
    <row r="92" spans="11:11" ht="76.900000000000006" customHeight="1">
      <c r="K92"/>
    </row>
    <row r="93" spans="11:11" ht="76.900000000000006" customHeight="1">
      <c r="K93"/>
    </row>
    <row r="94" spans="11:11" ht="76.900000000000006" customHeight="1">
      <c r="K94"/>
    </row>
    <row r="95" spans="11:11" ht="76.900000000000006" customHeight="1">
      <c r="K95"/>
    </row>
    <row r="96" spans="11:11" ht="76.900000000000006" customHeight="1">
      <c r="K96"/>
    </row>
    <row r="97" spans="11:11" ht="76.900000000000006" customHeight="1">
      <c r="K97"/>
    </row>
    <row r="98" spans="11:11" ht="76.900000000000006" customHeight="1">
      <c r="K98"/>
    </row>
    <row r="99" spans="11:11" ht="76.900000000000006" customHeight="1">
      <c r="K99"/>
    </row>
    <row r="100" spans="11:11" ht="76.900000000000006" customHeight="1">
      <c r="K100"/>
    </row>
    <row r="101" spans="11:11" ht="76.900000000000006" customHeight="1">
      <c r="K101"/>
    </row>
    <row r="102" spans="11:11" ht="76.900000000000006" customHeight="1">
      <c r="K102"/>
    </row>
    <row r="103" spans="11:11" ht="76.900000000000006" customHeight="1">
      <c r="K103"/>
    </row>
    <row r="104" spans="11:11" ht="76.900000000000006" customHeight="1">
      <c r="K104"/>
    </row>
    <row r="105" spans="11:11" ht="76.900000000000006" customHeight="1">
      <c r="K105"/>
    </row>
    <row r="106" spans="11:11" ht="76.900000000000006" customHeight="1">
      <c r="K106"/>
    </row>
    <row r="107" spans="11:11" ht="76.900000000000006" customHeight="1">
      <c r="K107"/>
    </row>
    <row r="108" spans="11:11" ht="76.900000000000006" customHeight="1">
      <c r="K108"/>
    </row>
    <row r="109" spans="11:11" ht="76.900000000000006" customHeight="1">
      <c r="K109"/>
    </row>
    <row r="110" spans="11:11" ht="76.900000000000006" customHeight="1">
      <c r="K110"/>
    </row>
    <row r="111" spans="11:11" ht="76.900000000000006" customHeight="1">
      <c r="K111"/>
    </row>
    <row r="112" spans="11:11" ht="76.900000000000006" customHeight="1">
      <c r="K112"/>
    </row>
    <row r="113" spans="11:11" ht="76.900000000000006" customHeight="1">
      <c r="K113"/>
    </row>
    <row r="114" spans="11:11" ht="76.900000000000006" customHeight="1">
      <c r="K114"/>
    </row>
    <row r="115" spans="11:11" ht="76.900000000000006" customHeight="1">
      <c r="K115"/>
    </row>
    <row r="116" spans="11:11" ht="76.900000000000006" customHeight="1">
      <c r="K116"/>
    </row>
    <row r="117" spans="11:11" ht="76.900000000000006" customHeight="1">
      <c r="K117"/>
    </row>
    <row r="118" spans="11:11" ht="76.900000000000006" customHeight="1">
      <c r="K118"/>
    </row>
    <row r="119" spans="11:11" ht="76.900000000000006" customHeight="1">
      <c r="K119"/>
    </row>
    <row r="120" spans="11:11" ht="76.900000000000006" customHeight="1">
      <c r="K120"/>
    </row>
    <row r="121" spans="11:11" ht="76.900000000000006" customHeight="1">
      <c r="K121"/>
    </row>
    <row r="122" spans="11:11" ht="76.900000000000006" customHeight="1">
      <c r="K122"/>
    </row>
    <row r="123" spans="11:11" ht="76.900000000000006" customHeight="1">
      <c r="K123"/>
    </row>
    <row r="124" spans="11:11" ht="76.900000000000006" customHeight="1">
      <c r="K124"/>
    </row>
    <row r="125" spans="11:11" ht="76.900000000000006" customHeight="1">
      <c r="K125"/>
    </row>
    <row r="126" spans="11:11" ht="76.900000000000006" customHeight="1">
      <c r="K126"/>
    </row>
    <row r="127" spans="11:11" ht="76.900000000000006" customHeight="1">
      <c r="K127"/>
    </row>
    <row r="128" spans="11:11" ht="76.900000000000006" customHeight="1">
      <c r="K128"/>
    </row>
    <row r="129" spans="11:11" ht="76.900000000000006" customHeight="1">
      <c r="K129"/>
    </row>
    <row r="130" spans="11:11" ht="76.900000000000006" customHeight="1">
      <c r="K130"/>
    </row>
    <row r="131" spans="11:11" ht="76.900000000000006" customHeight="1">
      <c r="K131"/>
    </row>
    <row r="132" spans="11:11" ht="76.900000000000006" customHeight="1">
      <c r="K132"/>
    </row>
    <row r="133" spans="11:11" ht="76.900000000000006" customHeight="1">
      <c r="K133"/>
    </row>
    <row r="134" spans="11:11" ht="76.900000000000006" customHeight="1">
      <c r="K134"/>
    </row>
    <row r="135" spans="11:11" ht="76.900000000000006" customHeight="1">
      <c r="K135"/>
    </row>
    <row r="136" spans="11:11" ht="76.900000000000006" customHeight="1">
      <c r="K136"/>
    </row>
    <row r="137" spans="11:11" ht="76.900000000000006" customHeight="1">
      <c r="K137"/>
    </row>
    <row r="138" spans="11:11" ht="76.900000000000006" customHeight="1">
      <c r="K138"/>
    </row>
    <row r="139" spans="11:11" ht="76.900000000000006" customHeight="1">
      <c r="K139"/>
    </row>
    <row r="140" spans="11:11" ht="76.900000000000006" customHeight="1">
      <c r="K140"/>
    </row>
    <row r="141" spans="11:11" ht="76.900000000000006" customHeight="1">
      <c r="K141"/>
    </row>
    <row r="142" spans="11:11" ht="76.900000000000006" customHeight="1">
      <c r="K142"/>
    </row>
    <row r="143" spans="11:11" ht="76.900000000000006" customHeight="1">
      <c r="K143"/>
    </row>
    <row r="144" spans="11:11" ht="76.900000000000006" customHeight="1">
      <c r="K144"/>
    </row>
    <row r="145" spans="11:11" ht="76.900000000000006" customHeight="1">
      <c r="K145"/>
    </row>
    <row r="146" spans="11:11" ht="76.900000000000006" customHeight="1">
      <c r="K146"/>
    </row>
    <row r="147" spans="11:11" ht="76.900000000000006" customHeight="1">
      <c r="K147"/>
    </row>
    <row r="148" spans="11:11" ht="76.900000000000006" customHeight="1">
      <c r="K148"/>
    </row>
    <row r="149" spans="11:11" ht="76.900000000000006" customHeight="1">
      <c r="K149"/>
    </row>
    <row r="150" spans="11:11" ht="76.900000000000006" customHeight="1">
      <c r="K150"/>
    </row>
    <row r="151" spans="11:11" ht="76.900000000000006" customHeight="1">
      <c r="K151"/>
    </row>
    <row r="152" spans="11:11" ht="76.900000000000006" customHeight="1">
      <c r="K152"/>
    </row>
    <row r="153" spans="11:11" ht="76.900000000000006" customHeight="1">
      <c r="K153"/>
    </row>
    <row r="154" spans="11:11" ht="76.900000000000006" customHeight="1">
      <c r="K154"/>
    </row>
    <row r="155" spans="11:11" ht="76.900000000000006" customHeight="1">
      <c r="K155"/>
    </row>
    <row r="156" spans="11:11" ht="76.900000000000006" customHeight="1">
      <c r="K156"/>
    </row>
    <row r="157" spans="11:11" ht="76.900000000000006" customHeight="1">
      <c r="K157"/>
    </row>
    <row r="158" spans="11:11" ht="76.900000000000006" customHeight="1">
      <c r="K158"/>
    </row>
    <row r="159" spans="11:11" ht="76.900000000000006" customHeight="1">
      <c r="K159"/>
    </row>
    <row r="160" spans="11:11" ht="76.900000000000006" customHeight="1">
      <c r="K160"/>
    </row>
    <row r="161" spans="11:11" ht="76.900000000000006" customHeight="1">
      <c r="K161"/>
    </row>
    <row r="162" spans="11:11" ht="76.900000000000006" customHeight="1">
      <c r="K162"/>
    </row>
    <row r="163" spans="11:11" ht="76.900000000000006" customHeight="1">
      <c r="K163"/>
    </row>
    <row r="164" spans="11:11" ht="76.900000000000006" customHeight="1">
      <c r="K164"/>
    </row>
    <row r="165" spans="11:11" ht="76.900000000000006" customHeight="1">
      <c r="K165"/>
    </row>
    <row r="166" spans="11:11" ht="76.900000000000006" customHeight="1">
      <c r="K166"/>
    </row>
    <row r="167" spans="11:11" ht="76.900000000000006" customHeight="1">
      <c r="K167"/>
    </row>
    <row r="168" spans="11:11" ht="76.900000000000006" customHeight="1">
      <c r="K168"/>
    </row>
    <row r="169" spans="11:11" ht="76.900000000000006" customHeight="1">
      <c r="K169"/>
    </row>
    <row r="170" spans="11:11" ht="76.900000000000006" customHeight="1">
      <c r="K170"/>
    </row>
    <row r="171" spans="11:11" ht="76.900000000000006" customHeight="1">
      <c r="K171"/>
    </row>
    <row r="172" spans="11:11" ht="76.900000000000006" customHeight="1">
      <c r="K172"/>
    </row>
    <row r="173" spans="11:11" ht="76.900000000000006" customHeight="1">
      <c r="K173"/>
    </row>
    <row r="174" spans="11:11" ht="76.900000000000006" customHeight="1">
      <c r="K174"/>
    </row>
    <row r="175" spans="11:11" ht="76.900000000000006" customHeight="1">
      <c r="K175"/>
    </row>
    <row r="176" spans="11:11" ht="76.900000000000006" customHeight="1">
      <c r="K176"/>
    </row>
    <row r="177" spans="11:11" ht="76.900000000000006" customHeight="1">
      <c r="K177"/>
    </row>
    <row r="178" spans="11:11" ht="76.900000000000006" customHeight="1">
      <c r="K178"/>
    </row>
    <row r="179" spans="11:11" ht="76.900000000000006" customHeight="1">
      <c r="K179"/>
    </row>
    <row r="180" spans="11:11" ht="76.900000000000006" customHeight="1">
      <c r="K180"/>
    </row>
    <row r="181" spans="11:11" ht="76.900000000000006" customHeight="1">
      <c r="K181"/>
    </row>
    <row r="182" spans="11:11" ht="76.900000000000006" customHeight="1">
      <c r="K182"/>
    </row>
    <row r="183" spans="11:11" ht="76.900000000000006" customHeight="1">
      <c r="K183"/>
    </row>
    <row r="184" spans="11:11" ht="76.900000000000006" customHeight="1">
      <c r="K184"/>
    </row>
    <row r="185" spans="11:11" ht="76.900000000000006" customHeight="1">
      <c r="K185"/>
    </row>
    <row r="186" spans="11:11" ht="76.900000000000006" customHeight="1">
      <c r="K186"/>
    </row>
    <row r="187" spans="11:11" ht="76.900000000000006" customHeight="1">
      <c r="K187"/>
    </row>
    <row r="188" spans="11:11" ht="76.900000000000006" customHeight="1">
      <c r="K188"/>
    </row>
    <row r="189" spans="11:11" ht="76.900000000000006" customHeight="1">
      <c r="K189"/>
    </row>
    <row r="190" spans="11:11" ht="76.900000000000006" customHeight="1">
      <c r="K190"/>
    </row>
    <row r="191" spans="11:11" ht="76.900000000000006" customHeight="1">
      <c r="K191"/>
    </row>
    <row r="192" spans="11:11" ht="76.900000000000006" customHeight="1">
      <c r="K192"/>
    </row>
    <row r="193" spans="11:11" ht="76.900000000000006" customHeight="1">
      <c r="K193"/>
    </row>
    <row r="194" spans="11:11" ht="76.900000000000006" customHeight="1">
      <c r="K194"/>
    </row>
    <row r="195" spans="11:11" ht="76.900000000000006" customHeight="1">
      <c r="K195"/>
    </row>
    <row r="196" spans="11:11" ht="76.900000000000006" customHeight="1">
      <c r="K196"/>
    </row>
    <row r="197" spans="11:11" ht="76.900000000000006" customHeight="1">
      <c r="K197"/>
    </row>
    <row r="198" spans="11:11" ht="76.900000000000006" customHeight="1">
      <c r="K198"/>
    </row>
    <row r="199" spans="11:11" ht="76.900000000000006" customHeight="1">
      <c r="K199"/>
    </row>
    <row r="200" spans="11:11" ht="76.900000000000006" customHeight="1">
      <c r="K200"/>
    </row>
    <row r="201" spans="11:11" ht="76.900000000000006" customHeight="1">
      <c r="K201"/>
    </row>
    <row r="202" spans="11:11" ht="76.900000000000006" customHeight="1">
      <c r="K202"/>
    </row>
    <row r="203" spans="11:11" ht="76.900000000000006" customHeight="1">
      <c r="K203"/>
    </row>
    <row r="204" spans="11:11" ht="76.900000000000006" customHeight="1">
      <c r="K204"/>
    </row>
    <row r="205" spans="11:11" ht="76.900000000000006" customHeight="1">
      <c r="K205"/>
    </row>
    <row r="206" spans="11:11" ht="76.900000000000006" customHeight="1">
      <c r="K206"/>
    </row>
    <row r="207" spans="11:11" ht="76.900000000000006" customHeight="1">
      <c r="K207"/>
    </row>
    <row r="208" spans="11:11" ht="76.900000000000006" customHeight="1">
      <c r="K208"/>
    </row>
    <row r="209" spans="11:11" ht="76.900000000000006" customHeight="1">
      <c r="K209"/>
    </row>
    <row r="210" spans="11:11" ht="76.900000000000006" customHeight="1">
      <c r="K210"/>
    </row>
    <row r="211" spans="11:11" ht="76.900000000000006" customHeight="1">
      <c r="K211"/>
    </row>
    <row r="212" spans="11:11" ht="76.900000000000006" customHeight="1">
      <c r="K212"/>
    </row>
    <row r="213" spans="11:11" ht="76.900000000000006" customHeight="1">
      <c r="K213"/>
    </row>
    <row r="214" spans="11:11" ht="76.900000000000006" customHeight="1">
      <c r="K214"/>
    </row>
    <row r="215" spans="11:11" ht="76.900000000000006" customHeight="1">
      <c r="K215"/>
    </row>
    <row r="216" spans="11:11" ht="76.900000000000006" customHeight="1">
      <c r="K216"/>
    </row>
    <row r="217" spans="11:11" ht="76.900000000000006" customHeight="1">
      <c r="K217"/>
    </row>
    <row r="218" spans="11:11" ht="76.900000000000006" customHeight="1">
      <c r="K218"/>
    </row>
    <row r="219" spans="11:11" ht="76.900000000000006" customHeight="1">
      <c r="K219"/>
    </row>
    <row r="220" spans="11:11" ht="76.900000000000006" customHeight="1">
      <c r="K220"/>
    </row>
    <row r="221" spans="11:11" ht="76.900000000000006" customHeight="1">
      <c r="K221"/>
    </row>
    <row r="222" spans="11:11" ht="76.900000000000006" customHeight="1">
      <c r="K222"/>
    </row>
    <row r="223" spans="11:11" ht="76.900000000000006" customHeight="1">
      <c r="K223"/>
    </row>
    <row r="224" spans="11:11" ht="76.900000000000006" customHeight="1">
      <c r="K224"/>
    </row>
    <row r="225" spans="11:11" ht="76.900000000000006" customHeight="1">
      <c r="K225"/>
    </row>
    <row r="226" spans="11:11" ht="76.900000000000006" customHeight="1">
      <c r="K226"/>
    </row>
    <row r="227" spans="11:11" ht="76.900000000000006" customHeight="1">
      <c r="K227"/>
    </row>
    <row r="228" spans="11:11" ht="76.900000000000006" customHeight="1">
      <c r="K228"/>
    </row>
    <row r="229" spans="11:11" ht="76.900000000000006" customHeight="1">
      <c r="K229"/>
    </row>
    <row r="230" spans="11:11" ht="76.900000000000006" customHeight="1">
      <c r="K230"/>
    </row>
    <row r="231" spans="11:11" ht="76.900000000000006" customHeight="1">
      <c r="K231"/>
    </row>
    <row r="232" spans="11:11" ht="76.900000000000006" customHeight="1">
      <c r="K232"/>
    </row>
    <row r="233" spans="11:11" ht="76.900000000000006" customHeight="1">
      <c r="K233"/>
    </row>
    <row r="234" spans="11:11" ht="76.900000000000006" customHeight="1">
      <c r="K234"/>
    </row>
    <row r="235" spans="11:11" ht="76.900000000000006" customHeight="1">
      <c r="K235"/>
    </row>
    <row r="236" spans="11:11" ht="76.900000000000006" customHeight="1">
      <c r="K236"/>
    </row>
    <row r="237" spans="11:11" ht="76.900000000000006" customHeight="1">
      <c r="K237"/>
    </row>
    <row r="238" spans="11:11" ht="76.900000000000006" customHeight="1">
      <c r="K238"/>
    </row>
    <row r="239" spans="11:11" ht="76.900000000000006" customHeight="1">
      <c r="K239"/>
    </row>
    <row r="240" spans="11:11" ht="76.900000000000006" customHeight="1">
      <c r="K240"/>
    </row>
    <row r="241" spans="11:11" ht="76.900000000000006" customHeight="1">
      <c r="K241"/>
    </row>
    <row r="242" spans="11:11" ht="76.900000000000006" customHeight="1">
      <c r="K242"/>
    </row>
    <row r="243" spans="11:11" ht="76.900000000000006" customHeight="1">
      <c r="K243"/>
    </row>
    <row r="244" spans="11:11" ht="76.900000000000006" customHeight="1">
      <c r="K244"/>
    </row>
    <row r="245" spans="11:11" ht="76.900000000000006" customHeight="1">
      <c r="K245"/>
    </row>
    <row r="246" spans="11:11" ht="76.900000000000006" customHeight="1">
      <c r="K246"/>
    </row>
    <row r="247" spans="11:11" ht="76.900000000000006" customHeight="1">
      <c r="K247"/>
    </row>
    <row r="248" spans="11:11" ht="76.900000000000006" customHeight="1">
      <c r="K248"/>
    </row>
    <row r="249" spans="11:11" ht="76.900000000000006" customHeight="1">
      <c r="K249"/>
    </row>
    <row r="250" spans="11:11" ht="76.900000000000006" customHeight="1">
      <c r="K250"/>
    </row>
    <row r="251" spans="11:11" ht="76.900000000000006" customHeight="1">
      <c r="K251"/>
    </row>
    <row r="252" spans="11:11" ht="76.900000000000006" customHeight="1">
      <c r="K252"/>
    </row>
    <row r="253" spans="11:11" ht="76.900000000000006" customHeight="1">
      <c r="K253"/>
    </row>
    <row r="254" spans="11:11" ht="76.900000000000006" customHeight="1">
      <c r="K254"/>
    </row>
    <row r="255" spans="11:11" ht="76.900000000000006" customHeight="1">
      <c r="K255"/>
    </row>
    <row r="256" spans="11:11" ht="76.900000000000006" customHeight="1">
      <c r="K256"/>
    </row>
    <row r="257" spans="11:11" ht="76.900000000000006" customHeight="1">
      <c r="K257"/>
    </row>
    <row r="258" spans="11:11" ht="76.900000000000006" customHeight="1">
      <c r="K258"/>
    </row>
    <row r="259" spans="11:11" ht="76.900000000000006" customHeight="1">
      <c r="K259"/>
    </row>
    <row r="260" spans="11:11" ht="76.900000000000006" customHeight="1">
      <c r="K260"/>
    </row>
    <row r="261" spans="11:11" ht="76.900000000000006" customHeight="1">
      <c r="K261"/>
    </row>
    <row r="262" spans="11:11" ht="76.900000000000006" customHeight="1">
      <c r="K262"/>
    </row>
    <row r="263" spans="11:11" ht="76.900000000000006" customHeight="1">
      <c r="K263"/>
    </row>
    <row r="264" spans="11:11" ht="76.900000000000006" customHeight="1">
      <c r="K264"/>
    </row>
    <row r="265" spans="11:11" ht="76.900000000000006" customHeight="1">
      <c r="K265"/>
    </row>
    <row r="266" spans="11:11" ht="76.900000000000006" customHeight="1">
      <c r="K266"/>
    </row>
    <row r="267" spans="11:11" ht="76.900000000000006" customHeight="1">
      <c r="K267"/>
    </row>
    <row r="268" spans="11:11" ht="76.900000000000006" customHeight="1">
      <c r="K268"/>
    </row>
    <row r="269" spans="11:11" ht="76.900000000000006" customHeight="1">
      <c r="K269"/>
    </row>
    <row r="270" spans="11:11" ht="76.900000000000006" customHeight="1">
      <c r="K270"/>
    </row>
    <row r="271" spans="11:11" ht="76.900000000000006" customHeight="1">
      <c r="K271"/>
    </row>
    <row r="272" spans="11:11" ht="76.900000000000006" customHeight="1">
      <c r="K272"/>
    </row>
    <row r="273" spans="11:11" ht="76.900000000000006" customHeight="1">
      <c r="K273"/>
    </row>
    <row r="274" spans="11:11" ht="76.900000000000006" customHeight="1">
      <c r="K274"/>
    </row>
    <row r="275" spans="11:11" ht="76.900000000000006" customHeight="1">
      <c r="K275"/>
    </row>
    <row r="276" spans="11:11" ht="76.900000000000006" customHeight="1">
      <c r="K276"/>
    </row>
    <row r="277" spans="11:11" ht="76.900000000000006" customHeight="1">
      <c r="K277"/>
    </row>
    <row r="278" spans="11:11" ht="76.900000000000006" customHeight="1">
      <c r="K278"/>
    </row>
    <row r="279" spans="11:11" ht="76.900000000000006" customHeight="1">
      <c r="K279"/>
    </row>
    <row r="280" spans="11:11" ht="76.900000000000006" customHeight="1">
      <c r="K280"/>
    </row>
    <row r="281" spans="11:11" ht="76.900000000000006" customHeight="1">
      <c r="K281"/>
    </row>
    <row r="282" spans="11:11" ht="76.900000000000006" customHeight="1">
      <c r="K282"/>
    </row>
    <row r="283" spans="11:11" ht="76.900000000000006" customHeight="1">
      <c r="K283"/>
    </row>
    <row r="284" spans="11:11" ht="76.900000000000006" customHeight="1">
      <c r="K284"/>
    </row>
    <row r="285" spans="11:11" ht="76.900000000000006" customHeight="1">
      <c r="K285"/>
    </row>
    <row r="286" spans="11:11" ht="76.900000000000006" customHeight="1">
      <c r="K286"/>
    </row>
    <row r="287" spans="11:11" ht="76.900000000000006" customHeight="1">
      <c r="K287"/>
    </row>
    <row r="288" spans="11:11" ht="76.900000000000006" customHeight="1">
      <c r="K288"/>
    </row>
    <row r="289" spans="11:11" ht="76.900000000000006" customHeight="1">
      <c r="K289"/>
    </row>
    <row r="290" spans="11:11" ht="76.900000000000006" customHeight="1">
      <c r="K290"/>
    </row>
    <row r="291" spans="11:11" ht="76.900000000000006" customHeight="1">
      <c r="K291"/>
    </row>
    <row r="292" spans="11:11" ht="76.900000000000006" customHeight="1">
      <c r="K292"/>
    </row>
    <row r="293" spans="11:11" ht="76.900000000000006" customHeight="1">
      <c r="K293"/>
    </row>
    <row r="294" spans="11:11" ht="76.900000000000006" customHeight="1">
      <c r="K294"/>
    </row>
    <row r="295" spans="11:11" ht="76.900000000000006" customHeight="1">
      <c r="K295"/>
    </row>
    <row r="296" spans="11:11" ht="76.900000000000006" customHeight="1">
      <c r="K296"/>
    </row>
    <row r="297" spans="11:11" ht="76.900000000000006" customHeight="1">
      <c r="K297"/>
    </row>
    <row r="298" spans="11:11" ht="76.900000000000006" customHeight="1">
      <c r="K298"/>
    </row>
    <row r="299" spans="11:11" ht="76.900000000000006" customHeight="1">
      <c r="K299"/>
    </row>
    <row r="300" spans="11:11" ht="76.900000000000006" customHeight="1">
      <c r="K300"/>
    </row>
    <row r="301" spans="11:11" ht="76.900000000000006" customHeight="1">
      <c r="K301"/>
    </row>
    <row r="302" spans="11:11" ht="76.900000000000006" customHeight="1">
      <c r="K302"/>
    </row>
    <row r="303" spans="11:11" ht="76.900000000000006" customHeight="1">
      <c r="K303"/>
    </row>
    <row r="304" spans="11:11" ht="76.900000000000006" customHeight="1">
      <c r="K304"/>
    </row>
    <row r="305" spans="11:11" ht="76.900000000000006" customHeight="1">
      <c r="K305"/>
    </row>
    <row r="306" spans="11:11" ht="76.900000000000006" customHeight="1">
      <c r="K306"/>
    </row>
    <row r="307" spans="11:11" ht="76.900000000000006" customHeight="1">
      <c r="K307"/>
    </row>
    <row r="308" spans="11:11" ht="76.900000000000006" customHeight="1">
      <c r="K308"/>
    </row>
    <row r="309" spans="11:11" ht="76.900000000000006" customHeight="1">
      <c r="K309"/>
    </row>
    <row r="310" spans="11:11" ht="76.900000000000006" customHeight="1">
      <c r="K310"/>
    </row>
    <row r="311" spans="11:11" ht="76.900000000000006" customHeight="1">
      <c r="K311"/>
    </row>
    <row r="312" spans="11:11" ht="76.900000000000006" customHeight="1">
      <c r="K312"/>
    </row>
    <row r="313" spans="11:11" ht="76.900000000000006" customHeight="1">
      <c r="K313"/>
    </row>
    <row r="314" spans="11:11" ht="76.900000000000006" customHeight="1">
      <c r="K314"/>
    </row>
    <row r="315" spans="11:11" ht="76.900000000000006" customHeight="1">
      <c r="K315"/>
    </row>
    <row r="316" spans="11:11" ht="76.900000000000006" customHeight="1">
      <c r="K316"/>
    </row>
    <row r="317" spans="11:11" ht="76.900000000000006" customHeight="1">
      <c r="K317"/>
    </row>
    <row r="318" spans="11:11" ht="76.900000000000006" customHeight="1">
      <c r="K318"/>
    </row>
    <row r="319" spans="11:11" ht="76.900000000000006" customHeight="1">
      <c r="K319"/>
    </row>
    <row r="320" spans="11:11" ht="76.900000000000006" customHeight="1">
      <c r="K320"/>
    </row>
    <row r="321" spans="11:11" ht="76.900000000000006" customHeight="1">
      <c r="K321"/>
    </row>
    <row r="322" spans="11:11" ht="76.900000000000006" customHeight="1">
      <c r="K322"/>
    </row>
    <row r="323" spans="11:11" ht="76.900000000000006" customHeight="1">
      <c r="K323"/>
    </row>
    <row r="324" spans="11:11" ht="76.900000000000006" customHeight="1">
      <c r="K324"/>
    </row>
    <row r="325" spans="11:11" ht="76.900000000000006" customHeight="1">
      <c r="K325"/>
    </row>
    <row r="326" spans="11:11" ht="76.900000000000006" customHeight="1">
      <c r="K326"/>
    </row>
    <row r="327" spans="11:11" ht="76.900000000000006" customHeight="1">
      <c r="K327"/>
    </row>
    <row r="328" spans="11:11" ht="76.900000000000006" customHeight="1">
      <c r="K328"/>
    </row>
    <row r="329" spans="11:11" ht="76.900000000000006" customHeight="1">
      <c r="K329"/>
    </row>
    <row r="330" spans="11:11" ht="76.900000000000006" customHeight="1">
      <c r="K330"/>
    </row>
    <row r="331" spans="11:11" ht="76.900000000000006" customHeight="1">
      <c r="K331"/>
    </row>
    <row r="332" spans="11:11" ht="76.900000000000006" customHeight="1">
      <c r="K332"/>
    </row>
    <row r="333" spans="11:11" ht="76.900000000000006" customHeight="1">
      <c r="K333"/>
    </row>
    <row r="334" spans="11:11" ht="76.900000000000006" customHeight="1">
      <c r="K334"/>
    </row>
    <row r="335" spans="11:11" ht="76.900000000000006" customHeight="1">
      <c r="K335"/>
    </row>
    <row r="336" spans="11:11" ht="76.900000000000006" customHeight="1">
      <c r="K336"/>
    </row>
    <row r="337" spans="11:11" ht="76.900000000000006" customHeight="1">
      <c r="K337"/>
    </row>
    <row r="338" spans="11:11" ht="76.900000000000006" customHeight="1">
      <c r="K338"/>
    </row>
    <row r="339" spans="11:11" ht="76.900000000000006" customHeight="1">
      <c r="K339"/>
    </row>
    <row r="340" spans="11:11" ht="76.900000000000006" customHeight="1">
      <c r="K340"/>
    </row>
    <row r="341" spans="11:11" ht="76.900000000000006" customHeight="1">
      <c r="K341"/>
    </row>
    <row r="342" spans="11:11" ht="76.900000000000006" customHeight="1">
      <c r="K342"/>
    </row>
    <row r="343" spans="11:11" ht="76.900000000000006" customHeight="1">
      <c r="K343"/>
    </row>
    <row r="344" spans="11:11" ht="76.900000000000006" customHeight="1">
      <c r="K344"/>
    </row>
    <row r="345" spans="11:11" ht="76.900000000000006" customHeight="1">
      <c r="K345"/>
    </row>
    <row r="346" spans="11:11" ht="76.900000000000006" customHeight="1">
      <c r="K346"/>
    </row>
    <row r="347" spans="11:11" ht="76.900000000000006" customHeight="1">
      <c r="K347"/>
    </row>
    <row r="348" spans="11:11" ht="76.900000000000006" customHeight="1">
      <c r="K348"/>
    </row>
    <row r="349" spans="11:11" ht="76.900000000000006" customHeight="1">
      <c r="K349"/>
    </row>
    <row r="350" spans="11:11" ht="76.900000000000006" customHeight="1">
      <c r="K350"/>
    </row>
    <row r="351" spans="11:11" ht="76.900000000000006" customHeight="1">
      <c r="K351"/>
    </row>
    <row r="352" spans="11:11" ht="76.900000000000006" customHeight="1">
      <c r="K352"/>
    </row>
    <row r="353" spans="11:11" ht="76.900000000000006" customHeight="1">
      <c r="K353"/>
    </row>
    <row r="354" spans="11:11" ht="76.900000000000006" customHeight="1">
      <c r="K354"/>
    </row>
    <row r="355" spans="11:11" ht="76.900000000000006" customHeight="1">
      <c r="K355"/>
    </row>
    <row r="356" spans="11:11" ht="76.900000000000006" customHeight="1">
      <c r="K356"/>
    </row>
    <row r="357" spans="11:11" ht="76.900000000000006" customHeight="1">
      <c r="K357"/>
    </row>
    <row r="358" spans="11:11" ht="76.900000000000006" customHeight="1">
      <c r="K358"/>
    </row>
    <row r="359" spans="11:11" ht="76.900000000000006" customHeight="1">
      <c r="K359"/>
    </row>
    <row r="360" spans="11:11" ht="76.900000000000006" customHeight="1">
      <c r="K360"/>
    </row>
    <row r="361" spans="11:11" ht="76.900000000000006" customHeight="1">
      <c r="K361"/>
    </row>
    <row r="362" spans="11:11" ht="76.900000000000006" customHeight="1">
      <c r="K362"/>
    </row>
    <row r="363" spans="11:11" ht="76.900000000000006" customHeight="1">
      <c r="K363"/>
    </row>
    <row r="364" spans="11:11" ht="76.900000000000006" customHeight="1">
      <c r="K364"/>
    </row>
    <row r="365" spans="11:11" ht="76.900000000000006" customHeight="1">
      <c r="K365"/>
    </row>
    <row r="366" spans="11:11" ht="76.900000000000006" customHeight="1">
      <c r="K366"/>
    </row>
    <row r="367" spans="11:11" ht="76.900000000000006" customHeight="1">
      <c r="K367"/>
    </row>
    <row r="368" spans="11:11" ht="76.900000000000006" customHeight="1">
      <c r="K368"/>
    </row>
    <row r="369" spans="11:11" ht="76.900000000000006" customHeight="1">
      <c r="K369"/>
    </row>
    <row r="370" spans="11:11" ht="76.900000000000006" customHeight="1">
      <c r="K370"/>
    </row>
    <row r="371" spans="11:11" ht="76.900000000000006" customHeight="1">
      <c r="K371"/>
    </row>
    <row r="372" spans="11:11" ht="76.900000000000006" customHeight="1">
      <c r="K372"/>
    </row>
    <row r="373" spans="11:11" ht="76.900000000000006" customHeight="1">
      <c r="K373"/>
    </row>
    <row r="374" spans="11:11" ht="76.900000000000006" customHeight="1">
      <c r="K374"/>
    </row>
    <row r="375" spans="11:11" ht="76.900000000000006" customHeight="1">
      <c r="K375"/>
    </row>
    <row r="376" spans="11:11" ht="76.900000000000006" customHeight="1">
      <c r="K376"/>
    </row>
    <row r="377" spans="11:11" ht="76.900000000000006" customHeight="1">
      <c r="K377"/>
    </row>
    <row r="378" spans="11:11" ht="76.900000000000006" customHeight="1">
      <c r="K378"/>
    </row>
    <row r="379" spans="11:11" ht="76.900000000000006" customHeight="1">
      <c r="K379"/>
    </row>
    <row r="380" spans="11:11" ht="76.900000000000006" customHeight="1">
      <c r="K380"/>
    </row>
    <row r="381" spans="11:11" ht="76.900000000000006" customHeight="1">
      <c r="K381"/>
    </row>
    <row r="382" spans="11:11" ht="76.900000000000006" customHeight="1">
      <c r="K382"/>
    </row>
    <row r="383" spans="11:11" ht="76.900000000000006" customHeight="1">
      <c r="K383"/>
    </row>
    <row r="384" spans="11:11" ht="76.900000000000006" customHeight="1">
      <c r="K384"/>
    </row>
    <row r="385" spans="11:11" ht="76.900000000000006" customHeight="1">
      <c r="K385"/>
    </row>
    <row r="386" spans="11:11" ht="76.900000000000006" customHeight="1">
      <c r="K386"/>
    </row>
    <row r="387" spans="11:11" ht="76.900000000000006" customHeight="1">
      <c r="K387"/>
    </row>
    <row r="388" spans="11:11" ht="76.900000000000006" customHeight="1">
      <c r="K388"/>
    </row>
    <row r="389" spans="11:11" ht="76.900000000000006" customHeight="1">
      <c r="K389"/>
    </row>
    <row r="390" spans="11:11" ht="76.900000000000006" customHeight="1">
      <c r="K390"/>
    </row>
    <row r="391" spans="11:11" ht="76.900000000000006" customHeight="1">
      <c r="K391"/>
    </row>
    <row r="392" spans="11:11" ht="76.900000000000006" customHeight="1">
      <c r="K392"/>
    </row>
    <row r="393" spans="11:11" ht="76.900000000000006" customHeight="1">
      <c r="K393"/>
    </row>
    <row r="394" spans="11:11" ht="76.900000000000006" customHeight="1">
      <c r="K394"/>
    </row>
    <row r="395" spans="11:11" ht="76.900000000000006" customHeight="1">
      <c r="K395"/>
    </row>
    <row r="396" spans="11:11" ht="76.900000000000006" customHeight="1">
      <c r="K396"/>
    </row>
    <row r="397" spans="11:11" ht="76.900000000000006" customHeight="1">
      <c r="K397"/>
    </row>
    <row r="398" spans="11:11" ht="76.900000000000006" customHeight="1">
      <c r="K398"/>
    </row>
    <row r="399" spans="11:11" ht="76.900000000000006" customHeight="1">
      <c r="K399"/>
    </row>
    <row r="400" spans="11:11" ht="76.900000000000006" customHeight="1">
      <c r="K400"/>
    </row>
    <row r="401" spans="11:11" ht="76.900000000000006" customHeight="1">
      <c r="K401"/>
    </row>
    <row r="402" spans="11:11" ht="76.900000000000006" customHeight="1">
      <c r="K402"/>
    </row>
    <row r="403" spans="11:11" ht="76.900000000000006" customHeight="1">
      <c r="K403"/>
    </row>
    <row r="404" spans="11:11" ht="76.900000000000006" customHeight="1">
      <c r="K404"/>
    </row>
    <row r="405" spans="11:11" ht="76.900000000000006" customHeight="1">
      <c r="K405"/>
    </row>
    <row r="406" spans="11:11" ht="76.900000000000006" customHeight="1">
      <c r="K406"/>
    </row>
    <row r="407" spans="11:11" ht="76.900000000000006" customHeight="1">
      <c r="K407"/>
    </row>
    <row r="408" spans="11:11" ht="76.900000000000006" customHeight="1">
      <c r="K408"/>
    </row>
    <row r="409" spans="11:11" ht="76.900000000000006" customHeight="1">
      <c r="K409"/>
    </row>
    <row r="410" spans="11:11" ht="76.900000000000006" customHeight="1">
      <c r="K410"/>
    </row>
    <row r="411" spans="11:11" ht="76.900000000000006" customHeight="1">
      <c r="K411"/>
    </row>
    <row r="412" spans="11:11" ht="76.900000000000006" customHeight="1">
      <c r="K412"/>
    </row>
    <row r="413" spans="11:11" ht="76.900000000000006" customHeight="1">
      <c r="K413"/>
    </row>
    <row r="414" spans="11:11" ht="76.900000000000006" customHeight="1">
      <c r="K414"/>
    </row>
    <row r="415" spans="11:11" ht="76.900000000000006" customHeight="1">
      <c r="K415"/>
    </row>
    <row r="416" spans="11:11" ht="76.900000000000006" customHeight="1">
      <c r="K416"/>
    </row>
    <row r="417" spans="11:11" ht="76.900000000000006" customHeight="1">
      <c r="K417"/>
    </row>
    <row r="418" spans="11:11" ht="76.900000000000006" customHeight="1">
      <c r="K418"/>
    </row>
    <row r="419" spans="11:11" ht="76.900000000000006" customHeight="1">
      <c r="K419"/>
    </row>
    <row r="420" spans="11:11" ht="76.900000000000006" customHeight="1">
      <c r="K420"/>
    </row>
    <row r="421" spans="11:11" ht="76.900000000000006" customHeight="1">
      <c r="K421"/>
    </row>
    <row r="422" spans="11:11" ht="76.900000000000006" customHeight="1">
      <c r="K422"/>
    </row>
    <row r="423" spans="11:11" ht="76.900000000000006" customHeight="1">
      <c r="K423"/>
    </row>
    <row r="424" spans="11:11" ht="76.900000000000006" customHeight="1">
      <c r="K424"/>
    </row>
    <row r="425" spans="11:11" ht="76.900000000000006" customHeight="1">
      <c r="K425"/>
    </row>
    <row r="426" spans="11:11" ht="76.900000000000006" customHeight="1">
      <c r="K426"/>
    </row>
    <row r="427" spans="11:11" ht="76.900000000000006" customHeight="1">
      <c r="K427"/>
    </row>
    <row r="428" spans="11:11" ht="76.900000000000006" customHeight="1">
      <c r="K428"/>
    </row>
    <row r="429" spans="11:11" ht="76.900000000000006" customHeight="1">
      <c r="K429"/>
    </row>
    <row r="430" spans="11:11" ht="76.900000000000006" customHeight="1">
      <c r="K430"/>
    </row>
    <row r="431" spans="11:11" ht="76.900000000000006" customHeight="1">
      <c r="K431"/>
    </row>
    <row r="432" spans="11:11" ht="76.900000000000006" customHeight="1">
      <c r="K432"/>
    </row>
    <row r="433" spans="11:11" ht="76.900000000000006" customHeight="1">
      <c r="K433"/>
    </row>
    <row r="434" spans="11:11" ht="76.900000000000006" customHeight="1">
      <c r="K434"/>
    </row>
    <row r="435" spans="11:11" ht="76.900000000000006" customHeight="1">
      <c r="K435"/>
    </row>
    <row r="436" spans="11:11" ht="76.900000000000006" customHeight="1">
      <c r="K436"/>
    </row>
    <row r="437" spans="11:11" ht="76.900000000000006" customHeight="1">
      <c r="K437"/>
    </row>
    <row r="438" spans="11:11" ht="76.900000000000006" customHeight="1">
      <c r="K438"/>
    </row>
  </sheetData>
  <autoFilter ref="A2:CW9" xr:uid="{6530E946-7F98-43C0-A19E-0EFDBE9AF5BB}"/>
  <mergeCells count="1">
    <mergeCell ref="L8:L9"/>
  </mergeCells>
  <conditionalFormatting sqref="L3:L4 N3:N4">
    <cfRule type="containsText" dxfId="24" priority="1" operator="containsText" text="On Hold">
      <formula>NOT(ISERROR(SEARCH("On Hold",L3)))</formula>
    </cfRule>
    <cfRule type="containsText" dxfId="23" priority="2" operator="containsText" text="Reject+Sheet4!$A$1:$A$7">
      <formula>NOT(ISERROR(SEARCH("Reject+Sheet4!$A$1:$A$7",L3)))</formula>
    </cfRule>
    <cfRule type="containsText" dxfId="22" priority="3" operator="containsText" text="No started">
      <formula>NOT(ISERROR(SEARCH("No started",L3)))</formula>
    </cfRule>
    <cfRule type="containsText" dxfId="21" priority="4" operator="containsText" text="Late">
      <formula>NOT(ISERROR(SEARCH("Late",L3)))</formula>
    </cfRule>
    <cfRule type="containsText" dxfId="20" priority="5" operator="containsText" text="In process">
      <formula>NOT(ISERROR(SEARCH("In process",L3)))</formula>
    </cfRule>
  </conditionalFormatting>
  <pageMargins left="0" right="0" top="0.19685039370078741" bottom="0.19685039370078741" header="0.31496062992125984" footer="0.31496062992125984"/>
  <pageSetup scale="3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2EA1A-599A-438A-A9AD-3A4EBB814E90}">
  <dimension ref="A1:P15"/>
  <sheetViews>
    <sheetView topLeftCell="A5" zoomScale="55" zoomScaleNormal="55" workbookViewId="0">
      <selection activeCell="G13" sqref="G13"/>
    </sheetView>
  </sheetViews>
  <sheetFormatPr defaultRowHeight="12.75"/>
  <cols>
    <col min="1" max="1" width="14.85546875" customWidth="1"/>
    <col min="2" max="2" width="16.5703125" customWidth="1"/>
    <col min="3" max="3" width="19.85546875" customWidth="1"/>
    <col min="4" max="4" width="36" customWidth="1"/>
    <col min="5" max="5" width="29.85546875" customWidth="1"/>
    <col min="6" max="6" width="21.5703125" customWidth="1"/>
    <col min="7" max="7" width="23.7109375" customWidth="1"/>
    <col min="8" max="8" width="22.85546875" customWidth="1"/>
    <col min="9" max="9" width="40.85546875" customWidth="1"/>
    <col min="10" max="10" width="31.7109375" customWidth="1"/>
    <col min="11" max="11" width="53.42578125" customWidth="1"/>
    <col min="12" max="12" width="22.140625" customWidth="1"/>
    <col min="13" max="13" width="25.85546875" customWidth="1"/>
    <col min="14" max="14" width="16" customWidth="1"/>
    <col min="15" max="15" width="16.7109375" customWidth="1"/>
    <col min="16" max="16" width="53.5703125" bestFit="1" customWidth="1"/>
  </cols>
  <sheetData>
    <row r="1" spans="1:16" ht="57.75" customHeight="1" thickBot="1">
      <c r="A1" s="90"/>
      <c r="B1" s="91"/>
      <c r="C1" s="91"/>
      <c r="D1" s="91"/>
      <c r="E1" s="91"/>
      <c r="F1" s="91"/>
      <c r="G1" s="198">
        <f>J14</f>
        <v>456034.07428571431</v>
      </c>
      <c r="H1" s="91"/>
      <c r="I1" s="91"/>
      <c r="J1" s="88" t="s">
        <v>0</v>
      </c>
      <c r="K1" s="89">
        <f>G1-M14</f>
        <v>456034.07428571431</v>
      </c>
      <c r="M1" s="103"/>
    </row>
    <row r="2" spans="1:16" ht="33" customHeight="1">
      <c r="A2" s="179" t="s">
        <v>53</v>
      </c>
      <c r="B2" s="180" t="s">
        <v>2</v>
      </c>
      <c r="C2" s="180" t="s">
        <v>3</v>
      </c>
      <c r="D2" s="180" t="s">
        <v>4</v>
      </c>
      <c r="E2" s="180" t="s">
        <v>5</v>
      </c>
      <c r="F2" s="180" t="s">
        <v>54</v>
      </c>
      <c r="G2" s="180" t="s">
        <v>7</v>
      </c>
      <c r="H2" s="180" t="s">
        <v>8</v>
      </c>
      <c r="I2" s="180" t="s">
        <v>9</v>
      </c>
      <c r="J2" s="180" t="s">
        <v>10</v>
      </c>
      <c r="K2" s="180" t="s">
        <v>193</v>
      </c>
      <c r="L2" s="180" t="s">
        <v>12</v>
      </c>
      <c r="M2" s="180" t="s">
        <v>13</v>
      </c>
      <c r="N2" s="180" t="s">
        <v>55</v>
      </c>
      <c r="O2" s="180" t="s">
        <v>15</v>
      </c>
      <c r="P2" s="181" t="s">
        <v>192</v>
      </c>
    </row>
    <row r="3" spans="1:16" ht="167.45" customHeight="1">
      <c r="A3" s="202">
        <v>1</v>
      </c>
      <c r="B3" s="203" t="s">
        <v>22</v>
      </c>
      <c r="C3" s="178" t="s">
        <v>167</v>
      </c>
      <c r="D3" s="125" t="e" vm="23">
        <v>#VALUE!</v>
      </c>
      <c r="E3" s="205" t="s">
        <v>166</v>
      </c>
      <c r="F3" s="206">
        <v>12</v>
      </c>
      <c r="G3" s="207"/>
      <c r="H3" s="207" t="s">
        <v>19</v>
      </c>
      <c r="I3" s="208">
        <v>2501.34</v>
      </c>
      <c r="J3" s="209">
        <f>I3*F3</f>
        <v>30016.080000000002</v>
      </c>
      <c r="K3" s="183"/>
      <c r="L3" s="129"/>
      <c r="M3" s="187"/>
      <c r="N3" s="21"/>
      <c r="O3" s="130"/>
      <c r="P3" s="187"/>
    </row>
    <row r="4" spans="1:16" ht="125.45" customHeight="1">
      <c r="A4" s="202">
        <v>2</v>
      </c>
      <c r="B4" s="204" t="s">
        <v>158</v>
      </c>
      <c r="C4" s="178" t="s">
        <v>168</v>
      </c>
      <c r="D4" s="125" t="e" vm="24">
        <v>#VALUE!</v>
      </c>
      <c r="E4" s="205" t="s">
        <v>149</v>
      </c>
      <c r="F4" s="206">
        <v>6</v>
      </c>
      <c r="G4" s="207"/>
      <c r="H4" s="207" t="s">
        <v>19</v>
      </c>
      <c r="I4" s="208">
        <v>963.58</v>
      </c>
      <c r="J4" s="209">
        <f t="shared" ref="J4:J13" si="0">I4*F4</f>
        <v>5781.4800000000005</v>
      </c>
      <c r="K4" s="183"/>
      <c r="L4" s="129"/>
      <c r="M4" s="187"/>
      <c r="N4" s="21"/>
      <c r="O4" s="130"/>
      <c r="P4" s="187"/>
    </row>
    <row r="5" spans="1:16" ht="155.44999999999999" customHeight="1">
      <c r="A5" s="202">
        <v>3</v>
      </c>
      <c r="B5" s="204" t="s">
        <v>158</v>
      </c>
      <c r="C5" s="178" t="s">
        <v>169</v>
      </c>
      <c r="D5" s="125" t="e" vm="25">
        <v>#VALUE!</v>
      </c>
      <c r="E5" s="205" t="s">
        <v>150</v>
      </c>
      <c r="F5" s="206">
        <v>45</v>
      </c>
      <c r="G5" s="207"/>
      <c r="H5" s="207" t="s">
        <v>19</v>
      </c>
      <c r="I5" s="209">
        <v>850</v>
      </c>
      <c r="J5" s="209">
        <f t="shared" si="0"/>
        <v>38250</v>
      </c>
      <c r="K5" s="183"/>
      <c r="L5" s="129"/>
      <c r="M5" s="187"/>
      <c r="N5" s="21"/>
      <c r="O5" s="130"/>
      <c r="P5" s="187"/>
    </row>
    <row r="6" spans="1:16" ht="137.44999999999999" customHeight="1">
      <c r="A6" s="202">
        <v>4</v>
      </c>
      <c r="B6" s="203" t="s">
        <v>56</v>
      </c>
      <c r="C6" s="178" t="s">
        <v>134</v>
      </c>
      <c r="D6" s="125" t="e" vm="26">
        <v>#VALUE!</v>
      </c>
      <c r="E6" s="205" t="s">
        <v>151</v>
      </c>
      <c r="F6" s="206">
        <v>6</v>
      </c>
      <c r="G6" s="207"/>
      <c r="H6" s="207" t="s">
        <v>19</v>
      </c>
      <c r="I6" s="208">
        <v>1200</v>
      </c>
      <c r="J6" s="209">
        <f t="shared" si="0"/>
        <v>7200</v>
      </c>
      <c r="K6" s="183"/>
      <c r="L6" s="129"/>
      <c r="M6" s="187"/>
      <c r="N6" s="21"/>
      <c r="O6" s="130"/>
      <c r="P6" s="187"/>
    </row>
    <row r="7" spans="1:16" ht="120" customHeight="1">
      <c r="A7" s="202">
        <v>5</v>
      </c>
      <c r="B7" s="204" t="s">
        <v>130</v>
      </c>
      <c r="C7" s="178" t="s">
        <v>133</v>
      </c>
      <c r="D7" s="125" t="e" vm="27">
        <v>#VALUE!</v>
      </c>
      <c r="E7" s="205" t="s">
        <v>152</v>
      </c>
      <c r="F7" s="206">
        <v>6</v>
      </c>
      <c r="G7" s="207" t="s">
        <v>19</v>
      </c>
      <c r="H7" s="210"/>
      <c r="I7" s="208">
        <v>986</v>
      </c>
      <c r="J7" s="209">
        <f t="shared" si="0"/>
        <v>5916</v>
      </c>
      <c r="K7" s="183"/>
      <c r="L7" s="129"/>
      <c r="M7" s="187"/>
      <c r="N7" s="21"/>
      <c r="O7" s="130"/>
      <c r="P7" s="187"/>
    </row>
    <row r="8" spans="1:16" ht="178.15" customHeight="1">
      <c r="A8" s="202">
        <v>6</v>
      </c>
      <c r="B8" s="204" t="s">
        <v>130</v>
      </c>
      <c r="C8" s="178" t="s">
        <v>128</v>
      </c>
      <c r="D8" s="125" t="e" vm="28">
        <v>#VALUE!</v>
      </c>
      <c r="E8" s="205" t="s">
        <v>153</v>
      </c>
      <c r="F8" s="206">
        <v>6</v>
      </c>
      <c r="G8" s="207" t="s">
        <v>19</v>
      </c>
      <c r="H8" s="210"/>
      <c r="I8" s="208">
        <v>460</v>
      </c>
      <c r="J8" s="209">
        <f t="shared" si="0"/>
        <v>2760</v>
      </c>
      <c r="K8" s="183"/>
      <c r="L8" s="129"/>
      <c r="M8" s="187"/>
      <c r="N8" s="21"/>
      <c r="O8" s="130"/>
      <c r="P8" s="187"/>
    </row>
    <row r="9" spans="1:16" ht="146.44999999999999" customHeight="1">
      <c r="A9" s="202">
        <v>7</v>
      </c>
      <c r="B9" s="203" t="s">
        <v>159</v>
      </c>
      <c r="C9" s="178">
        <v>1760</v>
      </c>
      <c r="D9" s="125" t="e" vm="29">
        <v>#VALUE!</v>
      </c>
      <c r="E9" s="205" t="s">
        <v>154</v>
      </c>
      <c r="F9" s="206">
        <v>6</v>
      </c>
      <c r="G9" s="207" t="s">
        <v>19</v>
      </c>
      <c r="H9" s="210"/>
      <c r="I9" s="208">
        <v>3405</v>
      </c>
      <c r="J9" s="209">
        <f t="shared" si="0"/>
        <v>20430</v>
      </c>
      <c r="K9" s="183"/>
      <c r="L9" s="129"/>
      <c r="M9" s="187"/>
      <c r="N9" s="21"/>
      <c r="O9" s="130"/>
      <c r="P9" s="187"/>
    </row>
    <row r="10" spans="1:16" ht="142.15" customHeight="1">
      <c r="A10" s="202">
        <v>8</v>
      </c>
      <c r="B10" s="203" t="s">
        <v>131</v>
      </c>
      <c r="C10" s="178" t="s">
        <v>167</v>
      </c>
      <c r="D10" s="125" t="e" vm="30">
        <v>#VALUE!</v>
      </c>
      <c r="E10" s="205" t="s">
        <v>155</v>
      </c>
      <c r="F10" s="206">
        <v>6</v>
      </c>
      <c r="G10" s="207" t="s">
        <v>19</v>
      </c>
      <c r="H10" s="207"/>
      <c r="I10" s="208">
        <v>9</v>
      </c>
      <c r="J10" s="209">
        <f t="shared" si="0"/>
        <v>54</v>
      </c>
      <c r="K10" s="183"/>
      <c r="L10" s="129"/>
      <c r="M10" s="187"/>
      <c r="N10" s="21"/>
      <c r="O10" s="130"/>
      <c r="P10" s="187"/>
    </row>
    <row r="11" spans="1:16" ht="123.6" customHeight="1">
      <c r="A11" s="202">
        <v>9</v>
      </c>
      <c r="B11" s="204" t="s">
        <v>143</v>
      </c>
      <c r="C11" s="178" t="s">
        <v>167</v>
      </c>
      <c r="D11" s="125" t="e" vm="31">
        <v>#VALUE!</v>
      </c>
      <c r="E11" s="205" t="s">
        <v>156</v>
      </c>
      <c r="F11" s="206">
        <v>5</v>
      </c>
      <c r="G11" s="207"/>
      <c r="H11" s="207" t="s">
        <v>19</v>
      </c>
      <c r="I11" s="208">
        <v>3117.6</v>
      </c>
      <c r="J11" s="209">
        <f t="shared" si="0"/>
        <v>15588</v>
      </c>
      <c r="K11" s="183"/>
      <c r="L11" s="129"/>
      <c r="M11" s="187"/>
      <c r="N11" s="21"/>
      <c r="O11" s="130"/>
      <c r="P11" s="187"/>
    </row>
    <row r="12" spans="1:16" ht="123" customHeight="1">
      <c r="A12" s="202">
        <v>11</v>
      </c>
      <c r="B12" s="204" t="s">
        <v>160</v>
      </c>
      <c r="C12" s="201" t="s">
        <v>137</v>
      </c>
      <c r="D12" s="126" t="e" vm="32">
        <v>#VALUE!</v>
      </c>
      <c r="E12" s="205" t="s">
        <v>157</v>
      </c>
      <c r="F12" s="206">
        <v>2</v>
      </c>
      <c r="G12" s="207"/>
      <c r="H12" s="207" t="s">
        <v>19</v>
      </c>
      <c r="I12" s="208">
        <f>337/17.5</f>
        <v>19.257142857142856</v>
      </c>
      <c r="J12" s="209">
        <f t="shared" si="0"/>
        <v>38.514285714285712</v>
      </c>
      <c r="K12" s="178"/>
      <c r="L12" s="21"/>
      <c r="M12" s="127"/>
      <c r="N12" s="21"/>
      <c r="O12" s="126"/>
      <c r="P12" s="125"/>
    </row>
    <row r="13" spans="1:16" ht="119.45" customHeight="1">
      <c r="A13" s="202">
        <v>12</v>
      </c>
      <c r="B13" s="204" t="s">
        <v>160</v>
      </c>
      <c r="C13" s="201" t="s">
        <v>144</v>
      </c>
      <c r="D13" s="126"/>
      <c r="E13" s="205" t="s">
        <v>162</v>
      </c>
      <c r="F13" s="206">
        <v>6</v>
      </c>
      <c r="G13" s="207"/>
      <c r="H13" s="207" t="s">
        <v>19</v>
      </c>
      <c r="I13" s="208">
        <v>55000</v>
      </c>
      <c r="J13" s="209">
        <f t="shared" si="0"/>
        <v>330000</v>
      </c>
      <c r="K13" s="178"/>
      <c r="L13" s="21"/>
      <c r="M13" s="127"/>
      <c r="N13" s="21"/>
      <c r="O13" s="126"/>
      <c r="P13" s="125"/>
    </row>
    <row r="14" spans="1:16" ht="66" customHeight="1">
      <c r="A14" s="105"/>
      <c r="B14" s="123"/>
      <c r="C14" s="105"/>
      <c r="D14" s="105"/>
      <c r="E14" s="105"/>
      <c r="F14" s="105"/>
      <c r="G14" s="105"/>
      <c r="H14" s="105"/>
      <c r="I14" s="211" t="s">
        <v>165</v>
      </c>
      <c r="J14" s="137">
        <f>SUM(J3:J13)</f>
        <v>456034.07428571431</v>
      </c>
      <c r="K14" s="137"/>
      <c r="L14" s="249" t="s">
        <v>52</v>
      </c>
      <c r="M14" s="124">
        <f>SUM(M3:M13)</f>
        <v>0</v>
      </c>
    </row>
    <row r="15" spans="1:16">
      <c r="I15" s="85"/>
      <c r="J15" s="85"/>
      <c r="L15" s="249"/>
      <c r="M15" s="124"/>
    </row>
  </sheetData>
  <mergeCells count="1">
    <mergeCell ref="L14:L15"/>
  </mergeCells>
  <conditionalFormatting sqref="N3:N13 L4 L12:L13">
    <cfRule type="containsText" dxfId="19" priority="1" operator="containsText" text="On Hold">
      <formula>NOT(ISERROR(SEARCH("On Hold",L3)))</formula>
    </cfRule>
    <cfRule type="containsText" dxfId="18" priority="2" operator="containsText" text="Reject+Sheet4!$A$1:$A$7">
      <formula>NOT(ISERROR(SEARCH("Reject+Sheet4!$A$1:$A$7",L3)))</formula>
    </cfRule>
    <cfRule type="containsText" dxfId="17" priority="3" operator="containsText" text="No started">
      <formula>NOT(ISERROR(SEARCH("No started",L3)))</formula>
    </cfRule>
    <cfRule type="containsText" dxfId="16" priority="4" operator="containsText" text="Late">
      <formula>NOT(ISERROR(SEARCH("Late",L3)))</formula>
    </cfRule>
    <cfRule type="containsText" dxfId="15" priority="5" operator="containsText" text="In process">
      <formula>NOT(ISERROR(SEARCH("In process",L3)))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25E62-FBFE-4074-ACE0-5A441276CA8B}">
  <dimension ref="A1:P10"/>
  <sheetViews>
    <sheetView zoomScale="55" zoomScaleNormal="55" workbookViewId="0">
      <selection activeCell="E12" sqref="E12"/>
    </sheetView>
  </sheetViews>
  <sheetFormatPr defaultRowHeight="115.15" customHeight="1"/>
  <cols>
    <col min="2" max="2" width="14.28515625" customWidth="1"/>
    <col min="3" max="3" width="23.28515625" customWidth="1"/>
    <col min="4" max="4" width="31.5703125" customWidth="1"/>
    <col min="5" max="5" width="22.7109375" bestFit="1" customWidth="1"/>
    <col min="9" max="9" width="10.28515625" bestFit="1" customWidth="1"/>
    <col min="10" max="10" width="25.28515625" customWidth="1"/>
    <col min="11" max="11" width="36.85546875" bestFit="1" customWidth="1"/>
    <col min="12" max="12" width="21.7109375" customWidth="1"/>
    <col min="13" max="13" width="24.7109375" customWidth="1"/>
    <col min="14" max="14" width="17.85546875" customWidth="1"/>
    <col min="15" max="15" width="11.28515625" bestFit="1" customWidth="1"/>
  </cols>
  <sheetData>
    <row r="1" spans="1:16" ht="12.75"/>
    <row r="2" spans="1:16" ht="12.75"/>
    <row r="3" spans="1:16" ht="12.75"/>
    <row r="4" spans="1:16" ht="12.75"/>
    <row r="5" spans="1:16" ht="76.900000000000006" customHeight="1">
      <c r="A5" s="107">
        <v>1</v>
      </c>
      <c r="B5" s="109" t="s">
        <v>16</v>
      </c>
      <c r="C5" s="106" t="s">
        <v>17</v>
      </c>
      <c r="D5" s="106"/>
      <c r="E5" s="108" t="s">
        <v>18</v>
      </c>
      <c r="F5" s="110">
        <v>9</v>
      </c>
      <c r="G5" s="106"/>
      <c r="H5" s="118" t="s">
        <v>19</v>
      </c>
      <c r="I5" s="111"/>
      <c r="J5" s="115">
        <v>11575.28</v>
      </c>
      <c r="K5" s="116" t="s">
        <v>20</v>
      </c>
      <c r="L5" s="120">
        <v>3105608</v>
      </c>
      <c r="M5" s="119">
        <v>11575.28</v>
      </c>
      <c r="N5" s="117" t="s">
        <v>15</v>
      </c>
      <c r="O5" s="112" t="s">
        <v>21</v>
      </c>
      <c r="P5" s="113"/>
    </row>
    <row r="6" spans="1:16" ht="115.15" customHeight="1">
      <c r="A6" s="92">
        <v>9</v>
      </c>
      <c r="B6" s="94" t="s">
        <v>56</v>
      </c>
      <c r="C6" s="94" t="s">
        <v>57</v>
      </c>
      <c r="D6" s="94"/>
      <c r="E6" s="94" t="s">
        <v>58</v>
      </c>
      <c r="F6" s="94">
        <v>3</v>
      </c>
      <c r="G6" s="95" t="s">
        <v>19</v>
      </c>
      <c r="H6" s="94"/>
      <c r="I6" s="96">
        <v>1100</v>
      </c>
      <c r="J6" s="96">
        <f>SUM(F6*I6)</f>
        <v>3300</v>
      </c>
      <c r="K6" s="259" t="s">
        <v>59</v>
      </c>
      <c r="L6" s="248">
        <v>3148224</v>
      </c>
      <c r="M6" s="260">
        <v>15000</v>
      </c>
      <c r="N6" s="248"/>
      <c r="O6" s="261"/>
      <c r="P6" s="258"/>
    </row>
    <row r="7" spans="1:16" ht="115.15" customHeight="1">
      <c r="A7" s="92">
        <v>13</v>
      </c>
      <c r="B7" s="94" t="s">
        <v>56</v>
      </c>
      <c r="C7" s="94" t="s">
        <v>60</v>
      </c>
      <c r="D7" s="94"/>
      <c r="E7" s="93" t="s">
        <v>61</v>
      </c>
      <c r="F7" s="94">
        <v>3</v>
      </c>
      <c r="G7" s="95"/>
      <c r="H7" s="95" t="s">
        <v>19</v>
      </c>
      <c r="I7" s="96">
        <v>1500</v>
      </c>
      <c r="J7" s="96">
        <f t="shared" ref="J7:J10" si="0">SUM(F7*I7)</f>
        <v>4500</v>
      </c>
      <c r="K7" s="259"/>
      <c r="L7" s="248"/>
      <c r="M7" s="260"/>
      <c r="N7" s="248"/>
      <c r="O7" s="261"/>
      <c r="P7" s="258"/>
    </row>
    <row r="8" spans="1:16" ht="115.15" customHeight="1">
      <c r="A8" s="92">
        <v>14</v>
      </c>
      <c r="B8" s="94" t="s">
        <v>56</v>
      </c>
      <c r="C8" s="93" t="s">
        <v>62</v>
      </c>
      <c r="D8" s="94"/>
      <c r="E8" s="93" t="s">
        <v>63</v>
      </c>
      <c r="F8" s="94">
        <v>2</v>
      </c>
      <c r="G8" s="95"/>
      <c r="H8" s="95" t="s">
        <v>19</v>
      </c>
      <c r="I8" s="96">
        <v>1100</v>
      </c>
      <c r="J8" s="96">
        <f t="shared" si="0"/>
        <v>2200</v>
      </c>
      <c r="K8" s="259"/>
      <c r="L8" s="248"/>
      <c r="M8" s="260"/>
      <c r="N8" s="248"/>
      <c r="O8" s="261"/>
      <c r="P8" s="258"/>
    </row>
    <row r="9" spans="1:16" ht="115.15" customHeight="1">
      <c r="A9" s="92">
        <v>15</v>
      </c>
      <c r="B9" s="94" t="s">
        <v>56</v>
      </c>
      <c r="C9" s="93" t="s">
        <v>64</v>
      </c>
      <c r="D9" s="114">
        <v>3843</v>
      </c>
      <c r="E9" s="94" t="s">
        <v>65</v>
      </c>
      <c r="F9" s="94">
        <v>2</v>
      </c>
      <c r="G9" s="95"/>
      <c r="H9" s="95" t="s">
        <v>19</v>
      </c>
      <c r="I9" s="96">
        <v>1100</v>
      </c>
      <c r="J9" s="96">
        <f t="shared" si="0"/>
        <v>2200</v>
      </c>
      <c r="K9" s="259"/>
      <c r="L9" s="248"/>
      <c r="M9" s="260"/>
      <c r="N9" s="248"/>
      <c r="O9" s="261"/>
      <c r="P9" s="258"/>
    </row>
    <row r="10" spans="1:16" ht="115.15" customHeight="1">
      <c r="A10" s="92">
        <v>16</v>
      </c>
      <c r="B10" s="94" t="s">
        <v>56</v>
      </c>
      <c r="C10" s="93" t="s">
        <v>66</v>
      </c>
      <c r="D10" s="114">
        <v>3842</v>
      </c>
      <c r="E10" s="93" t="s">
        <v>67</v>
      </c>
      <c r="F10" s="94">
        <v>1</v>
      </c>
      <c r="G10" s="95"/>
      <c r="H10" s="95" t="s">
        <v>19</v>
      </c>
      <c r="I10" s="96">
        <v>1100</v>
      </c>
      <c r="J10" s="96">
        <f t="shared" si="0"/>
        <v>1100</v>
      </c>
      <c r="K10" s="259"/>
      <c r="L10" s="248"/>
      <c r="M10" s="260"/>
      <c r="N10" s="248"/>
      <c r="O10" s="261"/>
      <c r="P10" s="258"/>
    </row>
  </sheetData>
  <mergeCells count="6">
    <mergeCell ref="P6:P10"/>
    <mergeCell ref="K6:K10"/>
    <mergeCell ref="L6:L10"/>
    <mergeCell ref="M6:M10"/>
    <mergeCell ref="N6:N10"/>
    <mergeCell ref="O6:O10"/>
  </mergeCells>
  <conditionalFormatting sqref="L6">
    <cfRule type="containsText" dxfId="14" priority="6" operator="containsText" text="On Hold">
      <formula>NOT(ISERROR(SEARCH("On Hold",L6)))</formula>
    </cfRule>
    <cfRule type="containsText" dxfId="13" priority="7" operator="containsText" text="Reject+Sheet4!$A$1:$A$7">
      <formula>NOT(ISERROR(SEARCH("Reject+Sheet4!$A$1:$A$7",L6)))</formula>
    </cfRule>
    <cfRule type="containsText" dxfId="12" priority="8" operator="containsText" text="No started">
      <formula>NOT(ISERROR(SEARCH("No started",L6)))</formula>
    </cfRule>
    <cfRule type="containsText" dxfId="11" priority="9" operator="containsText" text="Late">
      <formula>NOT(ISERROR(SEARCH("Late",L6)))</formula>
    </cfRule>
    <cfRule type="containsText" dxfId="10" priority="10" operator="containsText" text="In process">
      <formula>NOT(ISERROR(SEARCH("In process",L6)))</formula>
    </cfRule>
  </conditionalFormatting>
  <conditionalFormatting sqref="N5:N6">
    <cfRule type="containsText" dxfId="9" priority="1" operator="containsText" text="On Hold">
      <formula>NOT(ISERROR(SEARCH("On Hold",N5)))</formula>
    </cfRule>
    <cfRule type="containsText" dxfId="8" priority="2" operator="containsText" text="Reject+Sheet4!$A$1:$A$7">
      <formula>NOT(ISERROR(SEARCH("Reject+Sheet4!$A$1:$A$7",N5)))</formula>
    </cfRule>
    <cfRule type="containsText" dxfId="7" priority="3" operator="containsText" text="No started">
      <formula>NOT(ISERROR(SEARCH("No started",N5)))</formula>
    </cfRule>
    <cfRule type="containsText" dxfId="6" priority="4" operator="containsText" text="Late">
      <formula>NOT(ISERROR(SEARCH("Late",N5)))</formula>
    </cfRule>
    <cfRule type="containsText" dxfId="5" priority="5" operator="containsText" text="In process">
      <formula>NOT(ISERROR(SEARCH("In process",N5)))</formula>
    </cfRule>
  </conditionalFormatting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6562B-7B4F-4189-8901-933E4668A0E4}">
  <dimension ref="A1:W174"/>
  <sheetViews>
    <sheetView workbookViewId="0">
      <selection activeCell="E18" sqref="E18"/>
    </sheetView>
  </sheetViews>
  <sheetFormatPr defaultRowHeight="12.75"/>
  <cols>
    <col min="1" max="1" width="13.42578125" bestFit="1" customWidth="1"/>
    <col min="2" max="3" width="3.85546875" bestFit="1" customWidth="1"/>
    <col min="4" max="4" width="4.28515625" hidden="1" customWidth="1"/>
    <col min="5" max="5" width="12.28515625" customWidth="1"/>
    <col min="6" max="6" width="11.28515625" customWidth="1"/>
    <col min="7" max="7" width="9.28515625" customWidth="1"/>
    <col min="8" max="8" width="10.28515625" customWidth="1"/>
    <col min="9" max="9" width="10.5703125" customWidth="1"/>
    <col min="13" max="13" width="10.28515625" customWidth="1"/>
    <col min="14" max="14" width="10.5703125" customWidth="1"/>
    <col min="15" max="15" width="9.85546875" customWidth="1"/>
    <col min="16" max="16" width="11.28515625" customWidth="1"/>
    <col min="19" max="19" width="10.42578125" customWidth="1"/>
  </cols>
  <sheetData>
    <row r="1" spans="1:23" ht="13.5" thickBot="1"/>
    <row r="2" spans="1:23" ht="60.75" thickBot="1">
      <c r="A2" s="26" t="s">
        <v>68</v>
      </c>
      <c r="B2" s="27" t="s">
        <v>69</v>
      </c>
      <c r="C2" s="27" t="s">
        <v>70</v>
      </c>
      <c r="D2" s="27" t="s">
        <v>71</v>
      </c>
      <c r="E2" s="27" t="s">
        <v>72</v>
      </c>
      <c r="F2" s="27" t="s">
        <v>73</v>
      </c>
      <c r="G2" s="27" t="s">
        <v>74</v>
      </c>
      <c r="H2" s="27" t="s">
        <v>75</v>
      </c>
      <c r="I2" s="27" t="s">
        <v>76</v>
      </c>
      <c r="J2" s="27" t="s">
        <v>77</v>
      </c>
      <c r="K2" s="27" t="s">
        <v>78</v>
      </c>
      <c r="L2" s="27" t="s">
        <v>79</v>
      </c>
      <c r="M2" s="27" t="s">
        <v>80</v>
      </c>
      <c r="N2" s="27" t="s">
        <v>81</v>
      </c>
      <c r="O2" s="27" t="s">
        <v>82</v>
      </c>
      <c r="P2" s="27" t="s">
        <v>83</v>
      </c>
      <c r="Q2" s="27" t="s">
        <v>84</v>
      </c>
      <c r="R2" s="27" t="s">
        <v>85</v>
      </c>
      <c r="S2" s="27" t="s">
        <v>86</v>
      </c>
      <c r="T2" s="27" t="s">
        <v>87</v>
      </c>
      <c r="U2" s="27" t="s">
        <v>88</v>
      </c>
      <c r="V2" s="27" t="s">
        <v>89</v>
      </c>
      <c r="W2" s="28" t="s">
        <v>90</v>
      </c>
    </row>
    <row r="3" spans="1:23" ht="15">
      <c r="A3" s="29" t="s">
        <v>91</v>
      </c>
      <c r="B3" s="30"/>
      <c r="C3" s="31">
        <v>2</v>
      </c>
      <c r="D3" s="31">
        <v>0</v>
      </c>
      <c r="E3" s="31"/>
      <c r="F3" s="31">
        <v>1</v>
      </c>
      <c r="G3" s="31">
        <v>1</v>
      </c>
      <c r="H3" s="31">
        <v>1</v>
      </c>
      <c r="I3" s="31">
        <v>1</v>
      </c>
      <c r="J3" s="32"/>
      <c r="K3" s="33">
        <v>2</v>
      </c>
      <c r="L3" s="34"/>
      <c r="M3" s="34"/>
      <c r="N3" s="31">
        <v>1</v>
      </c>
      <c r="O3" s="31">
        <v>1</v>
      </c>
      <c r="P3" s="31">
        <v>1</v>
      </c>
      <c r="Q3" s="31"/>
      <c r="R3" s="32"/>
      <c r="S3" s="34"/>
      <c r="T3" s="34"/>
      <c r="U3" s="34">
        <v>1</v>
      </c>
      <c r="V3" s="34"/>
      <c r="W3" s="35"/>
    </row>
    <row r="4" spans="1:23" ht="15">
      <c r="A4" s="36" t="s">
        <v>92</v>
      </c>
      <c r="B4" s="37">
        <v>1</v>
      </c>
      <c r="C4" s="38">
        <v>1</v>
      </c>
      <c r="D4" s="38"/>
      <c r="E4" s="38"/>
      <c r="F4" s="38"/>
      <c r="G4" s="38"/>
      <c r="H4" s="38">
        <v>1</v>
      </c>
      <c r="I4" s="38"/>
      <c r="J4" s="39"/>
      <c r="K4" s="39"/>
      <c r="L4" s="40"/>
      <c r="M4" s="40"/>
      <c r="N4" s="38">
        <v>1</v>
      </c>
      <c r="O4" s="38">
        <v>1</v>
      </c>
      <c r="P4" s="38">
        <v>1</v>
      </c>
      <c r="Q4" s="38"/>
      <c r="R4" s="39"/>
      <c r="S4" s="40"/>
      <c r="T4" s="40"/>
      <c r="U4" s="40"/>
      <c r="V4" s="40"/>
      <c r="W4" s="41"/>
    </row>
    <row r="5" spans="1:23" ht="15">
      <c r="A5" s="36" t="s">
        <v>93</v>
      </c>
      <c r="B5" s="37">
        <v>1</v>
      </c>
      <c r="C5" s="38">
        <v>2</v>
      </c>
      <c r="D5" s="38"/>
      <c r="E5" s="38"/>
      <c r="F5" s="38"/>
      <c r="G5" s="38"/>
      <c r="H5" s="38">
        <v>1</v>
      </c>
      <c r="I5" s="38">
        <v>1</v>
      </c>
      <c r="J5" s="39"/>
      <c r="K5" s="39"/>
      <c r="L5" s="40"/>
      <c r="M5" s="40"/>
      <c r="N5" s="38">
        <v>1</v>
      </c>
      <c r="O5" s="38">
        <v>1</v>
      </c>
      <c r="P5" s="38">
        <v>1</v>
      </c>
      <c r="Q5" s="38">
        <v>6</v>
      </c>
      <c r="R5" s="38">
        <v>1</v>
      </c>
      <c r="S5" s="40"/>
      <c r="T5" s="40"/>
      <c r="U5" s="40"/>
      <c r="V5" s="40"/>
      <c r="W5" s="41"/>
    </row>
    <row r="6" spans="1:23" ht="15">
      <c r="A6" s="36" t="s">
        <v>94</v>
      </c>
      <c r="B6" s="37">
        <v>1</v>
      </c>
      <c r="C6" s="38">
        <v>2</v>
      </c>
      <c r="D6" s="38"/>
      <c r="E6" s="38"/>
      <c r="F6" s="38"/>
      <c r="G6" s="38"/>
      <c r="H6" s="38">
        <v>1</v>
      </c>
      <c r="I6" s="38"/>
      <c r="J6" s="39"/>
      <c r="K6" s="39"/>
      <c r="L6" s="40"/>
      <c r="M6" s="40"/>
      <c r="N6" s="38">
        <v>1</v>
      </c>
      <c r="O6" s="38">
        <v>1</v>
      </c>
      <c r="P6" s="38">
        <v>1</v>
      </c>
      <c r="Q6" s="38"/>
      <c r="R6" s="39"/>
      <c r="S6" s="40"/>
      <c r="T6" s="40"/>
      <c r="U6" s="40"/>
      <c r="V6" s="40"/>
      <c r="W6" s="41"/>
    </row>
    <row r="7" spans="1:23" ht="15">
      <c r="A7" s="36" t="s">
        <v>95</v>
      </c>
      <c r="B7" s="37">
        <v>1</v>
      </c>
      <c r="C7" s="38">
        <v>2</v>
      </c>
      <c r="D7" s="38"/>
      <c r="E7" s="38"/>
      <c r="F7" s="38"/>
      <c r="G7" s="38"/>
      <c r="H7" s="38">
        <v>1</v>
      </c>
      <c r="I7" s="38"/>
      <c r="J7" s="39"/>
      <c r="K7" s="39"/>
      <c r="L7" s="40"/>
      <c r="M7" s="40"/>
      <c r="N7" s="38">
        <v>1</v>
      </c>
      <c r="O7" s="38">
        <v>1</v>
      </c>
      <c r="P7" s="38">
        <v>1</v>
      </c>
      <c r="Q7" s="38"/>
      <c r="R7" s="39"/>
      <c r="S7" s="40"/>
      <c r="T7" s="40"/>
      <c r="U7" s="40"/>
      <c r="V7" s="40"/>
      <c r="W7" s="41"/>
    </row>
    <row r="8" spans="1:23" ht="15">
      <c r="A8" s="36" t="s">
        <v>96</v>
      </c>
      <c r="B8" s="37"/>
      <c r="C8" s="38">
        <v>2</v>
      </c>
      <c r="D8" s="38"/>
      <c r="E8" s="38"/>
      <c r="F8" s="38">
        <v>1</v>
      </c>
      <c r="G8" s="38">
        <v>1</v>
      </c>
      <c r="H8" s="38">
        <v>1</v>
      </c>
      <c r="I8" s="38"/>
      <c r="J8" s="38">
        <v>2</v>
      </c>
      <c r="K8" s="38"/>
      <c r="L8" s="38"/>
      <c r="M8" s="38"/>
      <c r="N8" s="38">
        <v>1</v>
      </c>
      <c r="O8" s="38">
        <v>1</v>
      </c>
      <c r="P8" s="38">
        <v>1</v>
      </c>
      <c r="Q8" s="38">
        <v>20</v>
      </c>
      <c r="R8" s="38">
        <v>2</v>
      </c>
      <c r="S8" s="40">
        <v>1</v>
      </c>
      <c r="T8" s="40"/>
      <c r="U8" s="40">
        <v>1</v>
      </c>
      <c r="V8" s="40"/>
      <c r="W8" s="41">
        <v>2</v>
      </c>
    </row>
    <row r="9" spans="1:23" ht="15">
      <c r="A9" s="36" t="s">
        <v>97</v>
      </c>
      <c r="B9" s="37"/>
      <c r="C9" s="38">
        <v>2</v>
      </c>
      <c r="D9" s="38"/>
      <c r="E9" s="38">
        <v>1</v>
      </c>
      <c r="F9" s="38"/>
      <c r="G9" s="38"/>
      <c r="H9" s="38"/>
      <c r="I9" s="38">
        <v>1</v>
      </c>
      <c r="J9" s="39"/>
      <c r="K9" s="39"/>
      <c r="L9" s="40"/>
      <c r="M9" s="40"/>
      <c r="N9" s="38">
        <v>1</v>
      </c>
      <c r="O9" s="38">
        <v>1</v>
      </c>
      <c r="P9" s="38">
        <v>1</v>
      </c>
      <c r="Q9" s="38"/>
      <c r="R9" s="39"/>
      <c r="S9" s="40"/>
      <c r="T9" s="40"/>
      <c r="U9" s="40"/>
      <c r="V9" s="40"/>
      <c r="W9" s="41"/>
    </row>
    <row r="10" spans="1:23" ht="15">
      <c r="A10" s="36" t="s">
        <v>98</v>
      </c>
      <c r="B10" s="37"/>
      <c r="C10" s="38"/>
      <c r="D10" s="38"/>
      <c r="E10" s="38"/>
      <c r="F10" s="38">
        <v>1</v>
      </c>
      <c r="G10" s="38"/>
      <c r="H10" s="38">
        <v>1</v>
      </c>
      <c r="I10" s="38"/>
      <c r="J10" s="39"/>
      <c r="K10" s="39"/>
      <c r="L10" s="40"/>
      <c r="M10" s="40"/>
      <c r="N10" s="38">
        <v>1</v>
      </c>
      <c r="O10" s="38">
        <v>1</v>
      </c>
      <c r="P10" s="38">
        <v>1</v>
      </c>
      <c r="Q10" s="38"/>
      <c r="R10" s="39"/>
      <c r="S10" s="40"/>
      <c r="T10" s="40"/>
      <c r="U10" s="40">
        <v>1</v>
      </c>
      <c r="V10" s="40">
        <v>2</v>
      </c>
      <c r="W10" s="41"/>
    </row>
    <row r="11" spans="1:23" ht="15">
      <c r="A11" s="36" t="s">
        <v>99</v>
      </c>
      <c r="B11" s="37"/>
      <c r="C11" s="38"/>
      <c r="D11" s="38"/>
      <c r="E11" s="38"/>
      <c r="F11" s="38">
        <v>1</v>
      </c>
      <c r="G11" s="38">
        <v>1</v>
      </c>
      <c r="H11" s="38"/>
      <c r="I11" s="38"/>
      <c r="J11" s="39"/>
      <c r="K11" s="39"/>
      <c r="L11" s="40">
        <v>2</v>
      </c>
      <c r="M11" s="40"/>
      <c r="N11" s="38">
        <v>1</v>
      </c>
      <c r="O11" s="38">
        <v>1</v>
      </c>
      <c r="P11" s="38"/>
      <c r="Q11" s="38"/>
      <c r="R11" s="39"/>
      <c r="S11" s="40">
        <v>1</v>
      </c>
      <c r="T11" s="40"/>
      <c r="U11" s="40">
        <v>1</v>
      </c>
      <c r="V11" s="40"/>
      <c r="W11" s="41"/>
    </row>
    <row r="12" spans="1:23" ht="15.75" thickBot="1">
      <c r="A12" s="42" t="s">
        <v>100</v>
      </c>
      <c r="B12" s="43">
        <v>3</v>
      </c>
      <c r="C12" s="44">
        <v>2</v>
      </c>
      <c r="D12" s="44"/>
      <c r="E12" s="44"/>
      <c r="F12" s="44">
        <v>2</v>
      </c>
      <c r="G12" s="44"/>
      <c r="H12" s="44">
        <v>1</v>
      </c>
      <c r="I12" s="44">
        <v>1</v>
      </c>
      <c r="J12" s="45"/>
      <c r="K12" s="45"/>
      <c r="L12" s="45"/>
      <c r="M12" s="45">
        <v>2</v>
      </c>
      <c r="N12" s="44">
        <v>3</v>
      </c>
      <c r="O12" s="44">
        <v>3</v>
      </c>
      <c r="P12" s="44">
        <v>3</v>
      </c>
      <c r="Q12" s="44"/>
      <c r="R12" s="45"/>
      <c r="S12" s="45"/>
      <c r="T12" s="45">
        <v>1</v>
      </c>
      <c r="U12" s="45">
        <v>1</v>
      </c>
      <c r="V12" s="45"/>
      <c r="W12" s="46"/>
    </row>
    <row r="13" spans="1:23" ht="15">
      <c r="A13" s="47" t="s">
        <v>101</v>
      </c>
      <c r="B13" s="48">
        <f t="shared" ref="B13:P13" si="0">SUM(B3:B12)</f>
        <v>7</v>
      </c>
      <c r="C13" s="49">
        <f t="shared" si="0"/>
        <v>15</v>
      </c>
      <c r="D13" s="49">
        <f t="shared" si="0"/>
        <v>0</v>
      </c>
      <c r="E13" s="49">
        <f t="shared" si="0"/>
        <v>1</v>
      </c>
      <c r="F13" s="49">
        <f t="shared" si="0"/>
        <v>6</v>
      </c>
      <c r="G13" s="49">
        <f t="shared" si="0"/>
        <v>3</v>
      </c>
      <c r="H13" s="49">
        <f t="shared" si="0"/>
        <v>8</v>
      </c>
      <c r="I13" s="49">
        <f>SUM(I3:I12)</f>
        <v>4</v>
      </c>
      <c r="J13" s="49">
        <f>SUM(J3:J12)</f>
        <v>2</v>
      </c>
      <c r="K13" s="49">
        <f>SUM(K3:K12)</f>
        <v>2</v>
      </c>
      <c r="L13" s="49">
        <f>SUM(L3:L12)</f>
        <v>2</v>
      </c>
      <c r="M13" s="49">
        <f>SUM(M3:M12)</f>
        <v>2</v>
      </c>
      <c r="N13" s="49">
        <f t="shared" si="0"/>
        <v>12</v>
      </c>
      <c r="O13" s="49">
        <f t="shared" si="0"/>
        <v>12</v>
      </c>
      <c r="P13" s="49">
        <f t="shared" si="0"/>
        <v>11</v>
      </c>
      <c r="Q13" s="49">
        <f t="shared" ref="Q13:W13" si="1">SUM(Q3:Q12)</f>
        <v>26</v>
      </c>
      <c r="R13" s="49">
        <f t="shared" si="1"/>
        <v>3</v>
      </c>
      <c r="S13" s="49">
        <f t="shared" si="1"/>
        <v>2</v>
      </c>
      <c r="T13" s="49">
        <f t="shared" si="1"/>
        <v>1</v>
      </c>
      <c r="U13" s="49">
        <f t="shared" si="1"/>
        <v>5</v>
      </c>
      <c r="V13" s="49">
        <f t="shared" si="1"/>
        <v>2</v>
      </c>
      <c r="W13" s="50">
        <f t="shared" si="1"/>
        <v>2</v>
      </c>
    </row>
    <row r="14" spans="1:23" ht="15">
      <c r="A14" s="36" t="s">
        <v>102</v>
      </c>
      <c r="B14" s="37">
        <v>2</v>
      </c>
      <c r="C14" s="38">
        <v>8</v>
      </c>
      <c r="D14" s="38"/>
      <c r="E14" s="38">
        <v>1</v>
      </c>
      <c r="F14" s="38">
        <v>3</v>
      </c>
      <c r="G14" s="38">
        <v>1</v>
      </c>
      <c r="H14" s="38">
        <v>1</v>
      </c>
      <c r="I14" s="38">
        <v>1</v>
      </c>
      <c r="J14" s="38">
        <v>1</v>
      </c>
      <c r="K14" s="38">
        <v>1</v>
      </c>
      <c r="L14" s="38">
        <v>1</v>
      </c>
      <c r="M14" s="38">
        <v>1</v>
      </c>
      <c r="N14" s="38">
        <v>5</v>
      </c>
      <c r="O14" s="38">
        <v>5</v>
      </c>
      <c r="P14" s="38">
        <v>5</v>
      </c>
      <c r="Q14" s="38">
        <v>0</v>
      </c>
      <c r="R14" s="38">
        <v>0</v>
      </c>
      <c r="S14" s="38">
        <v>1</v>
      </c>
      <c r="T14" s="38">
        <v>1</v>
      </c>
      <c r="U14" s="40">
        <v>1</v>
      </c>
      <c r="V14" s="38">
        <v>1</v>
      </c>
      <c r="W14" s="51">
        <v>1</v>
      </c>
    </row>
    <row r="15" spans="1:23" ht="15.75" thickBot="1">
      <c r="A15" s="52" t="s">
        <v>43</v>
      </c>
      <c r="B15" s="53">
        <f>B14-B13</f>
        <v>-5</v>
      </c>
      <c r="C15" s="54">
        <f>C14-C13</f>
        <v>-7</v>
      </c>
      <c r="D15" s="54">
        <f t="shared" ref="D15:W15" si="2">D14-D13</f>
        <v>0</v>
      </c>
      <c r="E15" s="54">
        <f t="shared" si="2"/>
        <v>0</v>
      </c>
      <c r="F15" s="54">
        <f t="shared" si="2"/>
        <v>-3</v>
      </c>
      <c r="G15" s="54">
        <f t="shared" si="2"/>
        <v>-2</v>
      </c>
      <c r="H15" s="54">
        <f t="shared" si="2"/>
        <v>-7</v>
      </c>
      <c r="I15" s="54">
        <f t="shared" si="2"/>
        <v>-3</v>
      </c>
      <c r="J15" s="54">
        <f t="shared" si="2"/>
        <v>-1</v>
      </c>
      <c r="K15" s="54">
        <f t="shared" si="2"/>
        <v>-1</v>
      </c>
      <c r="L15" s="54">
        <f t="shared" si="2"/>
        <v>-1</v>
      </c>
      <c r="M15" s="54">
        <f t="shared" si="2"/>
        <v>-1</v>
      </c>
      <c r="N15" s="54">
        <f t="shared" si="2"/>
        <v>-7</v>
      </c>
      <c r="O15" s="54">
        <f t="shared" si="2"/>
        <v>-7</v>
      </c>
      <c r="P15" s="54">
        <f t="shared" si="2"/>
        <v>-6</v>
      </c>
      <c r="Q15" s="54">
        <f t="shared" si="2"/>
        <v>-26</v>
      </c>
      <c r="R15" s="54">
        <f t="shared" si="2"/>
        <v>-3</v>
      </c>
      <c r="S15" s="54">
        <f t="shared" si="2"/>
        <v>-1</v>
      </c>
      <c r="T15" s="54">
        <f t="shared" si="2"/>
        <v>0</v>
      </c>
      <c r="U15" s="54">
        <f t="shared" si="2"/>
        <v>-4</v>
      </c>
      <c r="V15" s="54">
        <f t="shared" si="2"/>
        <v>-1</v>
      </c>
      <c r="W15" s="55">
        <f t="shared" si="2"/>
        <v>-1</v>
      </c>
    </row>
    <row r="16" spans="1:23" ht="15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N16" s="56"/>
      <c r="O16" s="56"/>
      <c r="P16" s="56"/>
      <c r="Q16" s="56"/>
      <c r="R16" s="56"/>
    </row>
    <row r="17" spans="1:23" ht="15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N17" s="56"/>
      <c r="O17" s="56"/>
      <c r="P17" s="56"/>
      <c r="Q17" s="56"/>
      <c r="R17" s="56"/>
    </row>
    <row r="18" spans="1:23" ht="15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N18" s="56"/>
      <c r="O18" s="56"/>
      <c r="P18" s="56"/>
      <c r="Q18" s="56"/>
      <c r="R18" s="56"/>
    </row>
    <row r="19" spans="1:23" ht="15.75" thickBot="1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N19" s="56"/>
      <c r="O19" s="56"/>
      <c r="P19" s="56"/>
      <c r="Q19" s="56"/>
      <c r="R19" s="56"/>
    </row>
    <row r="20" spans="1:23" ht="39" thickBot="1">
      <c r="A20" s="57" t="s">
        <v>100</v>
      </c>
      <c r="B20" s="58" t="s">
        <v>69</v>
      </c>
      <c r="C20" s="58" t="s">
        <v>70</v>
      </c>
      <c r="D20" s="58" t="s">
        <v>71</v>
      </c>
      <c r="E20" s="59" t="s">
        <v>103</v>
      </c>
      <c r="F20" s="58" t="s">
        <v>73</v>
      </c>
      <c r="G20" s="58" t="s">
        <v>74</v>
      </c>
      <c r="H20" s="58" t="s">
        <v>75</v>
      </c>
      <c r="I20" s="58" t="s">
        <v>76</v>
      </c>
      <c r="J20" s="58" t="s">
        <v>104</v>
      </c>
      <c r="K20" s="58" t="s">
        <v>78</v>
      </c>
      <c r="L20" s="58" t="s">
        <v>80</v>
      </c>
      <c r="M20" s="58" t="s">
        <v>86</v>
      </c>
      <c r="N20" s="58" t="s">
        <v>81</v>
      </c>
      <c r="O20" s="58" t="s">
        <v>82</v>
      </c>
      <c r="P20" s="58" t="s">
        <v>83</v>
      </c>
      <c r="Q20" s="58" t="s">
        <v>84</v>
      </c>
      <c r="R20" s="58" t="s">
        <v>85</v>
      </c>
      <c r="S20" s="58" t="s">
        <v>87</v>
      </c>
      <c r="T20" s="58" t="s">
        <v>88</v>
      </c>
      <c r="U20" s="58" t="s">
        <v>89</v>
      </c>
      <c r="V20" s="60" t="s">
        <v>90</v>
      </c>
    </row>
    <row r="21" spans="1:23" ht="15">
      <c r="A21" s="61" t="s">
        <v>100</v>
      </c>
      <c r="B21" s="62">
        <v>3</v>
      </c>
      <c r="C21" s="63">
        <v>0</v>
      </c>
      <c r="D21" s="63"/>
      <c r="E21" s="63">
        <v>1</v>
      </c>
      <c r="F21" s="63">
        <v>1</v>
      </c>
      <c r="G21" s="63"/>
      <c r="H21" s="63">
        <v>1</v>
      </c>
      <c r="I21" s="63">
        <v>1</v>
      </c>
      <c r="J21" s="64">
        <v>0</v>
      </c>
      <c r="K21" s="64">
        <v>0</v>
      </c>
      <c r="L21" s="64"/>
      <c r="M21" s="64">
        <v>0</v>
      </c>
      <c r="N21" s="63">
        <v>1</v>
      </c>
      <c r="O21" s="63">
        <v>0</v>
      </c>
      <c r="P21" s="63">
        <v>0</v>
      </c>
      <c r="Q21" s="63">
        <v>0</v>
      </c>
      <c r="R21" s="64">
        <v>0</v>
      </c>
      <c r="S21" s="64">
        <v>1</v>
      </c>
      <c r="T21" s="64">
        <v>1</v>
      </c>
      <c r="U21" s="64">
        <v>0</v>
      </c>
      <c r="V21" s="64">
        <v>0</v>
      </c>
      <c r="W21" s="65"/>
    </row>
    <row r="22" spans="1:23" ht="15">
      <c r="A22" s="61" t="s">
        <v>105</v>
      </c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N22" s="56"/>
      <c r="O22" s="56"/>
      <c r="P22" s="56"/>
      <c r="Q22" s="56"/>
      <c r="R22" s="56"/>
    </row>
    <row r="23" spans="1:23" ht="15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N23" s="56"/>
      <c r="O23" s="56"/>
      <c r="P23" s="56"/>
      <c r="Q23" s="56"/>
      <c r="R23" s="56"/>
    </row>
    <row r="24" spans="1:23" ht="15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N24" s="56"/>
      <c r="O24" s="56"/>
      <c r="P24" s="56"/>
      <c r="Q24" s="56"/>
      <c r="R24" s="56"/>
    </row>
    <row r="25" spans="1:23" ht="15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N25" s="56"/>
      <c r="O25" s="56"/>
      <c r="P25" s="56"/>
      <c r="Q25" s="56"/>
      <c r="R25" s="56"/>
    </row>
    <row r="26" spans="1:23" ht="15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N26" s="56"/>
      <c r="O26" s="56"/>
      <c r="P26" s="56"/>
      <c r="Q26" s="56"/>
      <c r="R26" s="56"/>
    </row>
    <row r="27" spans="1:23" ht="15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N27" s="56"/>
      <c r="O27" s="56"/>
      <c r="P27" s="56"/>
      <c r="Q27" s="56"/>
      <c r="R27" s="56"/>
    </row>
    <row r="28" spans="1:23" ht="15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N28" s="56"/>
      <c r="O28" s="56"/>
      <c r="P28" s="56"/>
      <c r="Q28" s="56"/>
      <c r="R28" s="56"/>
    </row>
    <row r="29" spans="1:23" ht="15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N29" s="56"/>
      <c r="O29" s="56"/>
      <c r="P29" s="56"/>
      <c r="Q29" s="56"/>
      <c r="R29" s="56"/>
    </row>
    <row r="30" spans="1:23" ht="15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N30" s="56"/>
      <c r="O30" s="56"/>
      <c r="P30" s="56"/>
      <c r="Q30" s="56"/>
      <c r="R30" s="56"/>
    </row>
    <row r="31" spans="1:23" ht="15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N31" s="56"/>
      <c r="O31" s="56"/>
      <c r="P31" s="56"/>
      <c r="Q31" s="56"/>
      <c r="R31" s="56"/>
    </row>
    <row r="32" spans="1:23" ht="15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N32" s="56"/>
      <c r="O32" s="56"/>
      <c r="P32" s="56"/>
      <c r="Q32" s="56"/>
      <c r="R32" s="56"/>
    </row>
    <row r="33" spans="1:18" ht="15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N33" s="56"/>
      <c r="O33" s="56"/>
      <c r="P33" s="56"/>
      <c r="Q33" s="56"/>
      <c r="R33" s="56"/>
    </row>
    <row r="34" spans="1:18" ht="15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N34" s="56"/>
      <c r="O34" s="56"/>
      <c r="P34" s="56"/>
      <c r="Q34" s="56"/>
      <c r="R34" s="56"/>
    </row>
    <row r="35" spans="1:18" ht="15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N35" s="56"/>
      <c r="O35" s="56"/>
      <c r="P35" s="56"/>
      <c r="Q35" s="56"/>
      <c r="R35" s="56"/>
    </row>
    <row r="36" spans="1:18" ht="15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N36" s="56"/>
      <c r="O36" s="56"/>
      <c r="P36" s="56"/>
      <c r="Q36" s="56"/>
      <c r="R36" s="56"/>
    </row>
    <row r="37" spans="1:18" ht="15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N37" s="56"/>
      <c r="O37" s="56"/>
      <c r="P37" s="56"/>
      <c r="Q37" s="56"/>
      <c r="R37" s="56"/>
    </row>
    <row r="38" spans="1:18" ht="15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N38" s="56"/>
      <c r="O38" s="56"/>
      <c r="P38" s="56"/>
      <c r="Q38" s="56"/>
      <c r="R38" s="56"/>
    </row>
    <row r="39" spans="1:18" ht="15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N39" s="56"/>
      <c r="O39" s="56"/>
      <c r="P39" s="56"/>
      <c r="Q39" s="56"/>
      <c r="R39" s="56"/>
    </row>
    <row r="40" spans="1:18" ht="15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N40" s="56"/>
      <c r="O40" s="56"/>
      <c r="P40" s="56"/>
      <c r="Q40" s="56"/>
      <c r="R40" s="56"/>
    </row>
    <row r="41" spans="1:18" ht="15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N41" s="56"/>
      <c r="O41" s="56"/>
      <c r="P41" s="56"/>
      <c r="Q41" s="56"/>
      <c r="R41" s="56"/>
    </row>
    <row r="42" spans="1:18" ht="15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N42" s="56"/>
      <c r="O42" s="56"/>
      <c r="P42" s="56"/>
      <c r="Q42" s="56"/>
      <c r="R42" s="56"/>
    </row>
    <row r="43" spans="1:18" ht="15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N43" s="56"/>
      <c r="O43" s="56"/>
      <c r="P43" s="56"/>
      <c r="Q43" s="56"/>
      <c r="R43" s="56"/>
    </row>
    <row r="44" spans="1:18" ht="15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N44" s="56"/>
      <c r="O44" s="56"/>
      <c r="P44" s="56"/>
      <c r="Q44" s="56"/>
      <c r="R44" s="56"/>
    </row>
    <row r="45" spans="1:18" ht="15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N45" s="56"/>
      <c r="O45" s="56"/>
      <c r="P45" s="56"/>
      <c r="Q45" s="56"/>
      <c r="R45" s="56"/>
    </row>
    <row r="46" spans="1:18" ht="15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N46" s="56"/>
      <c r="O46" s="56"/>
      <c r="P46" s="56"/>
      <c r="Q46" s="56"/>
      <c r="R46" s="56"/>
    </row>
    <row r="47" spans="1:18" ht="15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N47" s="56"/>
      <c r="O47" s="56"/>
      <c r="P47" s="56"/>
      <c r="Q47" s="56"/>
      <c r="R47" s="56"/>
    </row>
    <row r="48" spans="1:18" ht="15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N48" s="56"/>
      <c r="O48" s="56"/>
      <c r="P48" s="56"/>
      <c r="Q48" s="56"/>
      <c r="R48" s="56"/>
    </row>
    <row r="49" spans="1:18" ht="15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6"/>
      <c r="O49" s="56"/>
      <c r="P49" s="56"/>
      <c r="Q49" s="56"/>
      <c r="R49" s="56"/>
    </row>
    <row r="50" spans="1:18" ht="15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N50" s="56"/>
      <c r="O50" s="56"/>
      <c r="P50" s="56"/>
      <c r="Q50" s="56"/>
      <c r="R50" s="56"/>
    </row>
    <row r="51" spans="1:18" ht="15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N51" s="56"/>
      <c r="O51" s="56"/>
      <c r="P51" s="56"/>
      <c r="Q51" s="56"/>
      <c r="R51" s="56"/>
    </row>
    <row r="52" spans="1:18" ht="15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N52" s="56"/>
      <c r="O52" s="56"/>
      <c r="P52" s="56"/>
      <c r="Q52" s="56"/>
      <c r="R52" s="56"/>
    </row>
    <row r="53" spans="1:18" ht="15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N53" s="56"/>
      <c r="O53" s="56"/>
      <c r="P53" s="56"/>
      <c r="Q53" s="56"/>
      <c r="R53" s="56"/>
    </row>
    <row r="54" spans="1:18" ht="15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N54" s="56"/>
      <c r="O54" s="56"/>
      <c r="P54" s="56"/>
      <c r="Q54" s="56"/>
      <c r="R54" s="56"/>
    </row>
    <row r="55" spans="1:18" ht="15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N55" s="56"/>
      <c r="O55" s="56"/>
      <c r="P55" s="56"/>
      <c r="Q55" s="56"/>
      <c r="R55" s="56"/>
    </row>
    <row r="56" spans="1:18" ht="15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N56" s="56"/>
      <c r="O56" s="56"/>
      <c r="P56" s="56"/>
      <c r="Q56" s="56"/>
      <c r="R56" s="56"/>
    </row>
    <row r="57" spans="1:18" ht="15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N57" s="56"/>
      <c r="O57" s="56"/>
      <c r="P57" s="56"/>
      <c r="Q57" s="56"/>
      <c r="R57" s="56"/>
    </row>
    <row r="58" spans="1:18" ht="15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N58" s="56"/>
      <c r="O58" s="56"/>
      <c r="P58" s="56"/>
      <c r="Q58" s="56"/>
      <c r="R58" s="56"/>
    </row>
    <row r="59" spans="1:18" ht="15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N59" s="56"/>
      <c r="O59" s="56"/>
      <c r="P59" s="56"/>
      <c r="Q59" s="56"/>
      <c r="R59" s="56"/>
    </row>
    <row r="60" spans="1:18" ht="15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N60" s="56"/>
      <c r="O60" s="56"/>
      <c r="P60" s="56"/>
      <c r="Q60" s="56"/>
      <c r="R60" s="56"/>
    </row>
    <row r="61" spans="1:18" ht="15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N61" s="56"/>
      <c r="O61" s="56"/>
      <c r="P61" s="56"/>
      <c r="Q61" s="56"/>
      <c r="R61" s="56"/>
    </row>
    <row r="62" spans="1:18" ht="15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N62" s="56"/>
      <c r="O62" s="56"/>
      <c r="P62" s="56"/>
      <c r="Q62" s="56"/>
      <c r="R62" s="56"/>
    </row>
    <row r="63" spans="1:18" ht="15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N63" s="56"/>
      <c r="O63" s="56"/>
      <c r="P63" s="56"/>
      <c r="Q63" s="56"/>
      <c r="R63" s="56"/>
    </row>
    <row r="64" spans="1:18" ht="15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N64" s="56"/>
      <c r="O64" s="56"/>
      <c r="P64" s="56"/>
      <c r="Q64" s="56"/>
      <c r="R64" s="56"/>
    </row>
    <row r="65" spans="1:18" ht="15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N65" s="56"/>
      <c r="O65" s="56"/>
      <c r="P65" s="56"/>
      <c r="Q65" s="56"/>
      <c r="R65" s="56"/>
    </row>
    <row r="66" spans="1:18" ht="15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N66" s="56"/>
      <c r="O66" s="56"/>
      <c r="P66" s="56"/>
      <c r="Q66" s="56"/>
      <c r="R66" s="56"/>
    </row>
    <row r="67" spans="1:18" ht="15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N67" s="56"/>
      <c r="O67" s="56"/>
      <c r="P67" s="56"/>
      <c r="Q67" s="56"/>
      <c r="R67" s="56"/>
    </row>
    <row r="68" spans="1:18" ht="15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N68" s="56"/>
      <c r="O68" s="56"/>
      <c r="P68" s="56"/>
      <c r="Q68" s="56"/>
      <c r="R68" s="56"/>
    </row>
    <row r="69" spans="1:18" ht="15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N69" s="56"/>
      <c r="O69" s="56"/>
      <c r="P69" s="56"/>
      <c r="Q69" s="56"/>
      <c r="R69" s="56"/>
    </row>
    <row r="70" spans="1:18" ht="15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N70" s="56"/>
      <c r="O70" s="56"/>
      <c r="P70" s="56"/>
      <c r="Q70" s="56"/>
      <c r="R70" s="56"/>
    </row>
    <row r="71" spans="1:18" ht="15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N71" s="56"/>
      <c r="O71" s="56"/>
      <c r="P71" s="56"/>
      <c r="Q71" s="56"/>
      <c r="R71" s="56"/>
    </row>
    <row r="72" spans="1:18" ht="15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N72" s="56"/>
      <c r="O72" s="56"/>
      <c r="P72" s="56"/>
      <c r="Q72" s="56"/>
      <c r="R72" s="56"/>
    </row>
    <row r="73" spans="1:18" ht="15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N73" s="56"/>
      <c r="O73" s="56"/>
      <c r="P73" s="56"/>
      <c r="Q73" s="56"/>
      <c r="R73" s="56"/>
    </row>
    <row r="74" spans="1:18" ht="15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N74" s="56"/>
      <c r="O74" s="56"/>
      <c r="P74" s="56"/>
      <c r="Q74" s="56"/>
      <c r="R74" s="56"/>
    </row>
    <row r="75" spans="1:18" ht="1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N75" s="56"/>
      <c r="O75" s="56"/>
      <c r="P75" s="56"/>
      <c r="Q75" s="56"/>
      <c r="R75" s="56"/>
    </row>
    <row r="76" spans="1:18" ht="15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N76" s="56"/>
      <c r="O76" s="56"/>
      <c r="P76" s="56"/>
      <c r="Q76" s="56"/>
      <c r="R76" s="56"/>
    </row>
    <row r="77" spans="1:18" ht="15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N77" s="56"/>
      <c r="O77" s="56"/>
      <c r="P77" s="56"/>
      <c r="Q77" s="56"/>
      <c r="R77" s="56"/>
    </row>
    <row r="78" spans="1:18" ht="15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N78" s="56"/>
      <c r="O78" s="56"/>
      <c r="P78" s="56"/>
      <c r="Q78" s="56"/>
      <c r="R78" s="56"/>
    </row>
    <row r="79" spans="1:18" ht="15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N79" s="56"/>
      <c r="O79" s="56"/>
      <c r="P79" s="56"/>
      <c r="Q79" s="56"/>
      <c r="R79" s="56"/>
    </row>
    <row r="80" spans="1:18" ht="15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N80" s="56"/>
      <c r="O80" s="56"/>
      <c r="P80" s="56"/>
      <c r="Q80" s="56"/>
      <c r="R80" s="56"/>
    </row>
    <row r="81" spans="1:18" ht="15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N81" s="56"/>
      <c r="O81" s="56"/>
      <c r="P81" s="56"/>
      <c r="Q81" s="56"/>
      <c r="R81" s="56"/>
    </row>
    <row r="82" spans="1:18" ht="15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N82" s="56"/>
      <c r="O82" s="56"/>
      <c r="P82" s="56"/>
      <c r="Q82" s="56"/>
      <c r="R82" s="56"/>
    </row>
    <row r="83" spans="1:18" ht="15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N83" s="56"/>
      <c r="O83" s="56"/>
      <c r="P83" s="56"/>
      <c r="Q83" s="56"/>
      <c r="R83" s="56"/>
    </row>
    <row r="84" spans="1:18" ht="15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N84" s="56"/>
      <c r="O84" s="56"/>
      <c r="P84" s="56"/>
      <c r="Q84" s="56"/>
      <c r="R84" s="56"/>
    </row>
    <row r="85" spans="1:18" ht="15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N85" s="56"/>
      <c r="O85" s="56"/>
      <c r="P85" s="56"/>
      <c r="Q85" s="56"/>
      <c r="R85" s="56"/>
    </row>
    <row r="86" spans="1:18" ht="15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N86" s="56"/>
      <c r="O86" s="56"/>
      <c r="P86" s="56"/>
      <c r="Q86" s="56"/>
      <c r="R86" s="56"/>
    </row>
    <row r="87" spans="1:18" ht="15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N87" s="56"/>
      <c r="O87" s="56"/>
      <c r="P87" s="56"/>
      <c r="Q87" s="56"/>
      <c r="R87" s="56"/>
    </row>
    <row r="88" spans="1:18" ht="15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N88" s="56"/>
      <c r="O88" s="56"/>
      <c r="P88" s="56"/>
      <c r="Q88" s="56"/>
      <c r="R88" s="56"/>
    </row>
    <row r="89" spans="1:18" ht="15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N89" s="56"/>
      <c r="O89" s="56"/>
      <c r="P89" s="56"/>
      <c r="Q89" s="56"/>
      <c r="R89" s="56"/>
    </row>
    <row r="90" spans="1:18" ht="15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N90" s="56"/>
      <c r="O90" s="56"/>
      <c r="P90" s="56"/>
      <c r="Q90" s="56"/>
      <c r="R90" s="56"/>
    </row>
    <row r="91" spans="1:18" ht="15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N91" s="56"/>
      <c r="O91" s="56"/>
      <c r="P91" s="56"/>
      <c r="Q91" s="56"/>
      <c r="R91" s="56"/>
    </row>
    <row r="92" spans="1:18" ht="15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N92" s="56"/>
      <c r="O92" s="56"/>
      <c r="P92" s="56"/>
      <c r="Q92" s="56"/>
      <c r="R92" s="56"/>
    </row>
    <row r="93" spans="1:18" ht="15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N93" s="56"/>
      <c r="O93" s="56"/>
      <c r="P93" s="56"/>
      <c r="Q93" s="56"/>
      <c r="R93" s="56"/>
    </row>
    <row r="94" spans="1:18" ht="15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N94" s="56"/>
      <c r="O94" s="56"/>
      <c r="P94" s="56"/>
      <c r="Q94" s="56"/>
      <c r="R94" s="56"/>
    </row>
    <row r="95" spans="1:18" ht="15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N95" s="56"/>
      <c r="O95" s="56"/>
      <c r="P95" s="56"/>
      <c r="Q95" s="56"/>
      <c r="R95" s="56"/>
    </row>
    <row r="96" spans="1:18" ht="15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N96" s="56"/>
      <c r="O96" s="56"/>
      <c r="P96" s="56"/>
      <c r="Q96" s="56"/>
      <c r="R96" s="56"/>
    </row>
    <row r="97" spans="1:18" ht="15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N97" s="56"/>
      <c r="O97" s="56"/>
      <c r="P97" s="56"/>
      <c r="Q97" s="56"/>
      <c r="R97" s="56"/>
    </row>
    <row r="98" spans="1:18" ht="15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N98" s="56"/>
      <c r="O98" s="56"/>
      <c r="P98" s="56"/>
      <c r="Q98" s="56"/>
      <c r="R98" s="56"/>
    </row>
    <row r="99" spans="1:18" ht="15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N99" s="56"/>
      <c r="O99" s="56"/>
      <c r="P99" s="56"/>
      <c r="Q99" s="56"/>
      <c r="R99" s="56"/>
    </row>
    <row r="100" spans="1:18" ht="15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N100" s="56"/>
      <c r="O100" s="56"/>
      <c r="P100" s="56"/>
      <c r="Q100" s="56"/>
      <c r="R100" s="56"/>
    </row>
    <row r="101" spans="1:18" ht="15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N101" s="56"/>
      <c r="O101" s="56"/>
      <c r="P101" s="56"/>
      <c r="Q101" s="56"/>
      <c r="R101" s="56"/>
    </row>
    <row r="102" spans="1:18" ht="15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N102" s="56"/>
      <c r="O102" s="56"/>
      <c r="P102" s="56"/>
      <c r="Q102" s="56"/>
      <c r="R102" s="56"/>
    </row>
    <row r="103" spans="1:18" ht="15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N103" s="56"/>
      <c r="O103" s="56"/>
      <c r="P103" s="56"/>
      <c r="Q103" s="56"/>
      <c r="R103" s="56"/>
    </row>
    <row r="104" spans="1:18" ht="1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N104" s="56"/>
      <c r="O104" s="56"/>
      <c r="P104" s="56"/>
      <c r="Q104" s="56"/>
      <c r="R104" s="56"/>
    </row>
    <row r="105" spans="1:18" ht="15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N105" s="56"/>
      <c r="O105" s="56"/>
      <c r="P105" s="56"/>
      <c r="Q105" s="56"/>
      <c r="R105" s="56"/>
    </row>
    <row r="106" spans="1:18" ht="15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N106" s="56"/>
      <c r="O106" s="56"/>
      <c r="P106" s="56"/>
      <c r="Q106" s="56"/>
      <c r="R106" s="56"/>
    </row>
    <row r="107" spans="1:18" ht="15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N107" s="56"/>
      <c r="O107" s="56"/>
      <c r="P107" s="56"/>
      <c r="Q107" s="56"/>
      <c r="R107" s="56"/>
    </row>
    <row r="108" spans="1:18" ht="15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N108" s="56"/>
      <c r="O108" s="56"/>
      <c r="P108" s="56"/>
      <c r="Q108" s="56"/>
      <c r="R108" s="56"/>
    </row>
    <row r="109" spans="1:18" ht="15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N109" s="56"/>
      <c r="O109" s="56"/>
      <c r="P109" s="56"/>
      <c r="Q109" s="56"/>
      <c r="R109" s="56"/>
    </row>
    <row r="110" spans="1:18" ht="15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N110" s="56"/>
      <c r="O110" s="56"/>
      <c r="P110" s="56"/>
      <c r="Q110" s="56"/>
      <c r="R110" s="56"/>
    </row>
    <row r="111" spans="1:18" ht="15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N111" s="56"/>
      <c r="O111" s="56"/>
      <c r="P111" s="56"/>
      <c r="Q111" s="56"/>
      <c r="R111" s="56"/>
    </row>
    <row r="112" spans="1:18" ht="15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N112" s="56"/>
      <c r="O112" s="56"/>
      <c r="P112" s="56"/>
      <c r="Q112" s="56"/>
      <c r="R112" s="56"/>
    </row>
    <row r="113" spans="1:18" ht="15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N113" s="56"/>
      <c r="O113" s="56"/>
      <c r="P113" s="56"/>
      <c r="Q113" s="56"/>
      <c r="R113" s="56"/>
    </row>
    <row r="114" spans="1:18" ht="15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N114" s="56"/>
      <c r="O114" s="56"/>
      <c r="P114" s="56"/>
      <c r="Q114" s="56"/>
      <c r="R114" s="56"/>
    </row>
    <row r="115" spans="1:18" ht="15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N115" s="56"/>
      <c r="O115" s="56"/>
      <c r="P115" s="56"/>
      <c r="Q115" s="56"/>
      <c r="R115" s="56"/>
    </row>
    <row r="116" spans="1:18" ht="15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N116" s="56"/>
      <c r="O116" s="56"/>
      <c r="P116" s="56"/>
      <c r="Q116" s="56"/>
      <c r="R116" s="56"/>
    </row>
    <row r="117" spans="1:18" ht="15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N117" s="56"/>
      <c r="O117" s="56"/>
      <c r="P117" s="56"/>
      <c r="Q117" s="56"/>
      <c r="R117" s="56"/>
    </row>
    <row r="118" spans="1:18" ht="15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N118" s="56"/>
      <c r="O118" s="56"/>
      <c r="P118" s="56"/>
      <c r="Q118" s="56"/>
      <c r="R118" s="56"/>
    </row>
    <row r="119" spans="1:18" ht="15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N119" s="56"/>
      <c r="O119" s="56"/>
      <c r="P119" s="56"/>
      <c r="Q119" s="56"/>
      <c r="R119" s="56"/>
    </row>
    <row r="120" spans="1:18" ht="15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N120" s="56"/>
      <c r="O120" s="56"/>
      <c r="P120" s="56"/>
      <c r="Q120" s="56"/>
      <c r="R120" s="56"/>
    </row>
    <row r="121" spans="1:18" ht="15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N121" s="56"/>
      <c r="O121" s="56"/>
      <c r="P121" s="56"/>
      <c r="Q121" s="56"/>
      <c r="R121" s="56"/>
    </row>
    <row r="122" spans="1:18" ht="15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N122" s="56"/>
      <c r="O122" s="56"/>
      <c r="P122" s="56"/>
      <c r="Q122" s="56"/>
      <c r="R122" s="56"/>
    </row>
    <row r="123" spans="1:18" ht="15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N123" s="56"/>
      <c r="O123" s="56"/>
      <c r="P123" s="56"/>
      <c r="Q123" s="56"/>
      <c r="R123" s="56"/>
    </row>
    <row r="124" spans="1:18" ht="15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N124" s="56"/>
      <c r="O124" s="56"/>
      <c r="P124" s="56"/>
      <c r="Q124" s="56"/>
      <c r="R124" s="56"/>
    </row>
    <row r="125" spans="1:18" ht="1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N125" s="56"/>
      <c r="O125" s="56"/>
      <c r="P125" s="56"/>
      <c r="Q125" s="56"/>
      <c r="R125" s="56"/>
    </row>
    <row r="126" spans="1:18" ht="15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N126" s="56"/>
      <c r="O126" s="56"/>
      <c r="P126" s="56"/>
      <c r="Q126" s="56"/>
      <c r="R126" s="56"/>
    </row>
    <row r="127" spans="1:18" ht="15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N127" s="56"/>
      <c r="O127" s="56"/>
      <c r="P127" s="56"/>
      <c r="Q127" s="56"/>
      <c r="R127" s="56"/>
    </row>
    <row r="128" spans="1:18" ht="15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N128" s="56"/>
      <c r="O128" s="56"/>
      <c r="P128" s="56"/>
      <c r="Q128" s="56"/>
      <c r="R128" s="56"/>
    </row>
    <row r="129" spans="1:18" ht="15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N129" s="56"/>
      <c r="O129" s="56"/>
      <c r="P129" s="56"/>
      <c r="Q129" s="56"/>
      <c r="R129" s="56"/>
    </row>
    <row r="130" spans="1:18" ht="15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N130" s="56"/>
      <c r="O130" s="56"/>
      <c r="P130" s="56"/>
      <c r="Q130" s="56"/>
      <c r="R130" s="56"/>
    </row>
    <row r="131" spans="1:18" ht="15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N131" s="56"/>
      <c r="O131" s="56"/>
      <c r="P131" s="56"/>
      <c r="Q131" s="56"/>
      <c r="R131" s="56"/>
    </row>
    <row r="132" spans="1:18" ht="15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N132" s="56"/>
      <c r="O132" s="56"/>
      <c r="P132" s="56"/>
      <c r="Q132" s="56"/>
      <c r="R132" s="56"/>
    </row>
    <row r="133" spans="1:18" ht="15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N133" s="56"/>
      <c r="O133" s="56"/>
      <c r="P133" s="56"/>
      <c r="Q133" s="56"/>
      <c r="R133" s="56"/>
    </row>
    <row r="134" spans="1:18" ht="15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N134" s="56"/>
      <c r="O134" s="56"/>
      <c r="P134" s="56"/>
      <c r="Q134" s="56"/>
      <c r="R134" s="56"/>
    </row>
    <row r="135" spans="1:18" ht="1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N135" s="56"/>
      <c r="O135" s="56"/>
      <c r="P135" s="56"/>
      <c r="Q135" s="56"/>
      <c r="R135" s="56"/>
    </row>
    <row r="136" spans="1:18" ht="15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N136" s="56"/>
      <c r="O136" s="56"/>
      <c r="P136" s="56"/>
      <c r="Q136" s="56"/>
      <c r="R136" s="56"/>
    </row>
    <row r="137" spans="1:18" ht="15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N137" s="56"/>
      <c r="O137" s="56"/>
      <c r="P137" s="56"/>
      <c r="Q137" s="56"/>
      <c r="R137" s="56"/>
    </row>
    <row r="138" spans="1:18" ht="15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N138" s="56"/>
      <c r="O138" s="56"/>
      <c r="P138" s="56"/>
      <c r="Q138" s="56"/>
      <c r="R138" s="56"/>
    </row>
    <row r="139" spans="1:18" ht="15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N139" s="56"/>
      <c r="O139" s="56"/>
      <c r="P139" s="56"/>
      <c r="Q139" s="56"/>
      <c r="R139" s="56"/>
    </row>
    <row r="140" spans="1:18" ht="15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N140" s="56"/>
      <c r="O140" s="56"/>
      <c r="P140" s="56"/>
      <c r="Q140" s="56"/>
      <c r="R140" s="56"/>
    </row>
    <row r="141" spans="1:18" ht="15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N141" s="56"/>
      <c r="O141" s="56"/>
      <c r="P141" s="56"/>
      <c r="Q141" s="56"/>
      <c r="R141" s="56"/>
    </row>
    <row r="142" spans="1:18" ht="15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N142" s="56"/>
      <c r="O142" s="56"/>
      <c r="P142" s="56"/>
      <c r="Q142" s="56"/>
      <c r="R142" s="56"/>
    </row>
    <row r="143" spans="1:18" ht="15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N143" s="56"/>
      <c r="O143" s="56"/>
      <c r="P143" s="56"/>
      <c r="Q143" s="56"/>
      <c r="R143" s="56"/>
    </row>
    <row r="144" spans="1:18" ht="15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N144" s="56"/>
      <c r="O144" s="56"/>
      <c r="P144" s="56"/>
      <c r="Q144" s="56"/>
      <c r="R144" s="56"/>
    </row>
    <row r="145" spans="1:18" ht="1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N145" s="56"/>
      <c r="O145" s="56"/>
      <c r="P145" s="56"/>
      <c r="Q145" s="56"/>
      <c r="R145" s="56"/>
    </row>
    <row r="146" spans="1:18" ht="15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N146" s="56"/>
      <c r="O146" s="56"/>
      <c r="P146" s="56"/>
      <c r="Q146" s="56"/>
      <c r="R146" s="56"/>
    </row>
    <row r="147" spans="1:18" ht="15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N147" s="56"/>
      <c r="O147" s="56"/>
      <c r="P147" s="56"/>
      <c r="Q147" s="56"/>
      <c r="R147" s="56"/>
    </row>
    <row r="148" spans="1:18" ht="15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N148" s="56"/>
      <c r="O148" s="56"/>
      <c r="P148" s="56"/>
      <c r="Q148" s="56"/>
      <c r="R148" s="56"/>
    </row>
    <row r="149" spans="1:18" ht="15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N149" s="56"/>
      <c r="O149" s="56"/>
      <c r="P149" s="56"/>
      <c r="Q149" s="56"/>
      <c r="R149" s="56"/>
    </row>
    <row r="150" spans="1:18" ht="15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N150" s="56"/>
      <c r="O150" s="56"/>
      <c r="P150" s="56"/>
      <c r="Q150" s="56"/>
      <c r="R150" s="56"/>
    </row>
    <row r="151" spans="1:18" ht="15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N151" s="56"/>
      <c r="O151" s="56"/>
      <c r="P151" s="56"/>
      <c r="Q151" s="56"/>
      <c r="R151" s="56"/>
    </row>
    <row r="152" spans="1:18" ht="15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N152" s="56"/>
      <c r="O152" s="56"/>
      <c r="P152" s="56"/>
      <c r="Q152" s="56"/>
      <c r="R152" s="56"/>
    </row>
    <row r="153" spans="1:18" ht="15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N153" s="56"/>
      <c r="O153" s="56"/>
      <c r="P153" s="56"/>
      <c r="Q153" s="56"/>
      <c r="R153" s="56"/>
    </row>
    <row r="154" spans="1:18" ht="15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N154" s="56"/>
      <c r="O154" s="56"/>
      <c r="P154" s="56"/>
      <c r="Q154" s="56"/>
      <c r="R154" s="56"/>
    </row>
    <row r="155" spans="1:18" ht="1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N155" s="56"/>
      <c r="O155" s="56"/>
      <c r="P155" s="56"/>
      <c r="Q155" s="56"/>
      <c r="R155" s="56"/>
    </row>
    <row r="156" spans="1:18" ht="15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N156" s="56"/>
      <c r="O156" s="56"/>
      <c r="P156" s="56"/>
      <c r="Q156" s="56"/>
      <c r="R156" s="56"/>
    </row>
    <row r="157" spans="1:18" ht="15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N157" s="56"/>
      <c r="O157" s="56"/>
      <c r="P157" s="56"/>
      <c r="Q157" s="56"/>
      <c r="R157" s="56"/>
    </row>
    <row r="158" spans="1:18" ht="15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N158" s="56"/>
      <c r="O158" s="56"/>
      <c r="P158" s="56"/>
      <c r="Q158" s="56"/>
      <c r="R158" s="56"/>
    </row>
    <row r="159" spans="1:18" ht="15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N159" s="56"/>
      <c r="O159" s="56"/>
      <c r="P159" s="56"/>
      <c r="Q159" s="56"/>
      <c r="R159" s="56"/>
    </row>
    <row r="160" spans="1:18" ht="15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N160" s="56"/>
      <c r="O160" s="56"/>
      <c r="P160" s="56"/>
      <c r="Q160" s="56"/>
      <c r="R160" s="56"/>
    </row>
    <row r="161" spans="1:18" ht="15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N161" s="56"/>
      <c r="O161" s="56"/>
      <c r="P161" s="56"/>
      <c r="Q161" s="56"/>
      <c r="R161" s="56"/>
    </row>
    <row r="162" spans="1:18" ht="15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N162" s="56"/>
      <c r="O162" s="56"/>
      <c r="P162" s="56"/>
      <c r="Q162" s="56"/>
      <c r="R162" s="56"/>
    </row>
    <row r="163" spans="1:18" ht="15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N163" s="56"/>
      <c r="O163" s="56"/>
      <c r="P163" s="56"/>
      <c r="Q163" s="56"/>
      <c r="R163" s="56"/>
    </row>
    <row r="164" spans="1:18" ht="15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N164" s="56"/>
      <c r="O164" s="56"/>
      <c r="P164" s="56"/>
      <c r="Q164" s="56"/>
      <c r="R164" s="56"/>
    </row>
    <row r="165" spans="1:18" ht="1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N165" s="56"/>
      <c r="O165" s="56"/>
      <c r="P165" s="56"/>
      <c r="Q165" s="56"/>
      <c r="R165" s="56"/>
    </row>
    <row r="166" spans="1:18" ht="15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N166" s="56"/>
      <c r="O166" s="56"/>
      <c r="P166" s="56"/>
      <c r="Q166" s="56"/>
      <c r="R166" s="56"/>
    </row>
    <row r="167" spans="1:18" ht="15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N167" s="56"/>
      <c r="O167" s="56"/>
      <c r="P167" s="56"/>
      <c r="Q167" s="56"/>
      <c r="R167" s="56"/>
    </row>
    <row r="168" spans="1:18" ht="15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N168" s="56"/>
      <c r="O168" s="56"/>
      <c r="P168" s="56"/>
      <c r="Q168" s="56"/>
      <c r="R168" s="56"/>
    </row>
    <row r="169" spans="1:18" ht="15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N169" s="56"/>
      <c r="O169" s="56"/>
      <c r="P169" s="56"/>
      <c r="Q169" s="56"/>
      <c r="R169" s="56"/>
    </row>
    <row r="170" spans="1:18" ht="15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N170" s="56"/>
      <c r="O170" s="56"/>
      <c r="P170" s="56"/>
      <c r="Q170" s="56"/>
      <c r="R170" s="56"/>
    </row>
    <row r="171" spans="1:18" ht="15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N171" s="56"/>
      <c r="O171" s="56"/>
      <c r="P171" s="56"/>
      <c r="Q171" s="56"/>
      <c r="R171" s="56"/>
    </row>
    <row r="172" spans="1:18" ht="15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N172" s="56"/>
      <c r="O172" s="56"/>
      <c r="P172" s="56"/>
      <c r="Q172" s="56"/>
      <c r="R172" s="56"/>
    </row>
    <row r="173" spans="1:18" ht="15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N173" s="56"/>
      <c r="O173" s="56"/>
      <c r="P173" s="56"/>
      <c r="Q173" s="56"/>
      <c r="R173" s="56"/>
    </row>
    <row r="174" spans="1:18" ht="15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N174" s="56"/>
      <c r="O174" s="56"/>
      <c r="P174" s="56"/>
      <c r="Q174" s="56"/>
      <c r="R174" s="56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47274-47BC-4365-A9EE-A0591AAC3958}">
  <dimension ref="A1:S7"/>
  <sheetViews>
    <sheetView zoomScale="70" zoomScaleNormal="70" workbookViewId="0">
      <pane ySplit="2" topLeftCell="A3" activePane="bottomLeft" state="frozen"/>
      <selection pane="bottomLeft" activeCell="D5" sqref="D5:E5"/>
    </sheetView>
  </sheetViews>
  <sheetFormatPr defaultColWidth="3" defaultRowHeight="67.900000000000006" customHeight="1"/>
  <cols>
    <col min="1" max="1" width="16.140625" style="5" bestFit="1" customWidth="1"/>
    <col min="2" max="2" width="20.5703125" style="6" customWidth="1"/>
    <col min="3" max="3" width="31.85546875" style="5" customWidth="1"/>
    <col min="4" max="4" width="29.28515625" style="5" customWidth="1"/>
    <col min="5" max="5" width="20.140625" style="6" customWidth="1"/>
    <col min="6" max="6" width="34.140625" style="6" customWidth="1"/>
    <col min="7" max="7" width="14.42578125" style="5" bestFit="1" customWidth="1"/>
    <col min="8" max="9" width="14.42578125" style="5" hidden="1" customWidth="1"/>
    <col min="10" max="10" width="9.7109375" style="5" hidden="1" customWidth="1"/>
    <col min="11" max="11" width="10.7109375" style="5" hidden="1" customWidth="1"/>
    <col min="12" max="12" width="17.42578125" style="7" customWidth="1"/>
    <col min="13" max="13" width="19.7109375" style="7" hidden="1" customWidth="1"/>
    <col min="14" max="14" width="20.85546875" style="7" customWidth="1"/>
    <col min="15" max="16" width="27.28515625" style="5" hidden="1" customWidth="1"/>
    <col min="17" max="17" width="34.42578125" style="5" hidden="1" customWidth="1"/>
    <col min="18" max="18" width="16.28515625" style="5" customWidth="1"/>
    <col min="19" max="19" width="16.140625" style="5" customWidth="1"/>
    <col min="20" max="16384" width="3" style="5"/>
  </cols>
  <sheetData>
    <row r="1" spans="1:19" ht="67.900000000000006" customHeight="1" thickBot="1">
      <c r="A1" s="25"/>
      <c r="B1" s="25"/>
      <c r="C1" s="20"/>
      <c r="D1" s="20"/>
      <c r="E1" s="13"/>
      <c r="F1" s="14"/>
      <c r="G1" s="20"/>
      <c r="H1" s="20"/>
      <c r="I1" s="20"/>
      <c r="J1" s="20"/>
      <c r="K1" s="20"/>
      <c r="L1" s="4"/>
      <c r="M1" s="4"/>
      <c r="N1" s="4"/>
      <c r="O1" s="20"/>
      <c r="P1" s="20"/>
    </row>
    <row r="2" spans="1:19" ht="67.900000000000006" customHeight="1">
      <c r="A2" s="10" t="s">
        <v>1</v>
      </c>
      <c r="B2" s="10" t="s">
        <v>2</v>
      </c>
      <c r="C2" s="10" t="s">
        <v>3</v>
      </c>
      <c r="D2" s="10" t="s">
        <v>4</v>
      </c>
      <c r="E2" s="10" t="s">
        <v>106</v>
      </c>
      <c r="F2" s="10" t="s">
        <v>5</v>
      </c>
      <c r="G2" s="10" t="s">
        <v>6</v>
      </c>
      <c r="H2" s="10" t="s">
        <v>107</v>
      </c>
      <c r="I2" s="10"/>
      <c r="J2" s="10" t="s">
        <v>7</v>
      </c>
      <c r="K2" s="10" t="s">
        <v>8</v>
      </c>
      <c r="L2" s="11" t="s">
        <v>108</v>
      </c>
      <c r="M2" s="11" t="s">
        <v>109</v>
      </c>
      <c r="N2" s="11" t="s">
        <v>110</v>
      </c>
      <c r="O2" s="10" t="s">
        <v>11</v>
      </c>
      <c r="P2" s="10" t="s">
        <v>12</v>
      </c>
      <c r="Q2" s="10" t="s">
        <v>14</v>
      </c>
      <c r="R2" s="11" t="s">
        <v>12</v>
      </c>
      <c r="S2" s="11" t="s">
        <v>15</v>
      </c>
    </row>
    <row r="3" spans="1:19" ht="67.900000000000006" customHeight="1">
      <c r="A3" s="3">
        <v>1</v>
      </c>
      <c r="B3" s="2"/>
      <c r="C3" s="1"/>
      <c r="D3" s="3"/>
      <c r="E3" s="12"/>
      <c r="F3" s="2"/>
      <c r="G3" s="9"/>
      <c r="H3" s="9"/>
      <c r="I3" s="3"/>
      <c r="J3" s="3"/>
      <c r="K3" s="9"/>
      <c r="L3" s="18"/>
      <c r="M3" s="8">
        <f>L3*I3</f>
        <v>0</v>
      </c>
      <c r="N3" s="16">
        <f>L3*G3</f>
        <v>0</v>
      </c>
      <c r="O3" s="22"/>
      <c r="P3" s="23"/>
      <c r="Q3" s="21" t="s">
        <v>111</v>
      </c>
      <c r="R3" s="3"/>
      <c r="S3" s="3"/>
    </row>
    <row r="4" spans="1:19" ht="67.900000000000006" customHeight="1">
      <c r="A4" s="3">
        <v>2</v>
      </c>
      <c r="B4" s="2"/>
      <c r="C4" s="1"/>
      <c r="D4" s="3"/>
      <c r="E4" s="12"/>
      <c r="F4" s="2"/>
      <c r="G4" s="1"/>
      <c r="H4" s="1"/>
      <c r="I4" s="3"/>
      <c r="J4" s="3"/>
      <c r="K4" s="1"/>
      <c r="L4" s="18"/>
      <c r="M4" s="8">
        <f>L4*I4</f>
        <v>0</v>
      </c>
      <c r="N4" s="16">
        <f>L4*G4</f>
        <v>0</v>
      </c>
      <c r="O4" s="22"/>
      <c r="P4" s="2"/>
      <c r="Q4" s="21" t="s">
        <v>111</v>
      </c>
      <c r="R4" s="3"/>
      <c r="S4" s="3"/>
    </row>
    <row r="5" spans="1:19" ht="67.900000000000006" customHeight="1">
      <c r="A5" s="3">
        <v>3</v>
      </c>
      <c r="B5" s="2" t="s">
        <v>112</v>
      </c>
      <c r="C5" s="1" t="s">
        <v>113</v>
      </c>
      <c r="D5" s="3"/>
      <c r="E5" s="12" t="s">
        <v>114</v>
      </c>
      <c r="F5" s="2" t="s">
        <v>115</v>
      </c>
      <c r="G5" s="1">
        <v>3</v>
      </c>
      <c r="H5" s="1">
        <v>5</v>
      </c>
      <c r="I5" s="3">
        <f>G5-H5</f>
        <v>-2</v>
      </c>
      <c r="J5" s="3" t="s">
        <v>116</v>
      </c>
      <c r="K5" s="1"/>
      <c r="L5" s="18">
        <v>1058.67</v>
      </c>
      <c r="M5" s="8">
        <f>L5*I5</f>
        <v>-2117.34</v>
      </c>
      <c r="N5" s="16">
        <f>L5*G5</f>
        <v>3176.01</v>
      </c>
      <c r="O5" s="22"/>
      <c r="P5" s="2"/>
      <c r="Q5" s="21" t="s">
        <v>111</v>
      </c>
      <c r="R5" s="3" t="s">
        <v>117</v>
      </c>
      <c r="S5" s="3" t="s">
        <v>118</v>
      </c>
    </row>
    <row r="6" spans="1:19" ht="67.900000000000006" customHeight="1">
      <c r="A6" s="3">
        <v>7</v>
      </c>
      <c r="B6" s="17" t="s">
        <v>16</v>
      </c>
      <c r="C6" s="21" t="s">
        <v>119</v>
      </c>
      <c r="D6" s="15"/>
      <c r="E6" s="12" t="s">
        <v>119</v>
      </c>
      <c r="F6" s="2" t="s">
        <v>120</v>
      </c>
      <c r="G6" s="3">
        <v>10</v>
      </c>
      <c r="H6" s="3">
        <v>20</v>
      </c>
      <c r="I6" s="3">
        <f>G6-H6</f>
        <v>-10</v>
      </c>
      <c r="J6" s="3"/>
      <c r="K6" s="3" t="s">
        <v>116</v>
      </c>
      <c r="L6" s="18">
        <v>990.33</v>
      </c>
      <c r="M6" s="8">
        <f>L6*I6</f>
        <v>-9903.3000000000011</v>
      </c>
      <c r="N6" s="16">
        <f>L6*G6</f>
        <v>9903.3000000000011</v>
      </c>
      <c r="O6" s="22"/>
      <c r="P6" s="24"/>
      <c r="Q6" s="21" t="s">
        <v>111</v>
      </c>
      <c r="R6" s="3" t="s">
        <v>121</v>
      </c>
      <c r="S6" s="3" t="s">
        <v>122</v>
      </c>
    </row>
    <row r="7" spans="1:19" ht="67.900000000000006" customHeight="1">
      <c r="M7" s="19">
        <f>SUM(M3:M6)</f>
        <v>-12020.640000000001</v>
      </c>
      <c r="N7" s="19">
        <f>SUM(N3:N6)</f>
        <v>13079.310000000001</v>
      </c>
    </row>
  </sheetData>
  <autoFilter ref="A2:R7" xr:uid="{BAEFEBCA-08FF-4088-8C63-CF4FC030A56C}"/>
  <conditionalFormatting sqref="Q3:Q6">
    <cfRule type="containsText" dxfId="4" priority="6" operator="containsText" text="On Hold">
      <formula>NOT(ISERROR(SEARCH("On Hold",Q3)))</formula>
    </cfRule>
    <cfRule type="containsText" dxfId="3" priority="7" operator="containsText" text="Reject+Sheet4!$A$1:$A$7">
      <formula>NOT(ISERROR(SEARCH("Reject+Sheet4!$A$1:$A$7",Q3)))</formula>
    </cfRule>
    <cfRule type="containsText" dxfId="2" priority="8" operator="containsText" text="No started">
      <formula>NOT(ISERROR(SEARCH("No started",Q3)))</formula>
    </cfRule>
    <cfRule type="containsText" dxfId="1" priority="9" operator="containsText" text="Late">
      <formula>NOT(ISERROR(SEARCH("Late",Q3)))</formula>
    </cfRule>
    <cfRule type="containsText" dxfId="0" priority="10" operator="containsText" text="In process">
      <formula>NOT(ISERROR(SEARCH("In process",Q3)))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9CB4F-A675-44F0-8F44-F433DAFDF1FF}">
  <dimension ref="F103:G105"/>
  <sheetViews>
    <sheetView showGridLines="0" topLeftCell="A9" zoomScale="40" zoomScaleNormal="40" workbookViewId="0">
      <selection activeCell="J115" sqref="J115"/>
    </sheetView>
  </sheetViews>
  <sheetFormatPr defaultRowHeight="12.75"/>
  <sheetData>
    <row r="103" spans="6:7">
      <c r="F103">
        <v>3</v>
      </c>
      <c r="G103" t="s">
        <v>124</v>
      </c>
    </row>
    <row r="104" spans="6:7">
      <c r="F104">
        <v>32</v>
      </c>
      <c r="G104" t="s">
        <v>125</v>
      </c>
    </row>
    <row r="105" spans="6:7">
      <c r="F105">
        <v>5</v>
      </c>
      <c r="G105" t="s">
        <v>126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a5a7985-cc9e-429c-b486-3bae3e142e2f" xsi:nil="true"/>
    <lcf76f155ced4ddcb4097134ff3c332f xmlns="857e4366-c313-4bf1-a346-b65a96398c1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1EF77051AF224896899781859D4B6B" ma:contentTypeVersion="14" ma:contentTypeDescription="Create a new document." ma:contentTypeScope="" ma:versionID="58133cf9cf04c871d3c0213b7542a7d2">
  <xsd:schema xmlns:xsd="http://www.w3.org/2001/XMLSchema" xmlns:xs="http://www.w3.org/2001/XMLSchema" xmlns:p="http://schemas.microsoft.com/office/2006/metadata/properties" xmlns:ns2="857e4366-c313-4bf1-a346-b65a96398c14" xmlns:ns3="2a5a7985-cc9e-429c-b486-3bae3e142e2f" targetNamespace="http://schemas.microsoft.com/office/2006/metadata/properties" ma:root="true" ma:fieldsID="aa6962e7d74bf7179a83b5b4936c4248" ns2:_="" ns3:_="">
    <xsd:import namespace="857e4366-c313-4bf1-a346-b65a96398c14"/>
    <xsd:import namespace="2a5a7985-cc9e-429c-b486-3bae3e142e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e4366-c313-4bf1-a346-b65a96398c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0102068-9c90-4286-99c1-cd9f6fbf34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5a7985-cc9e-429c-b486-3bae3e142e2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d644622-9ccd-487a-86ed-c57800d4d251}" ma:internalName="TaxCatchAll" ma:showField="CatchAllData" ma:web="2a5a7985-cc9e-429c-b486-3bae3e142e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5C0593-BED6-4FCB-BFE5-BD6BCBD92344}">
  <ds:schemaRefs>
    <ds:schemaRef ds:uri="http://schemas.microsoft.com/office/2006/metadata/properties"/>
    <ds:schemaRef ds:uri="http://schemas.microsoft.com/office/infopath/2007/PartnerControls"/>
    <ds:schemaRef ds:uri="2a5a7985-cc9e-429c-b486-3bae3e142e2f"/>
    <ds:schemaRef ds:uri="857e4366-c313-4bf1-a346-b65a96398c14"/>
  </ds:schemaRefs>
</ds:datastoreItem>
</file>

<file path=customXml/itemProps2.xml><?xml version="1.0" encoding="utf-8"?>
<ds:datastoreItem xmlns:ds="http://schemas.openxmlformats.org/officeDocument/2006/customXml" ds:itemID="{71265394-A896-4353-808C-128AAD694B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7e4366-c313-4bf1-a346-b65a96398c14"/>
    <ds:schemaRef ds:uri="2a5a7985-cc9e-429c-b486-3bae3e142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9E5341F-8E36-45DC-8B04-65D53F3952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herramienta PHASE 1 </vt:lpstr>
      <vt:lpstr>RESUME</vt:lpstr>
      <vt:lpstr>ASSY</vt:lpstr>
      <vt:lpstr>AUTOMATION</vt:lpstr>
      <vt:lpstr>QA Tooling</vt:lpstr>
      <vt:lpstr>Insertion</vt:lpstr>
      <vt:lpstr>Licitados</vt:lpstr>
      <vt:lpstr>QTY X STATION</vt:lpstr>
      <vt:lpstr>Linea spares temporal</vt:lpstr>
      <vt:lpstr>Layout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Berenice Martinez</dc:creator>
  <cp:keywords/>
  <dc:description/>
  <cp:lastModifiedBy>Luis F Guerrero</cp:lastModifiedBy>
  <cp:revision/>
  <dcterms:created xsi:type="dcterms:W3CDTF">2016-05-04T19:38:05Z</dcterms:created>
  <dcterms:modified xsi:type="dcterms:W3CDTF">2026-06-16T18:10:32Z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0x010100D21EF77051AF224896899781859D4B6B</vt:lpwstr>
  </property>
</Properties>
</file>