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00" windowWidth="19200" windowHeight="1102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cpu" localSheetId="2">Sheet3!$A$1:$F$43</definedName>
    <definedName name="ram" localSheetId="3">Sheet4!$A$1:$O$10</definedName>
  </definedNames>
  <calcPr calcId="124519"/>
</workbook>
</file>

<file path=xl/calcChain.xml><?xml version="1.0" encoding="utf-8"?>
<calcChain xmlns="http://schemas.openxmlformats.org/spreadsheetml/2006/main">
  <c r="C11" i="2"/>
  <c r="C7"/>
  <c r="C5"/>
  <c r="C4"/>
  <c r="C3"/>
  <c r="C2"/>
  <c r="C9"/>
  <c r="C8"/>
  <c r="L7" i="4"/>
  <c r="H2" i="1"/>
  <c r="G2"/>
  <c r="H4"/>
  <c r="G4"/>
  <c r="G3"/>
  <c r="H3"/>
  <c r="H1"/>
  <c r="G1"/>
  <c r="E13" i="2" l="1"/>
  <c r="D13"/>
</calcChain>
</file>

<file path=xl/connections.xml><?xml version="1.0" encoding="utf-8"?>
<connections xmlns="http://schemas.openxmlformats.org/spreadsheetml/2006/main">
  <connection id="1" name="cpu" type="6" refreshedVersion="3" background="1" saveData="1">
    <textPr codePage="936" sourceFile="E:\dt\4\cpu.txt" tab="0" comma="1">
      <textFields count="5">
        <textField/>
        <textField/>
        <textField/>
        <textField/>
        <textField/>
      </textFields>
    </textPr>
  </connection>
  <connection id="2" name="ram" type="6" refreshedVersion="3" background="1" saveData="1">
    <textPr codePage="936" sourceFile="E:\dt\4\ram.txt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<sst xmlns="http://schemas.openxmlformats.org/spreadsheetml/2006/main" count="309" uniqueCount="131">
  <si>
    <t>三星</t>
    <phoneticPr fontId="1" type="noConversion"/>
  </si>
  <si>
    <t>ddr3 ecc reg</t>
    <phoneticPr fontId="1" type="noConversion"/>
  </si>
  <si>
    <t>ddr4</t>
    <phoneticPr fontId="1" type="noConversion"/>
  </si>
  <si>
    <t>主板</t>
    <phoneticPr fontId="1" type="noConversion"/>
  </si>
  <si>
    <t>内存</t>
    <phoneticPr fontId="1" type="noConversion"/>
  </si>
  <si>
    <t>cpu</t>
    <phoneticPr fontId="1" type="noConversion"/>
  </si>
  <si>
    <t>电源</t>
    <phoneticPr fontId="1" type="noConversion"/>
  </si>
  <si>
    <t>显卡</t>
    <phoneticPr fontId="1" type="noConversion"/>
  </si>
  <si>
    <t>机箱</t>
    <phoneticPr fontId="1" type="noConversion"/>
  </si>
  <si>
    <t>硬盘</t>
    <phoneticPr fontId="1" type="noConversion"/>
  </si>
  <si>
    <t>散热</t>
    <phoneticPr fontId="1" type="noConversion"/>
  </si>
  <si>
    <t>L3:10M</t>
  </si>
  <si>
    <t>4C</t>
  </si>
  <si>
    <t>L3:12M</t>
  </si>
  <si>
    <t>6C</t>
  </si>
  <si>
    <t>L3:15M</t>
  </si>
  <si>
    <t>Intel Xeon E5-1603 (2.8G</t>
  </si>
  <si>
    <t>HT)</t>
  </si>
  <si>
    <t>Intel Xeon E5-1607 (3.0G</t>
  </si>
  <si>
    <t>Intel Xeon E5-1620 (3.6G</t>
  </si>
  <si>
    <t>Intel Xeon E5-1620 v2 (3.7G</t>
  </si>
  <si>
    <t>Intel Xeon E5-1650 (3.2G</t>
  </si>
  <si>
    <t>Intel Xeon E5-1650 v2 (3.5G</t>
  </si>
  <si>
    <t>Intel Xeon E5-1660 (3.3G</t>
  </si>
  <si>
    <t>Intel Xeon E5-1660 v2 (3.7G</t>
  </si>
  <si>
    <t>Intel Xeon E5-2603 (1.8G</t>
  </si>
  <si>
    <t>Intel Xeon E5-2603 v2 (1.8G</t>
  </si>
  <si>
    <t>Intel Xeon E5-2609 (2.4G</t>
  </si>
  <si>
    <t>Intel Xeon E5-2609 v2 (2.5G</t>
  </si>
  <si>
    <t>Intel Xeon E5-2620 (2.0G</t>
  </si>
  <si>
    <t>Intel Xeon E5-2620 v2 (2.1G</t>
  </si>
  <si>
    <t>Intel Xeon E5-2630 (2.3G</t>
  </si>
  <si>
    <t>Intel Xeon E5-2630L (2.0G</t>
  </si>
  <si>
    <t>L3:5M</t>
  </si>
  <si>
    <t>2C</t>
  </si>
  <si>
    <t>Intel Xeon E5-2637 v2 (3.5G</t>
  </si>
  <si>
    <t>Intel Xeon E5-2640 (2.5G</t>
  </si>
  <si>
    <t>Intel Xeon E5-2640 v2 (2.0G</t>
  </si>
  <si>
    <t>L3:20M</t>
  </si>
  <si>
    <t>8C</t>
  </si>
  <si>
    <t>Intel Xeon E5-2643 (3.3G</t>
  </si>
  <si>
    <t>Intel Xeon E5-2643 v2 (3.5G</t>
  </si>
  <si>
    <t>L3:25M</t>
  </si>
  <si>
    <t>Intel Xeon E5-2650 (2.0G</t>
  </si>
  <si>
    <t>Intel Xeon E5-2650 v2 (2.6G</t>
  </si>
  <si>
    <t>Intel Xeon E5-2650L (1.8G</t>
  </si>
  <si>
    <t>Intel Xeon E5-2650L v2 (1.7G</t>
  </si>
  <si>
    <t>10C</t>
  </si>
  <si>
    <t>Intel Xeon E5-2660 (2.2G</t>
  </si>
  <si>
    <t>Intel Xeon E5-2660 v2 (2.2G</t>
  </si>
  <si>
    <t>Intel Xeon E5-2665 (2.4G</t>
  </si>
  <si>
    <t>Intel Xeon E5-2667 (2.9G</t>
  </si>
  <si>
    <t>Intel Xeon E5-2667 v2 (3.3G</t>
  </si>
  <si>
    <t>Intel Xeon E5-2670 (2.6G</t>
  </si>
  <si>
    <t>Intel Xeon E5-2670 v2 (2.5G</t>
  </si>
  <si>
    <t>Intel Xeon E5-2680 (2.7G</t>
  </si>
  <si>
    <t>Intel Xeon E5-2680 v2 (2.8G</t>
  </si>
  <si>
    <t>Intel Xeon E5-2687W (3.1G</t>
  </si>
  <si>
    <t>Intel Xeon E5-2687W v2 (3.4G</t>
  </si>
  <si>
    <t>Intel Xeon E5-2690 (2.9G</t>
  </si>
  <si>
    <t>Intel Xeon E5-2690 v2 (3.0G</t>
  </si>
  <si>
    <t>Intel Xeon E5-2695 v2 (2.4G</t>
  </si>
  <si>
    <t>L3:30M</t>
  </si>
  <si>
    <t>12C</t>
  </si>
  <si>
    <t>Intel Xeon E5-2697 v2 (2.7G</t>
  </si>
  <si>
    <t>8017 4720hq</t>
    <phoneticPr fontId="1" type="noConversion"/>
  </si>
  <si>
    <t>Intel Xeon E5-2637 (3.0G</t>
    <phoneticPr fontId="1" type="noConversion"/>
  </si>
  <si>
    <t>?</t>
    <phoneticPr fontId="1" type="noConversion"/>
  </si>
  <si>
    <t>Intel Xeon E5-2630L v2 (2.4G</t>
    <phoneticPr fontId="1" type="noConversion"/>
  </si>
  <si>
    <t>Intel Xeon E5-2630 v2 (2.6G</t>
    <phoneticPr fontId="1" type="noConversion"/>
  </si>
  <si>
    <t>Vender</t>
  </si>
  <si>
    <t>P/N</t>
  </si>
  <si>
    <t>Size</t>
  </si>
  <si>
    <t>Module</t>
  </si>
  <si>
    <t>Spec</t>
  </si>
  <si>
    <t>Rank</t>
  </si>
  <si>
    <t>Memory</t>
  </si>
  <si>
    <t>Chip</t>
  </si>
  <si>
    <t>Register</t>
  </si>
  <si>
    <t>Clock</t>
  </si>
  <si>
    <t>Driver</t>
  </si>
  <si>
    <t>Samsung</t>
  </si>
  <si>
    <t>M386B4G70DM0-YK03</t>
  </si>
  <si>
    <t>32GB</t>
  </si>
  <si>
    <t>DDR3-1600</t>
  </si>
  <si>
    <t>ECC/LR</t>
  </si>
  <si>
    <t>CL11(Low</t>
  </si>
  <si>
    <t>K4B8G0446D-MYK0</t>
  </si>
  <si>
    <t>Inphi</t>
  </si>
  <si>
    <t>iMB02</t>
  </si>
  <si>
    <t>Montage</t>
  </si>
  <si>
    <t>C1</t>
  </si>
  <si>
    <t>M386B4G70DM0-YK04</t>
  </si>
  <si>
    <t>16GB</t>
  </si>
  <si>
    <t>8GB</t>
  </si>
  <si>
    <t>DDR3-1866</t>
  </si>
  <si>
    <t>ECC/REG</t>
  </si>
  <si>
    <t>CL13</t>
  </si>
  <si>
    <t>4GB</t>
  </si>
  <si>
    <t>IDT</t>
  </si>
  <si>
    <t>SSTE</t>
  </si>
  <si>
    <t>KA1AKG</t>
  </si>
  <si>
    <t>KB1AKG</t>
  </si>
  <si>
    <t>M393B2G70QH0-CMA</t>
  </si>
  <si>
    <t>K4B4G0446Q-HCMA</t>
  </si>
  <si>
    <t>M393B1G70QH0-CMA</t>
  </si>
  <si>
    <t>CL11</t>
  </si>
  <si>
    <t>M393B1G70BH0-CK0</t>
  </si>
  <si>
    <t>K4B4G0446B-HCK0</t>
  </si>
  <si>
    <t>M393B5270CH0-CK0</t>
  </si>
  <si>
    <t>K4B2G0446C-HCK0</t>
  </si>
  <si>
    <t>HLBAKG</t>
  </si>
  <si>
    <t>K4B4G0446D-BCK0</t>
  </si>
  <si>
    <t>M393B1G70QH0-CK0</t>
  </si>
  <si>
    <t>K4B4G0446Q-HCK0</t>
  </si>
  <si>
    <t>K4B4G0446B</t>
  </si>
  <si>
    <t>M393B2G70BH0-YK0</t>
    <phoneticPr fontId="1" type="noConversion"/>
  </si>
  <si>
    <t>M393B2G70DB0-CK0</t>
    <phoneticPr fontId="1" type="noConversion"/>
  </si>
  <si>
    <t>￥</t>
    <phoneticPr fontId="1" type="noConversion"/>
  </si>
  <si>
    <t>NeoECO620闲鱼</t>
    <phoneticPr fontId="1" type="noConversion"/>
  </si>
  <si>
    <t>rm2</t>
    <phoneticPr fontId="1" type="noConversion"/>
  </si>
  <si>
    <t>显示器</t>
    <phoneticPr fontId="1" type="noConversion"/>
  </si>
  <si>
    <t>lg</t>
    <phoneticPr fontId="1" type="noConversion"/>
  </si>
  <si>
    <t>网卡</t>
    <phoneticPr fontId="1" type="noConversion"/>
  </si>
  <si>
    <t>t8e</t>
    <phoneticPr fontId="1" type="noConversion"/>
  </si>
  <si>
    <t>i3-9100f</t>
    <phoneticPr fontId="1" type="noConversion"/>
  </si>
  <si>
    <t>Gigabyte/技嘉 B150M-D3V DDR3</t>
    <phoneticPr fontId="1" type="noConversion"/>
  </si>
  <si>
    <t>amd专用 16g *2</t>
    <phoneticPr fontId="1" type="noConversion"/>
  </si>
  <si>
    <t>闲鱼下压</t>
    <phoneticPr fontId="1" type="noConversion"/>
  </si>
  <si>
    <t>r7 260x</t>
    <phoneticPr fontId="1" type="noConversion"/>
  </si>
  <si>
    <t>三星500g 2.5 + 镁光256g</t>
    <phoneticPr fontId="1" type="noConversion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</si>
</sst>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176" formatCode="0&quot; G&quot;"/>
    <numFmt numFmtId="177" formatCode="0&quot; 条&quot;"/>
    <numFmt numFmtId="178" formatCode="&quot;¥&quot;#,##0.00_);[Red]\(&quot;¥&quot;#,##0.00\)"/>
    <numFmt numFmtId="179" formatCode="0\ \W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5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3" borderId="0" xfId="2">
      <alignment vertical="center"/>
    </xf>
    <xf numFmtId="178" fontId="5" fillId="3" borderId="0" xfId="2" applyNumberFormat="1" applyFont="1">
      <alignment vertical="center"/>
    </xf>
    <xf numFmtId="179" fontId="2" fillId="2" borderId="0" xfId="1" applyNumberFormat="1">
      <alignment vertical="center"/>
    </xf>
    <xf numFmtId="0" fontId="5" fillId="3" borderId="0" xfId="2" applyFont="1">
      <alignment vertical="center"/>
    </xf>
    <xf numFmtId="0" fontId="4" fillId="4" borderId="0" xfId="3">
      <alignment vertical="center"/>
    </xf>
    <xf numFmtId="179" fontId="6" fillId="4" borderId="0" xfId="3" applyNumberFormat="1" applyFont="1">
      <alignment vertical="center"/>
    </xf>
    <xf numFmtId="178" fontId="6" fillId="4" borderId="0" xfId="3" applyNumberFormat="1" applyFont="1">
      <alignment vertical="center"/>
    </xf>
    <xf numFmtId="0" fontId="6" fillId="4" borderId="0" xfId="3" applyFont="1">
      <alignment vertical="center"/>
    </xf>
    <xf numFmtId="0" fontId="2" fillId="2" borderId="0" xfId="1">
      <alignment vertical="center"/>
    </xf>
    <xf numFmtId="179" fontId="7" fillId="2" borderId="0" xfId="1" applyNumberFormat="1" applyFont="1">
      <alignment vertical="center"/>
    </xf>
    <xf numFmtId="178" fontId="7" fillId="2" borderId="0" xfId="1" applyNumberFormat="1" applyFont="1">
      <alignment vertical="center"/>
    </xf>
    <xf numFmtId="0" fontId="7" fillId="2" borderId="0" xfId="1" applyFont="1">
      <alignment vertical="center"/>
    </xf>
    <xf numFmtId="178" fontId="4" fillId="4" borderId="0" xfId="3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pu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m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A9" sqref="A9"/>
    </sheetView>
  </sheetViews>
  <sheetFormatPr defaultRowHeight="14"/>
  <cols>
    <col min="1" max="1" width="13.90625" bestFit="1" customWidth="1"/>
    <col min="3" max="3" width="8.90625" style="1"/>
    <col min="5" max="5" width="9.54296875" style="7" bestFit="1" customWidth="1"/>
    <col min="6" max="6" width="8.90625" style="6"/>
    <col min="7" max="7" width="8.90625" style="5"/>
    <col min="8" max="8" width="8.90625" style="3"/>
  </cols>
  <sheetData>
    <row r="1" spans="1:8">
      <c r="A1" t="s">
        <v>1</v>
      </c>
      <c r="B1" t="s">
        <v>0</v>
      </c>
      <c r="C1" s="1">
        <v>8</v>
      </c>
      <c r="D1">
        <v>1333</v>
      </c>
      <c r="E1" s="7">
        <v>80</v>
      </c>
      <c r="F1" s="6">
        <v>8</v>
      </c>
      <c r="G1" s="4">
        <f>(E1*F1)</f>
        <v>640</v>
      </c>
      <c r="H1" s="2">
        <f>(C1*F1)</f>
        <v>64</v>
      </c>
    </row>
    <row r="2" spans="1:8">
      <c r="A2" t="s">
        <v>1</v>
      </c>
      <c r="C2" s="1">
        <v>16</v>
      </c>
      <c r="E2" s="7">
        <v>160</v>
      </c>
      <c r="F2" s="6">
        <v>4</v>
      </c>
      <c r="G2" s="4">
        <f>(E2*F2)</f>
        <v>640</v>
      </c>
      <c r="H2" s="2">
        <f>(C2*F2)</f>
        <v>64</v>
      </c>
    </row>
    <row r="3" spans="1:8">
      <c r="A3" t="s">
        <v>2</v>
      </c>
      <c r="C3" s="1">
        <v>8</v>
      </c>
      <c r="E3" s="7">
        <v>249</v>
      </c>
      <c r="F3" s="6">
        <v>8</v>
      </c>
      <c r="G3" s="4">
        <f>(E3*F3)</f>
        <v>1992</v>
      </c>
      <c r="H3" s="2">
        <f>(C3*F3)</f>
        <v>64</v>
      </c>
    </row>
    <row r="4" spans="1:8">
      <c r="A4" t="s">
        <v>2</v>
      </c>
      <c r="C4" s="1">
        <v>16</v>
      </c>
      <c r="E4" s="7">
        <v>500</v>
      </c>
      <c r="F4" s="6">
        <v>4</v>
      </c>
      <c r="G4" s="4">
        <f>(E4*F4)</f>
        <v>2000</v>
      </c>
      <c r="H4" s="2">
        <f>(C4*F4)</f>
        <v>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10" sqref="B10"/>
    </sheetView>
  </sheetViews>
  <sheetFormatPr defaultRowHeight="14"/>
  <cols>
    <col min="2" max="2" width="62.36328125" customWidth="1"/>
    <col min="3" max="3" width="9.54296875" style="8" bestFit="1" customWidth="1"/>
    <col min="4" max="5" width="11.6328125" bestFit="1" customWidth="1"/>
  </cols>
  <sheetData>
    <row r="1" spans="1:5">
      <c r="A1" s="7"/>
      <c r="B1" s="7"/>
      <c r="C1" s="8" t="s">
        <v>118</v>
      </c>
      <c r="D1" s="7"/>
      <c r="E1" s="7">
        <v>0</v>
      </c>
    </row>
    <row r="2" spans="1:5">
      <c r="A2" s="7" t="s">
        <v>3</v>
      </c>
      <c r="B2" s="7" t="s">
        <v>126</v>
      </c>
      <c r="C2" s="8">
        <f>156</f>
        <v>156</v>
      </c>
      <c r="D2" s="7"/>
      <c r="E2" s="7">
        <v>1</v>
      </c>
    </row>
    <row r="3" spans="1:5">
      <c r="A3" s="7" t="s">
        <v>4</v>
      </c>
      <c r="B3" s="7" t="s">
        <v>127</v>
      </c>
      <c r="C3" s="8">
        <f>336</f>
        <v>336</v>
      </c>
      <c r="D3" s="7"/>
      <c r="E3" s="7">
        <v>2</v>
      </c>
    </row>
    <row r="4" spans="1:5">
      <c r="A4" s="7" t="s">
        <v>5</v>
      </c>
      <c r="B4" s="7" t="s">
        <v>125</v>
      </c>
      <c r="C4" s="8">
        <f>488</f>
        <v>488</v>
      </c>
      <c r="D4" s="7"/>
      <c r="E4" s="7">
        <v>3</v>
      </c>
    </row>
    <row r="5" spans="1:5">
      <c r="A5" s="7" t="s">
        <v>10</v>
      </c>
      <c r="B5" s="7" t="s">
        <v>128</v>
      </c>
      <c r="C5" s="8">
        <f>40+5</f>
        <v>45</v>
      </c>
      <c r="D5" s="7"/>
      <c r="E5" s="7">
        <v>4</v>
      </c>
    </row>
    <row r="6" spans="1:5">
      <c r="A6" s="7" t="s">
        <v>6</v>
      </c>
      <c r="B6" s="7" t="s">
        <v>119</v>
      </c>
      <c r="C6" s="8">
        <v>142</v>
      </c>
      <c r="D6" s="7"/>
      <c r="E6" s="7">
        <v>5</v>
      </c>
    </row>
    <row r="7" spans="1:5" s="21" customFormat="1">
      <c r="A7" s="18" t="s">
        <v>7</v>
      </c>
      <c r="B7" s="21" t="s">
        <v>129</v>
      </c>
      <c r="C7" s="20">
        <f>99</f>
        <v>99</v>
      </c>
      <c r="E7" s="21">
        <v>6</v>
      </c>
    </row>
    <row r="8" spans="1:5" s="21" customFormat="1">
      <c r="A8" s="18" t="s">
        <v>8</v>
      </c>
      <c r="B8" s="21" t="s">
        <v>120</v>
      </c>
      <c r="C8" s="20">
        <f>180</f>
        <v>180</v>
      </c>
      <c r="E8" s="21">
        <v>7</v>
      </c>
    </row>
    <row r="9" spans="1:5" s="17" customFormat="1">
      <c r="A9" s="14" t="s">
        <v>9</v>
      </c>
      <c r="B9" s="17" t="s">
        <v>130</v>
      </c>
      <c r="C9" s="16">
        <f>55+168</f>
        <v>223</v>
      </c>
      <c r="E9" s="17">
        <v>8</v>
      </c>
    </row>
    <row r="10" spans="1:5" s="17" customFormat="1">
      <c r="A10" s="14" t="s">
        <v>123</v>
      </c>
      <c r="B10" s="17" t="s">
        <v>124</v>
      </c>
      <c r="C10" s="16">
        <v>130</v>
      </c>
      <c r="E10" s="17">
        <v>9</v>
      </c>
    </row>
    <row r="11" spans="1:5" s="17" customFormat="1">
      <c r="A11" s="14" t="s">
        <v>121</v>
      </c>
      <c r="B11" s="17" t="s">
        <v>122</v>
      </c>
      <c r="C11" s="16">
        <f>260+40</f>
        <v>300</v>
      </c>
      <c r="E11" s="17">
        <v>10</v>
      </c>
    </row>
    <row r="13" spans="1:5">
      <c r="D13" s="22">
        <f>SUM(C2:C13)</f>
        <v>2099</v>
      </c>
      <c r="E13" s="8">
        <f>SUM(C2:C6)</f>
        <v>1167</v>
      </c>
    </row>
  </sheetData>
  <sortState ref="A1:E11">
    <sortCondition ref="E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G44" sqref="G44"/>
    </sheetView>
  </sheetViews>
  <sheetFormatPr defaultRowHeight="14"/>
  <cols>
    <col min="1" max="1" width="31.453125" bestFit="1" customWidth="1"/>
    <col min="2" max="2" width="6.54296875" style="9" bestFit="1" customWidth="1"/>
    <col min="3" max="3" width="7.54296875" bestFit="1" customWidth="1"/>
    <col min="4" max="5" width="4.54296875" bestFit="1" customWidth="1"/>
    <col min="6" max="6" width="6.54296875" bestFit="1" customWidth="1"/>
    <col min="7" max="7" width="11.6328125" style="8" bestFit="1" customWidth="1"/>
    <col min="8" max="8" width="12.81640625" bestFit="1" customWidth="1"/>
  </cols>
  <sheetData>
    <row r="1" spans="1:8">
      <c r="A1" t="s">
        <v>32</v>
      </c>
      <c r="B1" s="12">
        <v>60</v>
      </c>
      <c r="C1" t="s">
        <v>15</v>
      </c>
      <c r="D1" t="s">
        <v>14</v>
      </c>
      <c r="E1" t="s">
        <v>17</v>
      </c>
      <c r="F1">
        <v>7900</v>
      </c>
      <c r="G1" s="8">
        <v>125</v>
      </c>
      <c r="H1" s="7" t="s">
        <v>65</v>
      </c>
    </row>
    <row r="2" spans="1:8" s="18" customFormat="1">
      <c r="A2" s="18" t="s">
        <v>68</v>
      </c>
      <c r="B2" s="19">
        <v>60</v>
      </c>
      <c r="C2" s="18" t="s">
        <v>15</v>
      </c>
      <c r="D2" s="18" t="s">
        <v>14</v>
      </c>
      <c r="E2" s="18" t="s">
        <v>17</v>
      </c>
      <c r="F2" s="18">
        <v>9655</v>
      </c>
      <c r="G2" s="20">
        <v>215</v>
      </c>
    </row>
    <row r="3" spans="1:8" s="14" customFormat="1">
      <c r="A3" s="14" t="s">
        <v>45</v>
      </c>
      <c r="B3" s="15">
        <v>70</v>
      </c>
      <c r="C3" s="14" t="s">
        <v>38</v>
      </c>
      <c r="D3" s="14" t="s">
        <v>39</v>
      </c>
      <c r="E3" s="14" t="s">
        <v>17</v>
      </c>
      <c r="F3" s="14">
        <v>8676</v>
      </c>
      <c r="G3" s="16">
        <v>235</v>
      </c>
    </row>
    <row r="4" spans="1:8" s="14" customFormat="1">
      <c r="A4" s="14" t="s">
        <v>46</v>
      </c>
      <c r="B4" s="15">
        <v>70</v>
      </c>
      <c r="C4" s="14" t="s">
        <v>42</v>
      </c>
      <c r="D4" s="14" t="s">
        <v>47</v>
      </c>
      <c r="E4" s="14" t="s">
        <v>17</v>
      </c>
      <c r="F4" s="17" t="s">
        <v>67</v>
      </c>
      <c r="G4" s="16">
        <v>225</v>
      </c>
    </row>
    <row r="5" spans="1:8" s="10" customFormat="1">
      <c r="A5" s="10" t="s">
        <v>25</v>
      </c>
      <c r="B5" s="12">
        <v>80</v>
      </c>
      <c r="C5" s="10" t="s">
        <v>11</v>
      </c>
      <c r="D5" s="10" t="s">
        <v>12</v>
      </c>
      <c r="E5" s="10" t="s">
        <v>17</v>
      </c>
      <c r="F5" s="10">
        <v>3570</v>
      </c>
      <c r="G5" s="11"/>
    </row>
    <row r="6" spans="1:8" s="10" customFormat="1">
      <c r="A6" s="10" t="s">
        <v>26</v>
      </c>
      <c r="B6" s="12">
        <v>80</v>
      </c>
      <c r="C6" s="10" t="s">
        <v>11</v>
      </c>
      <c r="D6" s="10" t="s">
        <v>12</v>
      </c>
      <c r="E6" s="10" t="s">
        <v>17</v>
      </c>
      <c r="G6" s="11"/>
    </row>
    <row r="7" spans="1:8" s="10" customFormat="1">
      <c r="A7" s="10" t="s">
        <v>27</v>
      </c>
      <c r="B7" s="12">
        <v>80</v>
      </c>
      <c r="C7" s="10" t="s">
        <v>11</v>
      </c>
      <c r="D7" s="10" t="s">
        <v>12</v>
      </c>
      <c r="E7" s="10" t="s">
        <v>17</v>
      </c>
      <c r="G7" s="11"/>
    </row>
    <row r="8" spans="1:8" s="10" customFormat="1">
      <c r="A8" s="10" t="s">
        <v>28</v>
      </c>
      <c r="B8" s="12">
        <v>80</v>
      </c>
      <c r="C8" s="10" t="s">
        <v>11</v>
      </c>
      <c r="D8" s="10" t="s">
        <v>12</v>
      </c>
      <c r="E8" s="10" t="s">
        <v>17</v>
      </c>
      <c r="G8" s="11"/>
    </row>
    <row r="9" spans="1:8">
      <c r="A9" t="s">
        <v>30</v>
      </c>
      <c r="B9" s="12">
        <v>80</v>
      </c>
      <c r="C9" t="s">
        <v>15</v>
      </c>
      <c r="D9" t="s">
        <v>14</v>
      </c>
      <c r="E9" t="s">
        <v>17</v>
      </c>
      <c r="F9">
        <v>8686</v>
      </c>
      <c r="G9" s="8">
        <v>98</v>
      </c>
    </row>
    <row r="10" spans="1:8" s="18" customFormat="1">
      <c r="A10" s="18" t="s">
        <v>69</v>
      </c>
      <c r="B10" s="19">
        <v>80</v>
      </c>
      <c r="C10" s="18" t="s">
        <v>15</v>
      </c>
      <c r="D10" s="18" t="s">
        <v>14</v>
      </c>
      <c r="E10" s="18" t="s">
        <v>17</v>
      </c>
      <c r="F10" s="18">
        <v>10419</v>
      </c>
      <c r="G10" s="20">
        <v>230</v>
      </c>
    </row>
    <row r="11" spans="1:8" s="13" customFormat="1">
      <c r="A11" s="10" t="s">
        <v>66</v>
      </c>
      <c r="B11" s="12">
        <v>80</v>
      </c>
      <c r="C11" s="13" t="s">
        <v>33</v>
      </c>
      <c r="D11" s="13" t="s">
        <v>34</v>
      </c>
      <c r="E11" s="13" t="s">
        <v>17</v>
      </c>
      <c r="F11" s="10" t="s">
        <v>67</v>
      </c>
      <c r="G11" s="11"/>
    </row>
    <row r="12" spans="1:8">
      <c r="A12" t="s">
        <v>29</v>
      </c>
      <c r="B12" s="9">
        <v>95</v>
      </c>
      <c r="C12" t="s">
        <v>15</v>
      </c>
      <c r="D12" t="s">
        <v>14</v>
      </c>
      <c r="E12" t="s">
        <v>17</v>
      </c>
    </row>
    <row r="13" spans="1:8">
      <c r="A13" t="s">
        <v>31</v>
      </c>
      <c r="B13" s="9">
        <v>95</v>
      </c>
      <c r="C13" t="s">
        <v>15</v>
      </c>
      <c r="D13" t="s">
        <v>14</v>
      </c>
      <c r="E13" t="s">
        <v>17</v>
      </c>
    </row>
    <row r="14" spans="1:8">
      <c r="A14" t="s">
        <v>36</v>
      </c>
      <c r="B14" s="9">
        <v>95</v>
      </c>
      <c r="C14" t="s">
        <v>15</v>
      </c>
      <c r="D14" t="s">
        <v>14</v>
      </c>
      <c r="E14" t="s">
        <v>17</v>
      </c>
    </row>
    <row r="15" spans="1:8">
      <c r="A15" t="s">
        <v>37</v>
      </c>
      <c r="B15" s="9">
        <v>95</v>
      </c>
      <c r="C15" t="s">
        <v>38</v>
      </c>
      <c r="D15" t="s">
        <v>39</v>
      </c>
      <c r="E15" t="s">
        <v>17</v>
      </c>
    </row>
    <row r="16" spans="1:8">
      <c r="A16" t="s">
        <v>43</v>
      </c>
      <c r="B16" s="9">
        <v>95</v>
      </c>
      <c r="C16" t="s">
        <v>38</v>
      </c>
      <c r="D16" t="s">
        <v>39</v>
      </c>
      <c r="E16" t="s">
        <v>17</v>
      </c>
    </row>
    <row r="17" spans="1:5">
      <c r="A17" t="s">
        <v>44</v>
      </c>
      <c r="B17" s="9">
        <v>95</v>
      </c>
      <c r="C17" t="s">
        <v>38</v>
      </c>
      <c r="D17" t="s">
        <v>39</v>
      </c>
      <c r="E17" t="s">
        <v>17</v>
      </c>
    </row>
    <row r="18" spans="1:5">
      <c r="A18" t="s">
        <v>48</v>
      </c>
      <c r="B18" s="9">
        <v>95</v>
      </c>
      <c r="C18" t="s">
        <v>38</v>
      </c>
      <c r="D18" t="s">
        <v>39</v>
      </c>
      <c r="E18" t="s">
        <v>17</v>
      </c>
    </row>
    <row r="19" spans="1:5">
      <c r="A19" t="s">
        <v>49</v>
      </c>
      <c r="B19" s="9">
        <v>95</v>
      </c>
      <c r="C19" t="s">
        <v>42</v>
      </c>
      <c r="D19" t="s">
        <v>47</v>
      </c>
      <c r="E19" t="s">
        <v>17</v>
      </c>
    </row>
    <row r="20" spans="1:5">
      <c r="A20" t="s">
        <v>50</v>
      </c>
      <c r="B20" s="9">
        <v>115</v>
      </c>
      <c r="C20" t="s">
        <v>38</v>
      </c>
      <c r="D20" t="s">
        <v>39</v>
      </c>
      <c r="E20" t="s">
        <v>17</v>
      </c>
    </row>
    <row r="21" spans="1:5">
      <c r="A21" t="s">
        <v>53</v>
      </c>
      <c r="B21" s="9">
        <v>115</v>
      </c>
      <c r="C21" t="s">
        <v>38</v>
      </c>
      <c r="D21" t="s">
        <v>39</v>
      </c>
      <c r="E21" t="s">
        <v>17</v>
      </c>
    </row>
    <row r="22" spans="1:5">
      <c r="A22" t="s">
        <v>54</v>
      </c>
      <c r="B22" s="9">
        <v>115</v>
      </c>
      <c r="C22" t="s">
        <v>42</v>
      </c>
      <c r="D22" t="s">
        <v>47</v>
      </c>
      <c r="E22" t="s">
        <v>17</v>
      </c>
    </row>
    <row r="23" spans="1:5">
      <c r="A23" t="s">
        <v>56</v>
      </c>
      <c r="B23" s="9">
        <v>115</v>
      </c>
      <c r="C23" t="s">
        <v>42</v>
      </c>
      <c r="D23" t="s">
        <v>47</v>
      </c>
      <c r="E23" t="s">
        <v>17</v>
      </c>
    </row>
    <row r="24" spans="1:5">
      <c r="A24" t="s">
        <v>61</v>
      </c>
      <c r="B24" s="9">
        <v>115</v>
      </c>
      <c r="C24" t="s">
        <v>62</v>
      </c>
      <c r="D24" t="s">
        <v>63</v>
      </c>
      <c r="E24" t="s">
        <v>17</v>
      </c>
    </row>
    <row r="25" spans="1:5">
      <c r="A25" t="s">
        <v>16</v>
      </c>
      <c r="B25" s="9">
        <v>130</v>
      </c>
      <c r="C25" t="s">
        <v>11</v>
      </c>
      <c r="D25" t="s">
        <v>12</v>
      </c>
      <c r="E25" t="s">
        <v>17</v>
      </c>
    </row>
    <row r="26" spans="1:5">
      <c r="A26" t="s">
        <v>18</v>
      </c>
      <c r="B26" s="9">
        <v>130</v>
      </c>
      <c r="C26" t="s">
        <v>11</v>
      </c>
      <c r="D26" t="s">
        <v>12</v>
      </c>
      <c r="E26" t="s">
        <v>17</v>
      </c>
    </row>
    <row r="27" spans="1:5">
      <c r="A27" t="s">
        <v>19</v>
      </c>
      <c r="B27" s="9">
        <v>130</v>
      </c>
      <c r="C27" t="s">
        <v>11</v>
      </c>
      <c r="D27" t="s">
        <v>12</v>
      </c>
      <c r="E27" t="s">
        <v>17</v>
      </c>
    </row>
    <row r="28" spans="1:5">
      <c r="A28" t="s">
        <v>20</v>
      </c>
      <c r="B28" s="9">
        <v>130</v>
      </c>
      <c r="C28" t="s">
        <v>11</v>
      </c>
      <c r="D28" t="s">
        <v>12</v>
      </c>
      <c r="E28" t="s">
        <v>17</v>
      </c>
    </row>
    <row r="29" spans="1:5">
      <c r="A29" t="s">
        <v>21</v>
      </c>
      <c r="B29" s="9">
        <v>130</v>
      </c>
      <c r="C29" t="s">
        <v>13</v>
      </c>
      <c r="D29" t="s">
        <v>14</v>
      </c>
      <c r="E29" t="s">
        <v>17</v>
      </c>
    </row>
    <row r="30" spans="1:5">
      <c r="A30" t="s">
        <v>22</v>
      </c>
      <c r="B30" s="9">
        <v>130</v>
      </c>
      <c r="C30" t="s">
        <v>13</v>
      </c>
      <c r="D30" t="s">
        <v>14</v>
      </c>
      <c r="E30" t="s">
        <v>17</v>
      </c>
    </row>
    <row r="31" spans="1:5">
      <c r="A31" t="s">
        <v>23</v>
      </c>
      <c r="B31" s="9">
        <v>130</v>
      </c>
      <c r="C31" t="s">
        <v>15</v>
      </c>
      <c r="D31" t="s">
        <v>14</v>
      </c>
      <c r="E31" t="s">
        <v>17</v>
      </c>
    </row>
    <row r="32" spans="1:5">
      <c r="A32" t="s">
        <v>24</v>
      </c>
      <c r="B32" s="9">
        <v>130</v>
      </c>
      <c r="C32" t="s">
        <v>15</v>
      </c>
      <c r="D32" t="s">
        <v>14</v>
      </c>
      <c r="E32" t="s">
        <v>17</v>
      </c>
    </row>
    <row r="33" spans="1:7">
      <c r="A33" t="s">
        <v>35</v>
      </c>
      <c r="B33" s="9">
        <v>130</v>
      </c>
      <c r="C33" t="s">
        <v>15</v>
      </c>
      <c r="D33" t="s">
        <v>12</v>
      </c>
      <c r="E33" t="s">
        <v>17</v>
      </c>
    </row>
    <row r="34" spans="1:7">
      <c r="A34" t="s">
        <v>40</v>
      </c>
      <c r="B34" s="9">
        <v>130</v>
      </c>
      <c r="C34" t="s">
        <v>11</v>
      </c>
      <c r="D34" t="s">
        <v>12</v>
      </c>
      <c r="E34" t="s">
        <v>17</v>
      </c>
    </row>
    <row r="35" spans="1:7">
      <c r="A35" t="s">
        <v>41</v>
      </c>
      <c r="B35" s="9">
        <v>130</v>
      </c>
      <c r="C35" t="s">
        <v>42</v>
      </c>
      <c r="D35" t="s">
        <v>14</v>
      </c>
      <c r="E35" t="s">
        <v>17</v>
      </c>
    </row>
    <row r="36" spans="1:7">
      <c r="A36" t="s">
        <v>51</v>
      </c>
      <c r="B36" s="9">
        <v>130</v>
      </c>
      <c r="C36" t="s">
        <v>15</v>
      </c>
      <c r="D36" t="s">
        <v>14</v>
      </c>
      <c r="E36" t="s">
        <v>17</v>
      </c>
    </row>
    <row r="37" spans="1:7">
      <c r="A37" t="s">
        <v>52</v>
      </c>
      <c r="B37" s="9">
        <v>130</v>
      </c>
      <c r="C37" t="s">
        <v>42</v>
      </c>
      <c r="D37" t="s">
        <v>39</v>
      </c>
      <c r="E37" t="s">
        <v>17</v>
      </c>
    </row>
    <row r="38" spans="1:7">
      <c r="A38" t="s">
        <v>55</v>
      </c>
      <c r="B38" s="9">
        <v>130</v>
      </c>
      <c r="C38" t="s">
        <v>38</v>
      </c>
      <c r="D38" t="s">
        <v>39</v>
      </c>
      <c r="E38" t="s">
        <v>17</v>
      </c>
    </row>
    <row r="39" spans="1:7">
      <c r="A39" t="s">
        <v>60</v>
      </c>
      <c r="B39" s="9">
        <v>130</v>
      </c>
      <c r="C39" t="s">
        <v>42</v>
      </c>
      <c r="D39" t="s">
        <v>47</v>
      </c>
      <c r="E39" t="s">
        <v>17</v>
      </c>
    </row>
    <row r="40" spans="1:7">
      <c r="A40" t="s">
        <v>64</v>
      </c>
      <c r="B40" s="9">
        <v>130</v>
      </c>
      <c r="C40" t="s">
        <v>62</v>
      </c>
      <c r="D40" t="s">
        <v>63</v>
      </c>
      <c r="E40" t="s">
        <v>17</v>
      </c>
    </row>
    <row r="41" spans="1:7">
      <c r="A41" t="s">
        <v>59</v>
      </c>
      <c r="B41" s="9">
        <v>135</v>
      </c>
      <c r="C41" t="s">
        <v>38</v>
      </c>
      <c r="D41" t="s">
        <v>39</v>
      </c>
      <c r="E41" t="s">
        <v>17</v>
      </c>
    </row>
    <row r="42" spans="1:7">
      <c r="A42" t="s">
        <v>57</v>
      </c>
      <c r="B42" s="9">
        <v>150</v>
      </c>
      <c r="C42" t="s">
        <v>38</v>
      </c>
      <c r="D42" t="s">
        <v>39</v>
      </c>
      <c r="E42" t="s">
        <v>17</v>
      </c>
    </row>
    <row r="43" spans="1:7">
      <c r="A43" t="s">
        <v>58</v>
      </c>
      <c r="B43" s="9">
        <v>150</v>
      </c>
      <c r="C43" t="s">
        <v>38</v>
      </c>
      <c r="D43" t="s">
        <v>39</v>
      </c>
      <c r="E43" t="s">
        <v>17</v>
      </c>
      <c r="F43">
        <v>16507</v>
      </c>
      <c r="G43" s="8">
        <v>1250</v>
      </c>
    </row>
  </sheetData>
  <sortState ref="A1:E43">
    <sortCondition ref="B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B27" sqref="B27"/>
    </sheetView>
  </sheetViews>
  <sheetFormatPr defaultRowHeight="14"/>
  <cols>
    <col min="1" max="1" width="13.90625" bestFit="1" customWidth="1"/>
    <col min="2" max="2" width="24.90625" bestFit="1" customWidth="1"/>
    <col min="3" max="3" width="7.54296875" bestFit="1" customWidth="1"/>
    <col min="4" max="4" width="10.54296875" bestFit="1" customWidth="1"/>
    <col min="5" max="5" width="8.54296875" bestFit="1" customWidth="1"/>
    <col min="6" max="6" width="9.54296875" bestFit="1" customWidth="1"/>
    <col min="7" max="7" width="6.54296875" bestFit="1" customWidth="1"/>
    <col min="8" max="8" width="8.54296875" bestFit="1" customWidth="1"/>
    <col min="9" max="9" width="20.453125" bestFit="1" customWidth="1"/>
    <col min="10" max="10" width="9.54296875" bestFit="1" customWidth="1"/>
    <col min="11" max="11" width="20.453125" bestFit="1" customWidth="1"/>
    <col min="12" max="12" width="8.54296875" bestFit="1" customWidth="1"/>
    <col min="13" max="13" width="20.453125" bestFit="1" customWidth="1"/>
    <col min="14" max="14" width="8.54296875" bestFit="1" customWidth="1"/>
    <col min="15" max="15" width="7.54296875" bestFit="1" customWidth="1"/>
  </cols>
  <sheetData>
    <row r="1" spans="1:1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</row>
    <row r="2" spans="1:13">
      <c r="A2" t="s">
        <v>81</v>
      </c>
      <c r="B2" t="s">
        <v>105</v>
      </c>
      <c r="C2" t="s">
        <v>94</v>
      </c>
      <c r="D2" t="s">
        <v>95</v>
      </c>
      <c r="E2" t="s">
        <v>96</v>
      </c>
      <c r="F2" t="s">
        <v>97</v>
      </c>
      <c r="G2">
        <v>1</v>
      </c>
      <c r="H2" t="s">
        <v>81</v>
      </c>
      <c r="I2" t="s">
        <v>104</v>
      </c>
      <c r="J2" t="s">
        <v>99</v>
      </c>
      <c r="K2" t="s">
        <v>100</v>
      </c>
      <c r="L2">
        <v>32882</v>
      </c>
      <c r="M2" t="s">
        <v>101</v>
      </c>
    </row>
    <row r="3" spans="1:13">
      <c r="A3" t="s">
        <v>81</v>
      </c>
      <c r="B3" t="s">
        <v>103</v>
      </c>
      <c r="C3" t="s">
        <v>93</v>
      </c>
      <c r="D3" t="s">
        <v>95</v>
      </c>
      <c r="E3" t="s">
        <v>96</v>
      </c>
      <c r="F3" t="s">
        <v>97</v>
      </c>
      <c r="G3">
        <v>2</v>
      </c>
      <c r="H3" t="s">
        <v>81</v>
      </c>
      <c r="I3" t="s">
        <v>104</v>
      </c>
      <c r="J3" t="s">
        <v>99</v>
      </c>
      <c r="K3" t="s">
        <v>100</v>
      </c>
      <c r="L3">
        <v>32882</v>
      </c>
      <c r="M3" t="s">
        <v>101</v>
      </c>
    </row>
    <row r="4" spans="1:13">
      <c r="A4" t="s">
        <v>81</v>
      </c>
      <c r="B4" t="s">
        <v>107</v>
      </c>
      <c r="C4" t="s">
        <v>94</v>
      </c>
      <c r="D4" t="s">
        <v>84</v>
      </c>
      <c r="E4" t="s">
        <v>96</v>
      </c>
      <c r="F4" t="s">
        <v>106</v>
      </c>
      <c r="G4">
        <v>1</v>
      </c>
      <c r="H4" t="s">
        <v>81</v>
      </c>
      <c r="I4" t="s">
        <v>108</v>
      </c>
      <c r="J4" t="s">
        <v>99</v>
      </c>
      <c r="K4" t="s">
        <v>100</v>
      </c>
      <c r="L4">
        <v>32882</v>
      </c>
      <c r="M4" t="s">
        <v>101</v>
      </c>
    </row>
    <row r="5" spans="1:13">
      <c r="A5" t="s">
        <v>81</v>
      </c>
      <c r="B5" t="s">
        <v>113</v>
      </c>
      <c r="C5" t="s">
        <v>94</v>
      </c>
      <c r="D5" t="s">
        <v>84</v>
      </c>
      <c r="E5" t="s">
        <v>96</v>
      </c>
      <c r="F5" t="s">
        <v>106</v>
      </c>
      <c r="G5">
        <v>1</v>
      </c>
      <c r="H5" t="s">
        <v>81</v>
      </c>
      <c r="I5" t="s">
        <v>114</v>
      </c>
      <c r="J5" t="s">
        <v>99</v>
      </c>
      <c r="K5" t="s">
        <v>100</v>
      </c>
      <c r="L5">
        <v>32882</v>
      </c>
      <c r="M5" t="s">
        <v>102</v>
      </c>
    </row>
    <row r="6" spans="1:13">
      <c r="A6" t="s">
        <v>81</v>
      </c>
      <c r="B6" t="s">
        <v>109</v>
      </c>
      <c r="C6" t="s">
        <v>98</v>
      </c>
      <c r="D6" t="s">
        <v>84</v>
      </c>
      <c r="E6" t="s">
        <v>96</v>
      </c>
      <c r="F6" t="s">
        <v>106</v>
      </c>
      <c r="G6">
        <v>1</v>
      </c>
      <c r="H6" t="s">
        <v>81</v>
      </c>
      <c r="I6" t="s">
        <v>110</v>
      </c>
      <c r="J6" t="s">
        <v>99</v>
      </c>
      <c r="K6" t="s">
        <v>100</v>
      </c>
      <c r="L6">
        <v>32882</v>
      </c>
      <c r="M6" t="s">
        <v>111</v>
      </c>
    </row>
    <row r="7" spans="1:13" s="14" customFormat="1">
      <c r="A7" s="14" t="s">
        <v>81</v>
      </c>
      <c r="B7" s="14" t="s">
        <v>82</v>
      </c>
      <c r="C7" s="14" t="s">
        <v>83</v>
      </c>
      <c r="D7" s="14" t="s">
        <v>84</v>
      </c>
      <c r="E7" s="14" t="s">
        <v>85</v>
      </c>
      <c r="F7" s="14" t="s">
        <v>86</v>
      </c>
      <c r="G7" s="14">
        <v>4</v>
      </c>
      <c r="H7" s="14" t="s">
        <v>81</v>
      </c>
      <c r="I7" s="14" t="s">
        <v>87</v>
      </c>
      <c r="J7" s="14" t="s">
        <v>88</v>
      </c>
      <c r="K7" s="14" t="s">
        <v>89</v>
      </c>
      <c r="L7" s="14" t="e">
        <f>-GS02B</f>
        <v>#NAME?</v>
      </c>
    </row>
    <row r="8" spans="1:13" s="14" customFormat="1">
      <c r="A8" s="14" t="s">
        <v>81</v>
      </c>
      <c r="B8" s="14" t="s">
        <v>92</v>
      </c>
      <c r="C8" s="14" t="s">
        <v>83</v>
      </c>
      <c r="D8" s="14" t="s">
        <v>84</v>
      </c>
      <c r="E8" s="14" t="s">
        <v>85</v>
      </c>
      <c r="F8" s="14" t="s">
        <v>86</v>
      </c>
      <c r="G8" s="14">
        <v>4</v>
      </c>
      <c r="H8" s="14" t="s">
        <v>81</v>
      </c>
      <c r="I8" s="14" t="s">
        <v>87</v>
      </c>
      <c r="J8" s="14" t="s">
        <v>90</v>
      </c>
      <c r="K8" s="14" t="s">
        <v>91</v>
      </c>
    </row>
    <row r="9" spans="1:13">
      <c r="A9" t="s">
        <v>81</v>
      </c>
      <c r="B9" s="7" t="s">
        <v>117</v>
      </c>
      <c r="C9" t="s">
        <v>93</v>
      </c>
      <c r="D9" t="s">
        <v>84</v>
      </c>
      <c r="E9" t="s">
        <v>96</v>
      </c>
      <c r="F9" t="s">
        <v>106</v>
      </c>
      <c r="G9">
        <v>2</v>
      </c>
      <c r="H9" t="s">
        <v>81</v>
      </c>
      <c r="I9" t="s">
        <v>112</v>
      </c>
      <c r="J9" t="s">
        <v>99</v>
      </c>
      <c r="K9" t="s">
        <v>100</v>
      </c>
      <c r="L9">
        <v>32882</v>
      </c>
      <c r="M9" t="s">
        <v>102</v>
      </c>
    </row>
    <row r="10" spans="1:13" s="18" customFormat="1">
      <c r="A10" s="18" t="s">
        <v>81</v>
      </c>
      <c r="B10" s="21" t="s">
        <v>116</v>
      </c>
      <c r="C10" s="18" t="s">
        <v>93</v>
      </c>
      <c r="D10" s="18" t="s">
        <v>84</v>
      </c>
      <c r="E10" s="18" t="s">
        <v>96</v>
      </c>
      <c r="F10" s="18" t="s">
        <v>86</v>
      </c>
      <c r="G10" s="18">
        <v>2</v>
      </c>
      <c r="H10" s="18" t="s">
        <v>81</v>
      </c>
      <c r="I10" s="18" t="s">
        <v>115</v>
      </c>
      <c r="J10" s="18" t="s">
        <v>99</v>
      </c>
      <c r="K10" s="18" t="s">
        <v>100</v>
      </c>
      <c r="L10" s="18">
        <v>32882</v>
      </c>
      <c r="M10" s="18" t="s">
        <v>101</v>
      </c>
    </row>
  </sheetData>
  <sortState ref="A2:O10">
    <sortCondition descending="1" ref="D2:D10"/>
    <sortCondition descending="1" ref="C2:C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Sheet3!cpu</vt:lpstr>
      <vt:lpstr>Sheet4!ram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2020-01-09T01:25:18Z</dcterms:modified>
</cp:coreProperties>
</file>