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23"/>
  <workbookPr dateCompatibility="0" defaultThemeVersion="166925"/>
  <mc:AlternateContent xmlns:mc="http://schemas.openxmlformats.org/markup-compatibility/2006">
    <mc:Choice Requires="x15">
      <x15ac:absPath xmlns:x15ac="http://schemas.microsoft.com/office/spreadsheetml/2010/11/ac" url="/Users/lfoppiano/development/projects/grobid/grobid-superconductors/resources/dataset/"/>
    </mc:Choice>
  </mc:AlternateContent>
  <xr:revisionPtr revIDLastSave="0" documentId="13_ncr:9_{3EC0D5B8-DF55-5644-8C7E-E511AAE141A4}" xr6:coauthVersionLast="46" xr6:coauthVersionMax="46" xr10:uidLastSave="{00000000-0000-0000-0000-000000000000}"/>
  <bookViews>
    <workbookView xWindow="6360" yWindow="2560" windowWidth="27240" windowHeight="16440" xr2:uid="{00000000-000D-0000-FFFF-FFFF00000000}"/>
  </bookViews>
  <sheets>
    <sheet name="output" sheetId="1" r:id="rId1"/>
  </sheets>
  <calcPr calcId="191029"/>
  <extLst>
    <ext xmlns:x14="http://schemas.microsoft.com/office/spreadsheetml/2009/9/main" uri="{79F54976-1DA5-4618-B147-4CDE4B953A38}">
      <x14:workbookPr/>
    </ext>
  </extLst>
</workbook>
</file>

<file path=xl/calcChain.xml><?xml version="1.0" encoding="utf-8"?>
<calcChain xmlns="http://purl.oclc.org/ooxml/spreadsheetml/main">
  <c r="B177" i="1" l="1"/>
  <c r="B176" i="1"/>
  <c r="B175" i="1"/>
  <c r="B174" i="1"/>
  <c r="B173" i="1"/>
  <c r="B172" i="1"/>
  <c r="B171" i="1"/>
  <c r="B170" i="1"/>
  <c r="B169" i="1"/>
  <c r="B168" i="1"/>
  <c r="B167" i="1"/>
  <c r="B166" i="1"/>
  <c r="B165" i="1"/>
  <c r="B164" i="1"/>
  <c r="B163" i="1"/>
  <c r="B162" i="1"/>
  <c r="B161" i="1"/>
  <c r="B160" i="1"/>
  <c r="B159" i="1"/>
  <c r="B158" i="1"/>
  <c r="B157" i="1"/>
  <c r="B156" i="1"/>
  <c r="B155" i="1"/>
  <c r="B154" i="1"/>
  <c r="B153" i="1"/>
  <c r="B152" i="1"/>
  <c r="B151" i="1"/>
  <c r="B150" i="1"/>
  <c r="B149" i="1"/>
  <c r="B148" i="1"/>
  <c r="B147" i="1"/>
  <c r="B146" i="1"/>
  <c r="B145" i="1"/>
  <c r="B144" i="1"/>
  <c r="B143" i="1"/>
  <c r="B142" i="1"/>
  <c r="B141" i="1"/>
  <c r="B140" i="1"/>
  <c r="B139" i="1"/>
  <c r="B138" i="1"/>
  <c r="B137" i="1"/>
  <c r="B136" i="1"/>
  <c r="B135" i="1"/>
  <c r="B134" i="1"/>
  <c r="B133" i="1"/>
  <c r="B132" i="1"/>
  <c r="B131" i="1"/>
  <c r="B130" i="1"/>
  <c r="B129" i="1"/>
  <c r="B128" i="1"/>
  <c r="B127" i="1"/>
  <c r="B126" i="1"/>
  <c r="B125" i="1"/>
  <c r="B124" i="1"/>
  <c r="B123" i="1"/>
  <c r="B122" i="1"/>
  <c r="B121" i="1"/>
  <c r="B120" i="1"/>
  <c r="B119" i="1"/>
  <c r="B118" i="1"/>
  <c r="B117" i="1"/>
  <c r="B116" i="1"/>
  <c r="B115"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alcChain>
</file>

<file path=xl/sharedStrings.xml><?xml version="1.0" encoding="utf-8"?>
<sst xmlns="http://purl.oclc.org/ooxml/spreadsheetml/main" count="522" uniqueCount="522">
  <si>
    <t>filename</t>
  </si>
  <si>
    <t>link</t>
  </si>
  <si>
    <t>title</t>
  </si>
  <si>
    <t>abstract</t>
  </si>
  <si>
    <t>keywords</t>
  </si>
  <si>
    <t>entity_per_paragraphs</t>
  </si>
  <si>
    <t>entity_per_tokens</t>
  </si>
  <si>
    <t>PR06015055-CC.pdf</t>
  </si>
  <si>
    <t xml:space="preserve">The Hall effect in Zn-doped YBa 2 Cu 3 O 7‚àíŒ¥ revisited: Hall angle and the pseudogap </t>
  </si>
  <si>
    <t xml:space="preserve">The temperature dependence of the Hall coefficient is measured with a high accuracy in a series of YBa2(Cu1‚àízZnz)3O6.78 crystals with 0‚â§z‚â§0.013. We found that the cotangent of the Hall angle, cot Œ∏H , starts to deviate upwardly from the T 2 dependence below T0 (‚àº130 K), regardless of the Zn concentration. We discuss that this deviation is caused by the pseudogap; the direction of the deviation and its insensitivity to the Zn doping suggest that the pseudogap affects cot Œ∏H through a change in the effective mass, rather than through a change in the Hall scattering rate. </t>
  </si>
  <si>
    <t>PR05003221-CC.pdf</t>
  </si>
  <si>
    <t xml:space="preserve">Hydrostatic pressure induced lattice effects in La 2‚àíx Sr x CuO 4 </t>
  </si>
  <si>
    <t xml:space="preserve">Micro-Raman measurements under hydrostatic pressures up to ‚àº6 GPa have been carried out on high-quality La2‚àíxSrxCuO4 polycrystalline compounds with Sr concentration up to x=0.24. The zz scattering polarization has been investigated at room temperature, where two strong modes due to La/Sr and the apex oxygen atoms are observed. The energy of the strong modes increases almost linearly with pressure for the Sr concentrations studied. Modifications in the increment rate dœâ/dp have been detected depending on the amount of doping. Finally, measurements at low temperatures denote that the application of pressure minimizes the distortions of the CuO 6 octahedra. </t>
  </si>
  <si>
    <t>PR05809504-CC.pdf</t>
  </si>
  <si>
    <t xml:space="preserve">Synthesis and superconductivity of F-free NdFeAsO 1-y Synthesis and superconductivity of F-free NdFeAsO 1-y </t>
  </si>
  <si>
    <t xml:space="preserve">We have synthesized a series of oxygen-deficient, fluorine-free polycrystalline samples with nominal chemical formula NdFeAsO 1-y using high-pressure technique and its phase diagram is figured, which shows the distinguishable boundary between superconducting and non-superconducting state. The a-and c-parameters were contracted with increase in the oxygen deficiency. When the a-parameter is reduced to 3.964 √Ö from that of non- superconducting sample, the superconductivity is induced with an abrupt raise of T c and the T c saturates about 53 K at a=3.94 ~ 3.95 √Ö. </t>
  </si>
  <si>
    <t>PR05514733-CC.pdf</t>
  </si>
  <si>
    <t xml:space="preserve">New features in the microwave response of Y Ba 2 Cu 3 O 6.95 crystals : Evidence for a multi-component order parameter </t>
  </si>
  <si>
    <t xml:space="preserve">New features are reported in precision measurements of the complex microwave conductivity of high quality Y Ba2Cu3O6.95 crystals grown in BaZrO3 crucibles. A third peak in the normal conduc- tivity, œÉ1(T ), at around 80K, and enhanced pair conductivity œÉ2(T ) below ‚àº 65K are observed. The data are inconsistent with a single order parameter, and instead are indicative of multi-component superconductivity. Overall, these results point to the presence of multiple pairing interactions in Y Ba2Cu3O6.95 and also provide a natural explanation to account for the low temperature 35K conductivity peak observed in all Y Ba2Cu3O6.95 crystals. </t>
  </si>
  <si>
    <t>PR05703245-CC.pdf</t>
  </si>
  <si>
    <t xml:space="preserve">Tunneling conductance of normal metal / d x 2 ‚àíy 2 -wave superconductor junctions in the presence of broken time reversal symmetry states near interfaces In order to clarify the influence of (the presence of) the broken time-reversal symmetry state (BTRSS) induced near the interface, tunneling conductance spectra in normal metal / d x 2 ‚àíy 2 -wave superconductor junctions are calcu- lated on the basis of the quasiclassical Green's function method. The spatial dependence of the pair potential in the superconductor side is determined self-consistently. We discuss two types of the symmetry on the BTRSS; i) d x 2 ‚àíy 2 +is-wave state and ii) d x 2 ‚àíy 2 +id xy -wave state. It is shown that the am- plitude of the subdominant component (is-wave or id xy -wave) is quite sensitive to the transmission coefficient of the junction. As the results, the splitting of the zero-bias conductance peak due to the BTRSS inducement is detectable only at junctions with small transmission coefficients for both cases. When the transmission coefficients are relatively large, the explicit peak splitting does not occur and the difference in the two cases appears in the height of the zero-bias peaks. </t>
  </si>
  <si>
    <t>PR06103604-CC.pdf</t>
  </si>
  <si>
    <t xml:space="preserve">Specific Heat of Zn-Doped YBa 2 Cu 3 O 6.95 : Possible Evidence for Kondo Screening in the Superconducting State </t>
  </si>
  <si>
    <t xml:space="preserve">The magnetic field dependence of the specific heat of Zn-doped single crystals of YBa2Cu3O6.95 was measured between 2 and 10 K and up to 8 Tesla. Doping levels of 0, 0.15%, 0.31%, and 1% were studied and compared. In particular we searched for the Schottky anomaly associated with the Zn-induced magnetic moments. </t>
  </si>
  <si>
    <t>PR06100107-CC.pdf</t>
  </si>
  <si>
    <t xml:space="preserve">Role of two-dimensional electronic state in superconductivity in La 2‚àíx Sr x CuO 4 </t>
  </si>
  <si>
    <t xml:space="preserve">We have measured out-of-plane resistivity œÅc for La2‚àíxSrxCuO4 under anisotropic pressure. c-axis compression, which decreases œÅc, reduces Tc drastically, whereas c-axis extention, which increases œÅc, enhances Tc from 38K at ambient pressure to 51.6K at 8GPa. We find that the variation of Tc scales as a function of œÅc, and that the c-axis pressure coefficient is much stronger than the ab-axis one. These imply that Tc depends primarily on the interlayer, rather than the in-plane, lattice parameter. </t>
  </si>
  <si>
    <t>PR05814581-CC.pdf</t>
  </si>
  <si>
    <t xml:space="preserve">Anisotropic renormalized fluctuations in the microwave resistivity in YBa 2 Cu 3 O 7‚àíŒ¥ </t>
  </si>
  <si>
    <t xml:space="preserve">We discuss the excess conductivity above Tc due to renormalized order-parameter fluctuations in YBa2Cu3O 7‚àíŒ¥ (YBCO) at microwave frequencies. We calculate the effects of the uniaxial anisotropy on the renormalized fluctuations in the Hartree approximation, extending the isotropic theory de- veloped by Dorsey [Phys. Rev. B 43, 7575 (1991)]. Measurements of the real part of the microwave resistivity at 24 and 48 GHz and of the dc resistivity are performed on different YBCO films. The onset of the superconducting transition and the deviation from the linear temperature behavior above Tc can be fully accounted for by the extended theory. According to the theoretical calculation here presented, a departure from gaussian toward renormalized fluctuations is observed. Very con- sistent values of the fundamental parameters (critical temperature, coherence lenghts, penetration depth) of the superconducting state are obtained. </t>
  </si>
  <si>
    <t>PR04909084-CC.pdf</t>
  </si>
  <si>
    <t xml:space="preserve">Superconductor-to-Metal Quantum Phase Transition in Overdoped La 2-x Sr x CuO 4 </t>
  </si>
  <si>
    <t xml:space="preserve">We investigate T c and magnetic penetration depth Œª(T) near the superconductor-metal quantum phase transition in overdoped La 2-x Sr x CuO 4 films. Both T c and superfluid density n s , ÔÇµ Œª -2 , decrease with overdoping. They obey the scaling relation T c ÔÇµ [Œª -2 (0)] Œ± with Œ± ÔÇª ¬Ω. We discuss this result in the frameworks of disordered d-wave superconductors and of scaling near quantum critical points. Our result, and the linear scaling (Œ± ÔÇª 1) found for the more anisotropic TÔÅ¨ 2 Ba 2 CuO 6+Œ¥ , can both be understood in terms of quantum critical scaling, with different dimensionalities for fluctuations. </t>
  </si>
  <si>
    <t>PR06006991-CC.pdf</t>
  </si>
  <si>
    <t xml:space="preserve">Non-Universal Power Law of the "Hall Scattering Rate" in a Single-Layer Cuprate Bi 2 Sr 2‚àíx La x CuO 6 </t>
  </si>
  <si>
    <t xml:space="preserve">In-plane resistivity, Hall coefficient, and magnetoresistance (MR) are measured in a series of high- quality Bi2Sr2‚àíxLaxCuO6 crystals with various carrier concentrations, from underdope to overdope. It is found that the temperature dependence of the Hall angle obeys a power law T Œ± with Œ± system- atically decreasing with increasing doping, which questions the universality of the Fermi-liquid-like T 2 dependence of the "Hall scattering rate". The systematics of MR indicates an increasing role of spin scattering in underdoped samples. </t>
  </si>
  <si>
    <t>PR05903948-CC.pdf</t>
  </si>
  <si>
    <t xml:space="preserve">Charge Localization from Local Destruction of Antiferromagnetic Correlation in Zn-doped YBa 2 Cu 3 O 7‚àíŒ¥ </t>
  </si>
  <si>
    <t xml:space="preserve">The in-plane normal-state resistivity of Zn-doped YBa2Cu3O 7‚àíŒ¥ single crystals is measured down to low temperatures by suppressing superconductivity with magnetic fields up to 18 T. Substitution of Cu with Zn in the CuO2 planes is found to induce carrier localization at low temperatures in "clean" samples with kF l &gt; 5, where the mean free path l is larger than the electron wave length and thus localization is not normally expected. The destruction of the local antiferromagnetic correlation among Cu spins by Zn is discussed to be the possible origin of this unusual charge localization. </t>
  </si>
  <si>
    <t>PR06013094-CC.pdf</t>
  </si>
  <si>
    <t xml:space="preserve">Pressure effects on the superconducting properties of YBa 2 Cu 4 O 8 </t>
  </si>
  <si>
    <t xml:space="preserve">Measurements of the magnetization under high hydrostatic pressure (up to 10.2 kbar) in YBa2Cu4O8 were carried out. From the scaling analysis of the magnetization data the pressure induced shifts of the transition temperature Tc, the volume V and the anisotropy Œ≥ have been ob- tained. It was shown that the pressure induced relative shift of Tc mirrors essentially that of the anisotropy. This observation uncovers a novel generic property of anisotropic type II superconduc- tors, that inexistent in the isotropic case. </t>
  </si>
  <si>
    <t>PR0446999-CC.pdf</t>
  </si>
  <si>
    <t xml:space="preserve">We have studied both single and polycrystalline samples of Eu 1‚àíx K x Fe 2 As 2 with x= 0, 0.35, 0.45 and 0.5 by means of electrical resistivity, susceptibility as well as specific heat measurements. Above 40 K, the susceptibility of single crystalline EuFe 2 As 2 , measured in fields applied along and perpendicular to the c-axis, is isotropic. In addition to the antiferromagnetic (AFM) spin density wave (SDW) transition at 190 K associated with the FeAs layers, the compound undergoes another magnetic phase transition at 19 K due to AFM ordering of Eu 2+ moments. For x = 0.5, a well defined anomaly in the specific heat related to the superconducting (SC) transition at T c = 32 K confirms bulk superconductivity in this compound. The relative height of the specific-heat jump is larger than the BCS value indicating strong-coupling effects. </t>
  </si>
  <si>
    <t>PR04310568-CC.pdf</t>
  </si>
  <si>
    <t xml:space="preserve">Magnetic properties of Gd 1‚àíx Pr x Ba 2 Cu 3 O 7‚àíy single crystals . </t>
  </si>
  <si>
    <t xml:space="preserve">Magnetic properties were studied for the high quality Al-free orthorhombic Gd1‚àíxPrxBa2Cu3O7‚àíy single crystals (0 ‚â§ x ‚â§ 1.0) grown by the flux method. An indication on the interaction between the Pr and Cu(2) magnetic sublattices was found for Pr123. Different sign of magnetic anisotropy was established for the Pr and Gd ions at low T . It was also shown that superconductivity reported by Zou et al. [Phys. Rev. Lett. 80, 1074 (1998)] for Pr123 single crystals grown by TSZF method seems to be connected with partial substitution of Ba for the Pr-sites. </t>
  </si>
  <si>
    <t>PR05914099-CC.pdf</t>
  </si>
  <si>
    <t xml:space="preserve">Coexistence of ferromagnetism and superconductivity in the hybrid ruthenate-cuprate compound RuSr 2 GdCu 2 O 8 studied by muon spin rotation (¬µSR) and DC-magnetization </t>
  </si>
  <si>
    <t xml:space="preserve">We have investigated the magnetic and the superconducting properties of the hybrid ruthenate- cuprate compound RuSr2GdCu2O8 by means of zero-field muon spin rotation-(ZF-¬µSR) and DC magnetization measurements. The DC-magnetisation data establish that this material exhibits ferromagnetic order of the Ru-moments (¬µ(Ru) ‚âà 1 ¬µB) below TCurie = 133 K and becomes su- perconducting at a much lower temperature Tc = 16 K. The ZF-¬µSR experiments indicate that the ferromagnetic phase is homogeneous on a microscopic scale and accounts for most of the sample volume. They also suggest that the magnetic order is not significantly modified at the onset of superconductivity. </t>
  </si>
  <si>
    <t>PR05514152-CC.pdf</t>
  </si>
  <si>
    <t xml:space="preserve">In-plane optical response of Bi 2 Sr 2 CuO 6 </t>
  </si>
  <si>
    <t xml:space="preserve">We report on infrared reflectivity measurements of the ab-plane response of superconducting Bi 2 Sr 2 CuO 6 single crystals. The frequency dependent con- ductivity has a maximum near 500 cm ‚àí1 at room temperature, which shifts to lower frequency and merges with a Drude peak below 100 K. We attribute the unusual behavior of the mid-infrared conductivity to low frequency tran- sitions between electronic bands of mainly BiO character near the M point. The linear temperature dependence of the low-frequency resistivity can be followed down to approximately 40 K where it saturates. </t>
  </si>
  <si>
    <t>PR05511832-CC.pdf</t>
  </si>
  <si>
    <t xml:space="preserve">Using a mean-field BCS-like approach on the bidimensional extended Hubbard Hamiltonian we calculate the superconducting transition temperature T c as a func- tion of the hole content n h . This method can be used to determine the critical temperatures T c either for the extended ‚àí s wave or d wave symmetry. We can also describe the pressure effects on T c by introducing the assumption that it induces a change in the magnitude V of the attractive potential. This assumption yields an explanation for the intrinsic term, and together with the well known change in n h , we set the critical temperature as T c = T c (n h (P ), V (P ). Then, we obtain a general expansion of T c in terms of the pressure P and the hole content n h . We apply this expansion to the T l 0.5 P b 0.5 Sr 2 Ca 1‚àíx Y x Cu 2 O 7 system (0.0 ‚â§ x ‚â§ 0.35) and our results provide a good fitting for the experimental data for the variation of T c with the pressure P and n h . </t>
  </si>
  <si>
    <t>PR05713422-CC.pdf</t>
  </si>
  <si>
    <t xml:space="preserve">Systematic behaviour of the in-plane penetration depth in d-wave cuprates </t>
  </si>
  <si>
    <t xml:space="preserve">We report the temperature T and oxygen concentration dependences of the penetration depth of grain-aligned YBa2Cu3O 7‚àíŒ¥ with Œ¥= 0.0, 0.3 and 0.43. The values of the in-plane Œª ab (0) and out- of-plane Œªc(0) penetration depths, the low temperature linear term in Œª ab (T), and the ratio Œªc(0) /Œª ab (T) were found to increase with increasing Œ¥. The systematic changes of the linear term in Œª ab (T) with Tc found here and in recent work on HgBa2Can‚àí1CunO 2n+2+Œ¥ (n = 1 and 3) 1 are discussed. </t>
  </si>
  <si>
    <t>PR05907184-CC.pdf</t>
  </si>
  <si>
    <t xml:space="preserve">Temperature Evolution of the Pseudogap State in the Infra-Red Response of Underdoped La 2‚àíx Sr x CuO 4 </t>
  </si>
  <si>
    <t xml:space="preserve">The ab-plane optical spectra of two single crystals of underdoped La2‚àíxSrxCuO4 were investigated. The reflectivity of La1.87Sr0.13CuO4 has been measured in the frequency range 30 -9,000 cm ‚àí1 (0.004 -1 eV) both parallel and perpendicular to the CuO2 planes, whereas La1.86Sr0.14CuO4 was studied only in the ab-plane. The extended Drude model shows that the frequency-dependent effective scattering rate 1/œÑ (œâ, T ) is strongly suppressed below the high-frequency straight-line ex- trapolation, a signature of the pseudogap state. This suppression can be seen from temperatures below the superconducting transition up to 400 K. In the case of underdoped LSCO the straight-line extrapolation is temperature independent below 200 K, whereas above 200 K there is a strong tem- perature dependence of the high-frequency 1/œÑ (œâ, T ). The out-of-plane direction is also examined for evidence of the pseudogap state. </t>
  </si>
  <si>
    <t>PR06114350-CC.pdf</t>
  </si>
  <si>
    <t xml:space="preserve">Impurity scattering effects on the low-temperature specific heat of d-wave superconductors </t>
  </si>
  <si>
    <t xml:space="preserve">Very recently impurity scattering effects on quasiparticles in d-wave superconductors have attracted much attention. Especially, the thermodynamic properties in magnetic fields H are of interest. We have measured the low-temperature specific heat C(T,H) of La 1.78 Sr 0.22 Cu 1-x Ni x O 4 . For the first time, the impurity scattering effects on C(T,H) of cuprate superconductors were clearly observed, and are compared with theory of d-wave superconductivity. It is found that impurity scattering leads to g(H)=g(0)(1+D¬¥(H/H c2 )¬¥ln(H c2 /H) in small magnetic fields. Most amazingly, the scaling of C(T,H) breaks down due to impurity scattering. </t>
  </si>
  <si>
    <t>PR05814617-CC.pdf</t>
  </si>
  <si>
    <t xml:space="preserve">Anisotropic in-plane thermal conductivity of single-crystal YBa 2 Cu 4 O 8 </t>
  </si>
  <si>
    <t xml:space="preserve">We report measurements of the in-plane thermal conductivity (Œ∫) of YBa2Cu4O8 (Y-124) single crystals in the temperature range 4K ‚â§ T ‚â§ 300K and compare them with previous results on YBa2Cu3O6+x (Y-123). For transport perpendicular to the CuO chains, Œ∫a(300K) ‚âÉ 10W/mK, and along the chains, Œ∫ b (300K) ‚âÉ 40W/mK. The temperature dependence of Œ∫ for both transport directions is much stronger than in YBa2Cu3O6+x (Y-123), indicative of substantially superior lattice heat conduction in Y-124, and resulting in maximum values for Œ∫ at T ‚àº 20K exceeding 200W/mK. The data imply a surprisingly large anisotropy in the lattice conduction. Œ∫a and Œ∫ b are enhanced in the superconducting state as in other cuprates. The magnitude and anisotropy of the enhancement are discussed and compared to those of Y-123. </t>
  </si>
  <si>
    <t>PR05909642-CC.pdf</t>
  </si>
  <si>
    <t xml:space="preserve">Doping Dependence of the Pseudogap in La 2‚àíx Sr x CuO 4 </t>
  </si>
  <si>
    <t xml:space="preserve">We report the results of Raman scattering experiments on single crystals of La2‚àíxSrxCuO4 that span the range from underdoped (x = 0.10) to overdoped (x =0.22). The spectra are consistent with the existence of a strong anisotropic quasiparticle interaction that results in a normal state depletion of spectral weight from regions of the Fermi surface located near the zone axes. The strength of the interaction decreases rapidly with increasing hole concentration and the spectral evidence for the pseudogap vanishes when the optimum doping level is reached. The results suggest that the pseudogap and superconducting gap arise from different mechanisms. </t>
  </si>
  <si>
    <t>PR06012475-CC.pdf</t>
  </si>
  <si>
    <t xml:space="preserve">Resistive upper critical fields and irreversibility lines of optimally-doped high-T c cuprates </t>
  </si>
  <si>
    <t xml:space="preserve">We present the resistively-determined upper critical field H œÅ c2 (T ) and the irreversibility lines H œÅ irr (T ) of various high-Tc cuprates, deduced from measurements in 61-T pulsed magnetic fields applied par- allel to the c axis. The shape of both H œÅ c2 (T ) and H œÅ irr (T ) depends monotonically on the anisotropy of the material and none of the samples show saturation of H œÅ (T ) at low temperatures. The anoma- lous positive curvature, d 2 H œÅ /dT 2 &gt; 0, is the strongest in materials with the largest normal state anisotropy, regardless of whether anisotropy is varied by changing the carrier concentration or by comparing a variety of optimally-doped compounds. </t>
  </si>
  <si>
    <t>PR06014617-CC.pdf</t>
  </si>
  <si>
    <t xml:space="preserve">Effects of carrier concentration on the superfluid density of high-T c cuprates </t>
  </si>
  <si>
    <t xml:space="preserve">The absolute values and temperature, T, dependence of the in-plane magnetic penetration depth, Œª ab , of La2‚àíxSrxCuO4 and HgBa2CuO 4+Œ¥ have been measured as a function of carrier concentration. We find that the superfluid density, œÅs, changes substantially and systematically with doping. The values of œÅs(0) are closely linked to the available low energy spectral weight as determined by the electronic entropy just above Tc and the initial slope of œÅs(T )/œÅs(0) increases rapidly with carrier concentration. The results are discussed in the context of a possible relationship between œÅs and the normal-state (or pseudo) energy gap. </t>
  </si>
  <si>
    <t>PR06114956-CC.pdf</t>
  </si>
  <si>
    <t xml:space="preserve">Carrier concentrations in Bi 2 Sr 2‚àíz La z CuO 6+Œ¥ single crystals and their relation to Hall coefficient and thermopower </t>
  </si>
  <si>
    <t xml:space="preserve">We measured the thermopower S and the Hall coefficients RH of Bi2Sr2‚àízLazCuO 6+Œ¥ (BSLCO) single crystals in a wide doping range, in an effort to identify the actual hole concentrations per Cu, p, in this system. It is found that the "universal" relation between the room-temperature thermopower and Tc does not hold in the BSLCO system. Instead, comparison of the temperature- dependent RH data with other cuprate systems is used as a tool to identify the actual p value. To justify this approach, we compare normalized RH(T ) data of BSLCO, La2‚àíxSrxCuO4 (LSCO), YBa2Cu3Oy, and Tl2Ba2CuO 6+Œ¥ , and demonstrate that the RH(T ) data of the LSCO system can be used as a template for the estimation of p. The resulting phase diagram of p vs Tc suggests that Tc is anomalously suppressed in the underdoped samples, becoming zero at around p ‚âÉ 0.10, while the optimum Tc is achieved at p ‚âÉ 0.16 as expected. </t>
  </si>
  <si>
    <t>PR06103808-CC.pdf</t>
  </si>
  <si>
    <t xml:space="preserve">c-Axis Superfluid Response and Pseudogap in High-T c Superconductors </t>
  </si>
  <si>
    <t xml:space="preserve">To gain insight into the out-of-plane electrodynamics of high-Tc superconductors we have measured the absolute val- ues and temperature dependence of the c-axis magnetic pen- etration depth Œªc(T ) for two typical single layer high-Tc cuprates, La2‚àíxSrxCuO4 and HgBa2CuO4+x as a function of doping. A distinct change in the behaviour of Œªc is observed near 0.20 holes/Cu, which is related to the opening of the normal state pseudogap. The variation of Œªc with doping is qualitatively similar to that of the in-plane component, Œª ab , which suggests that the c-axis superfluid response is mainly governed by the superconducting condensation energy. The strong doping dependence of Œªc(0) for p &lt; 0.20 provides an explanation for the discrepancies in the literature. </t>
  </si>
  <si>
    <t>PR05009672-CC.pdf</t>
  </si>
  <si>
    <t xml:space="preserve">Anomalous Behavior of the Complex Conductivity of Y 1‚àíx Pr x Ba 2 Cu 3 O 7 Observed with THz Spectroscopy Typeset using REVT E X </t>
  </si>
  <si>
    <t xml:space="preserve">We have measured the electrodynamic properties of Y 1‚àíx Pr x Ba 2 Cu 3 O 7 single crystal thin films as a function of temperature using coherent THz-time-domain spectroscopy. We obtain directly the complex conductivity œÉ = œÉ 1 + iœÉ 2 , the London penetration depth Œª L , the plasma frequency œâ p , and the quasiparticle scattering rate 1/œÑ . We find that 1/œÑ drops exponentially rapidly with T below the critical temperature in all the superconducting samples, implying that this behavior is a signature of high- T c superconductivity. The plasma frequency decreases with increasing Pr content, providing evidence that Pr depletes carriers, leaving the CuO planes underdoped. Both the conductivity in the THz region and the dc resistivity yield evidence for the opening of a spin gap above T c . </t>
  </si>
  <si>
    <t>L090137002-CC.pdf</t>
  </si>
  <si>
    <t xml:space="preserve">Role of pair-breaking and phase fluctuations in c-axis tunneling in underdoped Bi 2 Sr 2 CaCu 2 O 8+Œ¥ </t>
  </si>
  <si>
    <t xml:space="preserve">The Josephson Plasma Resonance is used to study the c-axis supercurrent in the superconducting state of under- doped Bi2Sr2CaCu2O 8+Œ¥ with varying degrees of controlled point-like disorder, introduced by high-energy electron irradiation. As disorder is increased, the Josephson Plasma frequency decreases proportionally to the critical tem- perature. The temperature dependence of the plasma frequency does not depend on the irradiation dose, and is in quantitative agreement with a model for quantum fluctuations of the superconducting phase in the CuO2 layers. </t>
  </si>
  <si>
    <t>SSC1310125-CC.pdf</t>
  </si>
  <si>
    <t xml:space="preserve">Proton incorporations and superconductivity in a cobalt oxyhydrate </t>
  </si>
  <si>
    <t xml:space="preserve">We report the evidence of proton incorporations in a newly-discovered cobalt oxy- hydrate superconductor. During the hydration process for Na 0.32 CoO 2 by the direct reaction with water liquid, it was shown that substantial NaOH was gradually lib- erated, indicating that H + is incorporated into the hydrated compound. Combined with the thermogravimetric analysis, the chemical composition of the typical sample is Na 0.22 H 0.1 CoO 2 ‚Ä¢ 0.85H 2 O, which shows bulk superconductivity at 4.4 K. </t>
  </si>
  <si>
    <t>Liu_2018_Supercond._Sci._Technol._31_125011-CC.pdf</t>
  </si>
  <si>
    <t xml:space="preserve">Superconductivity in SnSb with natural superlattice structure </t>
  </si>
  <si>
    <t xml:space="preserve">We report the results of electrical resistivity, magnetic and thermodynamic measurements on polycrystalline SnSb, whose structure consists of stacks of Sb bilayers and Sn 4 Sb 3 septuple layers along the c-axis. The material is found to be a weakly coupled, fully gapped, type-II superconductor with a bulk T c of 1.50 K, while showing a zero resistivity transition at a significantly higher temperature of 2.48 K. The Sommerfeld coefficient and upper critical field, obtained from specific heat measurements, are 2.29 mJ mol ‚àí1 K ‚àí2 and 520 Oe, respectively. Compositional inhomogeneity and strain effect at the grain boundaries are proposed as possible origins for the difference in resistive and bulk superconducting transitions. In addition, a comparison with the rock-salt structure SnAs superconductor is presented. Our results provide the first clear evidence of bulk superconductivity in a natural superlattice derived from a topological semimetal. </t>
  </si>
  <si>
    <t>EPL0580589.pdf</t>
  </si>
  <si>
    <t xml:space="preserve">Absence of pseudogap in heavily overdoped Bi 2 Sr 2 CaCu 2 O 8+Œ¥ from tunneling spectroscopy of break junctions </t>
  </si>
  <si>
    <t xml:space="preserve">We report tunneling spectroscopy of superconductor-insulator-superconductor break junctions on heavily overdoped Bi2Sr2CaCu2O 8+Œ¥ with Tc = 56 K. At T Tc, the junction conductances display well-defined quasiparticle peaks at ¬±2‚àÜ and in some cases a Josephson current at zero bias. Gap values as small as ‚àÜ = 10.5 meV have been observed leading to 2‚àÜ/kTc near the BCS limit for d x 2 ‚àíy 2 pairing. Temperature dependence of the gap magnitude, ‚àÜ(T ), follows the BCS relation and both the quasiparticle gap and Josephson current vanish for T &gt; Tc. Above Tc, the tunneling conductance shows a flat background without any indication of a pseudogap near the Fermi level. </t>
  </si>
  <si>
    <t>L088207005-CC.pdf</t>
  </si>
  <si>
    <t xml:space="preserve">Evidence for a Transition in the Pairing Symmetry of the Electron-Doped Cuprates La 2‚àíx Ce x CuO 4‚àíy and Pr 2‚àíx Ce x CuO 4‚àíy </t>
  </si>
  <si>
    <t xml:space="preserve">We present measurements of the magnetic penetration depth, Œª ‚àí2 (T ), in Pr2‚àíxCexCuO4‚àíy and La2‚àíxCexCuO4‚àíy films at three Ce doping levels, x, near optimal. Optimal and overdoped films are qualitatively and quantitatively different from underdoped films. For example, Œª ‚àí2 (0) decreases rapidly with underdoping but is roughly constant above optimal doping. Also, Œª ‚àí2 (T ) at low T is exponential at optimal and overdoping but is quadratic at underdoping. In light of other studies that suggest both d -and s-wave pairing symmetry in nominally optimally doped samples, our results are evidence for a transition from d -to s-wave pairing near optimal doping. </t>
  </si>
  <si>
    <t>L089147002-CC.pdf</t>
  </si>
  <si>
    <t xml:space="preserve">Temperature Dependence of the Magnetic Penetration Depth in the Vortex State of the Pyrochlore Superconductor, Cd 2 Re 2 O 7 </t>
  </si>
  <si>
    <t xml:space="preserve">We report transverse field and zero field muon spin rotation studies of the superconducting rhe- nium oxide pyrochlore, Cd2Re2O7. Transverse field measurements (H=0.007 T) show line broaden- ing below Tc, which is characteristic of a vortex state, demonstrating conclusively the type-II nature of this superconductor. The penetration depth is seen to level off below about 400 mK (T /Tc ‚àº 0.4), with a rather large value of Œª(T = 0) ‚àº 7500√Ö. The temperature independent behavior below ‚àº 400 mK is consistent with a nodeless superconducting energy gap. Zero-field measurements indicate no static magnetic fields developing below the transition temperature. </t>
  </si>
  <si>
    <t>APL0774202-CC.pdf</t>
  </si>
  <si>
    <t xml:space="preserve">Measurements of the absolute value of the penetration depth in high-T c superconductors using a tunnel diode resonator </t>
  </si>
  <si>
    <t xml:space="preserve">A method is presented to measure the absolute value of the London penetration depth, Œª, from the frequency shift of a resonator. The technique involves coating a high-Tc superconductor (HTSC) with film of low -Tc material of known thickness and penetration depth. The method is applied to measure London penetration depth in YBa2Cu3O 7‚àíŒ¥ (YBCO) Bi2Sr2CaCu2O 8+Œ¥ (BSCCO) and Pr1.85Ce0.15CuO 4‚àíŒ¥ (PCCO). For YBCO and BSCCO, the values of Œª(0) are in agreement with the literature values. For PCCO Œª ‚âà 2790√Ö, reported for the first time. </t>
  </si>
  <si>
    <t>EPL0410207-CC.pdf</t>
  </si>
  <si>
    <t xml:space="preserve">Upper critical field in Ba 1‚àíx K x BiO 3 : magnetotransport versus magnetotunneling </t>
  </si>
  <si>
    <t xml:space="preserve">Elastic tunneling is used as a powerful direct tool to determine the upper critical field Hc2(T ) in the high-Tc oxide Ba1‚àíxKxBiO3. The temperature dependence of Hc2 inferred from the tunneling follows the Werthamer-Helfand-Hohenberg prediction for type-II superconductors. A comparison will be made with resistively determined critical field data. </t>
  </si>
  <si>
    <t>1609.04957-CC.pdf</t>
  </si>
  <si>
    <t xml:space="preserve">Experimental evidence of T c enhancement without the influence of spin fluctuations: NMR study on LaFeAsO 1‚àíx H x under a pressure of 3.0 GPa </t>
  </si>
  <si>
    <t xml:space="preserve">The electron-doped high-transition-temperature (Tc) iron-based pnictide superconductor LaFeAsO1‚àíxHx has a unique phase diagram: Superconducting (SC) double domes are sandwiched by antiferromagnetic phases at ambient pressure and they turn into a single dome with a maximum Tc that exceeds 45K at a pressure of 3.0 GPa. We studied whether spin fluctuations are involved in increasing Tc under a pressure of 3.0 GPa by using the 75 As nuclear magnetic resonance (NMR) technique. The 75 As-NMR results for the powder samples show that Tc increases up to 48 K with- out the influence of spin fluctuations. This fact indicates that spin fluctuations are not involved in raising Tc, which implies that other factors, such as orbital degrees of freedom, may be important for achieving a high Tc of almost 50 K. </t>
  </si>
  <si>
    <t>PhysRevX.9.021044-CC.pdf</t>
  </si>
  <si>
    <t xml:space="preserve">Normal State 17 O NMR Studies of Sr 2 RuO 4 under Uniaxial Stress </t>
  </si>
  <si>
    <t xml:space="preserve">The effects of uniaxial compressive stress on the normal state 17 O nuclear-magnetic-resonance properties of the unconventional superconductor Sr 2 RuO 4 are reported. The paramagnetic shifts of both planar and apical oxygen sites show pronounced anomalies near the nominal a-axis strain Œµ aa ‚â° Œµ v that maximizes the superconducting transition temperature T c . The spin susceptibility weakly increases on lowering the temperature below T ‚âÉ 10 K, consistent with an enhanced density of states associated with passing the Fermi energy through a van Hove singularity. Although such a Lifshitz transition occurs in the Œ≥ band formed by the Ru d xy states hybridized with in-plane O p œÄ orbitals, the large Hund's coupling renormalizes the uniform spin susceptibility, which, in turn, affects the hyperfine fields of all nuclei. We estimate this "Stoner" renormalization S by combining the data with first-principles calculations and conclude that this is an important part of the strain effect, with implications for superconductivity. </t>
  </si>
  <si>
    <t>L093157004-CC.pdf</t>
  </si>
  <si>
    <t xml:space="preserve">Pressure effects on the transition temperature and the magnetic field penetration depth in the pyrochlore superconductor RbOs 2 O 6 </t>
  </si>
  <si>
    <t xml:space="preserve">We report magnetization measurements under high hydrostatic pressure in the newly discovered pyrochlore superconductor RbOs 2 O 6 (T c ‚âÉ 6.3 K at p = 0). A pronounced and positive pressure effect (PE) on T c with dT c /dp = 0.090(1) K/kbar was observed, whereas no PE on the magnetic penetration depth Œª was detected. The relative pressure shift of T c [d ln T c /dp ‚âÉ 1.5 %/kbar] is comparable with the highest values obtained for highly underdoped high-temperature cuprate superconductors. Our results suggest that RbOs 2 O 6 is an adiabatic BCS-type superconductor. </t>
  </si>
  <si>
    <t>SSC1280097-CC.pdf</t>
  </si>
  <si>
    <t xml:space="preserve">Studies on La 2-x Pr x Ca y Ba 2 Cu 4+y O z (x = 0.1 -0.5, y = 2x) type mixed oxide superconductors </t>
  </si>
  <si>
    <t xml:space="preserve">The La 2-x Pr x Ca y Ba 2 Cu 4+y O z (LaPrCaBCO) mixed oxides have been studied for their structural and superconducting properties using X-ray diffraction (XRD), d. c. resistivity, d. c. susceptibility and iodometric double titration. All the LaPrCaBCO samples for x = 0.1 -0.5, exhibit tetragonal crystalline structure with P 4/mmm space group as determined by Rietveld analysis of the X-ray diffraction data. With increasing x, enhancement in T c is observed, which is quite interesting for Pr substituted high T c oxides. Maximum T c ~ 58 K has been observed for x = 0.5 (La-2125 stoichiometry). The results of structural studies and superconducting property measurements are presented in light of increase in T c in LaPrCaBCO system with increasing Pr concentration. </t>
  </si>
  <si>
    <t>JPS081033701-CC.pdf</t>
  </si>
  <si>
    <t xml:space="preserve">Microscopic Evidence of Direct Coupling between Magnetic and Superconducting Order Parameters in BaFe 2 (As 1‚àíx P x ) 2 </t>
  </si>
  <si>
    <t xml:space="preserve">The coexistence of magnetism and superconductivity in the isovalent-P-substituted BaFe 2 (As 1‚àíx P x ) 2 has been investi- gated microscopically by 31 P-NMR measurements. We found that superconducting (SC) transition occurs in a magnetic region with static ordered moments and that the moments are reduced below the SC transition temperature T c in the samples near the phase boundary of magnetism and superconductivity. Our results indicate that magnetism and su- perconductivity coexist spatially but compete with each other on the same Fermi surfaces. The coexistence state is qualitatively different from that observed in other unconventional superconductors and gives a strict constraint on the theoretical model for superconductivity in BaFe 2 (As 1‚àíx P x ) 2 . </t>
  </si>
  <si>
    <t>L088207003-CC.pdf</t>
  </si>
  <si>
    <t xml:space="preserve">Evidence for a Nodeless Gap from the Superfluid Density of Optimally Doped Pr 1.855 Ce 0.145 CuO 4‚àíy Films </t>
  </si>
  <si>
    <t xml:space="preserve">We present measurements of the ab-plane magnetic penetration depth, Œª(T ), in five optimally doped Pr1.855Ce0.145CuO4‚àíy films for 1.6 K ‚â§ T ‚â§ Tc ‚àº 24 K. Low resistivities, high superfluid densities ns(T ) ‚àù Œª ‚àí2 (T ), high Tc's, and small transition widths are reproducible and indicative of excellent film quality. For all five films, Œª ‚àí2 (T )/Œª ‚àí2 (0) at low T is well fitted by an exponential temperature dependence with a gap, ‚àÜmin, of 0.85 kBTc. This behavior is consistent with a nodeless gap and is incompatible with d -wave superconductivity. </t>
  </si>
  <si>
    <t>SST0180041-CC.pdf</t>
  </si>
  <si>
    <t xml:space="preserve">Growth and superconducting transition of Pr 1‚àíx Ca x Ba 2 Cu 3 O 7‚àíŒ¥ (x ‚âà0.5) epitaxial thin films </t>
  </si>
  <si>
    <t xml:space="preserve">Pr 1‚àíx Ca x Ba 2 Cu 3 O 7‚àíŒ¥ (x ‚âà0.5) thin films have been grown on SrTiO 3 and YSZ substrates by the pulsed laser ablation. The substrate temperature dependence of orientation and superconducting poperties were systematically studied. Good quality c and a-axis orientated films can be obtained on SrTiO 3 via changing the substrate temperature solely. On YSZ, films with good c-axis orientation can be grown, while it is hard to grow films with good a-axis orientation by changing substrate temperature alone. The highest T C0 is about 37K, which is found in the films grown on YSZ with a good c-axis orientation. For the films grown on STO, however, the highest T C0 is about 35.6K with a mixed orientation of c-axis and a-axis. In most of the superconducting films, the weak temperature dependence of the normal state resistivity, as characterized by small R(290K)/R(50K) ‚â§ 2 ratios, together with a weak localization behavior just above T C could be attributed to the essential scattering due to the localized electronic states. The superconducting transitions in a field up to 10 T along c-axis have been measured on a c-axis oriented film grown on SrTiO 3 . The zero-temperature in-plane upper critical field B ab C2 (0) is estimated from the resistivity transition data. </t>
  </si>
  <si>
    <t>L094047006-CC.pdf</t>
  </si>
  <si>
    <t xml:space="preserve">Critical point and the nature of the pseudogap of single-layered copper oxide Bi 2 Sr 2‚àíx La x CuO 6+Œ¥ superconductors </t>
  </si>
  <si>
    <t xml:space="preserve">We apply strong magnetic fields of H=28.5‚àº43 T to suppress superconductivity (SC) in the cuprates Bi2Sr2‚àíxLaxCuO 6+Œ¥ (x=0.65, 0.40, 0.25, 0.15 and 0), and investigate the low temperature (T ) normal state by 63 Cu nuclear spin-lattice relaxation rate (1/T1) measurements. We find that the pseudogap (PG) phase persists deep inside the overdoped region but terminates at x ‚àº 0.05 that corresponds to the hole doping concentration of approximately 0.21. Beyond this critical point, the normal state is a Fermi liquid characterized by the T1T =const relation. A comparison of the superconducting state with the H-induced normal state in the x=0.40 (Tc = 32 K) sample indicates that there remains substantial part of the Fermi surface even in the fully-developed PG state, which suggests that the PG and SC are coexisting matters. </t>
  </si>
  <si>
    <t>L092157004-CC.pdf</t>
  </si>
  <si>
    <t xml:space="preserve">Thermodynamic and Transport Measurements on Superconducting Na x CoO 2 ‚Ä¢ yH 2 O Single Crystals Prepared by Electrochemical De-intercalation </t>
  </si>
  <si>
    <t xml:space="preserve">Superconducting single crystal samples of NaxCoO2 ‚Ä¢ yH2O have been produced using an elec- trochemical technique which dispenses with the usual bromine chemical de-intercalation step and permits much more precise control of the Na content. After careful hydration, nearly single-phase crystals have been obtained in which over 90% of the sample's volume corresponds to the supercon- ducting Na0.3CoO2 ‚Ä¢ 1.3H2O structure. Susceptibility and specific heat measurements confirm that bulk superconductivity has been achieved. The extracted normal state density of states indicates Fermi-liquid behavior with strong mass enhancement and a modest Wilson ratio. Measurements of Hc2 for H c and H ab reveal significant anisotropy. The estimated value of Hc2 for H c yields a coherence length of ‚àº 100√Ö, consistent with an extremely narrow bandwidth. </t>
  </si>
  <si>
    <t>EPJ0290369-CC.pdf</t>
  </si>
  <si>
    <t xml:space="preserve">High field magnetoresistivity of epitaxial La 2-x Sr x CuO 4 thin films </t>
  </si>
  <si>
    <t xml:space="preserve">A large positive magnetoresistivity (up to tens of percents) is observed in both underdoped and overdoped superconducting La 2-x Sr x CuO 4 epitaxial thin films at temperatures far above the superconducting critical temperature T c . For the underdoped samples, this magnetoresistance far above T c cannot be described by the Kohler rule and we believe it is to be attributed to the influence of superconducting fluctuations. In the underdoped regime, the large magnetoresistance is only present when at low temperatures superconductivity occurs. T he strong magnetoresistivity, which persists even at temperatures far above T c , can be related to the pairs forming eventually the superconducting state below T c . Our observations support the idea of a close relation between the pseudogap and the superconducting gap and provide new indications for the presence of pairs above T c . </t>
  </si>
  <si>
    <t>SSC1270493-CC.pdf</t>
  </si>
  <si>
    <t xml:space="preserve">Solid State Communications Superconductivity in CoSr 2 (Y 1-x Ca x )Cu 2 O 7+Œ¥ </t>
  </si>
  <si>
    <t xml:space="preserve">The roles of aliovalent Ca II -for-Y III substitution and high-pressure-oxygen annealing in the process of "superconducterizing" the Co-based layered copper oxide, CoSr 2 (Y 1-x Ca x )Cu 2 O 7+Œ¥ (Co-1212), were investigated. The as-air-synthesized samples up to x = 0.4 were found essentially oxygen stoichiometric (-0.03 ‚â§ Œ¥ ‚â§ 0.00). These samples, however, were not superconductive, suggesting that the holes created by the divalent-for-trivalent cation substitution are trapped on Co in the charge reservoir. Ultra-high-pressure heat treatment carried out at 5 GPa and 500 o C for 30 min in the presence of Ag 2 O 2 as an excess oxygen source induced bulk superconductivity in these samples. The highest T c was obtained for the high-oxygen-pressure treated x = 0.3 sample at ‚àº40 K. </t>
  </si>
  <si>
    <t>SSC1230017-CC.pdf</t>
  </si>
  <si>
    <t xml:space="preserve">Three-Dimensional Superconductivity in the Infinite-Layer Compound Sr 0.9 La 0.1 CuO 2 in Entire Region below T c </t>
  </si>
  <si>
    <t xml:space="preserve">The infinite-layer compound ACuO2 (A = alkaline-earth ions) is regarded as the most suitable material for exploring the fundamental nature of the CuO2 plane because it does not contain a charge-reservoir block, such as a rock-salt or a fluorite like block. We report that superconductivity in the infinite-layer compound Sr0.9La0.1CuO2 is of a three-dimensional nature, in contrast to the quasi two-dimensional superconducting behavior of all other cuprates. The key observation is that the c-axis coherence length is longer than the c-axis lattice constant even at zero temperature. This means that the superconducting order parameter of one CuO2 plane overlaps with those of neighboring CuO2 planes all the temperatures below the Tc. Among all cuprates, only the infinite- layer superconductor shows such a feature. </t>
  </si>
  <si>
    <t>L094037007-CC.pdf</t>
  </si>
  <si>
    <t xml:space="preserve">Enhancing the Superconducting Transition Temperature in the Absence of Spin Correlations in Heavy Fermion Compound CeIrIn 5 </t>
  </si>
  <si>
    <t xml:space="preserve">We report on a pressure(P )-induced evolution of superconductivity and spin correlations in CeIrIn5 via the 115 In nuclear-spin-lattice-relaxation rate measurements. We find that applying pressure suppresses dramatically the antiferromagnetic fluctuations that are strong at ambient pres- sure. At P = 2.1 GPa, Tc increases to Tc = 0.8 K that is twice Tc(P = 0 GPa), in the background of Fermi liquid state. This is in sharp contrast with the previous case in which negative, chemical pressure (replacing Ir with Rh) enhances magnetic interaction and increases Tc. Our results suggest that multiple mechanisms work to produce superconductivity in the same compound CeIrIn5. </t>
  </si>
  <si>
    <t>L088167005-CC.pdf</t>
  </si>
  <si>
    <t xml:space="preserve">Magnetoresistance of Untwinned YBa 2 Cu 3 O y Single Crystals in a Wide Range of Doping: Anomalous Hole-Doping Dependence of the Coherence Length </t>
  </si>
  <si>
    <t xml:space="preserve">Magnetoresistance (MR) in the a-axis resistivity of untwinned YBa2Cu3Oy single crystals is mea- sured for a wide range of doping (y = 6.45 ‚àí 7.0). The y-dependence of the in-plane coherence length Œæ ab estimated from the fluctuation magnetoconductance indicates that the superconductivity is anomalously weakened in the 60-K phase; this gives evidence, together with the Hall coefficient and the a-axis thermopower data that suggest the hole doping to be 12% for y ‚âÉ 6.65, that the origin of the 60-K plateau is the 1/8 anomaly. At high temperatures, the normal-state MR data show signatures of the Zeeman effect on the pseudogap in underdoped samples. </t>
  </si>
  <si>
    <t>L095167004-CC.pdf</t>
  </si>
  <si>
    <t xml:space="preserve">High pressure effects on the superconductivity of Œ≤-pyrochlore oxides AOs 2 O 6 </t>
  </si>
  <si>
    <t xml:space="preserve">High pressure effects on the superconducting transitions of Œ≤-pyrochlore oxide superconductors AOs 2 O 6 (A = Cs, Rb, K) are studied by measuring resistivity under high pressures up to 10 GPa. The superconducting transition temperature T c first increases with increasing pressure in all the compounds and then exhibits a broad maximum at 7.6 K (6 GPa), 8.2 K (2 GPa) and 10 K (0.6 GPa) for A = Cs, Rb and K, respectively. Finally, the superconductivity is suppressed completely at a critical pressure near 7 GPa and 6 GPa for A = Rb and K and probably above 10 GPa for A = Cs. Characteristic changes in the coefficient A of the T 2 term in resistivity and residual resistivity are observed, both of which are synchronized with the corresponding change in T c . It is suggested that electron correlations and certain quantum fluctuations play important roles in the occurrence or suppression of superconductivity in the Œ≤-pyrochlore oxides. 1 A new family of transition metal oxide superconductors AOs 2 O 6 (A = Cs, Rb, K) called Œ≤-pyrochlore oxides was found recently [1-4]. They exhibit superconductivity at T c = 3.3 K, 6.3 K and 9.6 K, respectively. Extensive studies are now in progress in order to elucidate the mechanism of the superconductivity. Very recent ¬µSR [5] and NMR [6] experiments revealed that unconventional superconductivity is realized, particularly in KOs 2 O 6 with the highest T c . In contrast, there are a few reports insisting on conventional BCS-type superconductivity in RbOs 2 O 6 [7, 8]. Concerning the normal-state properties, the temperature dependence of resistivity shows T 2 behavior at low temperature for every compound, implying that electron correlations are sufficiently strong to stabilize a Fermi liquid state. The coefficient A of the T 2 term in resistivity is larger in KOs 2 O 6 than in CsOs 2 O 6 and RbOs 2 O 6 . Moreover, it is found that the Sommerfeld coefficient Œ≥ from specific heat measurements is nearly equal for the Cs and Rb compounds, Œ≥ = 20 mJ/K 2 molOs [9], while it is much larger for KOs 2 O 6 [10]. Hence there must be a large mass enhancement toward KOs 2 O 6 due to electron correlations. The superconducting transition temperature of the Œ≤-pyrochlore oxides increases with decreasing the ionic radius of A-site alkali metals from Cs to K. Accordingly, the lattice volume is decreased by the negative chemical pressure. This fact implies that the reduction of the lattice volume by applying physical pressure would further enhance T c . This expectation was confirmed actually in previous two high-pressure (HP) experiments by measuring magnetization up to 1.2 GPa for all the members [11] and up to 0.8 GPa for RbOs 2 O 6 [7]. Another interesting finding in the former study is that only in the case of KOs 2 O 6 the T c exhibits a saturation around 0.6 GPa and then decreases slightly with pressure, suggesting complicated pressure dependences at higher pressures. Thus, it is important to investigate the pressure dependence of T c and other properties in a wider pressure range. It is also intriguing to search for another ground state which would exist next to the superconducting state under very high pressure, as often found in other unconventional superconductors [12]. In this Letter, we report on resistivity measurements under high pressures up to 10 GPa on all the three members of the Œ≤-pyrochlore oxide superconductors. A characteristic pressure-temperature phase diagram has been obtained, where in general the T c exhibits a dome-shaped change as a function of pressure. Polycrystalline samples of AOs 2 O 6 were prepared as reported previously [1-3]. For CsOs 2 O 6 and RbOs 2 O 6 , they were nearly single-phase including a small amount of Os metal. For KOs 2 O 6 , 10 mol% of Cd 2 Os 2 O 7 was contained as another phase, which was necessary to obtain a sufficiently hard pellet for resistivity measurements. The coexistence of Cd 2 Os 2 O 7 may not affect the determination of T c , because it becomes insulating below 230 K [13]. Electrical resistivity measurements were performed by the four-probe method in a cubic-anvil press apparatus [14] at high pressures from 2 GPa to 10 GPa and temperatures from 3 K to 300 K. A fluorinert liquid, which is a one-to-one mixture of FC-70 and FC-77 (3M TM ), was used as a pressure transmitting medium. A polycrystalline pellet of a typical size of 0.8 √ó 0.3 √ó 0.4 mm 3 was immersed into the fluorinert liquid in a cylindrical teflon capsule of 1.5 œÜ √ó 1.8 mm 3 size. Then, the capsule was put into a cubic pyrophillite block of 6.0 mm edge and compressed almost isostatically by using six anvils made of tungsten carbide. The whole of the sample cell and the press was placed in a liquid-helium dewar to cool down to 3 K. Each run of resistivity </t>
  </si>
  <si>
    <t>L091217001-CC.pdf</t>
  </si>
  <si>
    <t xml:space="preserve">Unconventional superconductivity in Na x CoO 2 ‚Ä¢ yH 2 O </t>
  </si>
  <si>
    <t xml:space="preserve">We synthesized powder samples of Na x CoO 2 ‚Ä¢ yH 2 O changing the volume of the water in the hydration process, then investigated their superconducting properties,. It was proved that the volume of water is one of key parameters to obtain a single phase of Na x CoO 2 ‚Ä¢ yH 2 O with good superconducting properties. The transition temperature, T c , of the sample changed gradually while it was stored in the atmosphere of 70% humidity. Superconducting behavior under high magnetic field was very sensitive to T c . H c2 of a high quality sample with high T c seemed very high. </t>
  </si>
  <si>
    <t>L092227003-CC.pdf</t>
  </si>
  <si>
    <t xml:space="preserve">"Spin-Flop" Transition and Anisotropic Magnetoresistance in Pr 1.3‚àíx La 0.7 Ce x CuO 4 : Unexpectedly Strong Spin-Charge Coupling in Electron-Doped Cuprates </t>
  </si>
  <si>
    <t xml:space="preserve">We use transport and neutron-scattering measurements to show that a magnetic-field-induced transition from noncollinear to collinear spin arrangement in adjacent CuO2 planes of lightly electron-doped Pr1.3‚àíxLa0.7CexCuO4 (x = 0.01) crystals affects significantly both the in-plane and out-of-plane resistivity. In the high-field collinear state, the magnetoresistance (MR) does not saturate, but exhibits an intriguing four-fold-symmetric angular dependence, oscillating from being positive at B [100] to being negative at B [110]. The observed MR of more than 30% at low tem- peratures induced by a modest modification of the spin structure indicates an unexpectedly strong spin-charge coupling in electron-doped cuprates. </t>
  </si>
  <si>
    <t>L094047001-CC.pdf</t>
  </si>
  <si>
    <t xml:space="preserve">Superconductivity in CeCoIn 5‚àíx Sn x : Veil Over an Ordered State or Novel Quantum Critical Point? </t>
  </si>
  <si>
    <t xml:space="preserve">Measurements of specific heat and electrical resistivity in magnetic fields up to 9 T along [001] and temperatures down to 50 mK of Sn-substituted CeCoIn 5 are reported. The maximal ‚àíln(T ) divergence of the specific heat at the upper critical field H c2 down to the lowest temperature char- acteristic of non-Fermi liquid systems at the quantum critical point (QCP), the universal scaling of the Sommerfeld coefficient, and agreement of the data with spin-fluctuation theory, provide strong evidence for quantum criticality at H c2 for all x ‚â§ 0.12 in CeCoIn 5‚àíx Sn x . These results indicate the "accidental" coincidence of the QCP located near H c2 in pure CeCoIn 5 , in actuality, constitute a novel quantum critical point associated with unconventional superconductivity. </t>
  </si>
  <si>
    <t>L088227002-CC.pdf</t>
  </si>
  <si>
    <t xml:space="preserve">Strongly Correlated s-Wave Superconductivity in the N-Type Infinite-Layer Cuprate </t>
  </si>
  <si>
    <t xml:space="preserve">Quasiparticle tunneling spectra of the electron-doped (n-type) infinite-layer cuprate Sr 0.9 La 0.1 CuO 2 reveal characteristics that counter a number of common phenomena in the hole-doped (p-type) cuprates. The optimally doped Sr 0.9 La 0.1 CuO 2 with T c 43 K exhibits a momentum-independent superconduct- ing gap D 13.0 6 1.0 meV that substantially exceeds the BCS value, and the spectral characteristics indicate insignificant quasiparticle damping by spin fluctuations and the absence of pseudogap. The re- sponse to quantum impurities in the Cu sites also differs fundamentally from that of the p-type cuprates with d x 2 2y 2 -wave pairing symmetry. </t>
  </si>
  <si>
    <t>L090137001-CC.pdf</t>
  </si>
  <si>
    <t xml:space="preserve">Superconductivity of the Sr 2 Ca 12 Cu 24 O 41 spin ladder system : Are the superconducting pairing and the spin-gap formation of the same origin? </t>
  </si>
  <si>
    <t xml:space="preserve">Pressure-induced superconductivity in a spin-ladder cuprate Sr2Ca12Cu24O41 has not been studied on a microscopic level so far although the superconductivity was already discovered in 1996. We have improved high-pressure technique with using a large high-quality crystal, and succeeded in studying the superconductivity using 63 Cu nuclear magnetic resonance (NMR). We found that anomalous metallic state reflecting the spin-ladder structure is realized and the superconductivity possesses a s-wavelike character in the meaning that a finite gap exists in the quasi-particle excitation: At pressure of 3.5GPa we observed two excitation modes in the normal state from the relaxation rate T ‚àí1 1 . One gives rise to an activation-type component in T ‚àí1 1 , and the other T -linear component linking directly with the superconductivity. This gapless mode likely arises from free motion of holon-spinon bound states appearing by hole doping, and the pairing of them likely causes the superconductivity. </t>
  </si>
  <si>
    <t>JPS081113707-CC.pdf</t>
  </si>
  <si>
    <t xml:space="preserve">Evidence of Inhomogeneous Superconductivity in FeTe 1-x Se x Thin Film Using Scotch-Tape Method </t>
  </si>
  <si>
    <t xml:space="preserve">We have fabricated thin films of FeTe 1-x Se x using a scotch-tape method. The superconductivities of the thin films are different from each other although these films were fabricated from the same bulk sample. The result clearly presents the inhomogeneous superconductivity in FeTe 1-x Se x . The difference comes from inhomogeneity due to the excess Fe concentration. The resistivity of a thin film with low excess Fe shows good superconductivity with the sharp superconducting-transition width and more isotropic superconductivity. </t>
  </si>
  <si>
    <t>Suzuki_etal_2015-CC.pdf</t>
  </si>
  <si>
    <t xml:space="preserve">Pressure-Induced Superconductivity in BiS 2 -based EuFBiS 2 </t>
  </si>
  <si>
    <t xml:space="preserve">We measured the electrical resistivity of the BiS 2 -based compound EuFBiS 2 under high pressure. Polycrystalline EuFBiS 2 shows insulator-metal transition and pressure-induced superconductivity above 0.7 GPa. The superconducting transition temperature increases with increasing applied pressure and shows a maximum value around 8.6 K at 1.8 GPa. </t>
  </si>
  <si>
    <t>PhysRevX.8.041024-CC.pdf</t>
  </si>
  <si>
    <t xml:space="preserve">Direct Visualization of the Nematic Superconductivity in Cu x Bi 2 Se 3 </t>
  </si>
  <si>
    <t xml:space="preserve">Cu x Bi 2 Se 3 hosts both topological surface states and bulk superconductivity. It has been identified recently as a topological superconductor (TSC) with an extraordinary nematic, i.e., C 2 -symmetric superconducting state and odd-parity pairing. Here, using scanning tunneling microscopy, we directly examine the response of the superconductivity of Cu x Bi 2 Se 3 to magnetic field. Under out-of-plane fields (B ‚ä• ), we discover elongated magnetic vortices hosting zero-bias conductance peaks consistent with the Majorana bound states expected in a TSC. Under in-plane fields (B = ), the average superconducting gap exhibits twofold symmetry with field orientation; the long C 2 symmetry axes are pinned to the dihedral mirror planes under B = ¬º 0.5 T but rotate slightly under B = ¬º 1.0 T. Moreover, a nodeless Œî 4x gap structure is semiquantitatively determined for the first time. Our data paint a microscopic picture of the nematic superconductivity in Cu x Bi 2 Se 3 and pose strong constraints on theory. </t>
  </si>
  <si>
    <t>EPL0330153-CC.pdf</t>
  </si>
  <si>
    <t xml:space="preserve">Linear Temperature Variation of the Penetration Depth in YBa 2 Cu 3 O 7‚àíŒ¥ Thin Films </t>
  </si>
  <si>
    <t xml:space="preserve">We have measured the penetration depth Œª(T ) on YBa 2 Cu 3 O 7 thin films from transmission at 120, 330 and 510 GHz, between 5 and 50 K. Our data yield simultaneously the absolute value and the temperature dependence of Œª(T ). In high quality films Œª(T ) exhibits the same linear temperature depen- dence as single crystals, showing its intrinsic nature, and Œª(0) = 1750√Ö. In a lower quality one, the more usual T 2 dependence is found, and Œª(0) = 3600√Ö. This suggests that the T 2 variation is of extrinsic origin. Our results put the d-wave like interpretation in a much better position. </t>
  </si>
  <si>
    <t>L089157004-CC.pdf</t>
  </si>
  <si>
    <t xml:space="preserve">Superconductivity and Quantum Criticality in CeCoIn 5 </t>
  </si>
  <si>
    <t xml:space="preserve">Electrical resistivity measurements on a single crystal of the heavy-fermion superconductor CeCoIn5 at pressures to 4.2 GPa reveal a strong crossover in transport properties near P * ‚âà 1.6 GPa, where Tc is a maximum. The temperature-pressure phase diagram constructed from these data pro- vides a natural connection to cuprate physics, including the possible existence of a pseudogap. </t>
  </si>
  <si>
    <t>L095117006-CC.pdf</t>
  </si>
  <si>
    <t xml:space="preserve">Pressure induced effects on the Fermi surface of superconducting 2H-NbSe 2 </t>
  </si>
  <si>
    <t xml:space="preserve">The pressure dependence of the critical temperature T c and upper critical field H c2 (T ) has been measured up to 19 GPa in the layered superconducting material 2H-NbSe 2 . T c (P ) has a maximum at 10.5 GPa, well above the pressure for the suppression of the CDW order. Using an effective two band model to fit H c2 (T ), we obtain the pressure dependence of the anisotropy in the electron phonon coupling and Fermi velocities, which reveals the peculiar interplay between CDW order, Fermi surface complexity and superconductivity in this system. </t>
  </si>
  <si>
    <t>Carnicom_2018_Supercond._Sci._Technol._31_115005.pdf</t>
  </si>
  <si>
    <t xml:space="preserve">Superconductivity in the superhard boride WB 4.2 </t>
  </si>
  <si>
    <t xml:space="preserve">We show that the superhard boride WB 4.2 is a superconductor with a T c of 2.05(5) K. Temperature-dependent magnetic susceptibility, electrical resistivity, and specific heat measurements were used to characterize the superconducting transition. The Sommerfeld constant Œ≥ for WB 4.2 is 2.07(3) mJ mol ‚àí1 K ‚àí2 and the ŒîC/Œ≥T c ÔÇ†=ÔÇ†1.56, which is somewhat higher than what is expected for weakly coupled Bardeen-Cooper-Schrieffer type superconductors. The H c2 versus T plot is linear over a wide temperature range but does show signs of flattening by the lowest temperatures studied and therefore the zero temperature upper critical field (Œº 0 H c2 (0) for WB 4.2 lies somewhere between the linear extrapolation of Œº 0 H c2 (T) to 0 K and expectations based on the Werthamer-Helfand-Hohenberg model. </t>
  </si>
  <si>
    <t>Li_2018_Supercond._Sci._Technol._31_085001.pdf</t>
  </si>
  <si>
    <t xml:space="preserve">Superconductivity and phase diagram in a transition metal doped Zr 5 Ge 3 compound </t>
  </si>
  <si>
    <t xml:space="preserve">Systematic study of transition metal doped Zr 5 Ge 3 at different sites has been performed, and superconductivity only occurs with Pt doping at the Ge site. Superconductivity remains absent with other transition metal doping such as Y, Cr, Ir, and Pd at other different sites. Coincidental with our previous findings in the Zr 5 Ge 3‚àíx Ru x system, it appears that the induced superconductivity is not only site-selective (only at the Ge site), but also dopant selective (only with Pt and Ru dopants). The bulk superconductivity in Zr 5 Ge 3‚àíx Pt x is investigated through magnetization, electrical resistivity, and heat capacity measurement, and the superconducting phase diagram of Zr 5 Ge 3‚àíx Pt x is also established. </t>
  </si>
  <si>
    <t>L094127001-CC.pdf</t>
  </si>
  <si>
    <t xml:space="preserve">Muon-Spin-Rotation Measurements of the Penetration Depth in the Infinite-Layer Electron-Doped Cuprate Superconductor Sr 0.9 La 0.1 CuO 2 </t>
  </si>
  <si>
    <t xml:space="preserve">Muon spin rotation (¬µSR) measurements of the in-plane penetration depth Œª ab have been per- formed in the electron-doped infinite layer high-Tc superconductor (HTS) Sr0.9La0.1CuO2. Absence of the magnetic rare-earth ions in this compound allowed to measure for the first time the abso- lute value of Œª ab (0) in electron-doped HTS using ¬µSR. We found Œª ab (0)=116(2) nm. The zero- temperature depolarization rate œÉ(0) ‚àù 1/Œª 2 ab (0)=4.6(1) ¬µs ‚àí1 is more than four times higher than expected from the Uemura line. Therefore this electron-doped HTS does not follow the Uemura relation found for hole-doped HTS. </t>
  </si>
  <si>
    <t>L091087001-CC.pdf</t>
  </si>
  <si>
    <t xml:space="preserve">Magnetic Penetration Depth Measurements of Pr 2‚àíx Ce x CuO 4‚àíŒ¥ Films on Buffered Substrates: Evidence for a Nodeless Gap </t>
  </si>
  <si>
    <t xml:space="preserve">We report measurements of the inverse squared magnetic penetration depth, Œª ‚àí2 (T ), in Pr2‚àíxCexCuO 4‚àíŒ¥ (0.115 ‚â§ x ‚â§ 0.152) superconducting films grown on SrTiO3 (001) substrates coated with a buffer layer of insulating Pr2CuO4. Œª ‚àí2 (0), Tc and normal-state resistivities of these films indicate that they are clean and homogeneous. Over a wide range of Ce doping, 0.124 ‚â§ x ‚â§ 0.144, Œª ‚àí2 (T ) at low T is flat: it changes by less than 0.15% over a factor of 3 change in T , indicating a gap in the superconducting density of states. Fits to the first 5% decrease in Œª ‚àí2 (T ) produce values of the minimum superconducting gap in the range of 0.29 ‚â§ ‚àÜmin/kBTc ‚â§ 1.01. </t>
  </si>
  <si>
    <t>Tanaka_etal_2017-CC.pdf</t>
  </si>
  <si>
    <t xml:space="preserve">Superconductivity and its Enhancement under High Pressure in "F-free" Single Crystals of CeOBiS 2 </t>
  </si>
  <si>
    <t xml:space="preserve">F-free" CeOBiS2 single crystals have successfully grown, thoroughly eliminating a concern about F-contamination by using a high-purity CsCl flux. The obtained crystals have a plate-like shape with a size of 1.0-3.0 mm in the well-developed plane. Single crystal X-ray structural analysis clearly revealed that the CeOBiS2 crystallizes with a space group P4/nmm (with lattice parameters of a = 4.0189(6) √Ö, c = 13.573(2) √Ö). The bond valence sum estimation and X-ray photoelectron spectroscopy analysis showed that the chemical state of Ce was in the mixed valence of Ce 3+ and Ce 4+ . The single crystals show superconductivity with zero resistivity at ~1.3 K. This is the first conclusive evidence of superconductivity driven by Ce valence fluctuation in surely non-doped CeOBiS2. The superconducting transition temperature was enhanced up to ~3.8 K by applying hydrostatic pressure. </t>
  </si>
  <si>
    <t>L093156802-CC.pdf</t>
  </si>
  <si>
    <t xml:space="preserve">Evidence for gap anisotropy in CaC 6 from directional point-contact spectroscopy </t>
  </si>
  <si>
    <t xml:space="preserve">We present the first results of directional point-contact spectroscopy in high quality CaC6 samples both along the ab plane and in the c-axis direction. The superconducting order parameter ‚àÜ(0), obtained by fitting the Andreev-reflection (AR) conductance curves at temperatures down to 400 mK with the single-band 3D Blonder-Tinkham-Klapwijk model, presents two different distributions in the two directions of the main current injection, peaked at 1.35 and 1.71 meV, respectively. By ab-initio calculations of the AR conductance spectra, we show that the experimental results are in good agreement with the recent predictions of gap anisotropy in CaC6. </t>
  </si>
  <si>
    <t>Drozdov_etal_2015.pdf</t>
  </si>
  <si>
    <t xml:space="preserve">Conventional superconductivity at 203 kelvin at high pressures in the sulfur hydride system </t>
  </si>
  <si>
    <t>1903.04321-CC.pdf</t>
  </si>
  <si>
    <t xml:space="preserve">Enhanced, homogeneous type II superconductivity in Cu-intercalated PdTe 2 </t>
  </si>
  <si>
    <t xml:space="preserve">175005 (H.P.) India Though the superconducting phase of the type-II Dirac semimetal PdTe2 was shown to be con- ventional in nature, the phase continued to be interesting in terms of its magnetic properties. While certain experiments indicated an unexpected type-I superconducting phase, other experiments re- vealed formation of vortices under the application of magnetic fields. Recently, scanning tunneling spectroscopy (STS) experiments revealed the existence of a mixed phase where type-I and type-II behaviours coexist. Here, based on our temperature and magnetic field dependent STS experiments on Cu-intercalated PdTe2 we show that as the critical temperature of the superconducting phase goes up from 1.7 K to 2.4 K on Cu-intercalation, the mixed phase disappears and the system be- comes homogeneously type-II. This may be attributed to an averaging effect caused by quasiparticle exchange between type-I and type-II domains mediated by the Cu atoms and to decreased coherence length due to increased disorder. </t>
  </si>
  <si>
    <t>SST01600L7-CC.pdf</t>
  </si>
  <si>
    <t xml:space="preserve">Under-doped La 2‚àíx Sr x CuO 4 with x = 0.063 -0.125: TSFZ growth of high-quality crystals and anomalous doping dependences of superconducting properties </t>
  </si>
  <si>
    <t xml:space="preserve">A series of high-quality La2‚àíxSrxCuO4 (LSCO) superconductor crystals in the under-doping region with x = 0.063, 0.07, 0.09, 0.10, 0.111 and 0.125 has been successfully prepared by traveling-solvent floating-zone (TSFZ) technique. The crystals are large and free of sub-grains and foreign phases. The high crystal quality has been revealed by double-crystal x-ray rocking curves and Rutherford backscattering spectrometry combined with ion- beam channeling effect. We find that the evolutions of the superconducting transition width and volume fraction as a function of carrier concentration exhibit interesting anomalies in the vicinity of some "magic number" doping levels such as x = 1/4 2 (=0.0625) and 1/3 2 (=0.111). We argue that these behaviours are of intrinsic electronic origin. </t>
  </si>
  <si>
    <t>sun2012re-emerging-CC.pdf</t>
  </si>
  <si>
    <t xml:space="preserve">Reemerging superconductivity at 48 K in iron chalcogenides </t>
  </si>
  <si>
    <t xml:space="preserve">Pressure plays an essential role in the induction 1 and control 2,3 of superconductivity in iron-based superconductors. Substitution of a large cation by a smaller rare-earth ion to simulate the pressure effects has raised the superconducting transition temperature T C to a record high of 55 K in these materials 4,5 . Analogous to the bell-shaped curve of T C dependence on chemical doping, pressure-tuned T C typically drops monotonically after passing the optimal pressure 1-3 . Here we report the observations of an unexpected phenomenon in superconducting iron chalcogenides that after the T C dropped from the maximum of 32 K at 1 GPa and vanished (&lt; 4 K) above 9.5 GPa, a second superconducting region with considerably higher T C than the first maximum suddenly reemerged above 11.5 GPa. The T C of the reemerging superconducting phase reaches 48.0-48.7 K for Tl 0.6 Rb 0.4 Fe 1.67 Se 2 , K 0.8 Fe 1.7 Se 2 and K 0.8 Fe 1.78 Se 2 , setting a new T C record for iron chalcogenide superconductors. The recent discoveries of superconductivity at 30-32 K in a new family of iron-based chalcogenide superconductors 6-9 A 1-x Fe 2-y Se 2 (A=K, Rb or Cs, with possible Tl substitution) bring new excitement to the field of superconductivity 10 . Some of the most striking features of such superconductors include the unusually large magnetic moments up to 3.3 ÔÅ≠ B per Fe atom and the Fe-vacancy ordering in the Fe square lattice 11 . How superconductivity with such a high T C can exist on such a strong magnetic background remains perplexing 10 . It has been established that the superconductivity in strongly correlated electronic systems can be dictated by their crystallographic structure, electronic charge, as well as orbital and spin degree of freedom, which in turn, can be manipulated by controlling parameters including pressure, magnetic field, and chemical composition 12-15 . Pressure is a 'clean' way to tune basic electronic and structural properties without changing the chemistry. High-pressure studies are thus very useful in elucidating mechanisms of superconductivity as well as in searching for new high-T C </t>
  </si>
  <si>
    <t>xing2014theAnomaly-CC.pdf</t>
  </si>
  <si>
    <t xml:space="preserve">The anomaly Cu doping effects on LiFeAs superconductors </t>
  </si>
  <si>
    <t xml:space="preserve">The Cu substitution effect on the superconductivity of LiFeAs has been studied in comparison with Co/Ni substitution. It is found that the shrinking rate of the lattice parameter c for Cu substitution is much smaller than that of Co/Ni substitution. This is in conjugation with the observation of ARPES that shows almost the same electron and hole Fermi surfaces (FSs) size for undoped and Cu substituted LiFeAs sample, except for a very small hole band sinking below Fermi level with doping. This indicates that there is little doping effect at Fermi surface by Cu substitution, in sharp contrast to the more effective carrier doping effect by Ni or Co. </t>
  </si>
  <si>
    <t>yamaguchi2014ac.pdf</t>
  </si>
  <si>
    <t xml:space="preserve">AC Magnetic Measurement of LiFeAs at Pressures up to 5.2 GPa: the Relation between T c and the Structural Parameters </t>
  </si>
  <si>
    <t xml:space="preserve">The pressure effects on the 111-type Fe-based superconductor LiFeAs were investigated through AC susceptibility measurements and X-ray diffraction experiments, and revealed a correlation be- tween the superconducting transition temperature (Tc) and the As-Fe-As bond angle (Œ±) rather than the height of As from the Fe layers (hAs). As the pressure was increased, Tc of 17 K at P = 0 GPa decreased down to 10 K at P = 5.2 GPa. According to a previous report from an X-ray diffraction experiment, Œ± changes from 101.5 ‚Ä¢ at 0 GPa to 97.8 ‚Ä¢ at 17 GPa. The obtained change in Tc is consistent with Lee et al.'s plot of Tc as a function of Œ±, and from this result, we conclude that Tc will fall to zero at around Œ± = 98 ‚Ä¢ . </t>
  </si>
  <si>
    <t>kotegawa2008abrupt-CC.pdf</t>
  </si>
  <si>
    <t xml:space="preserve">Abrupt Emergence of Pressure-Induced Superconductivity of 34 K in SrFe 2 As 2 : A Resistivity Study under Pressure </t>
  </si>
  <si>
    <t xml:space="preserve">We report resistivity measurement under pressure in single crystals of SrFe2As2, which is one of the parent materials of Fe-based superconductors. The structural and antiferromagnetic (AFM) transition of T0 = 198 K at ambient pressure is suppressed under pressure, and the ordered phase disappears above Pc ‚àº 3.6 ‚àí 3.7 GPa. Superconductivity with a sharp transition appears accompanied by the suppression of the AFM state. Tc exhibits a maximum of 34.1 K, which is realized close to the phase boundary at Pc. This Tc is the highest among those of the stoichiometric Fe-based superconductors. </t>
  </si>
  <si>
    <t>mydeen2010temperature-CC.pdf</t>
  </si>
  <si>
    <t xml:space="preserve">Temperature -pressure phase diagram of the superconducting iron pnictide LiFeP </t>
  </si>
  <si>
    <t>piva2015combined-CC.pdf</t>
  </si>
  <si>
    <t xml:space="preserve">Combined external pressure and Cu-substitution studies on BaFe 2 As 2 single crystals </t>
  </si>
  <si>
    <t xml:space="preserve">We report a combined study of external pressure and Cu-substitution on BaFe 2 As 2 single crystals grown by the in-flux technique. At ambient pressure, the Cu-substitution is known to suppress the spin density wave (SDW) phase in pure BaFe 2 As 2 (T SDW ‚âà 140 K) and to induce a superconducting (SC) dome with a maximum transition temperature T max c 4.2 K. This T max c is much lower than the T c ‚àº 15-28 K achieved in the case of Ru, Ni and Co substitutions. Such a lower T c is attributed to a Cu 2+ magnetic pair-breaking effect. The latter is strongly suppressed by applied pressure, as shown herein, T c can be significantly enhanced by applying high pressures. In this work, we investigated the pressure effects on Cu 2+ magnetic pair-breaking in the BaFe 2‚àíx Cu x As 2 series. Around the optimal concentration (x opd = 0.11), all samples showed a substantial increase of T c as a function of pressure. Yet for those samples with a slightly higher doping level (over-doped regime), T c presented a dome-like shape with maximum T c 8 K. Remarkably interesting, the under-doped samples, e.g. x = 0.02 display a maximum pressure induced T c 30 K which is comparable to the maximum T c 's found for the pure compound under external pressures. Furthermore, the magnetoresistance effect as a function of pressure in the normal state of the x = 0.02 sample also presented an evolution consistent with the screening of the Cu 2+ local moments. These findings demonstrate that the Cu 2+ magnetic pair-breaking effect is completely suppressed by applying pressure in the low concentration regime of Cu 2+ substituted BaFe 2 As 2 . </t>
  </si>
  <si>
    <t>wang2011effect.pdf</t>
  </si>
  <si>
    <t xml:space="preserve">Effect of pressure on a "111"-type iron pnictide superconductor </t>
  </si>
  <si>
    <t xml:space="preserve">The behavior of superconductivity of "111"-type iron pnictide superconductors, namely, LiFeAs, NaFeAs and LiFeP, is investigated at different pressures through electrical resistance measurements. For LiFeAs and LiFeP, the superconducting transition temperature T c decreases monotonously with increasing pressure, with the pressure coefficient of dT c /dP being ‚àí1.38 and ‚àí1.26 K/GPa, respectively. The T c of NaFeAs increases to a maximum value with the pressure increasing to 3 GPa; further increasing the pressure suppresses T c with the slope of dT c /dP about ‚àí3.40 K/GPa. </t>
  </si>
  <si>
    <t>ivanovskii2008newHigh.pdf</t>
  </si>
  <si>
    <t xml:space="preserve">New high-temperature superconductors based on rare-earth and transition metal oxyarsenides and related phases: synthesis, properties, and simulations </t>
  </si>
  <si>
    <t xml:space="preserve">The discovery in February 2008 of superconductivity with the transition temperature about 26 K in fluorine-doped oxyarsenide LaO 1-x F x FeAs stimulated numerous studies of superconducting and other physical properties of this and re- lated materials, resulting in a new family of high-temperature (T c $ 26 ¬± 55 K) superconductors. The experimental and theo- retical state of the art is reviewed concerning the synthesis, properties, and simulation of the new family and related sys- tems. Magnetic characteristics; 3.3 Spectroscopic studies of oxyarsenide properties 4. Simulation of the band structure and properties of superconducting oxypnictides 1245 4.1 Band calculations; 4.2 Simulation of oxypnictide properties; 4.3 Theoretical models of superconductivity in oxypnictides 5. New superconductors based on ternary AFe 2 As 2 arsenides: the 122 phase 1251 5.1 Synthesis and crystal structure of 122 phases and superconducting materials based on them; 5.2 Superconductivity and magnetism; 5.3 Band structure simulation and the properties of 122 phases 6. Conclusion 1256 References 1257 √É Maximum superconducting transition temperature (for a series of samples with variable composition). √É√É SPS is solid-phase synthesis. √É√É√É PC and SC are polycrystal and single crystal samples. √É√É√É√É Sc is semiconductor December 2008 New high-temperature superconductors: synthesis, properties, and simulations √É Maximum superconducting transition temperature (for a series of variable-composition samples). √É√É SPS is solid-phase synthesis; reagents, temperature T and time t of thermal treatment are given. √É√É√É PC and SC are polycrystalline and single crystal samples. </t>
  </si>
  <si>
    <t>ying2011pressure-CC.pdf</t>
  </si>
  <si>
    <t xml:space="preserve">New Journal of Physics Pressure effect on superconductivity of A x Fe 2 Se 2 (A = K and Cs) </t>
  </si>
  <si>
    <t xml:space="preserve">We have performed high hydrostatic pressure resistivity measure- ments (up to 1.7 GPa) on the newly discovered superconductor A x Fe 2 Se 2 (A = K and Cs) single crystals. Two batches of single crystals K x Fe 2 Se 2 with different transition temperatures (T c ) were used to study the effect of pressure. The T c of the first one gradually decreases with increasing pressure from 32.6 K at ambient pressure. While a dome-like behavior was observed for the crystal with T c = 31.1 K, T c reaches its maximum value of 32.7 K at the pressure of 0.48 GPa. This indicates that there exists an optimal doping with maximum T c of 32.7 K in the K x Fe 2 Se 2 system. The behavior of T c versus pressure for Cs x Fe 2 Se 2 also shows a dome-like behavior, and T c reaches its maximum value of 31.1 K at a pressure of 0.82 GPa. The hump observed in the temperature dependence of resistivity for all of the samples tends to shift to high temperature with increasing pressure. The resistivity hump could arise from the vacancy of Fe or Se. </t>
  </si>
  <si>
    <t>chu2009high-CC.pdf</t>
  </si>
  <si>
    <t xml:space="preserve">High Pressure Studies on Fe-Pnictide Superconductors </t>
  </si>
  <si>
    <t xml:space="preserve">A review of high-pressure studies on Fe-pnictide superconductors is given. The pressure effects on the magnetic and superconducting transitions are discussed for different classes of doped and undoped FeAs-compounds, ROFeAs (R = rare earth), AeFe 2 As 2 (Ae = Ca, Sr, Ba), and AFeAs (A = Li, Na). Pressure tends to decrease the magnetic transition temperature in the undoped or 2 only slightly doped compounds. The superconducting T c increases with pressure for underdoped FeAs-pnictides, remains approximately constant for optimal doping, and decreases linearly in the overdoped range. The undoped LaOFeAs and AeFe 2 As 2 become superconducting under pressure although nonhydrostatic pressure conditions seem to play a role in CaFe 2 As 2 . The superconductivity in the (undoped) AFeAs is explained as a chemical pressure effect due to the volume contraction caused by the small ionic size of the A-elements. The binary FeSe shows the largest pressure coefficient of T c in the Se-deficient superconducting phase. </t>
  </si>
  <si>
    <t>okada2008supercondctivity-CC.pdf</t>
  </si>
  <si>
    <t xml:space="preserve">Superconductivity under high pressure in LaFeAsO </t>
  </si>
  <si>
    <t xml:space="preserve">Electrical resistivity measurements under high pressures up to 29 GPa were performed for oxypnictide compound LaFeAsO. We found a pressure-induced superconductivity in LaFeAsO. The maximum value of T c is 21 K at ~12 GPa. The pressure dependence of the T c is similar to those of LaFeAsO 1-x F x series reported previously. Recent discovery of Fe-based oxypnictide superconductor LaFeAsO 1-x F x with superconducting transition temperature T c of ~26 K has attracted great interests in the field of condensed matter physics. 1) The crystal structure of LaFeAsO 1-x F x is a tetragonal ZrCuSiAs-type structure (P4/nmm), and is composed of a stack of insulating LaO and conducting FeAs layers. It is thought that conductive carriers are confined two dimensionally in the FeAs layers and the carrier concentration can be increased by the substitution of O 2-by F -. The parent compound LaFeAsO is metallic and undergoes a structural phase transition at ~160 K and a magnetic phase transition at ~140 K. 2,3) The crystal structure changes from the tetragonal to orthorhombic, then the compound exhibits a spin density wave type antiferromagnetic (AFM) ordering. The structural distortion and the magnetic ordering are suppressed by the F substitution, resulting in the emergence of the superconductivity. Right after the discovery of the superconductivity in LaFeAsO 1-x F x , it was reported that the T c of LaFeAsO 0.89 F 0.11 shows large pressure effect and increases to a maximum of 43 K at 4 GPa, suggesting that the lattice contraction is effective in the enhancement of the T c of oxypnictide compounds. 4) Actually, RFeAsO (R = rare earth) having smaller R atom than La atom shows the T c over 50 K. 5,6) It is known that external pressure can control carrier concentration in CuO 2 plane of high-T c cupper oxides. 7) In order to understand the effect of </t>
  </si>
  <si>
    <t>hott2013review-CC.pdf</t>
  </si>
  <si>
    <t xml:space="preserve">Review on Superconducting Materials </t>
  </si>
  <si>
    <t>kotegawa2009contrasting-CC.pdf</t>
  </si>
  <si>
    <t xml:space="preserve">Contrasting Pressure Effects in Sr 2 VFeAsO 3 and Sr 2 ScFePO 3 </t>
  </si>
  <si>
    <t xml:space="preserve">We report the resistivity measurements under pressure of two Fe-based superconductors with a thick perovskite oxide layer, Sr2VFeAsO3 and Sr2ScFePO3. The superconducting transition temperature Tc of Sr2VFeAsO3 markedly increases with increasing pressure. Its onset value, which was T onset c = 36.4 K at ambient pressure, increases to T onset c = 46.0 K at ‚àº 4 GPa, ensuring the potential of the "21113" system as a high-Tc material. However, the superconduc- tivity of Sr2ScFePO3 is strongly suppressed under pressure. The T onset c of ‚àº 16 K decreases to ‚àº 5 K at ‚àº 4 GPa, and the zero-resistance state is almost lost. We discuss the factor that induces this contrasting pressure effect. </t>
  </si>
  <si>
    <t>1802.09882-CC.pdf</t>
  </si>
  <si>
    <t xml:space="preserve">Electron and hole contributions to normal-state transport in the superconducting system Sn 1‚àíx In x Te </t>
  </si>
  <si>
    <t xml:space="preserve">Indium-doped SnTe has been of interest because the system can exhibit both topological sur- face states and bulk superconductivity. While the enhancement of the superconducting transition temperature is established, the character of the electronic states induced by indium doping remains poorly understood. We report a study of magneto-transport in a series of Sn1‚àíxInxTe single crystals with 0.1 ‚â§ x ‚â§ 0.45. From measurements of the Hall effect, we find that the dominant carrier type changes from hole-like to electron-like at x ‚àº 0.25; one would expect electron-like carriers if the In ions have a valence of +3. For single crystals with x = 0.45, corresponding to the highest super- conducting transition temperature, pronounced Shubnikov-de Haas oscillations are observed in the normal state. In measurements of magnetoresistance, we find evidence for weak anti-localization (WAL). We attribute both the quantum oscillations and the WAL to bulk Dirac-like hole pockets, previously observed in photoemission studies, which coexist with the dominant electron-like carriers. </t>
  </si>
  <si>
    <t>HfV2O431805.08285-CC.pdf</t>
  </si>
  <si>
    <t xml:space="preserve">Insights on unconventional superconductivity in HfV 2 Ga 4 and ScV 2 Ga 4 from first principles electronic structure calculations </t>
  </si>
  <si>
    <t xml:space="preserve">The HfV 2 Ga 4 compound was recently reported to exhibit unusual bulk superconducting proper- ties, with the possibility of multiband behavior. To gain insight into its properties, we performed ab-initio electronic structure calculations based on the Density Functional Theory (DFT). Our results show that the density of states at the Fermi energy is mainly composed by V-d states. The McMillan formula predicts a superconducting critical temperature (T c ) of approximately 3.9 K, in excellent agreement with the experimental value at 4.1 K, indicating that superconductivity in this new compound may be explained by the electron-phonon mechanism. Calculated valence charge density maps clearly show directional bonding between Hf and V atoms with 1D highly populated V-chains, and some ionic character between Hf-Ga and V-Ga bonds. Finally, we have shown that there are electrons occupying two distinct bands at the Fermi level, with different characters, which supports experimental indications of possible multiband superconductivity. Based on the results, we propose the study of a related compound, ScV 2 Ga 4 , showing that it has similar electronic properties, but probably with a higher T c than HfV 2 Ga 4 . </t>
  </si>
  <si>
    <t>Rb2Cr3As3_quasi1D_SC1412.2596-CC.pdf</t>
  </si>
  <si>
    <t xml:space="preserve">Unconventional superconductivity in quasi-one-dimensional Rb 2 Cr 3 As 3 </t>
  </si>
  <si>
    <t xml:space="preserve">Following the discovery of superconductivity in quasi-one-dimensional (Q1D) K2Cr3As3 contain- ing [(Cr3As3) 2‚àí ]‚àû chains [J. K. Bao et al., arXiv: 1412.0067 (2014)], we succeeded in synthesizing an analogous compound, Rb2Cr3As3, which also crystallizes in a hexagonal lattice. The replacement of K by Rb results in an expansion of a axis by 3%, suggesting weaker interchain coupling. Linear temperature dependence of electrical resistivity shows up between 5 to 35 K, and bulk superconductivity emerges at 4.8 K. The estimated upper critical field at zero temperature exceeds the Pauli limit by a factor of two. Furthermore, the electronic specific-heat coefficient in the mixed state increases with ‚àö H, indicating existence of nodes in the superconducting gap. Hence Rb2Cr3As3 manifests itself as another example of unconventional superconductivity in the Cr3As3- chain based systems. </t>
  </si>
  <si>
    <t>SCinTiO_1612.02502-CC.pdf</t>
  </si>
  <si>
    <t xml:space="preserve">Superconductivity in higher titanium oxides Superconductivity in higher titanium oxides </t>
  </si>
  <si>
    <t xml:space="preserve">After the discovery of zero resistivity in mercury at the temperature of liquid helium, several conventional superconductors have been identified from single elements and alloys over the course of decades 1-3 . The Bardeen-Cooper- Schrieffer (BCS) theory explains the unique properties of superconductors 4 and guides materials design for achieving a higher superconducting transition temperature (TC) under the criterion of the large electron-phonon coupling constant (lep). Magnesium diboride with TC = 39 K has been discovered using this strategy 5 . A further increase in lep is ineffective in enhancing TC because the localization of electron pairs in real space results in the formation of a charge density wave, and the highest TC considered within the BCS theory is approximately 40 K. This BCS wall has been easily overcome with the demonstration of perovskite-type copper oxides 6 . Unconventional materials, including fullerenes 7 and iron pnictides 8 , have reigned over the class of high-TC superconductors. However, a conventional superconductor (sulphur hydride) recently created a new record of TC = 203 K under an ultra-high pressure 9 . Such old materials but new superconductors are again attracting significant attention 10 . Here, we report new superconductors produced from higher titanium oxides, which are Ti4O7 and g-Ti3O5 films synthesized using advanced epitaxial growth on specific oxide substrates. Their TC are 3.0 and 7.1 K, respectively. The latter is the highest known value among simple oxides. The temperature dependence of resistivity strongly depended on the growth 3 atmosphere. Higher titanium-oxide films grown under a more oxidative condition exhibited metal-insulator transition accompanied by clear hysteresis at ~150 K. The insulating phase was suppressed in the films grown under a less oxidative condition, and the superconducting phase appeared at low temperatures. These results and the previous theoretical prediction suggest that oxygen non-stoichiometry and epitaxial stabilization play key roles in the realization of bipolaronic superconductivity in these titanium oxides. Results The formation of higher titanium-oxide films was verified using x-ray diffraction (XRD). The out-of-plane XRD patterns showed intense reflections from the Ti4O7 films grown on (LaAlO3)0. 3-(SrAl0.5Ta0.5O3)0.7 (LSAT) (100) substrates and the g-Ti3O5 film grown on Œ±-Al2O3 (0001) substrates (Figs. 2a and 2b, respectively). These substrates are insulating, non-magnetic, and exhibit high reduction resistance, providing advantages in the growth and search of a superconducting sample. However, because titanium oxides form various polymorphisms with different ratios of oxygen to titanium, their crystal structures must be carefully controlled and distinguished. Pulsed-laser deposition (PLD) with a TiOx target (x ~ 1.5) was conducted at a high temperature to tune the degree of subtle oxidation by feeding a small amount of oxygen gas or even flowing inert Ar gas. Then, we used the tilt angle c-dependence of 2q-q XRD profiles to survey the asymmetric film reflections (see Figs. S1 and S5 in Supplemental Materials). Reflections coming from the substrate and film were found at characteristic c angles. Since the intensities of the film reflections were too weak to determine the d values of interplanar spacing distances precisely, synchrotron radiation XRD measurements were also performed (see Figs. S2, S3, and S6). From the d values and c angles, we identified the Miller indices as those listed in Tables S1 and S2. In comparison to the previous structural analyses of higher titanium oxides 15,21-24 , we concluded that the films grown on LSAT (100) and a-Al2O3 (0001) substrates were Ti4O7 and </t>
  </si>
  <si>
    <t>CoA4_HTSC_theory1807.00934-CC.pdf</t>
  </si>
  <si>
    <t xml:space="preserve">Predicting Diamond-like Co-based Chalcogenides as Unconventional High Temperature Superconductors </t>
  </si>
  <si>
    <t xml:space="preserve">We predict Co-based chalcogenides with a diamond-like structure can host unconventional high temperature superconductivity (high-Tc). The essential electronic physics in these materials stems from the Co layers with each layer being formed by vertex-shared CoA4 (A=S,Se,Te) tetrahedra complexes, a material genome proposed recently by us to host potential unconventional high-Tc close to a d 7 filling configuration in 3d transition metal compounds. We calculate the magnetic ground states of different transition metal compounds with this structure. It is found that (Mn,Fe,Co)-based compounds all have a G-type antiferromagnetic(AFM) insulating ground state while Ni-based compounds are paramagnetic metal. The AFM interaction is the largest in the Co-based compounds as the three t2g orbitals all strongly participate in AFM superexchange interactions. The abrupt quenching of the magnetism from the Co to Ni-based compounds is very similar to those from Fe to Co-based pnictides in which a C-type AFM state appears in the Fe-based ones but vanishes in the Co-based ones. This behavior can be considered as an electronic signature of the high-Tc gene. Upon doping, as we predicted before, this family of Co-based compounds favor a strong d-wave pairing superconducting state. </t>
  </si>
  <si>
    <t>1802.03907-CC.pdf</t>
  </si>
  <si>
    <t xml:space="preserve">Superconducting transition temperatures in electronic and magnetic phase diagram of a superconductor, Sr 2 VFeAsO 3‚àíŒ¥ </t>
  </si>
  <si>
    <t xml:space="preserve">We unveil magnetic phases and superconducting transition temperatures (T c ) in an iron-based superconductor with a thick-blocking layer of a perovskite-related transition metal oxide, Sr 2 VFeAsO 3ÔÄ≠ÔÅ§ (21113V). 21113V exhibits a superconducting phase in 0.031 ÔÇ£ ÔÅ§ ÔÇ£ 0.145 at temperatures (T) &lt; 37.1 K. Antiferromagnetic (AFM) iron sublattice are observed in 0.267 ÔÇ£ ÔÅ§ ÔÇ£ 0.664. A mixed valent vanadium exhibits a dominant AFM phase in 0.031 ÔÇ£ ÔÅ§ ÔÇ£ 0.088, while a partial ferrimagnetic (Ferri.&lt; 20 K. A volume fraction of the superconducting phase is suppressed by increasing of spontaneous magnetic moments due to the partial Ferri. vanadium; i.e the magnetic phase of the vanadium dominates superconductivity in 21113V. The T c ÔÄ≠ÔÅ§ curve shows two maxima. The lower maximum of T c are observed for ÔÅ§ = 0.073. It is noted that the highest T c of 21113V appears for ÔÅ§ = 0.145, which exists in a phase boundary between AFM and the partial Ferri. phases of the vanadium. 21113V is a platform to verify new mechanism for enhancing T c in iron-based superconductors. </t>
  </si>
  <si>
    <t>Tc4k_interfaceBi_Ni-CC.pdf</t>
  </si>
  <si>
    <t xml:space="preserve">Unconventional interfacial superconductivity in epitaxial Bi/Ni heterostructures </t>
  </si>
  <si>
    <t xml:space="preserve">Superconductivity (SC) is one of the most intriguing physical phenomena in nature. Nucleation of SC has long been considered highly unfavorable if not impossible near ferromagnetism (FM) 1-5 , in low dimensionality 6,7 and, above all, out of non-superconductor. Here we report observation of SC with TC near 4 K in Ni/Bi bilayers that defies all known paradigms of superconductivity, where neither ferromagnetic Ni film nor rhombohedra Bi film is superconducting in isolation 8 . This highly unusual SC is independent of the growth order (Ni/Bi or Bi/Ni), but highly sensitive to the constituent layer thicknesses. Most importantly, the SC, distinctively non-s pairing, is triggered from, but does not occur at, the Bi/Ni interface. Using point contact Andreev reflection (AR) 9 , we show evidences that the unique SC, naturally compatible with magnetism, is triplet p-wave pairing. This work might open a new door to explore novel SC which could lead to potential applications in superconducting spintronics 10,11 . </t>
  </si>
  <si>
    <t>MAT0305503-CC.pdf</t>
  </si>
  <si>
    <t xml:space="preserve">Superconductivity in a layered cobalt oxyhydrate Na 0.31 CoO 2 ‚Ä¢1.3H 2 O </t>
  </si>
  <si>
    <t xml:space="preserve">We report the electrical, magnetic and thermal measurements on a layered cobalt oxyhydrate Na0.31CoO2‚Ä¢1.3H2O. Bulk superconductivity at 4.3 K has been confirmed, however, the measured superconducting fraction is relatively low probably due to the sample's intrinsic two-dimensional characteristic. The compound exhibits weak-coupled and extreme type-II superconductivity with the average energy gap ‚àÜa(0) and the Ginzburg-Landau parameter Œ∫ of ‚àº 0.50 meV and ‚àº 140, respectively. The normalized electronic specific heat data in the superconducting state well fit the T 3 dependence, suggesting point nodes for the superconducting gap structure. </t>
  </si>
  <si>
    <t>P066214509-CC.pdf</t>
  </si>
  <si>
    <t xml:space="preserve">Synthesis and characterization of the infinite-layer superconductor Sr 0.9 La 0.1 CuO 2 </t>
  </si>
  <si>
    <t xml:space="preserve">We report the high-pressure synthesis of the electron-doped infinite-layer superconductor Sr0.9La0.1CuO2. A Rietveld analysis using X-ray powder diffraction data showed that, within the resolution of the measurement, the sample was purely an infinite-layer structure without any dis- cernible impurities. The superconducting volume fraction and the transition width were greatly improved compared to those in the previous reports. Also the irreversibility field line was much higher than that of (La,Sr)2CuO4. The higher value seems to originate from the strong interlayer coupling due to the reduced average distance between the CuO2 planes. </t>
  </si>
  <si>
    <t>P066104528-CC.pdf</t>
  </si>
  <si>
    <t xml:space="preserve">Hall coefficient of La </t>
  </si>
  <si>
    <t xml:space="preserve">The Hall coefficient in the low-temperature tetragonal phase and the mid-temperature orthorhom- bic phase of La1.88‚àíyYySr0.12CuO4 (y = 0, 0.04) single crystals is measured under high magnetic fields up to 9 T in order to investigate the detailed behavior of the transport properties at low tem- peratures in the stripe phase. When the superconductivity is suppressed by high magnetic fields, the Hall coefficient has negative values in low temperatures, and the temperature region of the negative values spreads as increasing magnetic fields. This result indicates that the Hall coefficient in the stripe phase around x = 0.12 is a finite negative value, not zero. </t>
  </si>
  <si>
    <t>P065104523-CC.pdf</t>
  </si>
  <si>
    <t xml:space="preserve">Transport, magnetic, thermodynamic and optical properties in Ti-doped Sr 2 RuO 4 </t>
  </si>
  <si>
    <t xml:space="preserve">We report on electrical resistivity, magnetic susceptibility and magnetization, on heat capacity and optical experiments in single crystals of Sr2Ru1‚àíxTixO4. Samples with x = 0.1 and 0.2 reveal purely semiconducting resistivity behavior along c and the charge transport is close to localization within the ab-plane. A strong anisotropy in the magnetic susceptibility appears at temperatures below 100 K. Moreover magnetic ordering in c-direction with a moment of order 0.01 ¬µB/f.u. occurs at low temperatures. On doping the low-temperature linear term of the heat capacity becomes significantly reduced and probably is dominated by spin fluctuations. Finally, the optical conductivity reveals the anisotropic character of the dc resistance, with the in-plane conductance roughly following a Drude-type behavior and an insulating response along c. </t>
  </si>
  <si>
    <t>P065172501-CC.pdf</t>
  </si>
  <si>
    <t xml:space="preserve">Substitution for Cu in the electron-doped infinite-layer superconductor Sr 0.9 La 0.1 CuO 2 , Ni reduces T c much faster than Zn </t>
  </si>
  <si>
    <t xml:space="preserve">We report the effect of substitution for Cu on the Tc of the electron-doped infinite-layer su- perconductors Sr0.9La0.1Cu1‚àíxRxO2 for R = Zn and Ni. We found that Tc was nearly constant until x ‚àº 0.03 for R = Zn while the superconductivity was nearly suppressed for x ‚àº 0.02 with dTc/dx ‚â• 20 K/% for R = Ni. This behavior is very similar to that of conventional superconduc- tors. These findings are discussed in terms of the superconducting gap symmetry in the cuprate superconductors, including another electron-doped superconductor, (Nd,Ce)2CuO4‚àíy. </t>
  </si>
  <si>
    <t>P064144524-CC.pdf</t>
  </si>
  <si>
    <t xml:space="preserve">Crystal growth, transport properties and crystal structure of the single-crystal La 2‚àíx Ba x CuO 4 with x = 0.11 </t>
  </si>
  <si>
    <t xml:space="preserve">We have attempted the crystal growth by the traveling-solvent floating-zone (TSFZ) method of La2‚àíxBaxCuO4 with x ‚àº 1/8, where the superconductivity is strongly suppressed. Under flowing O2-gas of a high pressure (4 bars), we have succeeded in growing single crystals of x = 0.11 with 5 mm in diameter and 20 mm in length. It has been found that both in-plane and out-of-plane electrical resistivities of the single-crystal La2‚àíxBaxCuO4 with x = 0.11 exhibit a clear jump at ‚àº 53 K. The temperature corresponds to the structural phase transition temperature between the orthorhombic mid-temperature (OMT) and tetragonal low-temperature (TLT) phases, T d2 . It has also been found that both in-plane thermoelectric power and Hall coefficient drop rapidly at T d2 and decrease below T d2 with decreasing temperature. These results are quite similar to those observed in the single-crystal La1.6‚àíxNd0.4SrxCuO4 with x ‚àº 1/8, suggesting that the so-called static stripe order of holes and spins in the CuO2 plane is formed below T d2 in La2‚àíxBaxCuO4 with x ‚àº 1/8 as well as in La1.6‚àíxNd0.4SrxCuO4 with x ‚àº 1/8. </t>
  </si>
  <si>
    <t>MAT0106521-CC.pdf</t>
  </si>
  <si>
    <t xml:space="preserve">Superconductivity in a pyrochlore oxide Cd 2 Re 2 O 7 </t>
  </si>
  <si>
    <t xml:space="preserve">We make the first report that a metallic pyrochlore oxide Cd 2 Re 2 O 7 , exhibits type II superconductivity at 1.1 K. The pyrochlore oxide is known to be a geometrical frustrated system, which includes the tetrahedral network of magnetic ions. A large number of compounds are classified in the family of pyrochlore oxides, and these compounds exhibit a wide variety of physical properties ranging from insulator through semiconductor and from bad metal to good metal. Until now, however, no superconductivity has been reported for frustrated pyrochlore oxides. The bulk superconductivity of this compound is confirmed by measurements of the resistivity and the a. c. magnetic susceptibility. The H c2 , which is extrapolated to 0 K, is estimated as about 0.8 T, using the resistivity measurements under aplied field. The plot of H c2 vs T indicates that the Cooper pairs are composed of rather heavy quasiparticles. This fact suggests that frustrated heavy electrons become superconducting in this compound. </t>
  </si>
  <si>
    <t>MCP0750110-CC.pdf</t>
  </si>
  <si>
    <t xml:space="preserve">Tuning of the superconducting and ferromagnetic transitions by Cu doping for Ru in GdSr 2 RuCu 2 O 8 </t>
  </si>
  <si>
    <t xml:space="preserve">In order to explore the possibility of tuning superconducting and ferromagnetic transitions by Cu doping (for Ru) in GdSr2RuCu2O8, we have carried out synthesis and characterization of GdSr2Ru1‚àíxCu2+xO8 (x = 0, 0.05, 0.1, 0.2) and studied their physical properties. Coexistence of superconductivity and ferromagnetism is observed in all the Cu doped samples studied here. The zero field susceptibility data suggests formation of a spontaneous vortex phase. Cu doping decreases the ferromagnetic Curie temperature, whereas the superconducting transition temperature increases until an optimal concentration x ‚àº0.1. This reflects an increase in hole transfer to the CuO2 planes and reduction of ferromagnetic order within the ruthenate layers. </t>
  </si>
  <si>
    <t>P066024503-CC.pdf</t>
  </si>
  <si>
    <t xml:space="preserve">Magnetic-Superconducting phase-diagram of Eu 2-x Ce x RuSr 2 Cu 2 O 10-Œ¥ Œ¥ Œ¥ Œ¥ </t>
  </si>
  <si>
    <t xml:space="preserve">Eu 2-x Ce x RuSr 2 Cu 2 O 10-Œ¥ (Ru-2122) is the first Cu-O based system in which superconductivity (SC) in the CuO 2 planes and weak-ferromagnetism (W-FM) in the Ru sub-lattice coexists. The hole doping in the CuO 2 planes, is controlled by appropriate variation of the Ce concentration. SC occurs for Ce contents of 0.4-0.8, with the highest T C =35 K for Ce=0.6. The as-prepared non-SC EuCeRuSr 2 Cu 2 O 10 (x=1) sample exhibits magnetic irreversibility below T irr =125 K and orders anti-ferromagnetically (AFM) at T M =165 K. The saturation moment at 5 K is M sat =0.89 ¬µ B /Ru close to the expected 1 ¬µ B for the low-spin state of Ru 5+ . Annealing under oxygen pressures, does not affect these parameters, whereas depletion of oxygen shifts both T irr and T M up to 169 and 215 K respectively. Systematic magnetic studies on Eu 2-x Ce x RuSr 2 Cu 2 O 10-Œ¥ show that T M , T irr and M sat decrease with x, and the Ce dependent magnetic-SC phase diagram is presented. A simple model for the SC state is proposed. We interpret the magnetic behavior in the framework of our ac and dc magnetic studies, and argue that: (i) the system becomes AFM ordered at T M ; (b) at T irr &lt; T M , W-FM is induced by the canting of the Ru moments, and (c), at lower temperatures the appropriate samples become SC at T C . The magnetic features are not affected by the SC state, and the two states coexist. </t>
  </si>
  <si>
    <t>MPL0150497-CC.pdf</t>
  </si>
  <si>
    <t xml:space="preserve">WIGNER LATTICE ORDER, COLLECTIVE MODE, AND SUPERCONDUCTIVITY IN LA 1.985 SR 0.015 CUO 4+Œ¥ SYSTEM </t>
  </si>
  <si>
    <t xml:space="preserve">We have studied far-infrared charge dynamics of Sr-and O-co-doped La1.985Sr0.015CuO 4+Œ¥ with Œ¥ = 0.024 (p = 0.063 per Cu) and Œ¥ = 0.032 (p = 0.07). We found that two-dimensional Wigner lattice order is the ground state of cuprates away from half-filling. We found that the presence of 2D Wigner lattice and the pinned Goldstone mode is essential for the cuprate physics and superconductivity. We propose that all the high Tc physics are based on the existence of these peculiar 2D electron lattices. </t>
  </si>
  <si>
    <t>NAT3500600.pdf</t>
  </si>
  <si>
    <t xml:space="preserve">University of Groningen Superconductivity at 18 K in potassium-doped C60 </t>
  </si>
  <si>
    <t xml:space="preserve">Take-down policy If you believe that this document breaches copyright please contact us providing details, and we will remove access to the work immediately and investigate your claim. </t>
  </si>
  <si>
    <t>P067104503-CC.pdf</t>
  </si>
  <si>
    <t xml:space="preserve">Thermal conductivity of lightly Sr-and Zn-doped La 2 CuO 4 single crystals </t>
  </si>
  <si>
    <t xml:space="preserve">Both ab-plane and c-axis thermal conductivities (Œ∫ ab and Œ∫c) of lightly doped La2‚àíxSrxCuO4 and La2Cu1‚àíyZnyO4 single crystals (x or y = 0 -0.04) are measured from 2 to 300 K. It is found that the low-temperature phonon peak (at 20 -25 K) is significantly suppressed upon Sr or Zn doping even at very low doping, though its precise doping dependences show interesting differences between the Sr and Zn dopants, or between the ab plane and the c axis. Most notably, the phonon peak in Œ∫c decreases much more quickly with Sr doping than with Zn doping, while the phonon-peak suppression in Œ∫ ab shows an opposite trend. It is discussed that the scattering of phonons by stripes is playing an important role in the damping of the phonon heat transport in lightly doped LSCO, in which static spin stripes has been observed by neutron scattering. We also show Œ∫ ab and Œ∫c data of La1.28Nd0.6Sr0.12CuO4 and La1.68Eu0.2Sr0.12CuO4 single crystals to compare with the data of the lightly doped crystals for the discussion of the role of stripes. At high temperature, the magnon peak (i.e., the peak caused by the spin heat transport near the N√©el temperature) in Œ∫ ab (T ) is found to be rather robust against Zn doping, while it completely disappears with only 1% of Sr doping. </t>
  </si>
  <si>
    <t>P063224522-CC.pdf</t>
  </si>
  <si>
    <t xml:space="preserve">Synthesis and Stoichiometry of MgB 2 </t>
  </si>
  <si>
    <t xml:space="preserve">The system Mg x B 2 has been studied to investigate possible nonstoichiometry in MgB 2 . When synthesized at 850 o C, MgB 2 is a line compound with a possible Mg vacancy content of about 1%. Small changes in lattice constants as a function of starting composition result from grain interaction stresses, whose character is different in the Mg- rich, near-stoichiometric, and Mg-deficient regimes. A small linear decrease of the superconducting transition temperature, T c , in the Mg-rich regime results from accidental impurity doping. </t>
  </si>
  <si>
    <t>P065224520-CC.pdf</t>
  </si>
  <si>
    <t xml:space="preserve">Gap Anisotropy, Spin Fluctuations and Normal-State Properties of the Electron Doped </t>
  </si>
  <si>
    <t xml:space="preserve">We report the results from a thermopower and a Cu nuclear magnetic resonance (NMR) study of the infinite CuO 2 layer electron doped high temperature superconducting cuprate (HTSC), Sr 0.9 La 0.1 CuO 2 . We find that the temperature dependence of the thermopower, S(T), is different from that observed in the hole doped HTSC. In particular, we find that dS(T)/dT is positive above ~120 K. However, we show that S(T) can still be described by the same model developed for the hole doped HTSC and hence S(T) is not anomalous and does not imply phonon mediated pairing as has previously been suggested. The Cu NMR data reveal a Knight shift and spin lattice relaxation rate below T c that are inconsistent with isotropic s-wave pairing. The Cu spin lattice relaxation rate in the normal state, however, is Curie-Weiss like and is comparable to that of the optimally and overdoped hole doped HTSC, La 2-x Sr x CuO 4 . The magnitude of the Knight shift indicates that the density of states at the Fermi level is anomalously small when compared with the hole doped HTSC with the same T c , indicating that the size of ) ( f E N is of little importance in the HTSC. We find no evidence of the normal state pseudogap that is observed in the hole doped HTSC and which was recently reported to exist in the electron doped HTSC, Nd 1.85 Ce 0.15 CuO 4 , from infrared reflectance measurements. </t>
  </si>
  <si>
    <t>P064172514-CC.pdf</t>
  </si>
  <si>
    <t xml:space="preserve">Zn-doping effect on the magnetotransport properties of Bi 2 Sr 2‚àíx La x CuO 6+Œ¥ single crystals </t>
  </si>
  <si>
    <t xml:space="preserve">We report the magnetotransport properties of Bi2Sr2‚àíxLaxCu1‚àízZnzO 6+Œ¥ (Zn-doped BSLCO) single crystals with z of up to 2.2%. Besides the typical Zn-doping effects on the in-plane resistivity and the Hall angle, we demonstrate that the nature of the low-temperature normal state in the Zn-doped samples is significantly altered from that in the pristine samples under high magnetic fields. In particular, we observe nearly-isotropic negative magnetoresistance as well as an increase in the Hall coefficient at very low temperatures in non-superconducting Zn-doped samples, which we propose to be caused by the Kondo scattering from the local moments induced by Zn impurities. </t>
  </si>
  <si>
    <t>P067172501-CC.pdf</t>
  </si>
  <si>
    <t xml:space="preserve">Chemical potential shift in lightly-doped to overdoped Bi 2 Sr 2 Ca 1‚àíx R x Cu 2 O 8+y (R = Pr, Er) </t>
  </si>
  <si>
    <t xml:space="preserve">We have studied the chemical potential shift in the high-temperature superconductor Bi2Sr2Ca1‚àíxRxCu2O8+y (R = Pr, Er), where the hole concentration is varied from 0.025 to 0.17 per Cu, by precise measurements of core-level photoemission spectra. The result shows that the shift becomes slow in the underdoped region as in the case of La2‚àíxSrxCuO4 (LSCO) but the effect is much weaker than in LSCO. The observed shift in the present system can be relatively well ex- plained by numerical results on the doped two-dimensional Hubbard model, and suggests that the change of the electronic structure induced by hole doping is less influenced by stripe fluctuations than in LSCO. </t>
  </si>
  <si>
    <t>P066020503-CC.pdf</t>
  </si>
  <si>
    <t xml:space="preserve">Thermopower in the strongly overdoped region of single-layer Bi 2 Sr 2 CuO 6+Œ¥ superconductor </t>
  </si>
  <si>
    <t xml:space="preserve">The evolution of the thermoelectric power S(T) with doping, p, of single-layer Bi 2 Sr 2 CuO 6+Œ¥ ceramics in the strongly overdoped region is studied in detail. Analysis in term of drag and diffusion contributions indicates a departure of the diffusion from the T-linear metallic behavior. This effect is increased in the strongly overdoped range (p‚àº0.2-0.28) and should reflect the proximity of some topological change. </t>
  </si>
  <si>
    <t>P066132510-CC.pdf</t>
  </si>
  <si>
    <t xml:space="preserve">Bulk superconductivity at 84 K in the strongly overdoped regime of cuprates </t>
  </si>
  <si>
    <t xml:space="preserve">By means of magnetization, specific heat and muon-spin relaxation measurements, we investigate high- pressure oxidized Cu0.75Mo0.25Sr2YCu2O7.54, in which overdoping is achieved up to p ‚àº 0.45 hole/Cu, well beyond the Tc ‚àíp superconducting dome of cuprates, where Fermi liquid behavior is expected. Surprisingly, we find bulk superconductivity with Tc=84 K and superfluid density similar to those of optimally doped Y123. On the other hand, specific heat data display a large electronic contribution at low temperature, comparable to that of nonsuperconducting overdoped La214. These results point at an unusual high-Tc phase with a large fraction of unpaired holes. Further experiments may assess the Fermi liquid properties of the present phase, which would put into question the paradigm that the high Tc of cuprates originates from a non-Fermi liquid ground state. </t>
  </si>
  <si>
    <t>P065024523-CC.pdf</t>
  </si>
  <si>
    <t xml:space="preserve">Electronic density of states derived from thermodynamic critical field curves for underdoped La 2‚àíx Sr x CuO 4+Œ¥ </t>
  </si>
  <si>
    <t>P066020501-CC.pdf</t>
  </si>
  <si>
    <t xml:space="preserve">Antiferromagnetic ordering in a 90 K copper oxide superconductor. </t>
  </si>
  <si>
    <t xml:space="preserve">Using elastic neutron scattering, we evidence a commensurate antiferromagnetic Cu(2) order (AF) in the superconducting (SC) high-Tc cuprate YBa2(Cu1‚àíyCoy)3O 7+Œ¥ (y=0.013, Tc=93 K). However, the spin excitation spectrum is still dominated by a magnetic resonance peak at 41 meV as in the Co-free system, but with a reduced spectral weight. The substitution of Co thus leads to a state where AF and SC cohabit. These results show that the hole-doped CuO2 plane is close to an AF instability even when Tc remains optimum. </t>
  </si>
  <si>
    <t>P066024502-CC.pdf</t>
  </si>
  <si>
    <t xml:space="preserve">Superconducting properties of ultrathin Bi 2 Sr 2 CaCu 2 O 8+x single crystals </t>
  </si>
  <si>
    <t xml:space="preserve">We use Ar-ion milling to thin Bi 2 Sr 2 CaCu 2 O 8+x (Bi2212) single crystals down to a few nanome- ters or one-to-two (CuO 2 ) 2 layers. With decreasing the thickness, superconducting transition tem- perature gradually decreases to zero and the in-plane resistivity increases to large values indicating the existence of a superconductor-insulator transition in ultrathin Bi2212 single crystals. </t>
  </si>
  <si>
    <t>P070184523-CC.pdf</t>
  </si>
  <si>
    <t xml:space="preserve">Non-linear Temperature Dependence of Resistivity in Single Crystalline Ag 5 Pb 2 O 6 </t>
  </si>
  <si>
    <t xml:space="preserve">We measured electrical resistivity, specific heat and magnetic susceptibility of single crystals of highly conductive oxide Ag5Pb2O6, which has a layered structure containing a Kagome lattice. Both the out-of-plane and in-plane resistivity show T 2 dependence in an unusually wide range of temperatures up to room temperature. This behavior cannot be accounted for either by electron correlation or by electron-phonon scattering with high frequency optic phonons. In addition, a phase transition with a large diamagnetic signal was found in the ac susceptibility, which strongly suggests the existence of a superconducting phase below 48 mK. </t>
  </si>
  <si>
    <t>P072064520-CC.pdf</t>
  </si>
  <si>
    <t xml:space="preserve">Structural properties of the sesquicarbide superconductor La 2 C 3 at high pressure </t>
  </si>
  <si>
    <t xml:space="preserve">The effect of pressure on the structural properties of lanthanum sesquicarbide La2C3 (Tc = 13 K) has been investigated at room temperature by angle-dispersive powder x-ray diffraction in a diamond anvil cell. The compound remains in the cubic Pu2C3-type structure at pressures up to at least 30 GPa. The corresponding equation of state parameters are reported and discussed in terms of phase stability of La2C3. Pressure-volume data of the impurity phase LaC2 are reported also for pressures up to 13 GPa. </t>
  </si>
  <si>
    <t>P068100502-CC.pdf</t>
  </si>
  <si>
    <t xml:space="preserve">The ground state of heavily-overdoped non-superconducting La 2‚àíx Sr x CuO 4 </t>
  </si>
  <si>
    <t>P069184513-CC.pdf</t>
  </si>
  <si>
    <t xml:space="preserve">Absolute values of the London penetration depth in YBa 2 Cu 3 O 6+y measured by zero field ESR spectroscopy on Gd doped single crystals </t>
  </si>
  <si>
    <t xml:space="preserve">Zero-field electron spin resonance (ESR) of dilute Gd ions substituted for Y in the cuprate super- conductor YBa2Cu3O6+y is used as a novel technique for measuring the absolute value of the low temperature magnetic penetration depth Œª(T ‚Üí 0). The Gd ESR spectrum of samples with ‚âà 1% substitution was obtained with a broadband microwave technique that measures power absorption bolometrically from 0.5 GHz to 21 GHz. This ESR spectrum is determined by the crystal field that lifts the level degeneracy of the spin 7/2 Gd 3+ ion and details of this spectrum provide information concerning oxygen ordering in the samples. The magnetic penetration depth is obtained by relating the number of Gd ions exposed to the microwave magnetic field to the frequency-integrated inten- sity of the observed ESR transitions. This technique has allowed us to determine precise values of Œª for screening currents flowing in the three crystallographic orientations (√¢,b andƒâ) in sam- ples of GdxY1‚àíxBa2Cu3O6+y of three different oxygen contents y = 0.993 (Tc = 89 K), y = 0.77 (Tc = 75 K) and y = 0.52 (Tc = 56 K). The in-plane values are found to depart substantially from the widely reported relation Tc ‚àù 1/Œª 2 . </t>
  </si>
  <si>
    <t>P071134526-CC.pdf</t>
  </si>
  <si>
    <t xml:space="preserve">Dimensionality of superconductivity in the infinite-layer high-temperature cuprate Sr 0.9 M 0.1 CuO 2 (M = La, Gd) </t>
  </si>
  <si>
    <t xml:space="preserve">The high magnetic field phase diagram of the electron-doped infinite layer high-temperature superconducting (high-Tc) compound Sr0.9La0.1CuO2 was probed by means of penetration depth and magnetization measurements in pulsed fields to 60 T. An anisotropy ratio of 8 was detected for the upper critical fields with H parallel (H ab c2 ) and perpendicular (H c c2 ) to the CuO2 planes, with H ab c2 extrapolating to near the Pauli paramagnetic limit of 160 T. The longer superconducting coherence length than the lattice constant along the c-axis indicates that the orbital degrees of freedom of the pairing wavefunction are three dimensional. By contrast, low-field magnetization and specific heat measurements of Sr0.9Gd0.1CuO2 indicate a coexistence of bulk s-wave superconductivity with large moment Gd paramagnetism close to the CuO2 planes, suggesting a strong confinement of the spin degrees of freedom of the Cooper pair to the CuO2 planes. The region between H ab c2 and the irreversibility line in the magnetization, H ab irr , is anomalously large for an electron-doped high-Tc cuprate, suggesting the existence of additional quantum fluctuations perhaps due to a competing spin-density wave order. </t>
  </si>
  <si>
    <t>P070020503-CC.pdf</t>
  </si>
  <si>
    <t xml:space="preserve">Superconductivity in Geometrically Frustrated Pyrochlore RbOs 2 O 6 </t>
  </si>
  <si>
    <t xml:space="preserve">We report the basic thermodynamic properties of the new geometrically frustrated Œ≤-pyrochlore bulk superconductor RbOs 2 O 6 with a critical temperature T c = 6.4 K. Specific heat measurements are performed in magnetic fields up to 12 T. The electronic density of states at the Fermi level in the normal state results in Œ≥ = (33.7 ¬± 0.2) mJ/mol f.u. /K 2 . In the superconducting state, the specific heat follows conventional BCS-type behavior down to 1 K, i.e. over three orders of magnitude in specific heat data. The upper critical field slope at T c is 1.2 T/K, corresponding to a Maki-parameter Œ± = 0.64 ¬± 0.1. From the upper critical field ¬µ 0 H c2 ‚âà 6 T at 0 K, we estimate a Ginzburg-Landau coherence length Œæ ‚âà 74√Ö. RbOs 2 O 6 is the second reported metallic AB 2 O 6 type pyrochlore compound after KOs 2 O 6 , and one of only three pyrochlore superconductors in addition to Cd 2 Re 2 O 7 and KOs 2 O 6 . </t>
  </si>
  <si>
    <t>P072174508-CC.pdf</t>
  </si>
  <si>
    <t xml:space="preserve">Critical fields and spontaneous vortex state in the weak-ferromagnetic superconductor RuSr 2 GdCu 2 O 8 </t>
  </si>
  <si>
    <t xml:space="preserve">A spontaneous vortex state (SVS) between 30 K and 56 K was observed for the weak-ferromagnetic superconductor RuSr2GdCu2O8 with ferromagnetic Curie temperature TC = 131 K and supercon- ducting transition temperature Tc = 56 K. The low field (¬±20 G) superconducting hysteresis loop indicates a narrow Meissner state region within average lower critical field Bc1(T)= Bc1(0)[1 - (T/T0) 2 ], with average B ave c1 (0) = 12 G and T0 = 30 K. Full Meissner shielding signal in very low applied field indicates an ab-plane B ab c1 (0) ‚àº 4 G with an estimated anisotropic parameter Œ≥ ‚àº 7 for this layered system. The existence of a spontaneous vortex state between 30 K and 56 K is the result of weak-ferromagnetic order with a net spontaneous magnetic moment of ‚àº 0.1 ¬µB/Ru, which generates a weak magnetic dipole field around 10 G in the CuO2 bi-layers. The upper critical field Bc2 varies linearly as (1 -T/Tc) up to 7-T field. The vortex melting line Bm varies as (1 -T/Tm) 3.5 with melting transition temperature Tm = 39 K and a very broad vortex liquid region due to the coexistence and the interplay between superconductivity and weak-ferromagnetic order. </t>
  </si>
  <si>
    <t>P072214523-CC.pdf</t>
  </si>
  <si>
    <t xml:space="preserve">Superconductivity induced by spark erosion in ZrZn 2 </t>
  </si>
  <si>
    <t xml:space="preserve">We show that the superconductivity observed recently in the weak itinerant ferromagnet ZrZn2 [C. Pfleiderer et al., Nature (London) 412, 58 (2001)] is due to remnants of a superconducting layer induced by spark erosion. Results of resistivity, susceptibility, specific heat and surface analysis measurements on high-quality ZrZn2 crystals show that cutting by spark erosion leaves a supercon- ducting surface layer. The resistive superconducting transition is destroyed by chemically etching a layer of 5 ¬µm from the sample. No signature of superconductivity is observed in œÅ(T ) of etched samples at the lowest current density measured, J = 675 Am ‚àí2 , and at T ‚â• 45 mK. EDX analysis shows that spark-eroded surfaces are strongly Zn depleted. The simplest explanation of our results is that the superconductivity results from an alloy with higher Zr content than ZrZn2. </t>
  </si>
  <si>
    <t>PHC1910237.pdf</t>
  </si>
  <si>
    <t xml:space="preserve">Superconductivity at 28 K in a cuprate with a niobium oxide intermediary layer </t>
  </si>
  <si>
    <t xml:space="preserve">A new copper oxide based superconductor is reported based on the ordered interleaving of NbO6 or TaO6 octahedra between the apices of copper oxide pyramids. Good bulk superconductivity is observed for only a narrow range of temperatures, annealing times and cooling rates. The relatively low Tc of the prototype compound Sr2Nd1.5Ce0.5NbCu2O10-Œ¥, may be due to the presence of the insulating NbO6 layers or the wide (Nd, Ce)2O2 layers which separate the CuO2 planes. </t>
  </si>
  <si>
    <t>P068132504-CC.pdf</t>
  </si>
  <si>
    <t xml:space="preserve">Effect of Hydrostatic Pressure on the Superconductivity in Na x CoO 2 ‚Ä¢yH 2 O </t>
  </si>
  <si>
    <t xml:space="preserve">The effect of hydrostatic pressure on the superconducting transition temperature of Na 0.35 CoO 2 ‚Ä¢yH 2 O was investigated by ac susceptibility measurements up to 1.6 GPa. The pressure coefficient of T c is negative and the dependence T c (p) is nonlinear over the pressure range investi- gated. The magnitude of the average dlnT c /dp ‚âà -0.07 GPa ‚àí1 is comparable to the pressure coef- ficient of electron-doped high-T c copper oxide superconductors with a similar value of T c . Our re- sults provide support to the assumption of two-dimensional superconductivity in Na 0.35 CoO 2 ‚Ä¢yH 2 O, which is similar to the cuprate systems, and suggest that intercalation of larger molecules may lead to an enhancement of T c . </t>
  </si>
  <si>
    <t>P068064507-CC.pdf</t>
  </si>
  <si>
    <t xml:space="preserve">Competition of Superconductivity and Magnetism in MoSr 2 R 1.5 Ce 0.5 Cu 2 O 10-Œ¥ (R=Rare-earth, Mo-1222) </t>
  </si>
  <si>
    <t xml:space="preserve">We have investigated the MoSr 2 R 1.5 Ce 0.5 Cu 2 O 10-Œ¥ (Mo-1222R, R=rare earth) system by several complementary experimental techniques. In contrast to the iso-structural RuSr 2 R 1.5 Ce 0.5 Cu 2 O 10-Œ¥ (Ru-1222) system, in which superconductivity (SC) in the CuO 2 planes and weak-ferromagnetism in the Ru sub-lattice coexists, in Mo-1222, displays a competition between the two states, namely, SC vanishes when the magnetic order sets in. The contraction in the R elements leads to a change of the physical states. The light R ions (Pr and Nd) are paramagnetic down to 5 K, whereas the middle R ions (Sm and Eu) are SC at T C 18-23 K respectively. The SC charge carriers originate from the CuO 2 planes, and annealing under oxygen pressures does not affect T C . A simple model for the SC state is proposed. For the heavy R elements Ho-Lu a nd Y, the pentavalent Mo layers are antiferromagnetically (AFM) </t>
  </si>
  <si>
    <t>P071100502-CC.pdf</t>
  </si>
  <si>
    <t xml:space="preserve">Electronic inhomogeneity and competing phases in electron-doped superconducting Pr 0.88 LaCe 0.12 CuO 4-Œ¥ </t>
  </si>
  <si>
    <t xml:space="preserve">We use neutron scattering to demonstrate that electron-doped superconducting Pr 0.88 LaCe 0.12 CuO 4-Œ¥ in the underdoped regime is electronically phase separated in the ground state, showing the coexistence of a superconducting phase with a three- dimensional antiferromagnetically ordered phase and a quasi-two-dimensional spin density wave modulation. The N√©el temperature of both antiferromagnetic phases decreases linearly with increasing superconducting transition temperature (T c ) and vanishes when optimal superconductivity is achieved. These results indicate that the electron-doped copper oxides are close to a quantum critical point, where the delicate energetic balance between different competing states leads to microscopic heterogeneity. </t>
  </si>
  <si>
    <t>P072094504-CC.pdf</t>
  </si>
  <si>
    <t xml:space="preserve">Study of pressure effect on the magnetic penetration depth in MgB 2 </t>
  </si>
  <si>
    <t>P071104513-CC.pdf</t>
  </si>
  <si>
    <t xml:space="preserve">High Pressure Study of Structural Phase Transitions and Superconductivity </t>
  </si>
  <si>
    <t xml:space="preserve">We have determined the crystal structures and superconducting transition temperatures of La 1.48 Nd 0.4 Sr 0.12 CuO 4 under nearly hydrostatic pressures in diamond anvil cells to 5.0 GPa and 19.0 GPa, respectively. Synchrotron x-ray powder diffraction measurements were used to establish the pressure-temperature structural phase diagram. Under pressure the superconducting transition temperature increases rapidly from T c ‚âà 3 K to a maximum value of 22 K at 5 GPa, a pressure slightly greater than that required to stabilize the undistorted I4/mmm structure in the superconducting state. Increasing the 2 pressure further to 19 GPa leads to a decrease in T c to ~12 K. These results are discussed in relation to earlier high pressure measurements for similar materials. </t>
  </si>
  <si>
    <t>P072104504-CC.pdf</t>
  </si>
  <si>
    <t xml:space="preserve">Study of the magnetic penetration depth in RbOs 2 O 6 </t>
  </si>
  <si>
    <t xml:space="preserve">Measurements of the magnetic field penetration depth Œª in the pyrochlore superconductor RbOs2O6 (Tc ‚âÉ 6.3 K) were carried out by means of the muon-spin-rotation (¬µSR) technique. At low temperatures Œª ‚àí2 (T ) saturates and becomes constant below T ‚âÉ 0.2Tc, in agreement with what is expected for weak-coupled s-wave BCS superconductors. The value of Œª at T = 0 was found to be in the range of 250 nm to 300 nm. ¬µSR and equilibrium magnetization measurements both reveal that at low temperatures Œª is almost (at the level of 10%) independent of the applied magnetic field. This result suggests that the superconducting energy gap in RbOs2O6 is isotropic. </t>
  </si>
  <si>
    <t>P069014507-CC.pdf</t>
  </si>
  <si>
    <t xml:space="preserve">In this paper, the F e-containing superconductors F e 0.5 Cu 0.5 Ba 2 Y Cu 2 O 7+Œ¥ , F e 0.5 Cu 0.5 BaSrY Cu 2 O 7+Œ¥ and F e 0.5 Cu 0.5 Sr 2 Y Cu 2 O 7+Œ¥ were successfully prepared by common solid-state reaction followed with a procedure of high pressure synthesis. The structural change and superconducting properties in (F e x Cu 1‚àíx )BaSrY Cu 2 O 7+Œ¥ (x = 0 ‚àº 1.0) systems were also investigated. Annealing experiments indicate that the occurrence of superconductivity in F e 0.5 Cu 0.5 (Ba 1‚àíx Sr x ) 2 Y Cu 2 O 7+Œ¥ (x = 0, 0.5 and 1) systems is mainly induced by the procedure of high pressure synthesis, which causes the increase of oxygen content and the redistribution of F e atoms between Cu(1) and Cu(2) sites, but not from possible secondary phase of Y Ba 2 Cu 3 O 7‚àíŒ¥ , Y BaSrCu 3 O 7‚àíŒ¥ or Y Sr 2 Cu 3 O 7‚àíŒ¥ superconductors. </t>
  </si>
  <si>
    <t>P072220505-CC.pdf</t>
  </si>
  <si>
    <t xml:space="preserve">Negative thermal expansion of MgB 2 in the superconducting state and anomalous behavior of the bulk Gr√ºneisen function </t>
  </si>
  <si>
    <t xml:space="preserve">The thermal expansion coefficient Œ± of MgB2 is revealed to change from positive to negative on cooling through the superconducting transition temperature Tc. The Gr√ºneisen function also becomes negative at Tc followed by a dramatic increase to large positive values at low temperature. The results suggest anomalous coupling between superconducting electrons and low-energy phonons. </t>
  </si>
  <si>
    <t>P070052502-CC.pdf</t>
  </si>
  <si>
    <t xml:space="preserve">Layered Co oxide Na x CoO 2 ‚ãÖyH 2 O with a superconducting transition temperature T c =4.5 K has been studied by 59 Co NQR. The nuclear spin relaxation rate 1/ 59 T 1 is nearly proportional to temperature T in the normal state. In the superconducting state, it exhibits the coherence peak and decreases with decreasing T below ~0.8T c . Detailed comparison of the 1/T 1 T values and the magnetic susceptibilities between Na x CoO 2 ‚ãÖyH 2 O and Na x CoO 2 implies that the metallic state of the former system is closer to a ferromagnetic phase t han that of the latter. These experimental results impose a restriction on the mechanism of the superconductivity. </t>
  </si>
  <si>
    <t>PHC1580178.pdf</t>
  </si>
  <si>
    <t xml:space="preserve">Universal Superconducting Ground State in Nd 1:85 Ce 0:15 CuO 4 and Nd 2 CuO 4 Centennial Anniversary of Superconductivity </t>
  </si>
  <si>
    <t xml:space="preserve">Superconducting Nd 1:85 Ce 0:15 CuO 4 (T zero c ¬º 24 K) and Nd 2 CuO 4 (T zero c ¬º 25 K) thin films have been grown by molecular beam epitaxy and their magneto-transport and structural properties have been investigated. The as-grown films are insulators irrespective of the substitution level, and superconductivity is induced after the samples are treated by an annealing process under reducing atmospheres. Though the metallic conductivity is higher in the Ce 4√æ substituted sample, the superconducting properties are quite similar between Ce 4√æ substituted and substitution-free samples. A similar upper critical magnetic field as well as a similar superconducting transition temperature of Nd 1:85 Ce 0:15 CuO 4 and Nd 2 CuO 4 shows that the addition of electrons merely influences the superconducting state. Consequently, the appearance of an antiferromagnetic Mott insulating state solely depends on the annealing process, not on the electron doping or cerium substitution level. </t>
  </si>
  <si>
    <t>P072014504-CC.pdf</t>
  </si>
  <si>
    <t xml:space="preserve">Evolution of the density of states at the Fermi level of Bi 2-y Pb y Sr 2-x La x CuO 6+Œ¥ Œ¥ Œ¥ Œ¥ and Bi 2 Sr 2-x La x CuO 6+Œ¥ Œ¥ Œ¥ Œ¥ cuprates with hole doping </t>
  </si>
  <si>
    <t xml:space="preserve">Bi 2 Sr 2-x La x CuO 6+Œ¥ and Bi 2-y Pb y Sr 2-x La x CuO 6+Œ¥ high-T c superconductors in a wide doping range from overdoped to heavily underdoped were studied by x-ray absorption and photoemission spectroscopy. The hole concentration p was determined by an analysis of the Cu L 3 -absorption edge. Besides the occupied density of states derived from photoemission, the unoccupied density of states was determined from the prepeak of the O K-absorption edge. Both, the occupied as well as the unoccupied density of states reveal the same dependence on hole doping, i.e. a continuous increase with increasing doping in the hole underdoped region and a constant density in the hole overdoped region. By comparing these results of single-layer BSLCO with previous results on single-layer LSCO it could be argued that besides the localized holes on Cu sites the CuO 2 -planes consist of two types of doped holes, from which the so-called mobile holes determine the intensity of the prepeak of the O 1s absorption edge </t>
  </si>
  <si>
    <t>PHC1580183-CC.pdf</t>
  </si>
  <si>
    <t xml:space="preserve">The Crystal Structure of Superconducting La2Cu04.032 by Neutron Diffraction </t>
  </si>
  <si>
    <t xml:space="preserve">The structure of superconducting La,CuO,o, has been determined by single- crystal neutron diffraction data. The excess oxygen, 0 4 , is located between two adjacent La01 layers. The presence of 04 distorts the apical-oxygen 01 sublattice in such that each 0 4 forms a short bond (1.64A) with one 01, which indicates the formation of a strong covalent bond between these two atoms. The Cu and 0 2 sublattices as well as that of La are not affected by 0 4 , however, 1.6% of the La cations increase their coordination from 9 to 10. </t>
  </si>
  <si>
    <t>PHB1480442.pdf</t>
  </si>
  <si>
    <t xml:space="preserve">PHYSICAL PROPERTIES OF SINGLE-PHASE HIGH-T c SUPERCONDUCTOR YBa2Cu307 </t>
  </si>
  <si>
    <t xml:space="preserve">Transport and thermodynamical properties as well as structural investigations in the well-characterized 90 K-class high-T~ superconductor YBa2Cu307 are presented, especially in relation to the fundamental mechanism of the high-T~ superconductivity. High-precision specific heat measurements around T~ =91.8K reveal that the value of AC/T c is 48 _+ 2 mJ/mol K 2. This value results in the fact that the value of AC/yT~ is 1.33, which is close to 1.43, the weak-coupling BCS value, provided that the coefficient, y, of the linear term in the specific heat is 36 -+ 2 mJ/mol K 2. </t>
  </si>
  <si>
    <t>P069174506-CC.pdf</t>
  </si>
  <si>
    <t xml:space="preserve">Thermodynamic properties of excess-oxygen-doped La 2 CuO 4.11 near a simultaneous transition to superconductivity and long-range magnetic order </t>
  </si>
  <si>
    <t xml:space="preserve">We have measured the specific heat and magnetization versus temperature in a single crystal sample of superconducting La2CuO4.11 and in a sample of the same material after removing the excess oxygen, in magnetic fields up to 15 T. Using the deoxygenated sample to subtract the phonon contribution, we find a broad peak in the specific heat, centered at 50 K. This excess specific heat is attributed to fluctuations of the Cu spins possibly enhanced by an interplay with the charge degrees of freedom, and appears to be independent of magnetic field, up to 15 T. Near the superconducting transition Tc(H=0)= 43 K, we find a sharp feature that is strongly suppressed when the magnetic field is applied parallel to the crystallographic c-axis. A model for 3D vortex fluctuations is used to scale magnetization measured at several magnetic fields. When the magnetic field is applied perpendicular to the c-axis, the only observed effect is a slight shift in the superconducting transition temperature. </t>
  </si>
  <si>
    <t>P068132507-CC.pdf</t>
  </si>
  <si>
    <t xml:space="preserve">Unconventional Upper-and Lower-Critical Fields and Normal-State Magnetic Susceptibility of the Novel Superconducting Compound Na 0.35 CoO 2 ‚Ä¢1.3H 2 O </t>
  </si>
  <si>
    <t xml:space="preserve">Magnetic properties of the novel layered superconductor, Na0.35CoO2‚Ä¢1.3H2O have been inves- tigated. From the temperature dependence and field dependence of the magnetization, the super- conducting transition temperature, as well as upper-and lower-critical fields have been estimated to be TC = 4.6 K, HC2(0) = 61.0 T and HC1(0) = 28.1 Oe. These values give quite unusual phenomenological parameters, i.e., coherent length, penetration depth and Ginzburg-Landau pa- rameter of Œæ = 2.32 nm, Œª = 5.68 √ó 10 3√Ö and Œ∫ ‚â° Œª/Œæ = 244, suggesting an unconventional nature of superconductivity. Normal-state magnetic susceptibility shows an upturn below 130 K, which is confirmed to be inherent by high-field magnetization data. The upturn may have relevance to the mechanism of the superconductivity. </t>
  </si>
  <si>
    <t>P070054519-CC.pdf</t>
  </si>
  <si>
    <t xml:space="preserve">Magnetic field dependence of low temperature specific heat of spinel oxide superconductor LiTi 2 O 4 </t>
  </si>
  <si>
    <t xml:space="preserve">Magnetic field dependence of low temperature specific heat of spinel oxide superconductor LiTi 2 O 4 has been elaborately investigated. In the normal state, the obtained electronic coefficient of specific heat √£ n = 19.15 mJ/mol K 2 , the Debye temperature √à D = 657 K and some other parameters are compared with those reported earlier. The superconducting transition at T c~1 1.4 K is very sharp (‚àÜT c ~ 0.3 K) and the estimated √§C/√£ n T c is ~1.78. In the superconducting state, the best fit of data leads to the electronic specific heat C es /√£ n T c = 9.87 exp (-1.58 T c /T) without field and √£(H) ‚àù H 0.95 with fields. In addition, H c2 (0) ~ 11.7 T, H c (0)~0.32 T, Œæ GL (0) ~ 55 √Ö , Œª GL (0) ~ 1600 √Ö , and H c1 (0) ~ 26 mT are estimated from Werthamer-Helfand-Hohenberg (WHH) theory or other relevant relations. All results from the present study indicate that LiTi 2 O 4 can be well described by a typical type-II, BCS-like, moderate coupling, and fully gapped superconductor in the dirty limit. It is further suggested that LiTi 2 O 4 is a moderately electron-electron correlated system. </t>
  </si>
  <si>
    <t>P071104516-CC.pdf</t>
  </si>
  <si>
    <t xml:space="preserve">Magnetic-field effects on the in-plane electrical resistivity in the single-crystal La 2‚àíx Ba x CuO 4 and La 1.6‚àíx Nd 0.4 Sr x CuO 4 around x = 1/8: Relating to the field-induced stripe order </t>
  </si>
  <si>
    <t>P068214517-CC.pdf</t>
  </si>
  <si>
    <t xml:space="preserve">Crystal Structure of the Sodium Cobaltate Deuterate Superconductor Na x CoO 2 ‚Ä¢4xD 2 O (x‚âà ‚âà ‚âà ‚âà1/3) </t>
  </si>
  <si>
    <t xml:space="preserve">Neutron and x-ray powder diffraction have been used to investigate the crystal structures of a sample of the newly-discovered superconducting sodium cobaltate deuterate compound with composition Na 0.31(3) CoO 2 ‚Ä¢1.25(2)D 2 O and its anhydrous parent compound Na 0.61(1) CoO 2 . The anhydrous parent compound Na 0.61(1) CoO 2 has two partially occupied Na sites sandwiched, in the same plane, between CoO 2 layers. When Na is removed to make the superconducting composition, the Na site that experiences the strongest Na-Co repulsion is emptied while the occupancy of the other Na site is reduced to about one third. The deuterate superconducting compound is formed by coordinating four D 2 O molecules (two above and two below) to each remaining Na ion in a way that gives Na-O distances nearly equal to those in the parent compound. One deuteron of the D 2 O molecule is hydrogen bonded to an oxygen atom in the CoO 2 plane and the oxygen atom and the second deuteron of each D 2 O molecule lie approximately in a plane between the Na layer and the CoO 2 layers. This coordination of Na by four D 2 O molecules leads in a straightforward way to ordering of the Na ions and D 2 O molecules consistent with the observation of additional shorter-range scattering features in the diffraction data. The sample studied here, which has T c =4.5 K, has a refined composition of Na 0.31(3) CoO 2 ‚Ä¢1.25(2)D 2 O, in agreement with the expected 1:4 ratio of Na to D 2 O. These results show that the optimal superconducting composition should be viewed as a specific hydrated compound, not a solid solution of Na and D 2 O (H 2 O) in Na x CoO 2 ‚Ä¢yD 2 O. The hydrated superconducting compound may be stable over a limited range of Na and D 2 O concentration, but studies of T c and other physical properties vs. Na or D 2 O composition should be viewed with caution until it is verified that the compound remains in the same phase over the composition range of the study. </t>
  </si>
  <si>
    <t>PHC1480411-CC.pdf</t>
  </si>
  <si>
    <t xml:space="preserve">RESISTIVITY OF EuBaz(CUl_yZny)30 x AS A FUNCTION OF TEMPERATURE, MAGNETIC FIELD, PRESSURE AND Zn CONCENTRATION </t>
  </si>
  <si>
    <t xml:space="preserve">We report electrical resistance and magnetoresistance measurements on EuBa2(Cu 1 yZnv)30 x under pressures to 17kbar. With Zn substitution, T c is depressed rapidly (-19K/at.%Zn) and there are qualitative changes in the temperature and field response of the resistance. Pressure drives the Zn-substituted samples toward undoped EuBa2Cu30 ~ behavior. Analysis of the temperature dependent resistance for y =0.05 and P = 0, together with Hall effect and thermopower data, suggests that the suppression of superconductivity may arise from weak three-dimensional localization promoted by Coulomb interactions. </t>
  </si>
  <si>
    <t>P070214505-CC.pdf</t>
  </si>
  <si>
    <t xml:space="preserve">Electronic specific heat and low energy quasiparticle excitations in superconducting state of La 2‚àíx Sr x CuO 4 single crystals </t>
  </si>
  <si>
    <t>P072224509-CC.pdf</t>
  </si>
  <si>
    <t xml:space="preserve">Anomalous electron-phonon coupling probed on the surface of ZrB 12 superconductor. </t>
  </si>
  <si>
    <t xml:space="preserve">Magnetization measurements under hydrostatic pressure up to 10.5 kbar in zirconium dodeca- boride ZrB12 superconductor (Tc ‚âÉ 6.0 K at p = 0) were carried out. A negative pressure effect on Tc with dTc/dp = ‚àí0.0225(3) K/kbar was observed. The electron-phonon coupling constant Œª el‚àíph decreases with increasing pressure with d ln Œª el‚àíph /dp ‚âÉ ‚àí0.20%/kbar. The magnetic field penetration depth Œª was studied in the Meissner state and, therefore, probes only the surface of the sample. The absolute values of Œª and the superconducting energy gap at ambient pressure and zero temperature were found to be Œª(0) =140(30) nm and ‚àÜ0 =1.251(9) meV, respectively. ‚àÜ0 scales linearly with Tc as 2‚àÜ0/kBTc = 4.79(1). The studies of the pressure effect on Œª reveal that Œª ‚àí2 increases with pressure with d ln Œª ‚àí2 (0)/dp = 0.60(23) %/kbar. This effect can not be explained within the framework of conventional adiabatic electron-phonon pairing, suggesting that close to the surface, an unconventional non-adiabatic character of the electron-phonon coupling takes place. </t>
  </si>
  <si>
    <t>P072064527-CC.pdf</t>
  </si>
  <si>
    <t xml:space="preserve">Carbon-substitution dependent multiple superconducting gap of MgB 2 : a "sub-meV" resolution photoemission study </t>
  </si>
  <si>
    <t xml:space="preserve">Sub-meV" resolution photoemission spectroscopy was used to study carbon-substitution dependence on the multiple superconducting gap of Mg(B 1-x C x ) 2 . Two features corresponding to œÉ and œÄ gaps are clearly observed in the raw spectra up to carbon concentration x = 7.5 %. The observed x dependence of the two gaps shows a qualitatively different behavior: a marked change of the œÉ gap proportional to the T c variation and a negligible one of the œÄ gap. This as well as the temperature dependence can be explained with the two-band mean-field theory. Implications from the present </t>
  </si>
  <si>
    <t>PCS2739-CC.pdf</t>
  </si>
  <si>
    <t xml:space="preserve">Structural Phase Transition in the Superconducting Pyrochlore Oxide Cd 2 Re 2 O 7 </t>
  </si>
  <si>
    <t xml:space="preserve">We report a structural phase transition found at T s = 200 K in a pyrochlore oxide Cd 2 Re 2 O 7 which shows superconductivity at T c = 1.0 K. X-ray diffraction experiments indicate that the phase transition is of the second order, from a high-temperature phase with the ideal cubic pyrochlore structure (space group Fd 3 m) to a low-temperature phase with another cubic structure (space group F 4 3m). It is accompanied by a dramatic change in the resistivity and magnetic susceptibility and thus must induce a significant change in the electronic structure of Cd 2 Re 2 O 7 . </t>
  </si>
  <si>
    <t>P071184510-CC.pdf</t>
  </si>
  <si>
    <t xml:space="preserve">Anomalous pseudogap and superconducting state properties of heavily disordered Y 1-x Ca x Ba 2 (Cu 1-y Zn y ) 3 O 7-Œ¥ Œ¥ Œ¥ Œ¥ </t>
  </si>
  <si>
    <t xml:space="preserve">The role of substantial in-plane disorder (Zn) on the transport and AC susceptibility of Y 1-x Ca x Ba 2 (Cu 1-y Zn y ) 3 O 7-Œ¥ was investigated over a wide range of planar hole concentration, p. Resistivity, œÅ(T), for a number of overdoped to underdoped samples with y ‚â• 0.055 showed clear downturns at a characteristic temperature similar to that found at T * in Zn-free underdoped samples because of the presence of the pseudogap. Contrary to the widely observed behavior for underdoped cuprates at lower Zn contents (where the pseudogap energy increases almost linearly with decreasing p in the same way as for the Zn-free compounds), this apparent pseudogap temperature at high Zn content showed very little or no p-dependence. It also increases systematically with increasing Zn concentration in the CuO 2 planes. This anomalous behavior appears quite abruptly, e.g., samples with y ‚â§ 0.05 exhibit the usual T * (p) behavior. AC susceptibility of these heavily disordered samples showed the superfluid density to be extremely low. Magneto-transport, œÅ(T,H), measurements are provisionally interpreted in terms of high-strength pinning centers for vortices in these samples. We also discuss various possible scenarios that might lead to a Zn induced pseudogap in the cuprates. </t>
  </si>
  <si>
    <t>P072180504-CC.pdf</t>
  </si>
  <si>
    <t xml:space="preserve">Exceptional type-I superconductivity of the layered silver oxide Ag 5 Pb 2 O 6 </t>
  </si>
  <si>
    <t xml:space="preserve">We report zero-resistivity transition and the details of magnetic transition of a layered silver oxide Ag5Pb2O6 single crystal, which make definitive evidence of superconductivity in this compound. In the AC susceptibility of a mono-crystal, we observed large supercooling, as well as positive peaks in the real part of the susceptibility indicating the reversibility of magnetic process. These observations reveal that Ag5Pb2O6 is probably the first oxide that shows type-I superconductivity. Evaluation of the superconducting parameters not only gives confirming evidence of type-I superconductivity, but also indicates that it is a dirty-limit superconductor. We also analyze supercooling to determine the upper limit of the Ginzburg-Landau parameter. </t>
  </si>
  <si>
    <t>P068180505-CC.pdf</t>
  </si>
  <si>
    <t xml:space="preserve">Superconductivity in three-layer Na 0.3 CoO 2 ‚Ä¢1.3H 2 O </t>
  </si>
  <si>
    <t xml:space="preserve">The observation of superconductivity at 4.3 K in a new crystalline form of Na 0.3 CoO 2 ‚Ä¢1.3H 2 O is reported. The new superconductor has three layers of CoO 6 octahedra per crystallographic unit cell, in contrast to the previously reported two-layer superconductor. The three-layer cell occurs because the relative orientations of neighboring CoO 2 layers are distinctly different from what is seen in the two-layer superconducting phase. This type of structural difference in materials that are otherwise chemically and structurally identical is not possible to attain on the layered copper oxide superconductors. The synthesis and stability of the new phase are described. </t>
  </si>
  <si>
    <t>PHC4210001-CC.pdf</t>
  </si>
  <si>
    <t xml:space="preserve">Effects of carbon incorporation on doping state of YBa 2 Cu 3 O y </t>
  </si>
  <si>
    <t xml:space="preserve">Effects of carbon incorporation on the doping state of YBa 2 Cu 3 O y (Y-123) were investigated. Quantitative carbon analysis revealed that carbon could be introduced into Y-123 from both the precursor and the sintering gas. Nearly carbon-free (&lt; 200 ppm) samples were prepared from a vacuum-treated precursor by sintered at 900 ÀöC and cooling with 20 ÀöC /min in flowing oxygen gas. The lower T c (= 88 K) and higher oxygen content (y = 6.98) strongly suggested the overdoping state, which was supported by the temperature dependence of resisitivity and thermoelectric power. The nuclear quadrapole resonance spectra and the Raman scattering spectra indicated that there was almost no oxygen defect in the Cu-O chain in these samples. On the other hand, in the same cooling condition, the samples sintered in air stayed at optimal doping level with T c = 93 K, and the intentionally carbon-doped sample was in the underdoping state. It is revealed that about 60% of incorporated carbon was substituted for Cu at the chain site in the form of CO 3 2+ , and the rest remains at the grain boundary as carbonate impurities. Such incorporation affected the oxygen absorption process in Y-123. It turned out that the oxygen content in Y-123 cannot be controlled only by the annealing temperature and the oxygen partial pressure but also by the incorporated carbon concentration. </t>
  </si>
  <si>
    <t>PHC1980027.pdf</t>
  </si>
  <si>
    <t xml:space="preserve">Sr 2 (Nd, Ce) 2 MCu 2 O 9 , M=Al, Co, Ga A new layered copper oxide structure type </t>
  </si>
  <si>
    <t xml:space="preserve">A new layered copper oxide structure type is reported based on the ordered interleaving of AlO4, CoO4 or GaO4 tetrahedra between the apices of copper oxide pyramids, and an (Nd, Ce)2O2 fluorite layer between the bases of the pyramids. Despite the structural similarities to the recently reported Sr2(Y, Ca)GaCu2O7 and Sr2(Nd, Ce)2NbCu2O10 superconducting structure types, we have not been able to find conditions which produce superconductivity in the present materials. </t>
  </si>
  <si>
    <t>PHC4020027-CC.pdf</t>
  </si>
  <si>
    <t xml:space="preserve">Specific heat study of the Na 0.3 CoO 2 ‚ãÖ1.3H 2 O superconductor: influence of the complex chemistry </t>
  </si>
  <si>
    <t xml:space="preserve">We report results of specific heat measurements on polycrystalline samples of the layered superconductor, Na 0.3 CoO 2 ‚ãÖ1.3H 2 O. The electronic contribution to the specific heat, Œ≥, is found to be 12.2 mJ/mol-K 2 . The feature at the superconducting transition is rather sharp, becoming broad and strongly suppressed in an applied magnetic field. The data indicate a residual normal state electronic specific heat at low temperatures, implying that there is a sizable population of normal state electrons in the samples even below T c . Inhomogeneity in the Na content, to which the superconducting state is exquisitely sensitive, appears to be the most likely explanation for these results. These results further indicate that special sample handling is required for an accurate characterization of the superconducting state in this material. </t>
  </si>
  <si>
    <t>PHC3410729-CC.pdf</t>
  </si>
  <si>
    <t xml:space="preserve">Observation of a linear temperature dependence of the critical current density in a Ba 0.63 K 0.37 BiO 3 single crystal * </t>
  </si>
  <si>
    <t xml:space="preserve">For a Ba0.63K0.37BiO3 single crystal with Tc‚âà31 K, Hc1‚âà750 Oe at 5 K, and dimensions 3√ó3√ó1 mm 3 , the temperature and field dependences of magnetic hysteresis loops have been mea- sured within 5-25 K in magnetic fields up to 6 Tesla. The critical current density is Jc(0) ‚âà1.5 √ó 10 5 A/cm 2 at zero field and 1√ó10 5 A/cm 2 at 1 kOe at 5 K. Jc decreases exponentially with in- creasing field up to 10 kOe. A linear temperature dependence of Jc is observed below 25 K, which differs from the exponential and the power-law temperature dependences in high-Tc superconductors including the BKBO. The linear temperature dependence can be regarded as an intrinsic effect in superconductors. </t>
  </si>
  <si>
    <t>PHC3660299-CC.pdf</t>
  </si>
  <si>
    <t xml:space="preserve">Synthesis and pinning properties of the infinite-layer superconductor Sr 0.9 La 0.1 CuO 2 </t>
  </si>
  <si>
    <t xml:space="preserve">We report the high-pressure synthesis of the electron-doped infinite-layer superconductor Sr0.9La0.1CuO2 and its superconducting properties. A Rietveld analysis of X-ray powder diffraction data showed that, within the resolution of the measurement, the sample had purely an infinite-layer structure without any discernible impurities. The superconducting volume fraction and the tran- sition width were greatly improved compared to those in previous reports. The irreversibility field line and the intragranular critical current density were much higher than those of La1.85Sr0.15CuO4 and Nd1.85Ce0.15CuO4. The stronger pinning behaviors are consistent with the strong interlayer coupling due to the short distance between CuO2 planes. </t>
  </si>
  <si>
    <t>PHC3130001-CC.pdf</t>
  </si>
  <si>
    <t xml:space="preserve">Critical Currents, Pinning Forces and Irreversibility Fields in (Y x Tm l-x )Ba 2 Cu 3 O 7 Single Crystals with Columnar Defects in Fields up to 50 T </t>
  </si>
  <si>
    <t xml:space="preserve">We have studied the influence of columnar defects, created by heavy-ion (Kr) irradiation with doses up to 6‚Ä¢10 11 Kr-ions/cm 2 , on the superconducting critical parameters of single crystalline (Y x Tm 1-x )Ba 2 Cu 3 O 7 . Magnetisation measurements in pulsed fields up to 50 T in the temperature range 4.2 -90 K revealed that: (i) in fields up to ¬µ 0 20 H ‚âà T the critical current J c (H,T) is considerably enhanced and (ii) down to temperatures T ~ 40 K the irreversibility field H irr (T) is strongly increased. The field range and magnitude of the J c (H,T) and H irr (T) enhancement increase with increasing irradiation dose. To interpret these observations, an effective matching field B œÜ‚Ä¢ was defined. Moreover, introducing columnar defects also changes the pinning force f p qualitatively. Due to stronger pinning of flux lines by the amorphous defects, the superconducting critical parameters largely exceed those associated with the defect structures in the unirradiated as-grown material: </t>
  </si>
  <si>
    <t>PHC2640145-CC.pdf</t>
  </si>
  <si>
    <t xml:space="preserve">Poster Presentation </t>
  </si>
  <si>
    <t xml:space="preserve">HgBa2Ca2Cu3O8+Œ¥ superconductor (Hg-1223) still has the highest critical temperature in various superconductors, which is a layered perovskite with the space group of P4/mmm. A structural unit of cation-layers is stacked in a sequence of -HgO-BaO-CuO-Ca-along the c-axis. The substitution of Hg by Pb enhances the stability of the Hg-1223 phase because the high steam pressure of Hg lowers the chemical stability in synthesis. However, the doping into Hg layers is related to an interstitial oxygen defect. On the other hand, the substitution of Ba by Sr improves the hole doping of CuO2 planes. Thus, the element substitution in Hg and Ba sites becomes a key factor in synthesizing high-quality superconductors. Therefore, the cation distribution in the two sites has been examined by the two- wavelengths anomalous dispersion (TWAD) method of synchrotron X-ray resonant scattering. Single crystals of Hg-1223 were grown at T = 1130 K by the liquid-assisted solid-state recrystallization method from the precursor powder prepared by spray drying or evaporation of the nitrate solutions. Oxygen contents in the precursors were determined by iodometric titrations. Four samples of Hg0.45Pb0.were selected for single- crystal intensity measurements. A conventional measurement to determine the Ba-site occupancy was made to use a Rigaku AFC-5 four-circle diffractometer with Mo KŒ± radiation. After the absorption correction by the arbitrary-shape grid-integration method, crystal-structure refinements were successfully performed with R factors ranging 6.4 to 6.7 %. The site preference of Hg, Pb and Cu in the Hg site was determined with a vertical-type four-circle diffractometer in PF-BL-10A, where wavelengths of Œª = 1.3906 and 1.0191 √Ö were used at Cu K and Hg LIII absorption edges, respectively. In the TWAD method with least-squares calculations, a variation of the residual factors gives a minimum against the contents of Hg or Cu, suggesting, for example, that Cu does not occupy the Hg site for all samples. In the presentation the site preference and structural change will be discussed in the aspects of superconductivity. </t>
  </si>
  <si>
    <t>PHC2240263-CC.pdf</t>
  </si>
  <si>
    <t xml:space="preserve">Reversible magnetization below Tc in high-quality superconducting ceramics </t>
  </si>
  <si>
    <t xml:space="preserve">We have investigated the reversible magnetization below Tc in high-quality YBa 2 Cu 3 0 7 _ d (Y-123), YBa 2 Cu 4 O s (Y-124), Y 2 Ba 4 Cu 7 O 15+x (Y-247) and Bi 2 Sr 2 CaCu 2 O 8+x (Bi-2212), Tl 2 Ba 2 Cu 1 0 6+d (Tl-2201) and Tl 2 Ba 2 Ca l Cu 2 O 8+d (T1-2212) ceramics. Except for the stoichiometric Y-124 phase, the oxygen concentration was optimized in order to obtain the highest value of the critical temperature for which the normal-state susceptibility becomes temperature independent. Using the simple London model, we are able to fit the reversible magnetization M(T, H) outside the region near Tc with good accuracy for the nearly three-dimensional YBaCuO phases. For the very anisotropic BiSrCaCuO and TlBaCaCuO phases, we have to include an additional term to take into account the fluctuations of vortices. An important result is that Y-123 exhibits a critical field clearly higher than those of the BiSrCaCuO or TlBaCaCuO phases. We obtain for the Y-123 phase a slope and an extrapolated ¬µoH C2,C (0) = 280 T. </t>
  </si>
  <si>
    <t>PHC3910237-CC.pdf</t>
  </si>
  <si>
    <t xml:space="preserve">EFFECT OF Mo-SUBSTITUTION ON SUPERCONDUCTIVITY, FLUX PINNING AND CRITICAL CURRENTS OF La 1.5 Nd 0.5 Ca 1 Ba 2 Cu 5 O z </t>
  </si>
  <si>
    <t xml:space="preserve">Mo-substituted triple perovskite superconducting samples with stoichiometric composition La 1.5 Nd 0.5 Ca 1 Ba 2 (Cu 1-x Mo x ) 5 O z with x = 0.00, 0.01, 0.03, 0.05 and 0.10, have been investigated using X-ray diffraction, electrical resistivity, magnetic susceptibility and Magnetization measurements. Oxygen content has also been determined by the iodometric technique. The observed reduction in superconducting transition temperature, T c , in this system with increasing Mo content can be attributed to the decrease in hole concentration. Magnetization measurements as a function of temperature and field (H), exhibit an M-H hysteresis loop which indicates moderate flux pinning, which is thought due to pinning centers created by Mo substitution at Cu sites. The critical current density, J c , deduced from the M-H data satisfies the flux creep model. </t>
  </si>
  <si>
    <t>PHC4020152-CC.pdf</t>
  </si>
  <si>
    <t xml:space="preserve">Enhancement of T c by Sr substitution for Ba in Hg-2212 superconductor </t>
  </si>
  <si>
    <t xml:space="preserve">The Ba substitution by Sr has been studied in two Hg-2212 series: Hg 2 (Ba 1‚àíy Sr y ) 2 YCu 2 O 8‚àíŒ¥ and Hg 2 (Ba 1‚àíy Sr y ) 2 (Y 0.80 Ca 0.20 )Cu 2 O 8‚àíŒ¥ . In both series a T c enhancement of about 40 K is observed when Sr substitutes Ba from y = 0 to y = 1.0. The y = 0 compound of the first series is the non superconducting Hg 2 Ba 2 YCu 2 O 8‚àíŒ¥ prototype. In the second series, this y = 0 compound is already superconducting at 21 K. Indeed the members of this series present a higher charge carrier density in their CuO 2 superconducting planes than their homologues of the first series due to the doping introduced by the substitution of 20 % of Y by Ca. The compounds of both series were synthesized in high pressure (3.5 GPa) -high temperature (950 - 1050ÀöC) conditions. In both cases Sr substitution was successful up to the full replacement of Ba (y = 1.0). The Hg-2212 phases were characterized by XRD, SEM, EDX and a.c. susceptibility. </t>
  </si>
  <si>
    <t>PHC4320193-CC.pdf</t>
  </si>
  <si>
    <t xml:space="preserve">Synthesis of Mg(B 1‚àíx C x ) 2 Powders </t>
  </si>
  <si>
    <t xml:space="preserve">We have synthesized bulk Mg(B 1‚àíx C x ) 2 from a mixture of elemental Mg, B, and the binary compound B 4 C. Carbon incorporation was dramatically improved by a two step reaction process at an elevated temperature of 1200 o C. This reaction process results in a solubility limit near x‚àº0.07. We found that impurities in the starting B cause an additive suppression of T c . We combine these data with T c and H c2 (T=0) data from CVD wires as well as plasma spray synthesized powders and present a unifying H c2 and T c versus x plot. </t>
  </si>
  <si>
    <t>PHC3830337-CC.pdf</t>
  </si>
  <si>
    <t xml:space="preserve">Pressure Effect on the Superconducting and Magnetic Transitions of the Superconducting </t>
  </si>
  <si>
    <t xml:space="preserve">The superconducting ferromagnet RuSr 2 GdCu 2 O 8 was investigated at high pressure. The intra-grain superconducting transition temperature, T c , is resolved in ac-susceptibility as well as resistivity measurements. It is shown that the pressure shift of T c is much smaller than that of other high-T c compounds in a similar doping state. In contrast, the ferromagnetic transition temperature, T m , increases with pressure at a relative rate that is about twice as large as that of T c . The high-pressure data indicate a possible competition of the ferromagnetic and superconducting states in RuSr 2 GdCu 2 O 8 . </t>
  </si>
  <si>
    <t>PHC4030200-CC.pdf</t>
  </si>
  <si>
    <t xml:space="preserve">Temperature dependence of the magnetic penetration depth in B 1‚àíx K x BiO 3 superconductor </t>
  </si>
  <si>
    <t xml:space="preserve">Temperature dependence of the magnetic penetration depth, Œª(T), was measured in the Meissner state in single crystals B1‚àíxKxBiO3 (x=0.37) using tunnel diode resonator technique. At low temperatures, 0.013 ‚â§ T /Tc ‚â§ 0.4, Œª(T) is exponentially flat, which provides a strong evidence for conventional s-wave BCS behavior. Numerical analysis of the data rules out the possibility of a gap with nodes. </t>
  </si>
  <si>
    <t>PHC3200009-CC.pdf</t>
  </si>
  <si>
    <t xml:space="preserve">Tunneling Spectroscopy of Tl 2 Ba 2 CuO 6 </t>
  </si>
  <si>
    <t xml:space="preserve">New results from tunneling spectroscopies on near optimally-doped single crystals of Tl2Ba2CuO6 (Tl-2201) junctions are presented. The superconductor-insulator-normal metal (SIN) tunnel junc- tions are obtained using the point-contact technique with a Au tip. The tunneling conductances reproducibly show a sharp cusp-like subgap, prominent quasiparticle peaks with a consistent asym- metry, and weakly decreasing backgrounds. A rigorous analysis of the SIN tunneling data is per- formed using two different models for the d x 2 ‚àíy 2 (d-wave) density of states (DOS). Based on these and earlier results, the tunneling DOS of Tl-2201 have exhibited the most reproducible data that are consistent with a d-wave gap symmetry. We show that the dip feature at 2‚àÜ that is clearly seen in SIN tunneling data of Bi2Sr2CaCu2O 8+Œ¥ is also present in Tl-2201, but at a weaker level. The gap values for crystals with a bulk Tc = 86 K are in the range of 19-25 meV. </t>
  </si>
  <si>
    <t>PHC4170033-CC.pdf</t>
  </si>
  <si>
    <t xml:space="preserve">Induction of superconductivity in Y 0.4 Pr 0.6 Ba 2-x Sr x Cu 3 O 7 system with increasing Sr substitution </t>
  </si>
  <si>
    <t xml:space="preserve">Samples of Y 0.4 Pr 0.6 Ba 2-x Sr x Cu 3 O 7 (0.0‚â§x‚â§1.0) have been synthesized by a solid-state reaction route. The samples with x ‚â§0.60 crystallize in an orthorhombic structure (with orthorhombic distortion decreasing with increasing x), while the samples with x=0.80 and 1.0 crystallize in a pseudo tetragonal structure. Resistance (R) measurements as a function of temperature (T) show that x = 0.0 sample is highly semiconducting with R 2K /R 300K ratio of ~ 65. This ratio decreases to only ~23 and 5 for x=0.20 and x=0.4 samples, respectively. Further, the x=0.60 sample shows onset of a broad superconducting transition temperature (T c onset ) at around 20 K without achieving the T c R=0 state down to 2 K. The T c R=0 state is observed in x = 0.80 and 1.00 samples at around 5 and 14 K, respectively. Thermo-electric power (S), also exhibits T c S~0 state at around 11 K and 16 K, respectively for x = 0.8 and 1.00 samples. Thermo electric power at room temperature is positive and decreases with increasing x, indicating enhanced number of mobile holes. These results demonstrate that substitution of Sr at Ba-site systematically induces metallicity and eventually superconductivity in Y 0.4 Pr 0.6 Ba 2-x Sr x Cu 3 O 7 system. The results are explained on the basis of reduced Pr(4f) orbital hybridization with O(2p) in superconducting Cu-O 2 planes, resulting in delocalization of the mobile carriers. The role of decreased Pr/Ba intermixing disorder is also considered. Ba 2-x Sr x Cu 3 O 7 system, Induction of High T c superconductivity and Pr(4f) hybridization. </t>
  </si>
  <si>
    <t>PHC3411655-CC.pdf</t>
  </si>
  <si>
    <t xml:space="preserve">Microwave Electrodynamics of the Electron-Doped Cuprate Superconductors Pr 2‚àíx Ce x CuO 4‚àíy and Nd 2‚àíx Ce x CuO 4‚àíy </t>
  </si>
  <si>
    <t xml:space="preserve">The pairing state symmetry of the electron-doped cuprate superconductors is thought to be s-wave in nature, in contrast with their hole-doped counterparts which exhibit a d-wave symmetry. We re-examine this issue based on recent improvements in our electron-doped materials and our measurement techniques. We report microwave cavity perturbation measurements of the temperature dependence of the penetration depth of Pr2‚àíxCexCuO4‚àíy and Nd2‚àíxCexCuO4‚àíy crystals. Our data strongly suggest that the pairing symmetry in these materials is not s-wave. </t>
  </si>
  <si>
    <t>PHC4200023-CC.pdf</t>
  </si>
  <si>
    <t xml:space="preserve">High pressure synthesis of a new superconductor Sr 2 CuO 2+ Cl 2-y induced by "apical oxygen doping" </t>
  </si>
  <si>
    <t xml:space="preserve">Using the apical oxygen doping mechanism, i.e. a partial substitution of divalence O for the monovalence Cl, a p-type oxychloride cuprate superconductor, Sr 2 CuO 2+ Cl 2-y , was synthesized at high pressure high temperature. The x-ray diffraction refinement suggests the superconductor crystallizes into a 0201 structure with space group I4/mmm and lattice parameters being a=3.92√Ö, c=15.6 √Ö. The magnetic susceptibility as well as resistance measurements indicated that the bulk superconductivity with transition temperature (T c ) 30K was achieved in the sample. </t>
  </si>
  <si>
    <t>JP01103169-CC.pdf</t>
  </si>
  <si>
    <t xml:space="preserve">Anisotropic resistivity of the antiferromagnetic insulator Bi 2 Sr 2 ErCu 2 O 8 </t>
  </si>
  <si>
    <t xml:space="preserve">The anisotropic resistivities of Bi 2 Sr 2 Ca 1‚àíx Er x Cu 2 O 8 single crystals were measured and analyzed from 4.2 to 500 K with special interest taken in the parent antiferromagnetic insulator with x=1.0. Although the resistivity is semiconducting along both the in-plane and out-of-plane directions, the temperature dependences are found to be significantly different. As a result, the resistivity ratio for x=1.0 exhibits a broad maximum near room temperature. The electric conduction in the parent antiferromagnetic insulators is different from that in other semiconductors, and is as unconventional as that in high-temperature superconductors. </t>
  </si>
  <si>
    <t>JPS0730819-CC.pdf</t>
  </si>
  <si>
    <t xml:space="preserve">New Pyrochlore Oxide Superconductor RbOs 2 O 6 </t>
  </si>
  <si>
    <t xml:space="preserve">We report the discovery of a new pyrochlore oxide superconductor RbOs 2 O 6 . The compound crystallizes in the same Œ≤-pyrochlore structure as the recently discovered superconductor KOs 2 O 6 , where Os atoms form a corner-sharing tetrahedral network called the pyrochlore lattice with Rb or K atoms in the cage. Resistivity, magnetic susceptibility and specific heat measurements on polycrystalline samples evidence a bulk superconductivity with T c = 6.3 K. </t>
  </si>
  <si>
    <t>JPS0731655-CC.pdf</t>
  </si>
  <si>
    <t xml:space="preserve">New Œ≤-Pyrochlore Oxide Superconductor CsOs 2 O 6 </t>
  </si>
  <si>
    <t xml:space="preserve">The discovery of a new Œ≤-pyrochlore oxide superconductor CsOs 2 O 6 with T c = 3.3 K is reported. It is the third superconductor in the family of Œ≤-pyrochlore oxides, following KOs 2 O 6 with T c = 9.6 K and RbOs 2 O 6 with T c = 6.3 K. The T c of this series decreases with increasing the ionic radius of alkaline metal ions, imposing negative chemical pressure upon the Os pyrochlore lattice. </t>
  </si>
  <si>
    <t>JPS0732912-CC.pdf</t>
  </si>
  <si>
    <t xml:space="preserve">High Pressure Effects on Superconductivity in the Œ≤-pyrochlore Oxides AOs 2 O 6 (A=K, Rb, Cs) </t>
  </si>
  <si>
    <t>JPS0731297-CC.pdf</t>
  </si>
  <si>
    <t xml:space="preserve">Impurity Effects on the Superconducting Transition Temperature of Na z CoO 2 ‚ãÖyH 2 O </t>
  </si>
  <si>
    <t xml:space="preserve">Superconducting transition temperature T c of Na z Co 1-x M x O 2 ‚ãÖyH 2 O has been studied for M=Ir and Ga, which can substitute for Co. It has been found that T c is suppressed by the M-atom doping. The decreasing rates |dT c /dx| are of the order of 1 K/% and too small to be explained by the pair breaking mechanism for the anisotropic order parameters by non-magnetic impurities. Brief arguments are given on possible origins of the T c suppression. </t>
  </si>
  <si>
    <t>JPS0723041-CC.pdf</t>
  </si>
  <si>
    <t xml:space="preserve">Unconventional Superconductivity and Nearly Ferromagnetic Spin Fluctuations in Na x CoO 2 ‚Ä¢ yH 2 O </t>
  </si>
  <si>
    <t xml:space="preserve">Co NQR studies were performed in recently discovered superconductor NaxCoO2‚Ä¢yH2O to investigate physical properties in the superconducting (SC) and normal states. Two samples from the same NaxCoO2 were examined, SC bilayer-hydrate sample with Tc ‚àº 4.7 K and non-SC monolayer-hydrate sample. From the measurement of nuclear-spin lattice relaxation rate 1/T1 in the SC sample, it was found that the coherence peak is absent just below Tc and that 1/T1 is proportional to temperature far below Tc. These results, which are in qualitatively agreement with the previous result by Fujimoto et al., suggest strongly that unconventional superconductivity is realized in this compound. In the normal state, 1/T1T of the SC sample shows gradual increase below 100K down to Tc, whereas 1/T1T of the non-SC sample shows the Korringa behavior in this temperature range. From the comparison between 1/T1T and œá bulk in the SC sample, the increase of 1/T1T is attributed to nearly ferromagnetic fluctuations. These remarkable findings suggest that the SC sample possesses nearly ferromagnetic fluctuations, which are possibly related with the unconventional superconductivity in this compound. The implication of this finding is discussed. </t>
  </si>
  <si>
    <t>JPC0150L17-CC.pdf</t>
  </si>
  <si>
    <t xml:space="preserve">Oxygen-isotope effect on the in-plane penetration depth in underdoped Y 1‚àíx Pr x Ba 2 Cu 3 O 7‚àíŒ¥ as revealed by muon-spin rotation </t>
  </si>
  <si>
    <t xml:space="preserve">The oxygen-isotope ( 16 O/ 18 O) effect (OIE) on the in-plane penetration depth Œª ab (0) in under- doped Y1‚àíxPrxBa2Cu3O 7‚àíŒ¥ was studied by muon-spin rotation. A pronounced OIE on Œª ‚àí2 ab (0) was observed with a relative isotope shift of ‚àÜŒª ‚àí2 ab /Œª ‚àí2 ab = ‚àí5(2)% for x = 0.3 and -9(2)% for x = 0.4. It arises mainly from the oxygen-mass dependence of the in-plane effective mass m * ab . The OIE exponents of Tc and of Œª ‚àí2 ab (0) exhibit a relation that appears to be generic for cuprate superconductors. </t>
  </si>
  <si>
    <t>EPL0490086-CC.pdf</t>
  </si>
  <si>
    <t xml:space="preserve">The pseudogap in Bi 2 Sr 2 CaCu 2 O 8+x single crystals from tunneling measurements: a possible evidence for the Cooper pairs above T c . </t>
  </si>
  <si>
    <t xml:space="preserve">We present electron-tunneling spectroscopy of slightly overdoped Bi 2 Sr 2 CaCu 2 O 8-x (Bi2212) single crystals with T c = 87 -90 K in a temperature range between 14 K and 290 K using a break-junction technique. The pseudogap which has been detected above T c appears at T* ‚âà 280 K. The analysis of the spectra shows that there is a contribution to the pseudogap above T c , which disappears approximately at 110 -115 K. We associate this contribution with the presence of incoherent Cooper pairs. </t>
  </si>
  <si>
    <t>EPL0480073-CC.pdf</t>
  </si>
  <si>
    <t xml:space="preserve">Universal relationship between the penetration depth and the normal-state conductivity in YBaCuO. </t>
  </si>
  <si>
    <t xml:space="preserve">The absolute values of the conductivity in the normal state œÉ n and of the low temperature penetration depths Œª(0) were measured for a number of different samples of the YBaCuO family. We found a striking correlation between œÉ n and Œª ‚àí2 regardless of doping, oxygen reduction or defects, thus providing a simple method to predict the superconducting penetration depth and to have an estimate of the sample quality by measuring the normal-state conductivity. </t>
  </si>
  <si>
    <t>JPS0710709-CC.pdf</t>
  </si>
  <si>
    <t xml:space="preserve">Quasiparticle Excitation in the Superconducting Pyrochlore Cd 2 Re 2 O 7 Probed by Muon Spin Rotation </t>
  </si>
  <si>
    <t xml:space="preserve">The quasiparticle excitations in the mixed state of Cd 2 Re 2 O 7 have been studied by means of muon spin rotation/relaxation (¬µSR). The tempera- ture dependence of the magnetic penetration depth (Œª) is consistent with a nearly isotropic superconducting order parameter, although a slight dis- crepancy which is dependent on the details in the analysis may be present. This is also supported by the relatively weak field dependence of Œª. </t>
  </si>
  <si>
    <t>JPS0722453-CC.pdf</t>
  </si>
  <si>
    <t xml:space="preserve">59 Co-NMR Knight Shift of Superconducting Na x CoO 2 ‚ãÖyH 2 O </t>
  </si>
  <si>
    <t xml:space="preserve">Layered Co oxide Na x CoO 2 ‚ãÖyH 2 O with the superconducting transition temperature T c =4.5 K has been studied by 59 Co-NMR. The Knight shift K estimated from the observed spectra for powder sample exhibits almost temperature(T)-independent behavior above T c and decreases with decreasing T below T c . This result and the existence of the coherence peak in the spin-lattice-relaxation-rate versus T curve reported by the present authors indicate, naively speaking, that the singlet order parameter with s-wave symmetry is realized in Na x CoO 2 ‚ãÖyH 2 O. Differences of the observed behaviors between the spectra of the non-aligned sample and the one aligned in epoxy adhesive by applying the external magnetic field are discussed. </t>
  </si>
  <si>
    <t>JPS0731131-CC.pdf</t>
  </si>
  <si>
    <t xml:space="preserve">Superconducting Properties under Magnetic Field in Na 0.35 CoO 2 ‚Ä¢1.3H 2 O Single Crystal </t>
  </si>
  <si>
    <t xml:space="preserve">We report the in-plane resistivity and magnetic susceptibility of the layered cobalt oxide Na0.35CoO2‚Ä¢1.3H2O single crystal. The temperature dependence of the resistivity shows metal- lic behavior from room temperature to the superconducting transition temperature Tc of 4.5 K. Sharp resistive transition, zero resistivity and almost perfect superconducting volume fraction below Tc indicate the good quality and the bulk superconductivity of the single crystal. The upper critical field Hc2 and the coherence length Œæ are obtained from the resistive transitions in magnetic field parallel to the c-axis and the ab-plane. The anisotropy of Œæ, Œæ ab /Œæc = 12 nm/1.3 nm ‚âÉ 9.2, suggests that this material is considered to be an anisotropic three dimensional superconductor. In the field parallel to the ab-plane, Hc2 seems to be suppressed to the value of Pauli paramagnetic limit. It may indicate the spin singlet superconductivity in the cobalt oxide. </t>
  </si>
  <si>
    <t>JPS0731123-CC.pdf</t>
  </si>
  <si>
    <t xml:space="preserve">Gigantic anisotropic uniaxial pressure effect on superconductivity within the CuO 2 plane of La 1.64 Eu 0.2 Sr 0.16 CuO 4 -strain control of stripe criticality </t>
  </si>
  <si>
    <t xml:space="preserve">The effect of uniaxial pressure on superconductivity was examined for a high-Tc cuprate La1.64Eu0.2Sr0.16CuO4, which is located at the boundary between the superconducting and stripe phases. We found remarkably large anisotropy of the uniaxial pressure effect not only between the in-plane and out-of-plane pressures but also within the CuO2-plane. When the pressure is applied along the tetragonal [110] direction, we found the largest pressure effect ever observed in cuprates, dTc/dP [110] ‚àº 2.5 K/kbar, while the change of Tc was not appreciable when applied along [100]. This substantial in-plane anisotropy is attributed to an intimate link between the symmetry of the one-dimensional stripes and that of the strain produced within the CuO2 plane. </t>
  </si>
  <si>
    <t>Relevance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</si>
</sst>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16" fillId="0" borderId="0" xfId="0" applyFon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7"/>
  <sheetViews>
    <sheetView tabSelected="1" topLeftCell="A4" workbookViewId="0">
      <selection activeCell="B33" sqref="B33"/>
    </sheetView>
  </sheetViews>
  <sheetFormatPr baseColWidth="10" defaultRowHeight="16" x14ac:dyDescent="0.2"/>
  <cols>
    <col min="1" max="2" width="49.83203125" bestFit="1" customWidth="1"/>
    <col min="3" max="3" width="146.83203125" customWidth="1"/>
    <col min="4" max="4" width="92.6640625" customWidth="1"/>
    <col min="5" max="5" width="8.83203125" bestFit="1" customWidth="1"/>
    <col min="6" max="6" width="19.83203125" bestFit="1" customWidth="1"/>
    <col min="7" max="7" width="15.83203125" bestFit="1" customWidth="1"/>
  </cols>
  <sheetData>
    <row r="1" spans="1:8" x14ac:dyDescent="0.2">
      <c r="A1" s="1" t="s">
        <v>0</v>
      </c>
      <c r="B1" s="1" t="s">
        <v>1</v>
      </c>
      <c r="C1" s="1" t="s">
        <v>2</v>
      </c>
      <c r="D1" s="1" t="s">
        <v>3</v>
      </c>
      <c r="E1" s="1" t="s">
        <v>4</v>
      </c>
      <c r="F1" s="1" t="s">
        <v>5</v>
      </c>
      <c r="G1" s="1" t="s">
        <v>6</v>
      </c>
      <c r="H1" s="1" t="s">
        <v>521</v>
      </c>
    </row>
    <row r="2" spans="1:8" x14ac:dyDescent="0.2">
      <c r="A2" t="s">
        <v>7</v>
      </c>
      <c r="B2" t="str">
        <f>HYPERLINK("https://github.com/lfoppiano/grobid-superconductors-data/tree/feature/material-data-validation/superconductors/corpus/pdf/batches/batch-7/PR06015055-CC.pdf", "PR06015055-CC.pdf")</f>
        <v>PR06015055-CC.pdf</v>
      </c>
      <c r="C2" t="s">
        <v>8</v>
      </c>
      <c r="D2" t="s">
        <v>9</v>
      </c>
      <c r="F2">
        <v>2.2777777777777701</v>
      </c>
      <c r="G2">
        <v>95.951219512195095</v>
      </c>
    </row>
    <row r="3" spans="1:8" x14ac:dyDescent="0.2">
      <c r="A3" t="s">
        <v>10</v>
      </c>
      <c r="B3" s="2" t="str">
        <f>HYPERLINK("https://github.com/lfoppiano/grobid-superconductors-data/tree/feature/material-data-validation/superconductors/corpus/pdf/batches/batch-7/PR05003221-CC.pdf", "PR05003221-CC.pdf")</f>
        <v>PR05003221-CC.pdf</v>
      </c>
      <c r="C3" t="s">
        <v>11</v>
      </c>
      <c r="D3" t="s">
        <v>12</v>
      </c>
      <c r="F3">
        <v>3.70588235294117</v>
      </c>
      <c r="G3">
        <v>35.809523809523803</v>
      </c>
    </row>
    <row r="4" spans="1:8" x14ac:dyDescent="0.2">
      <c r="A4" t="s">
        <v>13</v>
      </c>
      <c r="B4" t="str">
        <f>HYPERLINK("https://github.com/lfoppiano/grobid-superconductors-data/tree/feature/material-data-validation/superconductors/corpus/pdf/batches/batch-7/PR05809504-CC.pdf", "PR05809504-CC.pdf")</f>
        <v>PR05809504-CC.pdf</v>
      </c>
      <c r="C4" t="s">
        <v>14</v>
      </c>
      <c r="D4" t="s">
        <v>15</v>
      </c>
      <c r="F4">
        <v>3.4705882352941102</v>
      </c>
      <c r="G4">
        <v>34.864406779661003</v>
      </c>
    </row>
    <row r="5" spans="1:8" x14ac:dyDescent="0.2">
      <c r="A5" t="s">
        <v>16</v>
      </c>
      <c r="B5" t="str">
        <f>HYPERLINK("https://github.com/lfoppiano/grobid-superconductors-data/tree/feature/material-data-validation/superconductors/corpus/pdf/batches/batch-7/PR05514733-CC.pdf", "PR05514733-CC.pdf")</f>
        <v>PR05514733-CC.pdf</v>
      </c>
      <c r="C5" t="s">
        <v>17</v>
      </c>
      <c r="D5" t="s">
        <v>18</v>
      </c>
      <c r="F5">
        <v>3.72727272727272</v>
      </c>
      <c r="G5">
        <v>40.951219512195102</v>
      </c>
    </row>
    <row r="6" spans="1:8" x14ac:dyDescent="0.2">
      <c r="A6" t="s">
        <v>19</v>
      </c>
      <c r="B6" t="str">
        <f>HYPERLINK("https://github.com/lfoppiano/grobid-superconductors-data/tree/feature/material-data-validation/superconductors/corpus/pdf/batches/batch-7/PR05703245-CC.pdf", "PR05703245-CC.pdf")</f>
        <v>PR05703245-CC.pdf</v>
      </c>
      <c r="D6" t="s">
        <v>20</v>
      </c>
      <c r="F6">
        <v>0.18918918918918901</v>
      </c>
      <c r="G6">
        <v>1172.7142857142801</v>
      </c>
    </row>
    <row r="7" spans="1:8" x14ac:dyDescent="0.2">
      <c r="A7" t="s">
        <v>21</v>
      </c>
      <c r="B7" t="str">
        <f>HYPERLINK("https://github.com/lfoppiano/grobid-superconductors-data/tree/feature/material-data-validation/superconductors/corpus/pdf/batches/batch-7/PR06103604-CC.pdf", "PR06103604-CC.pdf")</f>
        <v>PR06103604-CC.pdf</v>
      </c>
      <c r="C7" t="s">
        <v>22</v>
      </c>
      <c r="D7" t="s">
        <v>23</v>
      </c>
      <c r="F7">
        <v>3.2631578947368398</v>
      </c>
      <c r="G7">
        <v>87.741935483870904</v>
      </c>
    </row>
    <row r="8" spans="1:8" x14ac:dyDescent="0.2">
      <c r="A8" t="s">
        <v>24</v>
      </c>
      <c r="B8" t="str">
        <f>HYPERLINK("https://github.com/lfoppiano/grobid-superconductors-data/tree/feature/material-data-validation/superconductors/corpus/pdf/batches/batch-7/PR06100107-CC.pdf", "PR06100107-CC.pdf")</f>
        <v>PR06100107-CC.pdf</v>
      </c>
      <c r="C8" t="s">
        <v>25</v>
      </c>
      <c r="D8" t="s">
        <v>26</v>
      </c>
      <c r="F8">
        <v>6.6190476190476097</v>
      </c>
      <c r="G8">
        <v>28.014388489208599</v>
      </c>
    </row>
    <row r="9" spans="1:8" x14ac:dyDescent="0.2">
      <c r="A9" t="s">
        <v>27</v>
      </c>
      <c r="B9" t="str">
        <f>HYPERLINK("https://github.com/lfoppiano/grobid-superconductors-data/tree/feature/material-data-validation/superconductors/corpus/pdf/batches/batch-7/PR05814581-CC.pdf", "PR05814581-CC.pdf")</f>
        <v>PR05814581-CC.pdf</v>
      </c>
      <c r="C9" t="s">
        <v>28</v>
      </c>
      <c r="D9" t="s">
        <v>29</v>
      </c>
      <c r="F9">
        <v>4.6315789473684204</v>
      </c>
      <c r="G9">
        <v>65.897727272727195</v>
      </c>
    </row>
    <row r="10" spans="1:8" x14ac:dyDescent="0.2">
      <c r="A10" t="s">
        <v>30</v>
      </c>
      <c r="B10" t="str">
        <f>HYPERLINK("https://github.com/lfoppiano/grobid-superconductors-data/tree/feature/material-data-validation/superconductors/corpus/pdf/batches/batch-7/PR04909084-CC.pdf", "PR04909084-CC.pdf")</f>
        <v>PR04909084-CC.pdf</v>
      </c>
      <c r="C10" t="s">
        <v>31</v>
      </c>
      <c r="D10" t="s">
        <v>32</v>
      </c>
      <c r="F10">
        <v>2.6774193548387002</v>
      </c>
      <c r="G10">
        <v>37.301204819277103</v>
      </c>
    </row>
    <row r="11" spans="1:8" x14ac:dyDescent="0.2">
      <c r="A11" t="s">
        <v>33</v>
      </c>
      <c r="B11" t="str">
        <f>HYPERLINK("https://github.com/lfoppiano/grobid-superconductors-data/tree/feature/material-data-validation/superconductors/corpus/pdf/batches/batch-7/PR06006991-CC.pdf", "PR06006991-CC.pdf")</f>
        <v>PR06006991-CC.pdf</v>
      </c>
      <c r="C11" t="s">
        <v>34</v>
      </c>
      <c r="D11" t="s">
        <v>35</v>
      </c>
      <c r="F11">
        <v>6.9230769230769198</v>
      </c>
      <c r="G11">
        <v>35.844444444444399</v>
      </c>
    </row>
    <row r="12" spans="1:8" x14ac:dyDescent="0.2">
      <c r="A12" t="s">
        <v>36</v>
      </c>
      <c r="B12" t="str">
        <f>HYPERLINK("https://github.com/lfoppiano/grobid-superconductors-data/tree/feature/material-data-validation/superconductors/corpus/pdf/batches/batch-7/PR05903948-CC.pdf", "PR05903948-CC.pdf")</f>
        <v>PR05903948-CC.pdf</v>
      </c>
      <c r="C12" t="s">
        <v>37</v>
      </c>
      <c r="D12" t="s">
        <v>38</v>
      </c>
      <c r="F12">
        <v>3.23529411764705</v>
      </c>
      <c r="G12">
        <v>70.963636363636297</v>
      </c>
    </row>
    <row r="13" spans="1:8" x14ac:dyDescent="0.2">
      <c r="A13" t="s">
        <v>39</v>
      </c>
      <c r="B13" t="str">
        <f>HYPERLINK("https://github.com/lfoppiano/grobid-superconductors-data/tree/feature/material-data-validation/superconductors/corpus/pdf/batches/batch-7/PR06013094-CC.pdf", "PR06013094-CC.pdf")</f>
        <v>PR06013094-CC.pdf</v>
      </c>
      <c r="C13" t="s">
        <v>40</v>
      </c>
      <c r="D13" t="s">
        <v>41</v>
      </c>
      <c r="F13">
        <v>6.6363636363636296</v>
      </c>
      <c r="G13">
        <v>34.958904109589</v>
      </c>
    </row>
    <row r="14" spans="1:8" x14ac:dyDescent="0.2">
      <c r="A14" t="s">
        <v>42</v>
      </c>
      <c r="B14" t="str">
        <f>HYPERLINK("https://github.com/lfoppiano/grobid-superconductors-data/tree/feature/material-data-validation/superconductors/corpus/pdf/batches/batch-7/PR0446999-CC.pdf", "PR0446999-CC.pdf")</f>
        <v>PR0446999-CC.pdf</v>
      </c>
      <c r="D14" t="s">
        <v>43</v>
      </c>
      <c r="F14">
        <v>8.8181818181818095</v>
      </c>
      <c r="G14">
        <v>21.5463917525773</v>
      </c>
    </row>
    <row r="15" spans="1:8" x14ac:dyDescent="0.2">
      <c r="A15" t="s">
        <v>44</v>
      </c>
      <c r="B15" t="str">
        <f>HYPERLINK("https://github.com/lfoppiano/grobid-superconductors-data/tree/feature/material-data-validation/superconductors/corpus/pdf/batches/batch-7/PR04310568-CC.pdf", "PR04310568-CC.pdf")</f>
        <v>PR04310568-CC.pdf</v>
      </c>
      <c r="C15" t="s">
        <v>45</v>
      </c>
      <c r="D15" t="s">
        <v>46</v>
      </c>
      <c r="F15">
        <v>2.9090909090908998</v>
      </c>
      <c r="G15">
        <v>31.40625</v>
      </c>
    </row>
    <row r="16" spans="1:8" x14ac:dyDescent="0.2">
      <c r="A16" t="s">
        <v>47</v>
      </c>
      <c r="B16" t="str">
        <f>HYPERLINK("https://github.com/lfoppiano/grobid-superconductors-data/tree/feature/material-data-validation/superconductors/corpus/pdf/batches/batch-7/PR05914099-CC.pdf", "PR05914099-CC.pdf")</f>
        <v>PR05914099-CC.pdf</v>
      </c>
      <c r="C16" t="s">
        <v>48</v>
      </c>
      <c r="D16" t="s">
        <v>49</v>
      </c>
      <c r="F16">
        <v>5.9354838709677402</v>
      </c>
      <c r="G16">
        <v>43.853260869565197</v>
      </c>
    </row>
    <row r="17" spans="1:7" x14ac:dyDescent="0.2">
      <c r="A17" t="s">
        <v>50</v>
      </c>
      <c r="B17" t="str">
        <f>HYPERLINK("https://github.com/lfoppiano/grobid-superconductors-data/tree/feature/material-data-validation/superconductors/corpus/pdf/batches/batch-7/PR05514152-CC.pdf", "PR05514152-CC.pdf")</f>
        <v>PR05514152-CC.pdf</v>
      </c>
      <c r="C17" t="s">
        <v>51</v>
      </c>
      <c r="D17" t="s">
        <v>52</v>
      </c>
      <c r="F17">
        <v>3.1666666666666599</v>
      </c>
      <c r="G17">
        <v>57.3333333333333</v>
      </c>
    </row>
    <row r="18" spans="1:7" x14ac:dyDescent="0.2">
      <c r="A18" t="s">
        <v>53</v>
      </c>
      <c r="B18" t="str">
        <f>HYPERLINK("https://github.com/lfoppiano/grobid-superconductors-data/tree/feature/material-data-validation/superconductors/corpus/pdf/batches/batch-7/PR05511832-CC.pdf", "PR05511832-CC.pdf")</f>
        <v>PR05511832-CC.pdf</v>
      </c>
      <c r="D18" t="s">
        <v>54</v>
      </c>
      <c r="F18">
        <v>2.1</v>
      </c>
      <c r="G18">
        <v>61.698412698412596</v>
      </c>
    </row>
    <row r="19" spans="1:7" x14ac:dyDescent="0.2">
      <c r="A19" t="s">
        <v>55</v>
      </c>
      <c r="B19" t="str">
        <f>HYPERLINK("https://github.com/lfoppiano/grobid-superconductors-data/tree/feature/material-data-validation/superconductors/corpus/pdf/batches/batch-7/PR05713422-CC.pdf", "PR05713422-CC.pdf")</f>
        <v>PR05713422-CC.pdf</v>
      </c>
      <c r="C19" t="s">
        <v>56</v>
      </c>
      <c r="D19" t="s">
        <v>57</v>
      </c>
      <c r="F19">
        <v>7.1538461538461497</v>
      </c>
      <c r="G19">
        <v>39.612903225806399</v>
      </c>
    </row>
    <row r="20" spans="1:7" x14ac:dyDescent="0.2">
      <c r="A20" t="s">
        <v>58</v>
      </c>
      <c r="B20" t="str">
        <f>HYPERLINK("https://github.com/lfoppiano/grobid-superconductors-data/tree/feature/material-data-validation/superconductors/corpus/pdf/batches/batch-7/PR05907184-CC.pdf", "PR05907184-CC.pdf")</f>
        <v>PR05907184-CC.pdf</v>
      </c>
      <c r="C20" t="s">
        <v>59</v>
      </c>
      <c r="D20" t="s">
        <v>60</v>
      </c>
      <c r="F20">
        <v>3</v>
      </c>
      <c r="G20">
        <v>36.0625</v>
      </c>
    </row>
    <row r="21" spans="1:7" x14ac:dyDescent="0.2">
      <c r="A21" t="s">
        <v>61</v>
      </c>
      <c r="B21" t="str">
        <f>HYPERLINK("https://github.com/lfoppiano/grobid-superconductors-data/tree/feature/material-data-validation/superconductors/corpus/pdf/batches/batch-7/PR06114350-CC.pdf", "PR06114350-CC.pdf")</f>
        <v>PR06114350-CC.pdf</v>
      </c>
      <c r="C21" t="s">
        <v>62</v>
      </c>
      <c r="D21" t="s">
        <v>63</v>
      </c>
      <c r="F21">
        <v>3.7333333333333298</v>
      </c>
      <c r="G21">
        <v>60.803571428571402</v>
      </c>
    </row>
    <row r="22" spans="1:7" x14ac:dyDescent="0.2">
      <c r="A22" t="s">
        <v>64</v>
      </c>
      <c r="B22" t="str">
        <f>HYPERLINK("https://github.com/lfoppiano/grobid-superconductors-data/tree/feature/material-data-validation/superconductors/corpus/pdf/batches/batch-7/PR05814617-CC.pdf", "PR05814617-CC.pdf")</f>
        <v>PR05814617-CC.pdf</v>
      </c>
      <c r="C22" t="s">
        <v>65</v>
      </c>
      <c r="D22" t="s">
        <v>66</v>
      </c>
      <c r="F22">
        <v>5.4736842105263097</v>
      </c>
      <c r="G22">
        <v>37.451923076923002</v>
      </c>
    </row>
    <row r="23" spans="1:7" x14ac:dyDescent="0.2">
      <c r="A23" t="s">
        <v>67</v>
      </c>
      <c r="B23" t="str">
        <f>HYPERLINK("https://github.com/lfoppiano/grobid-superconductors-data/tree/feature/material-data-validation/superconductors/corpus/pdf/batches/batch-7/PR05909642-CC.pdf", "PR05909642-CC.pdf")</f>
        <v>PR05909642-CC.pdf</v>
      </c>
      <c r="C23" t="s">
        <v>68</v>
      </c>
      <c r="D23" t="s">
        <v>69</v>
      </c>
      <c r="F23">
        <v>2.5588235294117601</v>
      </c>
      <c r="G23">
        <v>61.620689655172399</v>
      </c>
    </row>
    <row r="24" spans="1:7" x14ac:dyDescent="0.2">
      <c r="A24" t="s">
        <v>70</v>
      </c>
      <c r="B24" t="str">
        <f>HYPERLINK("https://github.com/lfoppiano/grobid-superconductors-data/tree/feature/material-data-validation/superconductors/corpus/pdf/batches/batch-7/PR06012475-CC.pdf", "PR06012475-CC.pdf")</f>
        <v>PR06012475-CC.pdf</v>
      </c>
      <c r="C24" t="s">
        <v>71</v>
      </c>
      <c r="D24" t="s">
        <v>72</v>
      </c>
      <c r="F24">
        <v>4.5652173913043397</v>
      </c>
      <c r="G24">
        <v>38.123809523809499</v>
      </c>
    </row>
    <row r="25" spans="1:7" x14ac:dyDescent="0.2">
      <c r="A25" t="s">
        <v>73</v>
      </c>
      <c r="B25" t="str">
        <f>HYPERLINK("https://github.com/lfoppiano/grobid-superconductors-data/tree/feature/material-data-validation/superconductors/corpus/pdf/batches/batch-7/PR06014617-CC.pdf", "PR06014617-CC.pdf")</f>
        <v>PR06014617-CC.pdf</v>
      </c>
      <c r="C25" t="s">
        <v>74</v>
      </c>
      <c r="D25" t="s">
        <v>75</v>
      </c>
      <c r="F25">
        <v>4.25</v>
      </c>
      <c r="G25">
        <v>50.117647058823501</v>
      </c>
    </row>
    <row r="26" spans="1:7" x14ac:dyDescent="0.2">
      <c r="A26" t="s">
        <v>76</v>
      </c>
      <c r="B26" t="str">
        <f>HYPERLINK("https://github.com/lfoppiano/grobid-superconductors-data/tree/feature/material-data-validation/superconductors/corpus/pdf/batches/batch-7/PR06114956-CC.pdf", "PR06114956-CC.pdf")</f>
        <v>PR06114956-CC.pdf</v>
      </c>
      <c r="C26" t="s">
        <v>77</v>
      </c>
      <c r="D26" t="s">
        <v>78</v>
      </c>
      <c r="F26">
        <v>7.4210526315789398</v>
      </c>
      <c r="G26">
        <v>25.312056737588598</v>
      </c>
    </row>
    <row r="27" spans="1:7" x14ac:dyDescent="0.2">
      <c r="A27" t="s">
        <v>79</v>
      </c>
      <c r="B27" t="str">
        <f>HYPERLINK("https://github.com/lfoppiano/grobid-superconductors-data/tree/feature/material-data-validation/superconductors/corpus/pdf/batches/batch-7/PR06103808-CC.pdf", "PR06103808-CC.pdf")</f>
        <v>PR06103808-CC.pdf</v>
      </c>
      <c r="C27" t="s">
        <v>80</v>
      </c>
      <c r="D27" t="s">
        <v>81</v>
      </c>
      <c r="F27">
        <v>4.8571428571428497</v>
      </c>
      <c r="G27">
        <v>42.352941176470502</v>
      </c>
    </row>
    <row r="28" spans="1:7" x14ac:dyDescent="0.2">
      <c r="A28" t="s">
        <v>82</v>
      </c>
      <c r="B28" t="str">
        <f>HYPERLINK("https://github.com/lfoppiano/grobid-superconductors-data/tree/feature/material-data-validation/superconductors/corpus/pdf/batches/batch-7/PR05009672-CC.pdf", "PR05009672-CC.pdf")</f>
        <v>PR05009672-CC.pdf</v>
      </c>
      <c r="C28" t="s">
        <v>83</v>
      </c>
      <c r="D28" t="s">
        <v>84</v>
      </c>
      <c r="F28">
        <v>3.0370370370370301</v>
      </c>
      <c r="G28">
        <v>39.975609756097498</v>
      </c>
    </row>
    <row r="29" spans="1:7" x14ac:dyDescent="0.2">
      <c r="A29" t="s">
        <v>85</v>
      </c>
      <c r="B29" t="str">
        <f>HYPERLINK("https://github.com/lfoppiano/grobid-superconductors-data/tree/feature/material-data-validation/superconductors/corpus/pdf/batches/batch-1/L090137002-CC.pdf", "L090137002-CC.pdf")</f>
        <v>L090137002-CC.pdf</v>
      </c>
      <c r="C29" t="s">
        <v>86</v>
      </c>
      <c r="D29" t="s">
        <v>87</v>
      </c>
      <c r="F29">
        <v>1.07692307692307</v>
      </c>
      <c r="G29">
        <v>79.071428571428498</v>
      </c>
    </row>
    <row r="30" spans="1:7" x14ac:dyDescent="0.2">
      <c r="A30" t="s">
        <v>88</v>
      </c>
      <c r="B30" t="str">
        <f>HYPERLINK("https://github.com/lfoppiano/grobid-superconductors-data/tree/feature/material-data-validation/superconductors/corpus/pdf/batches/batch-1/SSC1310125-CC.pdf", "SSC1310125-CC.pdf")</f>
        <v>SSC1310125-CC.pdf</v>
      </c>
      <c r="C30" t="s">
        <v>89</v>
      </c>
      <c r="D30" t="s">
        <v>90</v>
      </c>
      <c r="F30">
        <v>3.5909090909090899</v>
      </c>
      <c r="G30">
        <v>40.367088607594901</v>
      </c>
    </row>
    <row r="31" spans="1:7" x14ac:dyDescent="0.2">
      <c r="A31" t="s">
        <v>91</v>
      </c>
      <c r="B31" t="str">
        <f>HYPERLINK("https://github.com/lfoppiano/grobid-superconductors-data/tree/feature/material-data-validation/superconductors/corpus/pdf/batches/batch-1/Liu_2018_Supercond._Sci._Technol._31_125011-CC.pdf", "Liu_2018_Supercond._Sci._Technol._31_125011-CC.pdf")</f>
        <v>Liu_2018_Supercond._Sci._Technol._31_125011-CC.pdf</v>
      </c>
      <c r="C31" t="s">
        <v>92</v>
      </c>
      <c r="D31" t="s">
        <v>93</v>
      </c>
      <c r="F31">
        <v>6.4166666666666599</v>
      </c>
      <c r="G31">
        <v>30.506493506493499</v>
      </c>
    </row>
    <row r="32" spans="1:7" x14ac:dyDescent="0.2">
      <c r="A32" t="s">
        <v>94</v>
      </c>
      <c r="B32" t="str">
        <f>HYPERLINK("https://github.com/lfoppiano/grobid-superconductors-data/tree/feature/material-data-validation/superconductors/corpus/pdf/batches/batch-1/EPL0580589.pdf", "EPL0580589.pdf")</f>
        <v>EPL0580589.pdf</v>
      </c>
      <c r="C32" t="s">
        <v>95</v>
      </c>
      <c r="D32" t="s">
        <v>96</v>
      </c>
      <c r="F32">
        <v>4.8571428571428497</v>
      </c>
      <c r="G32">
        <v>34.892156862745097</v>
      </c>
    </row>
    <row r="33" spans="1:7" x14ac:dyDescent="0.2">
      <c r="A33" t="s">
        <v>97</v>
      </c>
      <c r="B33" t="str">
        <f>HYPERLINK("https://github.com/lfoppiano/grobid-superconductors-data/tree/feature/material-data-validation/superconductors/corpus/pdf/batches/batch-1/L088207005-CC.pdf", "L088207005-CC.pdf")</f>
        <v>L088207005-CC.pdf</v>
      </c>
      <c r="C33" t="s">
        <v>98</v>
      </c>
      <c r="D33" t="s">
        <v>99</v>
      </c>
      <c r="F33">
        <v>4.2222222222222197</v>
      </c>
      <c r="G33">
        <v>37.618421052631497</v>
      </c>
    </row>
    <row r="34" spans="1:7" x14ac:dyDescent="0.2">
      <c r="A34" t="s">
        <v>100</v>
      </c>
      <c r="B34" t="str">
        <f>HYPERLINK("https://github.com/lfoppiano/grobid-superconductors-data/tree/feature/material-data-validation/superconductors/corpus/pdf/batches/batch-1/L089147002-CC.pdf", "L089147002-CC.pdf")</f>
        <v>L089147002-CC.pdf</v>
      </c>
      <c r="C34" t="s">
        <v>101</v>
      </c>
      <c r="D34" t="s">
        <v>102</v>
      </c>
      <c r="F34">
        <v>3.05555555555555</v>
      </c>
      <c r="G34">
        <v>54.1636363636363</v>
      </c>
    </row>
    <row r="35" spans="1:7" x14ac:dyDescent="0.2">
      <c r="A35" t="s">
        <v>103</v>
      </c>
      <c r="B35" t="str">
        <f>HYPERLINK("https://github.com/lfoppiano/grobid-superconductors-data/tree/feature/material-data-validation/superconductors/corpus/pdf/batches/batch-1/APL0774202-CC.pdf", "APL0774202-CC.pdf")</f>
        <v>APL0774202-CC.pdf</v>
      </c>
      <c r="C35" t="s">
        <v>104</v>
      </c>
      <c r="D35" t="s">
        <v>105</v>
      </c>
      <c r="F35">
        <v>2.8</v>
      </c>
      <c r="G35">
        <v>53.517857142857103</v>
      </c>
    </row>
    <row r="36" spans="1:7" x14ac:dyDescent="0.2">
      <c r="A36" t="s">
        <v>106</v>
      </c>
      <c r="B36" t="str">
        <f>HYPERLINK("https://github.com/lfoppiano/grobid-superconductors-data/tree/feature/material-data-validation/superconductors/corpus/pdf/batches/batch-1/EPL0410207-CC.pdf", "EPL0410207-CC.pdf")</f>
        <v>EPL0410207-CC.pdf</v>
      </c>
      <c r="C36" t="s">
        <v>107</v>
      </c>
      <c r="D36" t="s">
        <v>108</v>
      </c>
      <c r="F36">
        <v>2.0526315789473601</v>
      </c>
      <c r="G36">
        <v>83.025641025640994</v>
      </c>
    </row>
    <row r="37" spans="1:7" x14ac:dyDescent="0.2">
      <c r="A37" t="s">
        <v>109</v>
      </c>
      <c r="B37" t="str">
        <f>HYPERLINK("https://github.com/lfoppiano/grobid-superconductors-data/tree/feature/material-data-validation/superconductors/corpus/pdf/batches/batch-1/1609.04957-CC.pdf", "1609.04957-CC.pdf")</f>
        <v>1609.04957-CC.pdf</v>
      </c>
      <c r="C37" t="s">
        <v>110</v>
      </c>
      <c r="D37" t="s">
        <v>111</v>
      </c>
      <c r="F37">
        <v>11.4375</v>
      </c>
      <c r="G37">
        <v>19.945355191256802</v>
      </c>
    </row>
    <row r="38" spans="1:7" x14ac:dyDescent="0.2">
      <c r="A38" t="s">
        <v>112</v>
      </c>
      <c r="B38" t="str">
        <f>HYPERLINK("https://github.com/lfoppiano/grobid-superconductors-data/tree/feature/material-data-validation/superconductors/corpus/pdf/batches/batch-1/PhysRevX.9.021044-CC.pdf", "PhysRevX.9.021044-CC.pdf")</f>
        <v>PhysRevX.9.021044-CC.pdf</v>
      </c>
      <c r="C38" t="s">
        <v>113</v>
      </c>
      <c r="D38" t="s">
        <v>114</v>
      </c>
      <c r="F38">
        <v>1.2222222222222201</v>
      </c>
      <c r="G38">
        <v>189.969696969696</v>
      </c>
    </row>
    <row r="39" spans="1:7" x14ac:dyDescent="0.2">
      <c r="A39" t="s">
        <v>115</v>
      </c>
      <c r="B39" t="str">
        <f>HYPERLINK("https://github.com/lfoppiano/grobid-superconductors-data/tree/feature/material-data-validation/superconductors/corpus/pdf/batches/batch-1/L093157004-CC.pdf", "L093157004-CC.pdf")</f>
        <v>L093157004-CC.pdf</v>
      </c>
      <c r="C39" t="s">
        <v>116</v>
      </c>
      <c r="D39" t="s">
        <v>117</v>
      </c>
      <c r="F39">
        <v>3.6</v>
      </c>
      <c r="G39">
        <v>34.1111111111111</v>
      </c>
    </row>
    <row r="40" spans="1:7" x14ac:dyDescent="0.2">
      <c r="A40" t="s">
        <v>118</v>
      </c>
      <c r="B40" t="str">
        <f>HYPERLINK("https://github.com/lfoppiano/grobid-superconductors-data/tree/feature/material-data-validation/superconductors/corpus/pdf/batches/batch-1/SSC1280097-CC.pdf", "SSC1280097-CC.pdf")</f>
        <v>SSC1280097-CC.pdf</v>
      </c>
      <c r="C40" t="s">
        <v>119</v>
      </c>
      <c r="D40" t="s">
        <v>120</v>
      </c>
      <c r="F40">
        <v>3.8235294117646998</v>
      </c>
      <c r="G40">
        <v>34.5692307692307</v>
      </c>
    </row>
    <row r="41" spans="1:7" x14ac:dyDescent="0.2">
      <c r="A41" t="s">
        <v>121</v>
      </c>
      <c r="B41" t="str">
        <f>HYPERLINK("https://github.com/lfoppiano/grobid-superconductors-data/tree/feature/material-data-validation/superconductors/corpus/pdf/batches/batch-1/JPS081033701-CC.pdf", "JPS081033701-CC.pdf")</f>
        <v>JPS081033701-CC.pdf</v>
      </c>
      <c r="C41" t="s">
        <v>122</v>
      </c>
      <c r="D41" t="s">
        <v>123</v>
      </c>
      <c r="F41">
        <v>6.4</v>
      </c>
      <c r="G41">
        <v>40.1875</v>
      </c>
    </row>
    <row r="42" spans="1:7" x14ac:dyDescent="0.2">
      <c r="A42" t="s">
        <v>124</v>
      </c>
      <c r="B42" t="str">
        <f>HYPERLINK("https://github.com/lfoppiano/grobid-superconductors-data/tree/feature/material-data-validation/superconductors/corpus/pdf/batches/batch-1/L088207003-CC.pdf", "L088207003-CC.pdf")</f>
        <v>L088207003-CC.pdf</v>
      </c>
      <c r="C42" t="s">
        <v>125</v>
      </c>
      <c r="D42" t="s">
        <v>126</v>
      </c>
      <c r="F42">
        <v>3.375</v>
      </c>
      <c r="G42">
        <v>47.129629629629598</v>
      </c>
    </row>
    <row r="43" spans="1:7" x14ac:dyDescent="0.2">
      <c r="A43" t="s">
        <v>127</v>
      </c>
      <c r="B43" t="str">
        <f>HYPERLINK("https://github.com/lfoppiano/grobid-superconductors-data/tree/feature/material-data-validation/superconductors/corpus/pdf/batches/batch-1/SST0180041-CC.pdf", "SST0180041-CC.pdf")</f>
        <v>SST0180041-CC.pdf</v>
      </c>
      <c r="C43" t="s">
        <v>128</v>
      </c>
      <c r="D43" t="s">
        <v>129</v>
      </c>
      <c r="F43">
        <v>4.8571428571428497</v>
      </c>
      <c r="G43">
        <v>41.529411764705799</v>
      </c>
    </row>
    <row r="44" spans="1:7" x14ac:dyDescent="0.2">
      <c r="A44" t="s">
        <v>130</v>
      </c>
      <c r="B44" t="str">
        <f>HYPERLINK("https://github.com/lfoppiano/grobid-superconductors-data/tree/feature/material-data-validation/superconductors/corpus/pdf/batches/batch-1/L094047006-CC.pdf", "L094047006-CC.pdf")</f>
        <v>L094047006-CC.pdf</v>
      </c>
      <c r="C44" t="s">
        <v>131</v>
      </c>
      <c r="D44" t="s">
        <v>132</v>
      </c>
      <c r="F44">
        <v>6.1176470588235201</v>
      </c>
      <c r="G44">
        <v>33.307692307692299</v>
      </c>
    </row>
    <row r="45" spans="1:7" x14ac:dyDescent="0.2">
      <c r="A45" t="s">
        <v>133</v>
      </c>
      <c r="B45" t="str">
        <f>HYPERLINK("https://github.com/lfoppiano/grobid-superconductors-data/tree/feature/material-data-validation/superconductors/corpus/pdf/batches/batch-1/L092157004-CC.pdf", "L092157004-CC.pdf")</f>
        <v>L092157004-CC.pdf</v>
      </c>
      <c r="C45" t="s">
        <v>134</v>
      </c>
      <c r="D45" t="s">
        <v>135</v>
      </c>
      <c r="F45">
        <v>2.8333333333333299</v>
      </c>
      <c r="G45">
        <v>56.323529411764703</v>
      </c>
    </row>
    <row r="46" spans="1:7" x14ac:dyDescent="0.2">
      <c r="A46" t="s">
        <v>136</v>
      </c>
      <c r="B46" t="str">
        <f>HYPERLINK("https://github.com/lfoppiano/grobid-superconductors-data/tree/feature/material-data-validation/superconductors/corpus/pdf/batches/batch-1/EPJ0290369-CC.pdf", "EPJ0290369-CC.pdf")</f>
        <v>EPJ0290369-CC.pdf</v>
      </c>
      <c r="C46" t="s">
        <v>137</v>
      </c>
      <c r="D46" t="s">
        <v>138</v>
      </c>
      <c r="F46">
        <v>6.1363636363636296</v>
      </c>
      <c r="G46">
        <v>33.070370370370298</v>
      </c>
    </row>
    <row r="47" spans="1:7" x14ac:dyDescent="0.2">
      <c r="A47" t="s">
        <v>139</v>
      </c>
      <c r="B47" t="str">
        <f>HYPERLINK("https://github.com/lfoppiano/grobid-superconductors-data/tree/feature/material-data-validation/superconductors/corpus/pdf/batches/batch-1/SSC1270493-CC.pdf", "SSC1270493-CC.pdf")</f>
        <v>SSC1270493-CC.pdf</v>
      </c>
      <c r="C47" t="s">
        <v>140</v>
      </c>
      <c r="D47" t="s">
        <v>141</v>
      </c>
      <c r="F47">
        <v>5</v>
      </c>
      <c r="G47">
        <v>37.633333333333297</v>
      </c>
    </row>
    <row r="48" spans="1:7" x14ac:dyDescent="0.2">
      <c r="A48" t="s">
        <v>142</v>
      </c>
      <c r="B48" t="str">
        <f>HYPERLINK("https://github.com/lfoppiano/grobid-superconductors-data/tree/feature/material-data-validation/superconductors/corpus/pdf/batches/batch-1/SSC1230017-CC.pdf", "SSC1230017-CC.pdf")</f>
        <v>SSC1230017-CC.pdf</v>
      </c>
      <c r="C48" t="s">
        <v>143</v>
      </c>
      <c r="D48" t="s">
        <v>144</v>
      </c>
      <c r="F48">
        <v>4.5294117647058796</v>
      </c>
      <c r="G48">
        <v>46.6233766233766</v>
      </c>
    </row>
    <row r="49" spans="1:7" x14ac:dyDescent="0.2">
      <c r="A49" t="s">
        <v>145</v>
      </c>
      <c r="B49" t="str">
        <f>HYPERLINK("https://github.com/lfoppiano/grobid-superconductors-data/tree/feature/material-data-validation/superconductors/corpus/pdf/batches/batch-1/L094037007-CC.pdf", "L094037007-CC.pdf")</f>
        <v>L094037007-CC.pdf</v>
      </c>
      <c r="C49" t="s">
        <v>146</v>
      </c>
      <c r="D49" t="s">
        <v>147</v>
      </c>
      <c r="F49">
        <v>8.75</v>
      </c>
      <c r="G49">
        <v>23.771428571428501</v>
      </c>
    </row>
    <row r="50" spans="1:7" x14ac:dyDescent="0.2">
      <c r="A50" t="s">
        <v>148</v>
      </c>
      <c r="B50" t="str">
        <f>HYPERLINK("https://github.com/lfoppiano/grobid-superconductors-data/tree/feature/material-data-validation/superconductors/corpus/pdf/batches/batch-1/L088167005-CC.pdf", "L088167005-CC.pdf")</f>
        <v>L088167005-CC.pdf</v>
      </c>
      <c r="C50" t="s">
        <v>149</v>
      </c>
      <c r="D50" t="s">
        <v>150</v>
      </c>
      <c r="F50">
        <v>3.6</v>
      </c>
      <c r="G50">
        <v>51.75</v>
      </c>
    </row>
    <row r="51" spans="1:7" x14ac:dyDescent="0.2">
      <c r="A51" t="s">
        <v>151</v>
      </c>
      <c r="B51" t="str">
        <f>HYPERLINK("https://github.com/lfoppiano/grobid-superconductors-data/tree/feature/material-data-validation/superconductors/corpus/pdf/batches/batch-1/L095167004-CC.pdf", "L095167004-CC.pdf")</f>
        <v>L095167004-CC.pdf</v>
      </c>
      <c r="C51" t="s">
        <v>152</v>
      </c>
      <c r="D51" t="s">
        <v>153</v>
      </c>
      <c r="F51">
        <v>9.4782608695652097</v>
      </c>
      <c r="G51">
        <v>16.912844036697201</v>
      </c>
    </row>
    <row r="52" spans="1:7" x14ac:dyDescent="0.2">
      <c r="A52" t="s">
        <v>154</v>
      </c>
      <c r="B52" t="str">
        <f>HYPERLINK("https://github.com/lfoppiano/grobid-superconductors-data/tree/feature/material-data-validation/superconductors/corpus/pdf/batches/batch-1/L091217001-CC.pdf", "L091217001-CC.pdf")</f>
        <v>L091217001-CC.pdf</v>
      </c>
      <c r="C52" t="s">
        <v>155</v>
      </c>
      <c r="D52" t="s">
        <v>156</v>
      </c>
      <c r="F52">
        <v>2.95</v>
      </c>
      <c r="G52">
        <v>44.796610169491501</v>
      </c>
    </row>
    <row r="53" spans="1:7" x14ac:dyDescent="0.2">
      <c r="A53" t="s">
        <v>157</v>
      </c>
      <c r="B53" t="str">
        <f>HYPERLINK("https://github.com/lfoppiano/grobid-superconductors-data/tree/feature/material-data-validation/superconductors/corpus/pdf/batches/batch-1/L092227003-CC.pdf", "L092227003-CC.pdf")</f>
        <v>L092227003-CC.pdf</v>
      </c>
      <c r="C53" t="s">
        <v>158</v>
      </c>
      <c r="D53" t="s">
        <v>159</v>
      </c>
      <c r="F53">
        <v>3</v>
      </c>
      <c r="G53">
        <v>49.212121212121197</v>
      </c>
    </row>
    <row r="54" spans="1:7" x14ac:dyDescent="0.2">
      <c r="A54" t="s">
        <v>160</v>
      </c>
      <c r="B54" t="str">
        <f>HYPERLINK("https://github.com/lfoppiano/grobid-superconductors-data/tree/feature/material-data-validation/superconductors/corpus/pdf/batches/batch-1/L094047001-CC.pdf", "L094047001-CC.pdf")</f>
        <v>L094047001-CC.pdf</v>
      </c>
      <c r="C54" t="s">
        <v>161</v>
      </c>
      <c r="D54" t="s">
        <v>162</v>
      </c>
      <c r="F54">
        <v>5.3684210526315699</v>
      </c>
      <c r="G54">
        <v>39.186274509803901</v>
      </c>
    </row>
    <row r="55" spans="1:7" x14ac:dyDescent="0.2">
      <c r="A55" t="s">
        <v>163</v>
      </c>
      <c r="B55" t="str">
        <f>HYPERLINK("https://github.com/lfoppiano/grobid-superconductors-data/tree/feature/material-data-validation/superconductors/corpus/pdf/batches/batch-1/L088227002-CC.pdf", "L088227002-CC.pdf")</f>
        <v>L088227002-CC.pdf</v>
      </c>
      <c r="C55" t="s">
        <v>164</v>
      </c>
      <c r="D55" t="s">
        <v>165</v>
      </c>
      <c r="F55">
        <v>5.8888888888888804</v>
      </c>
      <c r="G55">
        <v>34.3867924528301</v>
      </c>
    </row>
    <row r="56" spans="1:7" x14ac:dyDescent="0.2">
      <c r="A56" t="s">
        <v>166</v>
      </c>
      <c r="B56" t="str">
        <f>HYPERLINK("https://github.com/lfoppiano/grobid-superconductors-data/tree/feature/material-data-validation/superconductors/corpus/pdf/batches/batch-1/L090137001-CC.pdf", "L090137001-CC.pdf")</f>
        <v>L090137001-CC.pdf</v>
      </c>
      <c r="C56" t="s">
        <v>167</v>
      </c>
      <c r="D56" t="s">
        <v>168</v>
      </c>
      <c r="F56">
        <v>2.8235294117646998</v>
      </c>
      <c r="G56">
        <v>63.6041666666666</v>
      </c>
    </row>
    <row r="57" spans="1:7" x14ac:dyDescent="0.2">
      <c r="A57" t="s">
        <v>169</v>
      </c>
      <c r="B57" t="str">
        <f>HYPERLINK("https://github.com/lfoppiano/grobid-superconductors-data/tree/feature/material-data-validation/superconductors/corpus/pdf/batches/batch-1/JPS081113707-CC.pdf", "JPS081113707-CC.pdf")</f>
        <v>JPS081113707-CC.pdf</v>
      </c>
      <c r="C57" t="s">
        <v>170</v>
      </c>
      <c r="D57" t="s">
        <v>171</v>
      </c>
      <c r="F57">
        <v>4.9375</v>
      </c>
      <c r="G57">
        <v>31.7088607594936</v>
      </c>
    </row>
    <row r="58" spans="1:7" x14ac:dyDescent="0.2">
      <c r="A58" t="s">
        <v>172</v>
      </c>
      <c r="B58" t="str">
        <f>HYPERLINK("https://github.com/lfoppiano/grobid-superconductors-data/tree/feature/material-data-validation/superconductors/corpus/pdf/batches/batch-1/Suzuki_etal_2015-CC.pdf", "Suzuki_etal_2015-CC.pdf")</f>
        <v>Suzuki_etal_2015-CC.pdf</v>
      </c>
      <c r="C58" t="s">
        <v>173</v>
      </c>
      <c r="D58" t="s">
        <v>174</v>
      </c>
      <c r="F58">
        <v>6.6923076923076898</v>
      </c>
      <c r="G58">
        <v>16.2183908045977</v>
      </c>
    </row>
    <row r="59" spans="1:7" x14ac:dyDescent="0.2">
      <c r="A59" t="s">
        <v>175</v>
      </c>
      <c r="B59" t="str">
        <f>HYPERLINK("https://github.com/lfoppiano/grobid-superconductors-data/tree/feature/material-data-validation/superconductors/corpus/pdf/batches/batch-1/PhysRevX.8.041024-CC.pdf", "PhysRevX.8.041024-CC.pdf")</f>
        <v>PhysRevX.8.041024-CC.pdf</v>
      </c>
      <c r="C59" t="s">
        <v>176</v>
      </c>
      <c r="D59" t="s">
        <v>177</v>
      </c>
      <c r="F59">
        <v>1.52941176470588</v>
      </c>
      <c r="G59">
        <v>126.615384615384</v>
      </c>
    </row>
    <row r="60" spans="1:7" x14ac:dyDescent="0.2">
      <c r="A60" t="s">
        <v>178</v>
      </c>
      <c r="B60" t="str">
        <f>HYPERLINK("https://github.com/lfoppiano/grobid-superconductors-data/tree/feature/material-data-validation/superconductors/corpus/pdf/batches/batch-1/EPL0330153-CC.pdf", "EPL0330153-CC.pdf")</f>
        <v>EPL0330153-CC.pdf</v>
      </c>
      <c r="C60" t="s">
        <v>179</v>
      </c>
      <c r="D60" t="s">
        <v>180</v>
      </c>
      <c r="F60">
        <v>2.5454545454545401</v>
      </c>
      <c r="G60">
        <v>59.714285714285701</v>
      </c>
    </row>
    <row r="61" spans="1:7" x14ac:dyDescent="0.2">
      <c r="A61" t="s">
        <v>181</v>
      </c>
      <c r="B61" t="str">
        <f>HYPERLINK("https://github.com/lfoppiano/grobid-superconductors-data/tree/feature/material-data-validation/superconductors/corpus/pdf/batches/batch-1/L089157004-CC.pdf", "L089157004-CC.pdf")</f>
        <v>L089157004-CC.pdf</v>
      </c>
      <c r="C61" t="s">
        <v>182</v>
      </c>
      <c r="D61" t="s">
        <v>183</v>
      </c>
      <c r="F61">
        <v>6.8888888888888804</v>
      </c>
      <c r="G61">
        <v>25.685483870967701</v>
      </c>
    </row>
    <row r="62" spans="1:7" x14ac:dyDescent="0.2">
      <c r="A62" t="s">
        <v>184</v>
      </c>
      <c r="B62" t="str">
        <f>HYPERLINK("https://github.com/lfoppiano/grobid-superconductors-data/tree/feature/material-data-validation/superconductors/corpus/pdf/batches/batch-1/L095117006-CC.pdf", "L095117006-CC.pdf")</f>
        <v>L095117006-CC.pdf</v>
      </c>
      <c r="C62" t="s">
        <v>185</v>
      </c>
      <c r="D62" t="s">
        <v>186</v>
      </c>
      <c r="F62">
        <v>4</v>
      </c>
      <c r="G62">
        <v>38.043478260869499</v>
      </c>
    </row>
    <row r="63" spans="1:7" x14ac:dyDescent="0.2">
      <c r="A63" t="s">
        <v>187</v>
      </c>
      <c r="B63" t="str">
        <f>HYPERLINK("https://github.com/lfoppiano/grobid-superconductors-data/tree/feature/material-data-validation/superconductors/corpus/pdf/batches/batch-1/Carnicom_2018_Supercond._Sci._Technol._31_115005.pdf", "Carnicom_2018_Supercond._Sci._Technol._31_115005.pdf")</f>
        <v>Carnicom_2018_Supercond._Sci._Technol._31_115005.pdf</v>
      </c>
      <c r="C63" t="s">
        <v>188</v>
      </c>
      <c r="D63" t="s">
        <v>189</v>
      </c>
      <c r="F63">
        <v>5.9615384615384599</v>
      </c>
      <c r="G63">
        <v>29.058064516129001</v>
      </c>
    </row>
    <row r="64" spans="1:7" x14ac:dyDescent="0.2">
      <c r="A64" t="s">
        <v>190</v>
      </c>
      <c r="B64" t="str">
        <f>HYPERLINK("https://github.com/lfoppiano/grobid-superconductors-data/tree/feature/material-data-validation/superconductors/corpus/pdf/batches/batch-1/Li_2018_Supercond._Sci._Technol._31_085001.pdf", "Li_2018_Supercond._Sci._Technol._31_085001.pdf")</f>
        <v>Li_2018_Supercond._Sci._Technol._31_085001.pdf</v>
      </c>
      <c r="C64" t="s">
        <v>191</v>
      </c>
      <c r="D64" t="s">
        <v>192</v>
      </c>
      <c r="F64">
        <v>7.2</v>
      </c>
      <c r="G64">
        <v>26.9166666666666</v>
      </c>
    </row>
    <row r="65" spans="1:7" x14ac:dyDescent="0.2">
      <c r="A65" t="s">
        <v>193</v>
      </c>
      <c r="B65" t="str">
        <f>HYPERLINK("https://github.com/lfoppiano/grobid-superconductors-data/tree/feature/material-data-validation/superconductors/corpus/pdf/batches/batch-1/L094127001-CC.pdf", "L094127001-CC.pdf")</f>
        <v>L094127001-CC.pdf</v>
      </c>
      <c r="C65" t="s">
        <v>194</v>
      </c>
      <c r="D65" t="s">
        <v>195</v>
      </c>
      <c r="F65">
        <v>5.7647058823529402</v>
      </c>
      <c r="G65">
        <v>37.551020408163197</v>
      </c>
    </row>
    <row r="66" spans="1:7" x14ac:dyDescent="0.2">
      <c r="A66" t="s">
        <v>196</v>
      </c>
      <c r="B66" t="str">
        <f>HYPERLINK("https://github.com/lfoppiano/grobid-superconductors-data/tree/feature/material-data-validation/superconductors/corpus/pdf/batches/batch-1/L091087001-CC.pdf", "L091087001-CC.pdf")</f>
        <v>L091087001-CC.pdf</v>
      </c>
      <c r="C66" t="s">
        <v>197</v>
      </c>
      <c r="D66" t="s">
        <v>198</v>
      </c>
      <c r="F66">
        <v>4.1818181818181799</v>
      </c>
      <c r="G66">
        <v>37.673913043478201</v>
      </c>
    </row>
    <row r="67" spans="1:7" x14ac:dyDescent="0.2">
      <c r="A67" t="s">
        <v>199</v>
      </c>
      <c r="B67" t="str">
        <f>HYPERLINK("https://github.com/lfoppiano/grobid-superconductors-data/tree/feature/material-data-validation/superconductors/corpus/pdf/batches/batch-1/Tanaka_etal_2017-CC.pdf", "Tanaka_etal_2017-CC.pdf")</f>
        <v>Tanaka_etal_2017-CC.pdf</v>
      </c>
      <c r="C67" t="s">
        <v>200</v>
      </c>
      <c r="D67" t="s">
        <v>201</v>
      </c>
      <c r="F67">
        <v>5.3548387096774102</v>
      </c>
      <c r="G67">
        <v>36.819277108433702</v>
      </c>
    </row>
    <row r="68" spans="1:7" x14ac:dyDescent="0.2">
      <c r="A68" t="s">
        <v>202</v>
      </c>
      <c r="B68" t="str">
        <f>HYPERLINK("https://github.com/lfoppiano/grobid-superconductors-data/tree/feature/material-data-validation/superconductors/corpus/pdf/batches/batch-1/L093156802-CC.pdf", "L093156802-CC.pdf")</f>
        <v>L093156802-CC.pdf</v>
      </c>
      <c r="C68" t="s">
        <v>203</v>
      </c>
      <c r="D68" t="s">
        <v>204</v>
      </c>
      <c r="F68">
        <v>2.15</v>
      </c>
      <c r="G68">
        <v>89.395348837209298</v>
      </c>
    </row>
    <row r="69" spans="1:7" x14ac:dyDescent="0.2">
      <c r="A69" t="s">
        <v>205</v>
      </c>
      <c r="B69" t="str">
        <f>HYPERLINK("https://github.com/lfoppiano/grobid-superconductors-data/tree/feature/material-data-validation/superconductors/corpus/pdf/batches/batch-1/Drozdov_etal_2015.pdf", "Drozdov_etal_2015.pdf")</f>
        <v>Drozdov_etal_2015.pdf</v>
      </c>
      <c r="C69" t="s">
        <v>206</v>
      </c>
      <c r="F69">
        <v>9.5454545454545396</v>
      </c>
      <c r="G69">
        <v>20.6412698412698</v>
      </c>
    </row>
    <row r="70" spans="1:7" x14ac:dyDescent="0.2">
      <c r="A70" t="s">
        <v>207</v>
      </c>
      <c r="B70" t="str">
        <f>HYPERLINK("https://github.com/lfoppiano/grobid-superconductors-data/tree/feature/material-data-validation/superconductors/corpus/pdf/batches/batch-1/1903.04321-CC.pdf", "1903.04321-CC.pdf")</f>
        <v>1903.04321-CC.pdf</v>
      </c>
      <c r="C70" t="s">
        <v>208</v>
      </c>
      <c r="D70" t="s">
        <v>209</v>
      </c>
      <c r="F70">
        <v>5.4615384615384599</v>
      </c>
      <c r="G70">
        <v>48.816901408450697</v>
      </c>
    </row>
    <row r="71" spans="1:7" x14ac:dyDescent="0.2">
      <c r="A71" t="s">
        <v>210</v>
      </c>
      <c r="B71" t="str">
        <f>HYPERLINK("https://github.com/lfoppiano/grobid-superconductors-data/tree/feature/material-data-validation/superconductors/corpus/pdf/batches/batch-1/SST01600L7-CC.pdf", "SST01600L7-CC.pdf")</f>
        <v>SST01600L7-CC.pdf</v>
      </c>
      <c r="C71" t="s">
        <v>211</v>
      </c>
      <c r="D71" t="s">
        <v>212</v>
      </c>
      <c r="F71">
        <v>4.3333333333333304</v>
      </c>
      <c r="G71">
        <v>45.692307692307601</v>
      </c>
    </row>
    <row r="72" spans="1:7" x14ac:dyDescent="0.2">
      <c r="A72" t="s">
        <v>213</v>
      </c>
      <c r="B72" t="str">
        <f>HYPERLINK("https://github.com/lfoppiano/grobid-superconductors-data/tree/feature/material-data-validation/superconductors/corpus/pdf/batches/batch-6/sun2012re-emerging-CC.pdf", "sun2012re-emerging-CC.pdf")</f>
        <v>sun2012re-emerging-CC.pdf</v>
      </c>
      <c r="C72" t="s">
        <v>214</v>
      </c>
      <c r="D72" t="s">
        <v>215</v>
      </c>
      <c r="F72">
        <v>6.3</v>
      </c>
      <c r="G72">
        <v>29.857142857142801</v>
      </c>
    </row>
    <row r="73" spans="1:7" x14ac:dyDescent="0.2">
      <c r="A73" t="s">
        <v>216</v>
      </c>
      <c r="B73" t="str">
        <f>HYPERLINK("https://github.com/lfoppiano/grobid-superconductors-data/tree/feature/material-data-validation/superconductors/corpus/pdf/batches/batch-6/xing2014theAnomaly-CC.pdf", "xing2014theAnomaly-CC.pdf")</f>
        <v>xing2014theAnomaly-CC.pdf</v>
      </c>
      <c r="C73" t="s">
        <v>217</v>
      </c>
      <c r="D73" t="s">
        <v>218</v>
      </c>
      <c r="F73">
        <v>4.6315789473684204</v>
      </c>
      <c r="G73">
        <v>38.704545454545404</v>
      </c>
    </row>
    <row r="74" spans="1:7" x14ac:dyDescent="0.2">
      <c r="A74" t="s">
        <v>219</v>
      </c>
      <c r="B74" t="str">
        <f>HYPERLINK("https://github.com/lfoppiano/grobid-superconductors-data/tree/feature/material-data-validation/superconductors/corpus/pdf/batches/batch-6/yamaguchi2014ac.pdf", "yamaguchi2014ac.pdf")</f>
        <v>yamaguchi2014ac.pdf</v>
      </c>
      <c r="C74" t="s">
        <v>220</v>
      </c>
      <c r="D74" t="s">
        <v>221</v>
      </c>
      <c r="F74">
        <v>7.71428571428571</v>
      </c>
      <c r="G74">
        <v>17.5833333333333</v>
      </c>
    </row>
    <row r="75" spans="1:7" x14ac:dyDescent="0.2">
      <c r="A75" t="s">
        <v>222</v>
      </c>
      <c r="B75" t="str">
        <f>HYPERLINK("https://github.com/lfoppiano/grobid-superconductors-data/tree/feature/material-data-validation/superconductors/corpus/pdf/batches/batch-6/kotegawa2008abrupt-CC.pdf", "kotegawa2008abrupt-CC.pdf")</f>
        <v>kotegawa2008abrupt-CC.pdf</v>
      </c>
      <c r="C75" t="s">
        <v>223</v>
      </c>
      <c r="D75" t="s">
        <v>224</v>
      </c>
      <c r="F75">
        <v>9.3125</v>
      </c>
      <c r="G75">
        <v>20.2013422818791</v>
      </c>
    </row>
    <row r="76" spans="1:7" x14ac:dyDescent="0.2">
      <c r="A76" t="s">
        <v>225</v>
      </c>
      <c r="B76" t="str">
        <f>HYPERLINK("https://github.com/lfoppiano/grobid-superconductors-data/tree/feature/material-data-validation/superconductors/corpus/pdf/batches/batch-6/mydeen2010temperature-CC.pdf", "mydeen2010temperature-CC.pdf")</f>
        <v>mydeen2010temperature-CC.pdf</v>
      </c>
      <c r="C76" t="s">
        <v>226</v>
      </c>
      <c r="F76">
        <v>6.23529411764705</v>
      </c>
      <c r="G76">
        <v>30.2830188679245</v>
      </c>
    </row>
    <row r="77" spans="1:7" x14ac:dyDescent="0.2">
      <c r="A77" t="s">
        <v>227</v>
      </c>
      <c r="B77" t="str">
        <f>HYPERLINK("https://github.com/lfoppiano/grobid-superconductors-data/tree/feature/material-data-validation/superconductors/corpus/pdf/batches/batch-6/piva2015combined-CC.pdf", "piva2015combined-CC.pdf")</f>
        <v>piva2015combined-CC.pdf</v>
      </c>
      <c r="C77" t="s">
        <v>228</v>
      </c>
      <c r="D77" t="s">
        <v>229</v>
      </c>
      <c r="F77">
        <v>9.2307692307692299</v>
      </c>
      <c r="G77">
        <v>27.475000000000001</v>
      </c>
    </row>
    <row r="78" spans="1:7" x14ac:dyDescent="0.2">
      <c r="A78" t="s">
        <v>230</v>
      </c>
      <c r="B78" t="str">
        <f>HYPERLINK("https://github.com/lfoppiano/grobid-superconductors-data/tree/feature/material-data-validation/superconductors/corpus/pdf/batches/batch-6/wang2011effect.pdf", "wang2011effect.pdf")</f>
        <v>wang2011effect.pdf</v>
      </c>
      <c r="C78" t="s">
        <v>231</v>
      </c>
      <c r="D78" t="s">
        <v>232</v>
      </c>
      <c r="F78">
        <v>6.5</v>
      </c>
      <c r="G78">
        <v>19.703296703296701</v>
      </c>
    </row>
    <row r="79" spans="1:7" x14ac:dyDescent="0.2">
      <c r="A79" t="s">
        <v>233</v>
      </c>
      <c r="B79" t="str">
        <f>HYPERLINK("https://github.com/lfoppiano/grobid-superconductors-data/tree/feature/material-data-validation/superconductors/corpus/pdf/batches/batch-6/ivanovskii2008newHigh.pdf", "ivanovskii2008newHigh.pdf")</f>
        <v>ivanovskii2008newHigh.pdf</v>
      </c>
      <c r="C79" t="s">
        <v>234</v>
      </c>
      <c r="D79" t="s">
        <v>235</v>
      </c>
      <c r="F79">
        <v>4.3546511627906899</v>
      </c>
      <c r="G79">
        <v>36.03738317757</v>
      </c>
    </row>
    <row r="80" spans="1:7" x14ac:dyDescent="0.2">
      <c r="A80" t="s">
        <v>236</v>
      </c>
      <c r="B80" t="str">
        <f>HYPERLINK("https://github.com/lfoppiano/grobid-superconductors-data/tree/feature/material-data-validation/superconductors/corpus/pdf/batches/batch-6/ying2011pressure-CC.pdf", "ying2011pressure-CC.pdf")</f>
        <v>ying2011pressure-CC.pdf</v>
      </c>
      <c r="C80" t="s">
        <v>237</v>
      </c>
      <c r="D80" t="s">
        <v>238</v>
      </c>
      <c r="F80">
        <v>15.5714285714285</v>
      </c>
      <c r="G80">
        <v>12.954128440366899</v>
      </c>
    </row>
    <row r="81" spans="1:7" x14ac:dyDescent="0.2">
      <c r="A81" t="s">
        <v>239</v>
      </c>
      <c r="B81" t="str">
        <f>HYPERLINK("https://github.com/lfoppiano/grobid-superconductors-data/tree/feature/material-data-validation/superconductors/corpus/pdf/batches/batch-6/chu2009high-CC.pdf", "chu2009high-CC.pdf")</f>
        <v>chu2009high-CC.pdf</v>
      </c>
      <c r="C81" t="s">
        <v>240</v>
      </c>
      <c r="D81" t="s">
        <v>241</v>
      </c>
      <c r="F81">
        <v>7.9672131147540899</v>
      </c>
      <c r="G81">
        <v>20.590534979423801</v>
      </c>
    </row>
    <row r="82" spans="1:7" x14ac:dyDescent="0.2">
      <c r="A82" t="s">
        <v>242</v>
      </c>
      <c r="B82" t="str">
        <f>HYPERLINK("https://github.com/lfoppiano/grobid-superconductors-data/tree/feature/material-data-validation/superconductors/corpus/pdf/batches/batch-6/okada2008supercondctivity-CC.pdf", "okada2008supercondctivity-CC.pdf")</f>
        <v>okada2008supercondctivity-CC.pdf</v>
      </c>
      <c r="C82" t="s">
        <v>243</v>
      </c>
      <c r="D82" t="s">
        <v>244</v>
      </c>
      <c r="F82">
        <v>7.4444444444444402</v>
      </c>
      <c r="G82">
        <v>16.9402985074626</v>
      </c>
    </row>
    <row r="83" spans="1:7" x14ac:dyDescent="0.2">
      <c r="A83" t="s">
        <v>245</v>
      </c>
      <c r="B83" t="str">
        <f>HYPERLINK("https://github.com/lfoppiano/grobid-superconductors-data/tree/feature/material-data-validation/superconductors/corpus/pdf/batches/batch-6/hott2013review-CC.pdf", "hott2013review-CC.pdf")</f>
        <v>hott2013review-CC.pdf</v>
      </c>
      <c r="C83" t="s">
        <v>246</v>
      </c>
      <c r="F83">
        <v>4.3684210526315699</v>
      </c>
      <c r="G83">
        <v>36.824440619621299</v>
      </c>
    </row>
    <row r="84" spans="1:7" x14ac:dyDescent="0.2">
      <c r="A84" t="s">
        <v>247</v>
      </c>
      <c r="B84" t="str">
        <f>HYPERLINK("https://github.com/lfoppiano/grobid-superconductors-data/tree/feature/material-data-validation/superconductors/corpus/pdf/batches/batch-6/kotegawa2009contrasting-CC.pdf", "kotegawa2009contrasting-CC.pdf")</f>
        <v>kotegawa2009contrasting-CC.pdf</v>
      </c>
      <c r="C84" t="s">
        <v>248</v>
      </c>
      <c r="D84" t="s">
        <v>249</v>
      </c>
      <c r="F84">
        <v>10.45</v>
      </c>
      <c r="G84">
        <v>16.521531100478398</v>
      </c>
    </row>
    <row r="85" spans="1:7" x14ac:dyDescent="0.2">
      <c r="A85" t="s">
        <v>250</v>
      </c>
      <c r="B85" t="str">
        <f>HYPERLINK("https://github.com/lfoppiano/grobid-superconductors-data/tree/feature/material-data-validation/superconductors/corpus/pdf/batches/batch-8/1802.09882-CC.pdf", "1802.09882-CC.pdf")</f>
        <v>1802.09882-CC.pdf</v>
      </c>
      <c r="C85" t="s">
        <v>251</v>
      </c>
      <c r="D85" t="s">
        <v>252</v>
      </c>
      <c r="F85">
        <v>2.375</v>
      </c>
      <c r="G85">
        <v>73.438596491227997</v>
      </c>
    </row>
    <row r="86" spans="1:7" x14ac:dyDescent="0.2">
      <c r="A86" t="s">
        <v>253</v>
      </c>
      <c r="B86" t="str">
        <f>HYPERLINK("https://github.com/lfoppiano/grobid-superconductors-data/tree/feature/material-data-validation/superconductors/corpus/pdf/batches/batch-8/HfV2O431805.08285-CC.pdf", "HfV2O431805.08285-CC.pdf")</f>
        <v>HfV2O431805.08285-CC.pdf</v>
      </c>
      <c r="C86" t="s">
        <v>254</v>
      </c>
      <c r="D86" t="s">
        <v>255</v>
      </c>
      <c r="F86">
        <v>2.55555555555555</v>
      </c>
      <c r="G86">
        <v>58.536231884057898</v>
      </c>
    </row>
    <row r="87" spans="1:7" x14ac:dyDescent="0.2">
      <c r="A87" t="s">
        <v>256</v>
      </c>
      <c r="B87" t="str">
        <f>HYPERLINK("https://github.com/lfoppiano/grobid-superconductors-data/tree/feature/material-data-validation/superconductors/corpus/pdf/batches/batch-8/Rb2Cr3As3_quasi1D_SC1412.2596-CC.pdf", "Rb2Cr3As3_quasi1D_SC1412.2596-CC.pdf")</f>
        <v>Rb2Cr3As3_quasi1D_SC1412.2596-CC.pdf</v>
      </c>
      <c r="C87" t="s">
        <v>257</v>
      </c>
      <c r="D87" t="s">
        <v>258</v>
      </c>
      <c r="F87">
        <v>4.7777777777777697</v>
      </c>
      <c r="G87">
        <v>45.232558139534802</v>
      </c>
    </row>
    <row r="88" spans="1:7" x14ac:dyDescent="0.2">
      <c r="A88" t="s">
        <v>259</v>
      </c>
      <c r="B88" t="str">
        <f>HYPERLINK("https://github.com/lfoppiano/grobid-superconductors-data/tree/feature/material-data-validation/superconductors/corpus/pdf/batches/batch-8/SCinTiO_1612.02502-CC.pdf", "SCinTiO_1612.02502-CC.pdf")</f>
        <v>SCinTiO_1612.02502-CC.pdf</v>
      </c>
      <c r="C88" t="s">
        <v>260</v>
      </c>
      <c r="D88" t="s">
        <v>261</v>
      </c>
      <c r="F88">
        <v>3.59523809523809</v>
      </c>
      <c r="G88">
        <v>41.576158940397299</v>
      </c>
    </row>
    <row r="89" spans="1:7" x14ac:dyDescent="0.2">
      <c r="A89" t="s">
        <v>262</v>
      </c>
      <c r="B89" t="str">
        <f>HYPERLINK("https://github.com/lfoppiano/grobid-superconductors-data/tree/feature/material-data-validation/superconductors/corpus/pdf/batches/batch-8/CoA4_HTSC_theory1807.00934-CC.pdf", "CoA4_HTSC_theory1807.00934-CC.pdf")</f>
        <v>CoA4_HTSC_theory1807.00934-CC.pdf</v>
      </c>
      <c r="C89" t="s">
        <v>263</v>
      </c>
      <c r="D89" t="s">
        <v>264</v>
      </c>
      <c r="F89">
        <v>2.0425531914893602</v>
      </c>
      <c r="G89">
        <v>57.375</v>
      </c>
    </row>
    <row r="90" spans="1:7" x14ac:dyDescent="0.2">
      <c r="A90" t="s">
        <v>265</v>
      </c>
      <c r="B90" t="str">
        <f>HYPERLINK("https://github.com/lfoppiano/grobid-superconductors-data/tree/feature/material-data-validation/superconductors/corpus/pdf/batches/batch-8/1802.03907-CC.pdf", "1802.03907-CC.pdf")</f>
        <v>1802.03907-CC.pdf</v>
      </c>
      <c r="C90" t="s">
        <v>266</v>
      </c>
      <c r="D90" t="s">
        <v>267</v>
      </c>
      <c r="F90">
        <v>6.2272727272727204</v>
      </c>
      <c r="G90">
        <v>41.9464720194647</v>
      </c>
    </row>
    <row r="91" spans="1:7" x14ac:dyDescent="0.2">
      <c r="A91" t="s">
        <v>268</v>
      </c>
      <c r="B91" t="str">
        <f>HYPERLINK("https://github.com/lfoppiano/grobid-superconductors-data/tree/feature/material-data-validation/superconductors/corpus/pdf/batches/batch-8/Tc4k_interfaceBi_Ni-CC.pdf", "Tc4k_interfaceBi_Ni-CC.pdf")</f>
        <v>Tc4k_interfaceBi_Ni-CC.pdf</v>
      </c>
      <c r="C91" t="s">
        <v>269</v>
      </c>
      <c r="D91" t="s">
        <v>270</v>
      </c>
      <c r="F91">
        <v>1.6</v>
      </c>
      <c r="G91">
        <v>95.775000000000006</v>
      </c>
    </row>
    <row r="92" spans="1:7" x14ac:dyDescent="0.2">
      <c r="A92" t="s">
        <v>271</v>
      </c>
      <c r="B92" t="str">
        <f>HYPERLINK("https://github.com/lfoppiano/grobid-superconductors-data/tree/feature/material-data-validation/superconductors/corpus/pdf/batches/batch-3/MAT0305503-CC.pdf", "MAT0305503-CC.pdf")</f>
        <v>MAT0305503-CC.pdf</v>
      </c>
      <c r="C92" t="s">
        <v>272</v>
      </c>
      <c r="D92" t="s">
        <v>273</v>
      </c>
      <c r="F92">
        <v>4.3</v>
      </c>
      <c r="G92">
        <v>45.488372093023202</v>
      </c>
    </row>
    <row r="93" spans="1:7" x14ac:dyDescent="0.2">
      <c r="A93" t="s">
        <v>274</v>
      </c>
      <c r="B93" t="str">
        <f>HYPERLINK("https://github.com/lfoppiano/grobid-superconductors-data/tree/feature/material-data-validation/superconductors/corpus/pdf/batches/batch-3/P066214509-CC.pdf", "P066214509-CC.pdf")</f>
        <v>P066214509-CC.pdf</v>
      </c>
      <c r="C93" t="s">
        <v>275</v>
      </c>
      <c r="D93" t="s">
        <v>276</v>
      </c>
      <c r="F93">
        <v>2.1923076923076898</v>
      </c>
      <c r="G93">
        <v>54.736842105263101</v>
      </c>
    </row>
    <row r="94" spans="1:7" x14ac:dyDescent="0.2">
      <c r="A94" t="s">
        <v>277</v>
      </c>
      <c r="B94" t="str">
        <f>HYPERLINK("https://github.com/lfoppiano/grobid-superconductors-data/tree/feature/material-data-validation/superconductors/corpus/pdf/batches/batch-3/P066104528-CC.pdf", "P066104528-CC.pdf")</f>
        <v>P066104528-CC.pdf</v>
      </c>
      <c r="C94" t="s">
        <v>278</v>
      </c>
      <c r="D94" t="s">
        <v>279</v>
      </c>
      <c r="F94">
        <v>5.9444444444444402</v>
      </c>
      <c r="G94">
        <v>28.252336448598101</v>
      </c>
    </row>
    <row r="95" spans="1:7" x14ac:dyDescent="0.2">
      <c r="A95" t="s">
        <v>280</v>
      </c>
      <c r="B95" t="str">
        <f>HYPERLINK("https://github.com/lfoppiano/grobid-superconductors-data/tree/feature/material-data-validation/superconductors/corpus/pdf/batches/batch-3/P065104523-CC.pdf", "P065104523-CC.pdf")</f>
        <v>P065104523-CC.pdf</v>
      </c>
      <c r="C95" t="s">
        <v>281</v>
      </c>
      <c r="D95" t="s">
        <v>282</v>
      </c>
      <c r="F95">
        <v>4.7272727272727204</v>
      </c>
      <c r="G95">
        <v>42.025641025641001</v>
      </c>
    </row>
    <row r="96" spans="1:7" x14ac:dyDescent="0.2">
      <c r="A96" t="s">
        <v>283</v>
      </c>
      <c r="B96" t="str">
        <f>HYPERLINK("https://github.com/lfoppiano/grobid-superconductors-data/tree/feature/material-data-validation/superconductors/corpus/pdf/batches/batch-3/P065172501-CC.pdf", "P065172501-CC.pdf")</f>
        <v>P065172501-CC.pdf</v>
      </c>
      <c r="C96" t="s">
        <v>284</v>
      </c>
      <c r="D96" t="s">
        <v>285</v>
      </c>
      <c r="F96">
        <v>4.4347826086956497</v>
      </c>
      <c r="G96">
        <v>30.294117647058801</v>
      </c>
    </row>
    <row r="97" spans="1:7" x14ac:dyDescent="0.2">
      <c r="A97" t="s">
        <v>286</v>
      </c>
      <c r="B97" t="str">
        <f>HYPERLINK("https://github.com/lfoppiano/grobid-superconductors-data/tree/feature/material-data-validation/superconductors/corpus/pdf/batches/batch-3/P064144524-CC.pdf", "P064144524-CC.pdf")</f>
        <v>P064144524-CC.pdf</v>
      </c>
      <c r="C97" t="s">
        <v>287</v>
      </c>
      <c r="D97" t="s">
        <v>288</v>
      </c>
      <c r="F97">
        <v>4.6129032258064502</v>
      </c>
      <c r="G97">
        <v>39.230769230769198</v>
      </c>
    </row>
    <row r="98" spans="1:7" x14ac:dyDescent="0.2">
      <c r="A98" t="s">
        <v>289</v>
      </c>
      <c r="B98" t="str">
        <f>HYPERLINK("https://github.com/lfoppiano/grobid-superconductors-data/tree/feature/material-data-validation/superconductors/corpus/pdf/batches/batch-3/MAT0106521-CC.pdf", "MAT0106521-CC.pdf")</f>
        <v>MAT0106521-CC.pdf</v>
      </c>
      <c r="C98" t="s">
        <v>290</v>
      </c>
      <c r="D98" t="s">
        <v>291</v>
      </c>
      <c r="F98">
        <v>4.2222222222222197</v>
      </c>
      <c r="G98">
        <v>24.065789473684202</v>
      </c>
    </row>
    <row r="99" spans="1:7" x14ac:dyDescent="0.2">
      <c r="A99" t="s">
        <v>292</v>
      </c>
      <c r="B99" t="str">
        <f>HYPERLINK("https://github.com/lfoppiano/grobid-superconductors-data/tree/feature/material-data-validation/superconductors/corpus/pdf/batches/batch-3/MCP0750110-CC.pdf", "MCP0750110-CC.pdf")</f>
        <v>MCP0750110-CC.pdf</v>
      </c>
      <c r="C99" t="s">
        <v>293</v>
      </c>
      <c r="D99" t="s">
        <v>294</v>
      </c>
      <c r="F99">
        <v>7.7777777777777697</v>
      </c>
      <c r="G99">
        <v>23.742857142857101</v>
      </c>
    </row>
    <row r="100" spans="1:7" x14ac:dyDescent="0.2">
      <c r="A100" t="s">
        <v>295</v>
      </c>
      <c r="B100" t="str">
        <f>HYPERLINK("https://github.com/lfoppiano/grobid-superconductors-data/tree/feature/material-data-validation/superconductors/corpus/pdf/batches/batch-3/P066024503-CC.pdf", "P066024503-CC.pdf")</f>
        <v>P066024503-CC.pdf</v>
      </c>
      <c r="C100" t="s">
        <v>296</v>
      </c>
      <c r="D100" t="s">
        <v>297</v>
      </c>
      <c r="F100">
        <v>4.5897435897435797</v>
      </c>
      <c r="G100">
        <v>34.452513966480403</v>
      </c>
    </row>
    <row r="101" spans="1:7" x14ac:dyDescent="0.2">
      <c r="A101" t="s">
        <v>298</v>
      </c>
      <c r="B101" t="str">
        <f>HYPERLINK("https://github.com/lfoppiano/grobid-superconductors-data/tree/feature/material-data-validation/superconductors/corpus/pdf/batches/batch-3/MPL0150497-CC.pdf", "MPL0150497-CC.pdf")</f>
        <v>MPL0150497-CC.pdf</v>
      </c>
      <c r="C101" t="s">
        <v>299</v>
      </c>
      <c r="D101" t="s">
        <v>300</v>
      </c>
      <c r="F101">
        <v>6.1071428571428497</v>
      </c>
      <c r="G101">
        <v>45.146198830409297</v>
      </c>
    </row>
    <row r="102" spans="1:7" x14ac:dyDescent="0.2">
      <c r="A102" t="s">
        <v>301</v>
      </c>
      <c r="B102" t="str">
        <f>HYPERLINK("https://github.com/lfoppiano/grobid-superconductors-data/tree/feature/material-data-validation/superconductors/corpus/pdf/batches/batch-3/NAT3500600.pdf", "NAT3500600.pdf")</f>
        <v>NAT3500600.pdf</v>
      </c>
      <c r="C102" t="s">
        <v>302</v>
      </c>
      <c r="D102" t="s">
        <v>303</v>
      </c>
      <c r="F102">
        <v>2.6923076923076898</v>
      </c>
      <c r="G102">
        <v>38.1714285714285</v>
      </c>
    </row>
    <row r="103" spans="1:7" x14ac:dyDescent="0.2">
      <c r="A103" t="s">
        <v>304</v>
      </c>
      <c r="B103" t="str">
        <f>HYPERLINK("https://github.com/lfoppiano/grobid-superconductors-data/tree/feature/material-data-validation/superconductors/corpus/pdf/batches/batch-3/P067104503-CC.pdf", "P067104503-CC.pdf")</f>
        <v>P067104503-CC.pdf</v>
      </c>
      <c r="C103" t="s">
        <v>305</v>
      </c>
      <c r="D103" t="s">
        <v>306</v>
      </c>
      <c r="F103">
        <v>5.45</v>
      </c>
      <c r="G103">
        <v>44.559633027522899</v>
      </c>
    </row>
    <row r="104" spans="1:7" x14ac:dyDescent="0.2">
      <c r="A104" t="s">
        <v>307</v>
      </c>
      <c r="B104" t="str">
        <f>HYPERLINK("https://github.com/lfoppiano/grobid-superconductors-data/tree/feature/material-data-validation/superconductors/corpus/pdf/batches/batch-3/P063224522-CC.pdf", "P063224522-CC.pdf")</f>
        <v>P063224522-CC.pdf</v>
      </c>
      <c r="C104" t="s">
        <v>308</v>
      </c>
      <c r="D104" t="s">
        <v>309</v>
      </c>
      <c r="F104">
        <v>5.6851851851851798</v>
      </c>
      <c r="G104">
        <v>22.452768729641601</v>
      </c>
    </row>
    <row r="105" spans="1:7" x14ac:dyDescent="0.2">
      <c r="A105" t="s">
        <v>310</v>
      </c>
      <c r="B105" t="str">
        <f>HYPERLINK("https://github.com/lfoppiano/grobid-superconductors-data/tree/feature/material-data-validation/superconductors/corpus/pdf/batches/batch-3/P065224520-CC.pdf", "P065224520-CC.pdf")</f>
        <v>P065224520-CC.pdf</v>
      </c>
      <c r="C105" t="s">
        <v>311</v>
      </c>
      <c r="D105" t="s">
        <v>312</v>
      </c>
      <c r="F105">
        <v>2.0487804878048701</v>
      </c>
      <c r="G105">
        <v>63.047619047619001</v>
      </c>
    </row>
    <row r="106" spans="1:7" x14ac:dyDescent="0.2">
      <c r="A106" t="s">
        <v>313</v>
      </c>
      <c r="B106" t="str">
        <f>HYPERLINK("https://github.com/lfoppiano/grobid-superconductors-data/tree/feature/material-data-validation/superconductors/corpus/pdf/batches/batch-3/P064172514-CC.pdf", "P064172514-CC.pdf")</f>
        <v>P064172514-CC.pdf</v>
      </c>
      <c r="C106" t="s">
        <v>314</v>
      </c>
      <c r="D106" t="s">
        <v>315</v>
      </c>
      <c r="F106">
        <v>3.4</v>
      </c>
      <c r="G106">
        <v>51.338235294117602</v>
      </c>
    </row>
    <row r="107" spans="1:7" x14ac:dyDescent="0.2">
      <c r="A107" t="s">
        <v>316</v>
      </c>
      <c r="B107" t="str">
        <f>HYPERLINK("https://github.com/lfoppiano/grobid-superconductors-data/tree/feature/material-data-validation/superconductors/corpus/pdf/batches/batch-3/P067172501-CC.pdf", "P067172501-CC.pdf")</f>
        <v>P067172501-CC.pdf</v>
      </c>
      <c r="C107" t="s">
        <v>317</v>
      </c>
      <c r="D107" t="s">
        <v>318</v>
      </c>
      <c r="F107">
        <v>3.2941176470588198</v>
      </c>
      <c r="G107">
        <v>60.464285714285701</v>
      </c>
    </row>
    <row r="108" spans="1:7" x14ac:dyDescent="0.2">
      <c r="A108" t="s">
        <v>319</v>
      </c>
      <c r="B108" t="str">
        <f>HYPERLINK("https://github.com/lfoppiano/grobid-superconductors-data/tree/feature/material-data-validation/superconductors/corpus/pdf/batches/batch-3/P066020503-CC.pdf", "P066020503-CC.pdf")</f>
        <v>P066020503-CC.pdf</v>
      </c>
      <c r="C108" t="s">
        <v>320</v>
      </c>
      <c r="D108" t="s">
        <v>321</v>
      </c>
      <c r="F108">
        <v>2.38888888888888</v>
      </c>
      <c r="G108">
        <v>81.720930232558104</v>
      </c>
    </row>
    <row r="109" spans="1:7" x14ac:dyDescent="0.2">
      <c r="A109" t="s">
        <v>322</v>
      </c>
      <c r="B109" t="str">
        <f>HYPERLINK("https://github.com/lfoppiano/grobid-superconductors-data/tree/feature/material-data-validation/superconductors/corpus/pdf/batches/batch-3/P066132510-CC.pdf", "P066132510-CC.pdf")</f>
        <v>P066132510-CC.pdf</v>
      </c>
      <c r="C109" t="s">
        <v>323</v>
      </c>
      <c r="D109" t="s">
        <v>324</v>
      </c>
      <c r="F109">
        <v>5.6363636363636296</v>
      </c>
      <c r="G109">
        <v>30.677419354838701</v>
      </c>
    </row>
    <row r="110" spans="1:7" x14ac:dyDescent="0.2">
      <c r="A110" t="s">
        <v>325</v>
      </c>
      <c r="B110" t="str">
        <f>HYPERLINK("https://github.com/lfoppiano/grobid-superconductors-data/tree/feature/material-data-validation/superconductors/corpus/pdf/batches/batch-3/P065024523-CC.pdf", "P065024523-CC.pdf")</f>
        <v>P065024523-CC.pdf</v>
      </c>
      <c r="C110" t="s">
        <v>326</v>
      </c>
      <c r="F110">
        <v>4</v>
      </c>
      <c r="G110">
        <v>57.205882352941103</v>
      </c>
    </row>
    <row r="111" spans="1:7" x14ac:dyDescent="0.2">
      <c r="A111" t="s">
        <v>327</v>
      </c>
      <c r="B111" t="str">
        <f>HYPERLINK("https://github.com/lfoppiano/grobid-superconductors-data/tree/feature/material-data-validation/superconductors/corpus/pdf/batches/batch-3/P066020501-CC.pdf", "P066020501-CC.pdf")</f>
        <v>P066020501-CC.pdf</v>
      </c>
      <c r="C111" t="s">
        <v>328</v>
      </c>
      <c r="D111" t="s">
        <v>329</v>
      </c>
      <c r="F111">
        <v>3.3</v>
      </c>
      <c r="G111">
        <v>60.409090909090899</v>
      </c>
    </row>
    <row r="112" spans="1:7" x14ac:dyDescent="0.2">
      <c r="A112" t="s">
        <v>330</v>
      </c>
      <c r="B112" t="str">
        <f>HYPERLINK("https://github.com/lfoppiano/grobid-superconductors-data/tree/feature/material-data-validation/superconductors/corpus/pdf/batches/batch-3/P066024502-CC.pdf", "P066024502-CC.pdf")</f>
        <v>P066024502-CC.pdf</v>
      </c>
      <c r="C112" t="s">
        <v>331</v>
      </c>
      <c r="D112" t="s">
        <v>332</v>
      </c>
      <c r="F112">
        <v>2</v>
      </c>
      <c r="G112">
        <v>49.770270270270203</v>
      </c>
    </row>
    <row r="113" spans="1:7" x14ac:dyDescent="0.2">
      <c r="A113" t="s">
        <v>333</v>
      </c>
      <c r="B113" t="str">
        <f>HYPERLINK("https://github.com/lfoppiano/grobid-superconductors-data/tree/feature/material-data-validation/superconductors/corpus/pdf/batches/batch-4/P070184523-CC.pdf", "P070184523-CC.pdf")</f>
        <v>P070184523-CC.pdf</v>
      </c>
      <c r="C113" t="s">
        <v>334</v>
      </c>
      <c r="D113" t="s">
        <v>335</v>
      </c>
      <c r="F113">
        <v>4.3636363636363598</v>
      </c>
      <c r="G113">
        <v>45.4479166666666</v>
      </c>
    </row>
    <row r="114" spans="1:7" x14ac:dyDescent="0.2">
      <c r="A114" t="s">
        <v>336</v>
      </c>
      <c r="B114" t="str">
        <f>HYPERLINK("https://github.com/lfoppiano/grobid-superconductors-data/tree/feature/material-data-validation/superconductors/corpus/pdf/batches/batch-4/P072064520-CC.pdf", "P072064520-CC.pdf")</f>
        <v>P072064520-CC.pdf</v>
      </c>
      <c r="C114" t="s">
        <v>337</v>
      </c>
      <c r="D114" t="s">
        <v>338</v>
      </c>
      <c r="F114">
        <v>4.32</v>
      </c>
      <c r="G114">
        <v>35.990740740740698</v>
      </c>
    </row>
    <row r="115" spans="1:7" x14ac:dyDescent="0.2">
      <c r="A115" t="s">
        <v>339</v>
      </c>
      <c r="B115" t="str">
        <f>HYPERLINK("https://github.com/lfoppiano/grobid-superconductors-data/tree/feature/material-data-validation/superconductors/corpus/pdf/batches/batch-4/P068100502-CC.pdf", "P068100502-CC.pdf")</f>
        <v>P068100502-CC.pdf</v>
      </c>
      <c r="C115" t="s">
        <v>340</v>
      </c>
      <c r="F115">
        <v>3.75</v>
      </c>
      <c r="G115">
        <v>56.64</v>
      </c>
    </row>
    <row r="116" spans="1:7" x14ac:dyDescent="0.2">
      <c r="A116" t="s">
        <v>341</v>
      </c>
      <c r="B116" t="str">
        <f>HYPERLINK("https://github.com/lfoppiano/grobid-superconductors-data/tree/feature/material-data-validation/superconductors/corpus/pdf/batches/batch-4/P069184513-CC.pdf", "P069184513-CC.pdf")</f>
        <v>P069184513-CC.pdf</v>
      </c>
      <c r="C116" t="s">
        <v>342</v>
      </c>
      <c r="D116" t="s">
        <v>343</v>
      </c>
      <c r="F116">
        <v>2.53061224489795</v>
      </c>
      <c r="G116">
        <v>99.516129032257993</v>
      </c>
    </row>
    <row r="117" spans="1:7" x14ac:dyDescent="0.2">
      <c r="A117" t="s">
        <v>344</v>
      </c>
      <c r="B117" t="str">
        <f>HYPERLINK("https://github.com/lfoppiano/grobid-superconductors-data/tree/feature/material-data-validation/superconductors/corpus/pdf/batches/batch-4/P071134526-CC.pdf", "P071134526-CC.pdf")</f>
        <v>P071134526-CC.pdf</v>
      </c>
      <c r="C117" t="s">
        <v>345</v>
      </c>
      <c r="D117" t="s">
        <v>346</v>
      </c>
      <c r="F117">
        <v>4.3333333333333304</v>
      </c>
      <c r="G117">
        <v>54.064102564102498</v>
      </c>
    </row>
    <row r="118" spans="1:7" x14ac:dyDescent="0.2">
      <c r="A118" t="s">
        <v>347</v>
      </c>
      <c r="B118" t="str">
        <f>HYPERLINK("https://github.com/lfoppiano/grobid-superconductors-data/tree/feature/material-data-validation/superconductors/corpus/pdf/batches/batch-4/P070020503-CC.pdf", "P070020503-CC.pdf")</f>
        <v>P070020503-CC.pdf</v>
      </c>
      <c r="C118" t="s">
        <v>348</v>
      </c>
      <c r="D118" t="s">
        <v>349</v>
      </c>
      <c r="F118">
        <v>7.3529411764705799</v>
      </c>
      <c r="G118">
        <v>31.28</v>
      </c>
    </row>
    <row r="119" spans="1:7" x14ac:dyDescent="0.2">
      <c r="A119" t="s">
        <v>350</v>
      </c>
      <c r="B119" t="str">
        <f>HYPERLINK("https://github.com/lfoppiano/grobid-superconductors-data/tree/feature/material-data-validation/superconductors/corpus/pdf/batches/batch-4/P072174508-CC.pdf", "P072174508-CC.pdf")</f>
        <v>P072174508-CC.pdf</v>
      </c>
      <c r="C119" t="s">
        <v>351</v>
      </c>
      <c r="D119" t="s">
        <v>352</v>
      </c>
      <c r="F119">
        <v>8.4499999999999993</v>
      </c>
      <c r="G119">
        <v>24.384615384615302</v>
      </c>
    </row>
    <row r="120" spans="1:7" x14ac:dyDescent="0.2">
      <c r="A120" t="s">
        <v>353</v>
      </c>
      <c r="B120" t="str">
        <f>HYPERLINK("https://github.com/lfoppiano/grobid-superconductors-data/tree/feature/material-data-validation/superconductors/corpus/pdf/batches/batch-4/P072214523-CC.pdf", "P072214523-CC.pdf")</f>
        <v>P072214523-CC.pdf</v>
      </c>
      <c r="C120" t="s">
        <v>354</v>
      </c>
      <c r="D120" t="s">
        <v>355</v>
      </c>
      <c r="F120">
        <v>3.57692307692307</v>
      </c>
      <c r="G120">
        <v>42.956989247311803</v>
      </c>
    </row>
    <row r="121" spans="1:7" x14ac:dyDescent="0.2">
      <c r="A121" t="s">
        <v>356</v>
      </c>
      <c r="B121" t="str">
        <f>HYPERLINK("https://github.com/lfoppiano/grobid-superconductors-data/tree/feature/material-data-validation/superconductors/corpus/pdf/batches/batch-4/PHC1910237.pdf", "PHC1910237.pdf")</f>
        <v>PHC1910237.pdf</v>
      </c>
      <c r="C121" t="s">
        <v>357</v>
      </c>
      <c r="D121" t="s">
        <v>358</v>
      </c>
      <c r="F121">
        <v>4.9285714285714199</v>
      </c>
      <c r="G121">
        <v>47.507246376811501</v>
      </c>
    </row>
    <row r="122" spans="1:7" x14ac:dyDescent="0.2">
      <c r="A122" t="s">
        <v>359</v>
      </c>
      <c r="B122" t="str">
        <f>HYPERLINK("https://github.com/lfoppiano/grobid-superconductors-data/tree/feature/material-data-validation/superconductors/corpus/pdf/batches/batch-4/P068132504-CC.pdf", "P068132504-CC.pdf")</f>
        <v>P068132504-CC.pdf</v>
      </c>
      <c r="C122" t="s">
        <v>360</v>
      </c>
      <c r="D122" t="s">
        <v>361</v>
      </c>
      <c r="F122">
        <v>8.25</v>
      </c>
      <c r="G122">
        <v>29.2323232323232</v>
      </c>
    </row>
    <row r="123" spans="1:7" x14ac:dyDescent="0.2">
      <c r="A123" t="s">
        <v>362</v>
      </c>
      <c r="B123" t="str">
        <f>HYPERLINK("https://github.com/lfoppiano/grobid-superconductors-data/tree/feature/material-data-validation/superconductors/corpus/pdf/batches/batch-4/P068064507-CC.pdf", "P068064507-CC.pdf")</f>
        <v>P068064507-CC.pdf</v>
      </c>
      <c r="C123" t="s">
        <v>363</v>
      </c>
      <c r="D123" t="s">
        <v>364</v>
      </c>
      <c r="F123">
        <v>4.7777777777777697</v>
      </c>
      <c r="G123">
        <v>29.341085271317802</v>
      </c>
    </row>
    <row r="124" spans="1:7" x14ac:dyDescent="0.2">
      <c r="A124" t="s">
        <v>365</v>
      </c>
      <c r="B124" t="str">
        <f>HYPERLINK("https://github.com/lfoppiano/grobid-superconductors-data/tree/feature/material-data-validation/superconductors/corpus/pdf/batches/batch-4/P071100502-CC.pdf", "P071100502-CC.pdf")</f>
        <v>P071100502-CC.pdf</v>
      </c>
      <c r="C124" t="s">
        <v>366</v>
      </c>
      <c r="D124" t="s">
        <v>367</v>
      </c>
      <c r="F124">
        <v>4.3478260869565197</v>
      </c>
      <c r="G124">
        <v>34.53</v>
      </c>
    </row>
    <row r="125" spans="1:7" x14ac:dyDescent="0.2">
      <c r="A125" t="s">
        <v>368</v>
      </c>
      <c r="B125" t="str">
        <f>HYPERLINK("https://github.com/lfoppiano/grobid-superconductors-data/tree/feature/material-data-validation/superconductors/corpus/pdf/batches/batch-4/P072094504-CC.pdf", "P072094504-CC.pdf")</f>
        <v>P072094504-CC.pdf</v>
      </c>
      <c r="C125" t="s">
        <v>369</v>
      </c>
      <c r="F125">
        <v>3.3636363636363602</v>
      </c>
      <c r="G125">
        <v>51.540540540540498</v>
      </c>
    </row>
    <row r="126" spans="1:7" x14ac:dyDescent="0.2">
      <c r="A126" t="s">
        <v>370</v>
      </c>
      <c r="B126" t="str">
        <f>HYPERLINK("https://github.com/lfoppiano/grobid-superconductors-data/tree/feature/material-data-validation/superconductors/corpus/pdf/batches/batch-4/P071104513-CC.pdf", "P071104513-CC.pdf")</f>
        <v>P071104513-CC.pdf</v>
      </c>
      <c r="C126" t="s">
        <v>371</v>
      </c>
      <c r="D126" t="s">
        <v>372</v>
      </c>
      <c r="F126">
        <v>6.39393939393939</v>
      </c>
      <c r="G126">
        <v>26.4075829383886</v>
      </c>
    </row>
    <row r="127" spans="1:7" x14ac:dyDescent="0.2">
      <c r="A127" t="s">
        <v>373</v>
      </c>
      <c r="B127" t="str">
        <f>HYPERLINK("https://github.com/lfoppiano/grobid-superconductors-data/tree/feature/material-data-validation/superconductors/corpus/pdf/batches/batch-4/P072104504-CC.pdf", "P072104504-CC.pdf")</f>
        <v>P072104504-CC.pdf</v>
      </c>
      <c r="C127" t="s">
        <v>374</v>
      </c>
      <c r="D127" t="s">
        <v>375</v>
      </c>
      <c r="F127">
        <v>3.44827586206896</v>
      </c>
      <c r="G127">
        <v>55.18</v>
      </c>
    </row>
    <row r="128" spans="1:7" x14ac:dyDescent="0.2">
      <c r="A128" t="s">
        <v>376</v>
      </c>
      <c r="B128" t="str">
        <f>HYPERLINK("https://github.com/lfoppiano/grobid-superconductors-data/tree/feature/material-data-validation/superconductors/corpus/pdf/batches/batch-4/P069014507-CC.pdf", "P069014507-CC.pdf")</f>
        <v>P069014507-CC.pdf</v>
      </c>
      <c r="D128" t="s">
        <v>377</v>
      </c>
      <c r="F128">
        <v>3.6764705882352899</v>
      </c>
      <c r="G128">
        <v>37.167999999999999</v>
      </c>
    </row>
    <row r="129" spans="1:7" x14ac:dyDescent="0.2">
      <c r="A129" t="s">
        <v>378</v>
      </c>
      <c r="B129" t="str">
        <f>HYPERLINK("https://github.com/lfoppiano/grobid-superconductors-data/tree/feature/material-data-validation/superconductors/corpus/pdf/batches/batch-4/P072220505-CC.pdf", "P072220505-CC.pdf")</f>
        <v>P072220505-CC.pdf</v>
      </c>
      <c r="C129" t="s">
        <v>379</v>
      </c>
      <c r="D129" t="s">
        <v>380</v>
      </c>
      <c r="F129">
        <v>4.4210526315789398</v>
      </c>
      <c r="G129">
        <v>36.0833333333333</v>
      </c>
    </row>
    <row r="130" spans="1:7" x14ac:dyDescent="0.2">
      <c r="A130" t="s">
        <v>381</v>
      </c>
      <c r="B130" t="str">
        <f>HYPERLINK("https://github.com/lfoppiano/grobid-superconductors-data/tree/feature/material-data-validation/superconductors/corpus/pdf/batches/batch-4/P070052502-CC.pdf", "P070052502-CC.pdf")</f>
        <v>P070052502-CC.pdf</v>
      </c>
      <c r="D130" t="s">
        <v>382</v>
      </c>
      <c r="F130">
        <v>2.9615384615384599</v>
      </c>
      <c r="G130">
        <v>39.415584415584398</v>
      </c>
    </row>
    <row r="131" spans="1:7" x14ac:dyDescent="0.2">
      <c r="A131" t="s">
        <v>383</v>
      </c>
      <c r="B131" t="str">
        <f>HYPERLINK("https://github.com/lfoppiano/grobid-superconductors-data/tree/feature/material-data-validation/superconductors/corpus/pdf/batches/batch-4/PHC1580178.pdf", "PHC1580178.pdf")</f>
        <v>PHC1580178.pdf</v>
      </c>
      <c r="C131" t="s">
        <v>384</v>
      </c>
      <c r="D131" t="s">
        <v>385</v>
      </c>
      <c r="F131">
        <v>7.6923076923076898</v>
      </c>
      <c r="G131">
        <v>31.62</v>
      </c>
    </row>
    <row r="132" spans="1:7" x14ac:dyDescent="0.2">
      <c r="A132" t="s">
        <v>386</v>
      </c>
      <c r="B132" t="str">
        <f>HYPERLINK("https://github.com/lfoppiano/grobid-superconductors-data/tree/feature/material-data-validation/superconductors/corpus/pdf/batches/batch-4/P072014504-CC.pdf", "P072014504-CC.pdf")</f>
        <v>P072014504-CC.pdf</v>
      </c>
      <c r="C132" t="s">
        <v>387</v>
      </c>
      <c r="D132" t="s">
        <v>388</v>
      </c>
      <c r="F132">
        <v>4.5294117647058796</v>
      </c>
      <c r="G132">
        <v>43.402597402597401</v>
      </c>
    </row>
    <row r="133" spans="1:7" x14ac:dyDescent="0.2">
      <c r="A133" t="s">
        <v>389</v>
      </c>
      <c r="B133" t="str">
        <f>HYPERLINK("https://github.com/lfoppiano/grobid-superconductors-data/tree/feature/material-data-validation/superconductors/corpus/pdf/batches/batch-4/PHC1580183-CC.pdf", "PHC1580183-CC.pdf")</f>
        <v>PHC1580183-CC.pdf</v>
      </c>
      <c r="C133" t="s">
        <v>390</v>
      </c>
      <c r="D133" t="s">
        <v>391</v>
      </c>
      <c r="F133">
        <v>1.29411764705882</v>
      </c>
      <c r="G133">
        <v>113.54545454545401</v>
      </c>
    </row>
    <row r="134" spans="1:7" x14ac:dyDescent="0.2">
      <c r="A134" t="s">
        <v>392</v>
      </c>
      <c r="B134" t="str">
        <f>HYPERLINK("https://github.com/lfoppiano/grobid-superconductors-data/tree/feature/material-data-validation/superconductors/corpus/pdf/batches/batch-4/PHB1480442.pdf", "PHB1480442.pdf")</f>
        <v>PHB1480442.pdf</v>
      </c>
      <c r="C134" t="s">
        <v>393</v>
      </c>
      <c r="D134" t="s">
        <v>394</v>
      </c>
      <c r="F134">
        <v>3.1818181818181799</v>
      </c>
      <c r="G134">
        <v>32.9</v>
      </c>
    </row>
    <row r="135" spans="1:7" x14ac:dyDescent="0.2">
      <c r="A135" t="s">
        <v>395</v>
      </c>
      <c r="B135" t="str">
        <f>HYPERLINK("https://github.com/lfoppiano/grobid-superconductors-data/tree/feature/material-data-validation/superconductors/corpus/pdf/batches/batch-4/P069174506-CC.pdf", "P069174506-CC.pdf")</f>
        <v>P069174506-CC.pdf</v>
      </c>
      <c r="C135" t="s">
        <v>396</v>
      </c>
      <c r="D135" t="s">
        <v>397</v>
      </c>
      <c r="F135">
        <v>5.3030303030303001</v>
      </c>
      <c r="G135">
        <v>34.365714285714198</v>
      </c>
    </row>
    <row r="136" spans="1:7" x14ac:dyDescent="0.2">
      <c r="A136" t="s">
        <v>398</v>
      </c>
      <c r="B136" t="str">
        <f>HYPERLINK("https://github.com/lfoppiano/grobid-superconductors-data/tree/feature/material-data-validation/superconductors/corpus/pdf/batches/batch-4/P068132507-CC.pdf", "P068132507-CC.pdf")</f>
        <v>P068132507-CC.pdf</v>
      </c>
      <c r="C136" t="s">
        <v>399</v>
      </c>
      <c r="D136" t="s">
        <v>400</v>
      </c>
      <c r="F136">
        <v>4</v>
      </c>
      <c r="G136">
        <v>42.78125</v>
      </c>
    </row>
    <row r="137" spans="1:7" x14ac:dyDescent="0.2">
      <c r="A137" t="s">
        <v>401</v>
      </c>
      <c r="B137" t="str">
        <f>HYPERLINK("https://github.com/lfoppiano/grobid-superconductors-data/tree/feature/material-data-validation/superconductors/corpus/pdf/batches/batch-4/P070054519-CC.pdf", "P070054519-CC.pdf")</f>
        <v>P070054519-CC.pdf</v>
      </c>
      <c r="C137" t="s">
        <v>402</v>
      </c>
      <c r="D137" t="s">
        <v>403</v>
      </c>
      <c r="F137">
        <v>6.3913043478260798</v>
      </c>
      <c r="G137">
        <v>39.612244897959101</v>
      </c>
    </row>
    <row r="138" spans="1:7" x14ac:dyDescent="0.2">
      <c r="A138" t="s">
        <v>404</v>
      </c>
      <c r="B138" t="str">
        <f>HYPERLINK("https://github.com/lfoppiano/grobid-superconductors-data/tree/feature/material-data-validation/superconductors/corpus/pdf/batches/batch-4/P071104516-CC.pdf", "P071104516-CC.pdf")</f>
        <v>P071104516-CC.pdf</v>
      </c>
      <c r="C138" t="s">
        <v>405</v>
      </c>
      <c r="F138">
        <v>5.5217391304347796</v>
      </c>
      <c r="G138">
        <v>31.8188976377952</v>
      </c>
    </row>
    <row r="139" spans="1:7" x14ac:dyDescent="0.2">
      <c r="A139" t="s">
        <v>406</v>
      </c>
      <c r="B139" t="str">
        <f>HYPERLINK("https://github.com/lfoppiano/grobid-superconductors-data/tree/feature/material-data-validation/superconductors/corpus/pdf/batches/batch-4/P068214517-CC.pdf", "P068214517-CC.pdf")</f>
        <v>P068214517-CC.pdf</v>
      </c>
      <c r="C139" t="s">
        <v>407</v>
      </c>
      <c r="D139" t="s">
        <v>408</v>
      </c>
      <c r="F139">
        <v>3.8333333333333299</v>
      </c>
      <c r="G139">
        <v>73.115942028985501</v>
      </c>
    </row>
    <row r="140" spans="1:7" x14ac:dyDescent="0.2">
      <c r="A140" t="s">
        <v>409</v>
      </c>
      <c r="B140" t="str">
        <f>HYPERLINK("https://github.com/lfoppiano/grobid-superconductors-data/tree/feature/material-data-validation/superconductors/corpus/pdf/batches/batch-4/PHC1480411-CC.pdf", "PHC1480411-CC.pdf")</f>
        <v>PHC1480411-CC.pdf</v>
      </c>
      <c r="C140" t="s">
        <v>410</v>
      </c>
      <c r="D140" t="s">
        <v>411</v>
      </c>
      <c r="F140">
        <v>5.5</v>
      </c>
      <c r="G140">
        <v>37.409090909090899</v>
      </c>
    </row>
    <row r="141" spans="1:7" x14ac:dyDescent="0.2">
      <c r="A141" t="s">
        <v>412</v>
      </c>
      <c r="B141" t="str">
        <f>HYPERLINK("https://github.com/lfoppiano/grobid-superconductors-data/tree/feature/material-data-validation/superconductors/corpus/pdf/batches/batch-4/P070214505-CC.pdf", "P070214505-CC.pdf")</f>
        <v>P070214505-CC.pdf</v>
      </c>
      <c r="C141" t="s">
        <v>413</v>
      </c>
      <c r="F141">
        <v>3.62222222222222</v>
      </c>
      <c r="G141">
        <v>81.263803680981596</v>
      </c>
    </row>
    <row r="142" spans="1:7" x14ac:dyDescent="0.2">
      <c r="A142" t="s">
        <v>414</v>
      </c>
      <c r="B142" t="str">
        <f>HYPERLINK("https://github.com/lfoppiano/grobid-superconductors-data/tree/feature/material-data-validation/superconductors/corpus/pdf/batches/batch-4/P072224509-CC.pdf", "P072224509-CC.pdf")</f>
        <v>P072224509-CC.pdf</v>
      </c>
      <c r="C142" t="s">
        <v>415</v>
      </c>
      <c r="D142" t="s">
        <v>416</v>
      </c>
      <c r="F142">
        <v>3.2631578947368398</v>
      </c>
      <c r="G142">
        <v>59.645161290322498</v>
      </c>
    </row>
    <row r="143" spans="1:7" x14ac:dyDescent="0.2">
      <c r="A143" t="s">
        <v>417</v>
      </c>
      <c r="B143" t="str">
        <f>HYPERLINK("https://github.com/lfoppiano/grobid-superconductors-data/tree/feature/material-data-validation/superconductors/corpus/pdf/batches/batch-4/P072064527-CC.pdf", "P072064527-CC.pdf")</f>
        <v>P072064527-CC.pdf</v>
      </c>
      <c r="C143" t="s">
        <v>418</v>
      </c>
      <c r="D143" t="s">
        <v>419</v>
      </c>
      <c r="F143">
        <v>5</v>
      </c>
      <c r="G143">
        <v>41.676923076923003</v>
      </c>
    </row>
    <row r="144" spans="1:7" x14ac:dyDescent="0.2">
      <c r="A144" t="s">
        <v>420</v>
      </c>
      <c r="B144" t="str">
        <f>HYPERLINK("https://github.com/lfoppiano/grobid-superconductors-data/tree/feature/material-data-validation/superconductors/corpus/pdf/batches/batch-4/PCS2739-CC.pdf", "PCS2739-CC.pdf")</f>
        <v>PCS2739-CC.pdf</v>
      </c>
      <c r="C144" t="s">
        <v>421</v>
      </c>
      <c r="D144" t="s">
        <v>422</v>
      </c>
      <c r="F144">
        <v>5.05555555555555</v>
      </c>
      <c r="G144">
        <v>26.549450549450501</v>
      </c>
    </row>
    <row r="145" spans="1:7" x14ac:dyDescent="0.2">
      <c r="A145" t="s">
        <v>423</v>
      </c>
      <c r="B145" t="str">
        <f>HYPERLINK("https://github.com/lfoppiano/grobid-superconductors-data/tree/feature/material-data-validation/superconductors/corpus/pdf/batches/batch-4/P071184510-CC.pdf", "P071184510-CC.pdf")</f>
        <v>P071184510-CC.pdf</v>
      </c>
      <c r="C145" t="s">
        <v>424</v>
      </c>
      <c r="D145" t="s">
        <v>425</v>
      </c>
      <c r="F145">
        <v>6.9411764705882302</v>
      </c>
      <c r="G145">
        <v>56.059322033898297</v>
      </c>
    </row>
    <row r="146" spans="1:7" x14ac:dyDescent="0.2">
      <c r="A146" t="s">
        <v>426</v>
      </c>
      <c r="B146" t="str">
        <f>HYPERLINK("https://github.com/lfoppiano/grobid-superconductors-data/tree/feature/material-data-validation/superconductors/corpus/pdf/batches/batch-4/P072180504-CC.pdf", "P072180504-CC.pdf")</f>
        <v>P072180504-CC.pdf</v>
      </c>
      <c r="C146" t="s">
        <v>427</v>
      </c>
      <c r="D146" t="s">
        <v>428</v>
      </c>
      <c r="F146">
        <v>4.1904761904761898</v>
      </c>
      <c r="G146">
        <v>40.886363636363598</v>
      </c>
    </row>
    <row r="147" spans="1:7" x14ac:dyDescent="0.2">
      <c r="A147" t="s">
        <v>429</v>
      </c>
      <c r="B147" t="str">
        <f>HYPERLINK("https://github.com/lfoppiano/grobid-superconductors-data/tree/feature/material-data-validation/superconductors/corpus/pdf/batches/batch-4/P068180505-CC.pdf", "P068180505-CC.pdf")</f>
        <v>P068180505-CC.pdf</v>
      </c>
      <c r="C147" t="s">
        <v>430</v>
      </c>
      <c r="D147" t="s">
        <v>431</v>
      </c>
      <c r="F147">
        <v>8.3000000000000007</v>
      </c>
      <c r="G147">
        <v>37.204819277108399</v>
      </c>
    </row>
    <row r="148" spans="1:7" x14ac:dyDescent="0.2">
      <c r="A148" t="s">
        <v>432</v>
      </c>
      <c r="B148" t="str">
        <f>HYPERLINK("https://github.com/lfoppiano/grobid-superconductors-data/tree/feature/material-data-validation/superconductors/corpus/pdf/batches/batch-5/PHC4210001-CC.pdf", "PHC4210001-CC.pdf")</f>
        <v>PHC4210001-CC.pdf</v>
      </c>
      <c r="C148" t="s">
        <v>433</v>
      </c>
      <c r="D148" t="s">
        <v>434</v>
      </c>
      <c r="F148">
        <v>1.9491525423728799</v>
      </c>
      <c r="G148">
        <v>44.843478260869503</v>
      </c>
    </row>
    <row r="149" spans="1:7" x14ac:dyDescent="0.2">
      <c r="A149" t="s">
        <v>435</v>
      </c>
      <c r="B149" t="str">
        <f>HYPERLINK("https://github.com/lfoppiano/grobid-superconductors-data/tree/feature/material-data-validation/superconductors/corpus/pdf/batches/batch-5/PHC1980027.pdf", "PHC1980027.pdf")</f>
        <v>PHC1980027.pdf</v>
      </c>
      <c r="C149" t="s">
        <v>436</v>
      </c>
      <c r="D149" t="s">
        <v>437</v>
      </c>
      <c r="F149">
        <v>2.8181818181818099</v>
      </c>
      <c r="G149">
        <v>56.354838709677402</v>
      </c>
    </row>
    <row r="150" spans="1:7" x14ac:dyDescent="0.2">
      <c r="A150" t="s">
        <v>438</v>
      </c>
      <c r="B150" t="str">
        <f>HYPERLINK("https://github.com/lfoppiano/grobid-superconductors-data/tree/feature/material-data-validation/superconductors/corpus/pdf/batches/batch-5/PHC4020027-CC.pdf", "PHC4020027-CC.pdf")</f>
        <v>PHC4020027-CC.pdf</v>
      </c>
      <c r="C150" t="s">
        <v>439</v>
      </c>
      <c r="D150" t="s">
        <v>440</v>
      </c>
      <c r="F150">
        <v>5</v>
      </c>
      <c r="G150">
        <v>35.228571428571399</v>
      </c>
    </row>
    <row r="151" spans="1:7" x14ac:dyDescent="0.2">
      <c r="A151" t="s">
        <v>441</v>
      </c>
      <c r="B151" t="str">
        <f>HYPERLINK("https://github.com/lfoppiano/grobid-superconductors-data/tree/feature/material-data-validation/superconductors/corpus/pdf/batches/batch-5/PHC3410729-CC.pdf", "PHC3410729-CC.pdf")</f>
        <v>PHC3410729-CC.pdf</v>
      </c>
      <c r="C151" t="s">
        <v>442</v>
      </c>
      <c r="D151" t="s">
        <v>443</v>
      </c>
      <c r="F151">
        <v>4.125</v>
      </c>
      <c r="G151">
        <v>35.272727272727202</v>
      </c>
    </row>
    <row r="152" spans="1:7" x14ac:dyDescent="0.2">
      <c r="A152" t="s">
        <v>444</v>
      </c>
      <c r="B152" t="str">
        <f>HYPERLINK("https://github.com/lfoppiano/grobid-superconductors-data/tree/feature/material-data-validation/superconductors/corpus/pdf/batches/batch-5/PHC3660299-CC.pdf", "PHC3660299-CC.pdf")</f>
        <v>PHC3660299-CC.pdf</v>
      </c>
      <c r="C152" t="s">
        <v>445</v>
      </c>
      <c r="D152" t="s">
        <v>446</v>
      </c>
      <c r="F152">
        <v>2.74074074074074</v>
      </c>
      <c r="G152">
        <v>60.945945945945901</v>
      </c>
    </row>
    <row r="153" spans="1:7" x14ac:dyDescent="0.2">
      <c r="A153" t="s">
        <v>447</v>
      </c>
      <c r="B153" t="str">
        <f>HYPERLINK("https://github.com/lfoppiano/grobid-superconductors-data/tree/feature/material-data-validation/superconductors/corpus/pdf/batches/batch-5/PHC3130001-CC.pdf", "PHC3130001-CC.pdf")</f>
        <v>PHC3130001-CC.pdf</v>
      </c>
      <c r="C153" t="s">
        <v>448</v>
      </c>
      <c r="D153" t="s">
        <v>449</v>
      </c>
      <c r="F153">
        <v>1.5757575757575699</v>
      </c>
      <c r="G153">
        <v>114.115384615384</v>
      </c>
    </row>
    <row r="154" spans="1:7" x14ac:dyDescent="0.2">
      <c r="A154" t="s">
        <v>450</v>
      </c>
      <c r="B154" t="str">
        <f>HYPERLINK("https://github.com/lfoppiano/grobid-superconductors-data/tree/feature/material-data-validation/superconductors/corpus/pdf/batches/batch-5/PHC2640145-CC.pdf", "PHC2640145-CC.pdf")</f>
        <v>PHC2640145-CC.pdf</v>
      </c>
      <c r="C154" t="s">
        <v>451</v>
      </c>
      <c r="D154" t="s">
        <v>452</v>
      </c>
      <c r="F154">
        <v>1.3333333333333299</v>
      </c>
      <c r="G154">
        <v>111.75</v>
      </c>
    </row>
    <row r="155" spans="1:7" x14ac:dyDescent="0.2">
      <c r="A155" t="s">
        <v>453</v>
      </c>
      <c r="B155" t="str">
        <f>HYPERLINK("https://github.com/lfoppiano/grobid-superconductors-data/tree/feature/material-data-validation/superconductors/corpus/pdf/batches/batch-5/PHC2240263-CC.pdf", "PHC2240263-CC.pdf")</f>
        <v>PHC2240263-CC.pdf</v>
      </c>
      <c r="C155" t="s">
        <v>454</v>
      </c>
      <c r="D155" t="s">
        <v>455</v>
      </c>
      <c r="F155">
        <v>1.4545454545454499</v>
      </c>
      <c r="G155">
        <v>59.487499999999997</v>
      </c>
    </row>
    <row r="156" spans="1:7" x14ac:dyDescent="0.2">
      <c r="A156" t="s">
        <v>456</v>
      </c>
      <c r="B156" t="str">
        <f>HYPERLINK("https://github.com/lfoppiano/grobid-superconductors-data/tree/feature/material-data-validation/superconductors/corpus/pdf/batches/batch-5/PHC3910237-CC.pdf", "PHC3910237-CC.pdf")</f>
        <v>PHC3910237-CC.pdf</v>
      </c>
      <c r="C156" t="s">
        <v>457</v>
      </c>
      <c r="D156" t="s">
        <v>458</v>
      </c>
      <c r="F156">
        <v>5.625</v>
      </c>
      <c r="G156">
        <v>32.592592592592503</v>
      </c>
    </row>
    <row r="157" spans="1:7" x14ac:dyDescent="0.2">
      <c r="A157" t="s">
        <v>459</v>
      </c>
      <c r="B157" t="str">
        <f>HYPERLINK("https://github.com/lfoppiano/grobid-superconductors-data/tree/feature/material-data-validation/superconductors/corpus/pdf/batches/batch-5/PHC4020152-CC.pdf", "PHC4020152-CC.pdf")</f>
        <v>PHC4020152-CC.pdf</v>
      </c>
      <c r="C157" t="s">
        <v>460</v>
      </c>
      <c r="D157" t="s">
        <v>461</v>
      </c>
      <c r="F157">
        <v>5.39393939393939</v>
      </c>
      <c r="G157">
        <v>28.735955056179701</v>
      </c>
    </row>
    <row r="158" spans="1:7" x14ac:dyDescent="0.2">
      <c r="A158" t="s">
        <v>462</v>
      </c>
      <c r="B158" t="str">
        <f>HYPERLINK("https://github.com/lfoppiano/grobid-superconductors-data/tree/feature/material-data-validation/superconductors/corpus/pdf/batches/batch-5/PHC4320193-CC.pdf", "PHC4320193-CC.pdf")</f>
        <v>PHC4320193-CC.pdf</v>
      </c>
      <c r="C158" t="s">
        <v>463</v>
      </c>
      <c r="D158" t="s">
        <v>464</v>
      </c>
      <c r="F158">
        <v>6.7619047619047601</v>
      </c>
      <c r="G158">
        <v>34.7183098591549</v>
      </c>
    </row>
    <row r="159" spans="1:7" x14ac:dyDescent="0.2">
      <c r="A159" t="s">
        <v>465</v>
      </c>
      <c r="B159" t="str">
        <f>HYPERLINK("https://github.com/lfoppiano/grobid-superconductors-data/tree/feature/material-data-validation/superconductors/corpus/pdf/batches/batch-5/PHC3830337-CC.pdf", "PHC3830337-CC.pdf")</f>
        <v>PHC3830337-CC.pdf</v>
      </c>
      <c r="C159" t="s">
        <v>466</v>
      </c>
      <c r="D159" t="s">
        <v>467</v>
      </c>
      <c r="F159">
        <v>5.0476190476190403</v>
      </c>
      <c r="G159">
        <v>27.462264150943302</v>
      </c>
    </row>
    <row r="160" spans="1:7" x14ac:dyDescent="0.2">
      <c r="A160" t="s">
        <v>468</v>
      </c>
      <c r="B160" t="str">
        <f>HYPERLINK("https://github.com/lfoppiano/grobid-superconductors-data/tree/feature/material-data-validation/superconductors/corpus/pdf/batches/batch-5/PHC4030200-CC.pdf", "PHC4030200-CC.pdf")</f>
        <v>PHC4030200-CC.pdf</v>
      </c>
      <c r="C160" t="s">
        <v>469</v>
      </c>
      <c r="D160" t="s">
        <v>470</v>
      </c>
      <c r="F160">
        <v>3</v>
      </c>
      <c r="G160">
        <v>50.380952380952301</v>
      </c>
    </row>
    <row r="161" spans="1:7" x14ac:dyDescent="0.2">
      <c r="A161" t="s">
        <v>471</v>
      </c>
      <c r="B161" t="str">
        <f>HYPERLINK("https://github.com/lfoppiano/grobid-superconductors-data/tree/feature/material-data-validation/superconductors/corpus/pdf/batches/batch-5/PHC3200009-CC.pdf", "PHC3200009-CC.pdf")</f>
        <v>PHC3200009-CC.pdf</v>
      </c>
      <c r="C161" t="s">
        <v>472</v>
      </c>
      <c r="D161" t="s">
        <v>473</v>
      </c>
      <c r="F161">
        <v>3.1944444444444402</v>
      </c>
      <c r="G161">
        <v>46.826086956521699</v>
      </c>
    </row>
    <row r="162" spans="1:7" x14ac:dyDescent="0.2">
      <c r="A162" t="s">
        <v>474</v>
      </c>
      <c r="B162" t="str">
        <f>HYPERLINK("https://github.com/lfoppiano/grobid-superconductors-data/tree/feature/material-data-validation/superconductors/corpus/pdf/batches/batch-5/PHC4170033-CC.pdf", "PHC4170033-CC.pdf")</f>
        <v>PHC4170033-CC.pdf</v>
      </c>
      <c r="C162" t="s">
        <v>475</v>
      </c>
      <c r="D162" t="s">
        <v>476</v>
      </c>
      <c r="F162">
        <v>4.8620689655172402</v>
      </c>
      <c r="G162">
        <v>29.7163120567375</v>
      </c>
    </row>
    <row r="163" spans="1:7" x14ac:dyDescent="0.2">
      <c r="A163" t="s">
        <v>477</v>
      </c>
      <c r="B163" t="str">
        <f>HYPERLINK("https://github.com/lfoppiano/grobid-superconductors-data/tree/feature/material-data-validation/superconductors/corpus/pdf/batches/batch-5/PHC3411655-CC.pdf", "PHC3411655-CC.pdf")</f>
        <v>PHC3411655-CC.pdf</v>
      </c>
      <c r="C163" t="s">
        <v>478</v>
      </c>
      <c r="D163" t="s">
        <v>479</v>
      </c>
      <c r="F163">
        <v>3.0526315789473601</v>
      </c>
      <c r="G163">
        <v>48.913793103448199</v>
      </c>
    </row>
    <row r="164" spans="1:7" x14ac:dyDescent="0.2">
      <c r="A164" t="s">
        <v>480</v>
      </c>
      <c r="B164" t="str">
        <f>HYPERLINK("https://github.com/lfoppiano/grobid-superconductors-data/tree/feature/material-data-validation/superconductors/corpus/pdf/batches/batch-5/PHC4200023-CC.pdf", "PHC4200023-CC.pdf")</f>
        <v>PHC4200023-CC.pdf</v>
      </c>
      <c r="C164" t="s">
        <v>481</v>
      </c>
      <c r="D164" t="s">
        <v>482</v>
      </c>
      <c r="F164">
        <v>4.13043478260869</v>
      </c>
      <c r="G164">
        <v>28.6315789473684</v>
      </c>
    </row>
    <row r="165" spans="1:7" x14ac:dyDescent="0.2">
      <c r="A165" t="s">
        <v>483</v>
      </c>
      <c r="B165" t="str">
        <f>HYPERLINK("https://github.com/lfoppiano/grobid-superconductors-data/tree/feature/material-data-validation/superconductors/corpus/pdf/batches/batch-2/JP01103169-CC.pdf", "JP01103169-CC.pdf")</f>
        <v>JP01103169-CC.pdf</v>
      </c>
      <c r="C165" t="s">
        <v>484</v>
      </c>
      <c r="D165" t="s">
        <v>485</v>
      </c>
      <c r="F165">
        <v>4.5263157894736796</v>
      </c>
      <c r="G165">
        <v>32.558139534883701</v>
      </c>
    </row>
    <row r="166" spans="1:7" x14ac:dyDescent="0.2">
      <c r="A166" t="s">
        <v>486</v>
      </c>
      <c r="B166" t="str">
        <f>HYPERLINK("https://github.com/lfoppiano/grobid-superconductors-data/tree/feature/material-data-validation/superconductors/corpus/pdf/batches/batch-2/JPS0730819-CC.pdf", "JPS0730819-CC.pdf")</f>
        <v>JPS0730819-CC.pdf</v>
      </c>
      <c r="C166" t="s">
        <v>487</v>
      </c>
      <c r="D166" t="s">
        <v>488</v>
      </c>
      <c r="F166">
        <v>4.8947368421052602</v>
      </c>
      <c r="G166">
        <v>16.881720430107499</v>
      </c>
    </row>
    <row r="167" spans="1:7" x14ac:dyDescent="0.2">
      <c r="A167" t="s">
        <v>489</v>
      </c>
      <c r="B167" t="str">
        <f>HYPERLINK("https://github.com/lfoppiano/grobid-superconductors-data/tree/feature/material-data-validation/superconductors/corpus/pdf/batches/batch-2/JPS0731655-CC.pdf", "JPS0731655-CC.pdf")</f>
        <v>JPS0731655-CC.pdf</v>
      </c>
      <c r="C167" t="s">
        <v>490</v>
      </c>
      <c r="D167" t="s">
        <v>491</v>
      </c>
      <c r="F167">
        <v>7.75</v>
      </c>
      <c r="G167">
        <v>13.731182795698899</v>
      </c>
    </row>
    <row r="168" spans="1:7" x14ac:dyDescent="0.2">
      <c r="A168" t="s">
        <v>492</v>
      </c>
      <c r="B168" t="str">
        <f>HYPERLINK("https://github.com/lfoppiano/grobid-superconductors-data/tree/feature/material-data-validation/superconductors/corpus/pdf/batches/batch-2/JPS0732912-CC.pdf", "JPS0732912-CC.pdf")</f>
        <v>JPS0732912-CC.pdf</v>
      </c>
      <c r="C168" t="s">
        <v>493</v>
      </c>
      <c r="F168">
        <v>9</v>
      </c>
      <c r="G168">
        <v>16.567901234567898</v>
      </c>
    </row>
    <row r="169" spans="1:7" x14ac:dyDescent="0.2">
      <c r="A169" t="s">
        <v>494</v>
      </c>
      <c r="B169" t="str">
        <f>HYPERLINK("https://github.com/lfoppiano/grobid-superconductors-data/tree/feature/material-data-validation/superconductors/corpus/pdf/batches/batch-2/JPS0731297-CC.pdf", "JPS0731297-CC.pdf")</f>
        <v>JPS0731297-CC.pdf</v>
      </c>
      <c r="C169" t="s">
        <v>495</v>
      </c>
      <c r="D169" t="s">
        <v>496</v>
      </c>
      <c r="F169">
        <v>3.0967741935483799</v>
      </c>
      <c r="G169">
        <v>41.6666666666666</v>
      </c>
    </row>
    <row r="170" spans="1:7" x14ac:dyDescent="0.2">
      <c r="A170" t="s">
        <v>497</v>
      </c>
      <c r="B170" t="str">
        <f>HYPERLINK("https://github.com/lfoppiano/grobid-superconductors-data/tree/feature/material-data-validation/superconductors/corpus/pdf/batches/batch-2/JPS0723041-CC.pdf", "JPS0723041-CC.pdf")</f>
        <v>JPS0723041-CC.pdf</v>
      </c>
      <c r="C170" t="s">
        <v>498</v>
      </c>
      <c r="D170" t="s">
        <v>499</v>
      </c>
      <c r="F170">
        <v>5.5882352941176396</v>
      </c>
      <c r="G170">
        <v>37.589473684210503</v>
      </c>
    </row>
    <row r="171" spans="1:7" x14ac:dyDescent="0.2">
      <c r="A171" t="s">
        <v>500</v>
      </c>
      <c r="B171" t="str">
        <f>HYPERLINK("https://github.com/lfoppiano/grobid-superconductors-data/tree/feature/material-data-validation/superconductors/corpus/pdf/batches/batch-2/JPC0150L17-CC.pdf", "JPC0150L17-CC.pdf")</f>
        <v>JPC0150L17-CC.pdf</v>
      </c>
      <c r="C171" t="s">
        <v>501</v>
      </c>
      <c r="D171" t="s">
        <v>502</v>
      </c>
      <c r="F171">
        <v>4.55555555555555</v>
      </c>
      <c r="G171">
        <v>46.719512195121901</v>
      </c>
    </row>
    <row r="172" spans="1:7" x14ac:dyDescent="0.2">
      <c r="A172" t="s">
        <v>503</v>
      </c>
      <c r="B172" t="str">
        <f>HYPERLINK("https://github.com/lfoppiano/grobid-superconductors-data/tree/feature/material-data-validation/superconductors/corpus/pdf/batches/batch-2/EPL0490086-CC.pdf", "EPL0490086-CC.pdf")</f>
        <v>EPL0490086-CC.pdf</v>
      </c>
      <c r="C172" t="s">
        <v>504</v>
      </c>
      <c r="D172" t="s">
        <v>505</v>
      </c>
      <c r="F172">
        <v>8.1538461538461497</v>
      </c>
      <c r="G172">
        <v>26.801886792452802</v>
      </c>
    </row>
    <row r="173" spans="1:7" x14ac:dyDescent="0.2">
      <c r="A173" t="s">
        <v>506</v>
      </c>
      <c r="B173" t="str">
        <f>HYPERLINK("https://github.com/lfoppiano/grobid-superconductors-data/tree/feature/material-data-validation/superconductors/corpus/pdf/batches/batch-2/EPL0480073-CC.pdf", "EPL0480073-CC.pdf")</f>
        <v>EPL0480073-CC.pdf</v>
      </c>
      <c r="C173" t="s">
        <v>507</v>
      </c>
      <c r="D173" t="s">
        <v>508</v>
      </c>
      <c r="F173">
        <v>1.1764705882352899</v>
      </c>
      <c r="G173">
        <v>136</v>
      </c>
    </row>
    <row r="174" spans="1:7" x14ac:dyDescent="0.2">
      <c r="A174" t="s">
        <v>509</v>
      </c>
      <c r="B174" t="str">
        <f>HYPERLINK("https://github.com/lfoppiano/grobid-superconductors-data/tree/feature/material-data-validation/superconductors/corpus/pdf/batches/batch-2/JPS0710709-CC.pdf", "JPS0710709-CC.pdf")</f>
        <v>JPS0710709-CC.pdf</v>
      </c>
      <c r="C174" t="s">
        <v>510</v>
      </c>
      <c r="D174" t="s">
        <v>511</v>
      </c>
      <c r="F174">
        <v>2.6521739130434701</v>
      </c>
      <c r="G174">
        <v>51.540983606557297</v>
      </c>
    </row>
    <row r="175" spans="1:7" x14ac:dyDescent="0.2">
      <c r="A175" t="s">
        <v>512</v>
      </c>
      <c r="B175" t="str">
        <f>HYPERLINK("https://github.com/lfoppiano/grobid-superconductors-data/tree/feature/material-data-validation/superconductors/corpus/pdf/batches/batch-2/JPS0722453-CC.pdf", "JPS0722453-CC.pdf")</f>
        <v>JPS0722453-CC.pdf</v>
      </c>
      <c r="C175" t="s">
        <v>513</v>
      </c>
      <c r="D175" t="s">
        <v>514</v>
      </c>
      <c r="F175">
        <v>2.8</v>
      </c>
      <c r="G175">
        <v>45.857142857142797</v>
      </c>
    </row>
    <row r="176" spans="1:7" x14ac:dyDescent="0.2">
      <c r="A176" t="s">
        <v>515</v>
      </c>
      <c r="B176" t="str">
        <f>HYPERLINK("https://github.com/lfoppiano/grobid-superconductors-data/tree/feature/material-data-validation/superconductors/corpus/pdf/batches/batch-2/JPS0731131-CC.pdf", "JPS0731131-CC.pdf")</f>
        <v>JPS0731131-CC.pdf</v>
      </c>
      <c r="C176" t="s">
        <v>516</v>
      </c>
      <c r="D176" t="s">
        <v>517</v>
      </c>
      <c r="F176">
        <v>5.8125</v>
      </c>
      <c r="G176">
        <v>37.752688172043001</v>
      </c>
    </row>
    <row r="177" spans="1:7" x14ac:dyDescent="0.2">
      <c r="A177" t="s">
        <v>518</v>
      </c>
      <c r="B177" t="str">
        <f>HYPERLINK("https://github.com/lfoppiano/grobid-superconductors-data/tree/feature/material-data-validation/superconductors/corpus/pdf/batches/batch-2/JPS0731123-CC.pdf", "JPS0731123-CC.pdf")</f>
        <v>JPS0731123-CC.pdf</v>
      </c>
      <c r="C177" t="s">
        <v>519</v>
      </c>
      <c r="D177" t="s">
        <v>520</v>
      </c>
      <c r="F177">
        <v>3.5882352941176401</v>
      </c>
      <c r="G177">
        <v>55.622950819672099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2021-03-01T06:38:06Z</dcterms:created>
  <dcterms:modified xsi:type="dcterms:W3CDTF">2021-03-25T02:10:27Z</dcterms:modified>
</cp:coreProperties>
</file>