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<sst xmlns="http://schemas.openxmlformats.org/spreadsheetml/2006/main" count="53" uniqueCount="20">
  <si>
    <t>Id</t>
  </si>
  <si>
    <t>AreaTerreno</t>
  </si>
  <si>
    <t>IndFiscal</t>
  </si>
  <si>
    <t>AreaConstruida</t>
  </si>
  <si>
    <t>Padrao</t>
  </si>
  <si>
    <t>Quartos</t>
  </si>
  <si>
    <t>Suites</t>
  </si>
  <si>
    <t>Garagens</t>
  </si>
  <si>
    <t>AnoConstrucao</t>
  </si>
  <si>
    <t>Idade</t>
  </si>
  <si>
    <t>Fd</t>
  </si>
  <si>
    <t>Aluguel</t>
  </si>
  <si>
    <t>Oferta</t>
  </si>
  <si>
    <t>FatorOferta</t>
  </si>
  <si>
    <t>Valor</t>
  </si>
  <si>
    <t>VU</t>
  </si>
  <si>
    <t>medio</t>
  </si>
  <si>
    <t>S</t>
  </si>
  <si>
    <t>alto</t>
  </si>
  <si>
    <t>aval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</si>
</sst>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0.00_ 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  <numFmt numFmtId="181" formatCode="0.000_ "/>
  </numFmts>
  <fonts count="20"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8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F20" sqref="F20"/>
    </sheetView>
  </sheetViews>
  <sheetFormatPr defaultColWidth="8.88888888888889" defaultRowHeight="13.8"/>
  <cols>
    <col min="2" max="3" width="11.4444444444444" customWidth="1"/>
    <col min="4" max="5" width="14.1111111111111" customWidth="1"/>
    <col min="9" max="9" width="14" customWidth="1"/>
    <col min="11" max="11" width="11.1111111111111" customWidth="1"/>
    <col min="14" max="15" width="10.7777777777778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448.83</v>
      </c>
      <c r="C2">
        <v>263.65</v>
      </c>
      <c r="D2">
        <v>320</v>
      </c>
      <c r="E2" t="s">
        <v>16</v>
      </c>
      <c r="F2">
        <v>4</v>
      </c>
      <c r="G2">
        <v>2</v>
      </c>
      <c r="H2">
        <v>3</v>
      </c>
      <c r="I2">
        <v>1982</v>
      </c>
      <c r="J2">
        <f>2018-I2</f>
        <v>36</v>
      </c>
      <c r="K2" s="1">
        <f>(1-0.02)^J2</f>
        <v>0.483213128205716</v>
      </c>
      <c r="L2">
        <v>5000</v>
      </c>
      <c r="M2" t="s">
        <v>17</v>
      </c>
      <c r="N2">
        <f>IF(M2="S",0.9,1)</f>
        <v>0.9</v>
      </c>
      <c r="O2">
        <f>L2*N2</f>
        <v>4500</v>
      </c>
      <c r="P2" s="2">
        <f>O2/D2</f>
        <v>14.0625</v>
      </c>
    </row>
    <row r="3" spans="1:16">
      <c r="A3">
        <v>2</v>
      </c>
      <c r="B3">
        <v>1150</v>
      </c>
      <c r="C3">
        <v>245.59</v>
      </c>
      <c r="D3">
        <v>350</v>
      </c>
      <c r="E3" t="s">
        <v>16</v>
      </c>
      <c r="F3">
        <v>4</v>
      </c>
      <c r="G3">
        <v>1</v>
      </c>
      <c r="H3">
        <v>3</v>
      </c>
      <c r="I3">
        <v>1996</v>
      </c>
      <c r="J3">
        <f t="shared" ref="J3:J20" si="0">2018-I3</f>
        <v>22</v>
      </c>
      <c r="K3" s="1">
        <f t="shared" ref="K3:K20" si="1">(1-0.02)^J3</f>
        <v>0.641170696073592</v>
      </c>
      <c r="L3">
        <v>9000</v>
      </c>
      <c r="M3" t="s">
        <v>17</v>
      </c>
      <c r="N3">
        <f t="shared" ref="N3:N20" si="2">IF(M3="S",0.9,1)</f>
        <v>0.9</v>
      </c>
      <c r="O3">
        <f t="shared" ref="O3:O20" si="3">L3*N3</f>
        <v>8100</v>
      </c>
      <c r="P3" s="2">
        <f t="shared" ref="P3:P19" si="4">O3/D3</f>
        <v>23.1428571428571</v>
      </c>
    </row>
    <row r="4" spans="1:16">
      <c r="A4">
        <v>3</v>
      </c>
      <c r="B4">
        <v>600</v>
      </c>
      <c r="C4">
        <v>264.19</v>
      </c>
      <c r="D4">
        <v>380</v>
      </c>
      <c r="E4" t="s">
        <v>16</v>
      </c>
      <c r="F4">
        <v>4</v>
      </c>
      <c r="G4">
        <v>2</v>
      </c>
      <c r="H4">
        <v>3</v>
      </c>
      <c r="I4">
        <v>1998</v>
      </c>
      <c r="J4">
        <f t="shared" si="0"/>
        <v>20</v>
      </c>
      <c r="K4" s="1">
        <f t="shared" si="1"/>
        <v>0.667607971755094</v>
      </c>
      <c r="L4">
        <v>5500</v>
      </c>
      <c r="M4" t="s">
        <v>17</v>
      </c>
      <c r="N4">
        <f t="shared" si="2"/>
        <v>0.9</v>
      </c>
      <c r="O4">
        <f t="shared" si="3"/>
        <v>4950</v>
      </c>
      <c r="P4" s="2">
        <f t="shared" si="4"/>
        <v>13.0263157894737</v>
      </c>
    </row>
    <row r="5" spans="1:16">
      <c r="A5">
        <v>4</v>
      </c>
      <c r="B5">
        <v>1000</v>
      </c>
      <c r="C5">
        <v>264.18</v>
      </c>
      <c r="D5">
        <v>390</v>
      </c>
      <c r="E5" t="s">
        <v>16</v>
      </c>
      <c r="F5">
        <v>5</v>
      </c>
      <c r="G5">
        <v>2</v>
      </c>
      <c r="H5">
        <v>3</v>
      </c>
      <c r="I5">
        <v>1996</v>
      </c>
      <c r="J5">
        <f t="shared" si="0"/>
        <v>22</v>
      </c>
      <c r="K5" s="1">
        <f t="shared" si="1"/>
        <v>0.641170696073592</v>
      </c>
      <c r="L5">
        <v>10000</v>
      </c>
      <c r="M5" t="s">
        <v>17</v>
      </c>
      <c r="N5">
        <f t="shared" si="2"/>
        <v>0.9</v>
      </c>
      <c r="O5">
        <f t="shared" si="3"/>
        <v>9000</v>
      </c>
      <c r="P5" s="2">
        <f t="shared" si="4"/>
        <v>23.0769230769231</v>
      </c>
    </row>
    <row r="6" spans="1:16">
      <c r="A6">
        <v>5</v>
      </c>
      <c r="B6">
        <v>750</v>
      </c>
      <c r="C6">
        <v>264.19</v>
      </c>
      <c r="D6">
        <v>400</v>
      </c>
      <c r="E6" t="s">
        <v>16</v>
      </c>
      <c r="F6">
        <v>4</v>
      </c>
      <c r="G6">
        <v>1</v>
      </c>
      <c r="H6">
        <v>4</v>
      </c>
      <c r="I6">
        <v>1987</v>
      </c>
      <c r="J6">
        <f t="shared" si="0"/>
        <v>31</v>
      </c>
      <c r="K6" s="1">
        <f t="shared" si="1"/>
        <v>0.534574632994788</v>
      </c>
      <c r="L6">
        <v>8000</v>
      </c>
      <c r="M6" t="s">
        <v>17</v>
      </c>
      <c r="N6">
        <f t="shared" si="2"/>
        <v>0.9</v>
      </c>
      <c r="O6">
        <f t="shared" si="3"/>
        <v>7200</v>
      </c>
      <c r="P6" s="2">
        <f t="shared" si="4"/>
        <v>18</v>
      </c>
    </row>
    <row r="7" spans="1:16">
      <c r="A7">
        <v>6</v>
      </c>
      <c r="B7">
        <v>700</v>
      </c>
      <c r="C7">
        <v>245.31</v>
      </c>
      <c r="D7">
        <v>430</v>
      </c>
      <c r="E7" t="s">
        <v>16</v>
      </c>
      <c r="F7">
        <v>4</v>
      </c>
      <c r="G7">
        <v>2</v>
      </c>
      <c r="H7">
        <v>3</v>
      </c>
      <c r="I7">
        <v>1984</v>
      </c>
      <c r="J7">
        <f t="shared" si="0"/>
        <v>34</v>
      </c>
      <c r="K7" s="1">
        <f t="shared" si="1"/>
        <v>0.503137367977631</v>
      </c>
      <c r="L7">
        <v>5500</v>
      </c>
      <c r="M7" t="s">
        <v>17</v>
      </c>
      <c r="N7">
        <f t="shared" si="2"/>
        <v>0.9</v>
      </c>
      <c r="O7">
        <f t="shared" si="3"/>
        <v>4950</v>
      </c>
      <c r="P7" s="2">
        <f t="shared" si="4"/>
        <v>11.5116279069767</v>
      </c>
    </row>
    <row r="8" spans="1:16">
      <c r="A8">
        <v>7</v>
      </c>
      <c r="B8">
        <v>830</v>
      </c>
      <c r="C8">
        <v>264.19</v>
      </c>
      <c r="D8">
        <v>450</v>
      </c>
      <c r="E8" t="s">
        <v>16</v>
      </c>
      <c r="F8">
        <v>4</v>
      </c>
      <c r="G8">
        <v>2</v>
      </c>
      <c r="H8">
        <v>3</v>
      </c>
      <c r="I8">
        <v>1997</v>
      </c>
      <c r="J8">
        <f t="shared" si="0"/>
        <v>21</v>
      </c>
      <c r="K8" s="1">
        <f t="shared" si="1"/>
        <v>0.654255812319992</v>
      </c>
      <c r="L8">
        <v>9500</v>
      </c>
      <c r="M8" t="s">
        <v>17</v>
      </c>
      <c r="N8">
        <f t="shared" si="2"/>
        <v>0.9</v>
      </c>
      <c r="O8">
        <f t="shared" si="3"/>
        <v>8550</v>
      </c>
      <c r="P8" s="2">
        <f t="shared" si="4"/>
        <v>19</v>
      </c>
    </row>
    <row r="9" spans="1:16">
      <c r="A9">
        <v>8</v>
      </c>
      <c r="B9">
        <v>750</v>
      </c>
      <c r="C9">
        <v>264.18</v>
      </c>
      <c r="D9">
        <v>500</v>
      </c>
      <c r="E9" t="s">
        <v>16</v>
      </c>
      <c r="F9">
        <v>4</v>
      </c>
      <c r="G9">
        <v>2</v>
      </c>
      <c r="H9">
        <v>3</v>
      </c>
      <c r="I9">
        <v>1995</v>
      </c>
      <c r="J9">
        <f t="shared" si="0"/>
        <v>23</v>
      </c>
      <c r="K9" s="1">
        <f t="shared" si="1"/>
        <v>0.628347282152121</v>
      </c>
      <c r="L9">
        <v>9500</v>
      </c>
      <c r="M9" t="s">
        <v>17</v>
      </c>
      <c r="N9">
        <f t="shared" si="2"/>
        <v>0.9</v>
      </c>
      <c r="O9">
        <f t="shared" si="3"/>
        <v>8550</v>
      </c>
      <c r="P9" s="2">
        <f t="shared" si="4"/>
        <v>17.1</v>
      </c>
    </row>
    <row r="10" spans="1:16">
      <c r="A10">
        <v>9</v>
      </c>
      <c r="B10">
        <v>1000</v>
      </c>
      <c r="C10">
        <v>263.65</v>
      </c>
      <c r="D10">
        <v>500</v>
      </c>
      <c r="E10" t="s">
        <v>18</v>
      </c>
      <c r="F10">
        <v>4</v>
      </c>
      <c r="G10">
        <v>4</v>
      </c>
      <c r="H10">
        <v>3</v>
      </c>
      <c r="I10">
        <v>1991</v>
      </c>
      <c r="J10">
        <f t="shared" si="0"/>
        <v>27</v>
      </c>
      <c r="K10" s="1">
        <f t="shared" si="1"/>
        <v>0.579567526479652</v>
      </c>
      <c r="L10">
        <v>10000</v>
      </c>
      <c r="M10" t="s">
        <v>17</v>
      </c>
      <c r="N10">
        <f t="shared" si="2"/>
        <v>0.9</v>
      </c>
      <c r="O10">
        <f t="shared" si="3"/>
        <v>9000</v>
      </c>
      <c r="P10" s="2">
        <f t="shared" si="4"/>
        <v>18</v>
      </c>
    </row>
    <row r="11" spans="1:16">
      <c r="A11">
        <v>10</v>
      </c>
      <c r="B11">
        <v>900</v>
      </c>
      <c r="C11">
        <v>264.43</v>
      </c>
      <c r="D11">
        <v>600</v>
      </c>
      <c r="E11" t="s">
        <v>18</v>
      </c>
      <c r="F11">
        <v>4</v>
      </c>
      <c r="G11">
        <v>4</v>
      </c>
      <c r="H11">
        <v>4</v>
      </c>
      <c r="I11">
        <v>1993</v>
      </c>
      <c r="J11">
        <f t="shared" si="0"/>
        <v>25</v>
      </c>
      <c r="K11" s="1">
        <f t="shared" si="1"/>
        <v>0.603464729778897</v>
      </c>
      <c r="L11">
        <v>10000</v>
      </c>
      <c r="M11" t="s">
        <v>17</v>
      </c>
      <c r="N11">
        <f t="shared" si="2"/>
        <v>0.9</v>
      </c>
      <c r="O11">
        <f t="shared" si="3"/>
        <v>9000</v>
      </c>
      <c r="P11" s="2">
        <f t="shared" si="4"/>
        <v>15</v>
      </c>
    </row>
    <row r="12" spans="1:16">
      <c r="A12">
        <v>11</v>
      </c>
      <c r="B12">
        <v>1750</v>
      </c>
      <c r="C12">
        <v>245.61</v>
      </c>
      <c r="D12">
        <v>650</v>
      </c>
      <c r="E12" t="s">
        <v>18</v>
      </c>
      <c r="F12">
        <v>4</v>
      </c>
      <c r="G12">
        <v>4</v>
      </c>
      <c r="H12">
        <v>4</v>
      </c>
      <c r="I12">
        <v>1995</v>
      </c>
      <c r="J12">
        <f t="shared" si="0"/>
        <v>23</v>
      </c>
      <c r="K12" s="1">
        <f t="shared" si="1"/>
        <v>0.628347282152121</v>
      </c>
      <c r="L12">
        <v>10000</v>
      </c>
      <c r="M12" t="s">
        <v>17</v>
      </c>
      <c r="N12">
        <f t="shared" si="2"/>
        <v>0.9</v>
      </c>
      <c r="O12">
        <f t="shared" si="3"/>
        <v>9000</v>
      </c>
      <c r="P12" s="2">
        <f t="shared" si="4"/>
        <v>13.8461538461538</v>
      </c>
    </row>
    <row r="13" spans="1:16">
      <c r="A13">
        <v>12</v>
      </c>
      <c r="B13">
        <v>960</v>
      </c>
      <c r="C13">
        <v>264.43</v>
      </c>
      <c r="D13">
        <v>680</v>
      </c>
      <c r="E13" t="s">
        <v>18</v>
      </c>
      <c r="F13">
        <v>4</v>
      </c>
      <c r="G13">
        <v>4</v>
      </c>
      <c r="H13">
        <v>4</v>
      </c>
      <c r="I13">
        <v>1984</v>
      </c>
      <c r="J13">
        <f t="shared" si="0"/>
        <v>34</v>
      </c>
      <c r="K13" s="1">
        <f t="shared" si="1"/>
        <v>0.503137367977631</v>
      </c>
      <c r="L13">
        <v>11000</v>
      </c>
      <c r="M13" t="s">
        <v>17</v>
      </c>
      <c r="N13">
        <f t="shared" si="2"/>
        <v>0.9</v>
      </c>
      <c r="O13">
        <f t="shared" si="3"/>
        <v>9900</v>
      </c>
      <c r="P13" s="2">
        <f t="shared" si="4"/>
        <v>14.5588235294118</v>
      </c>
    </row>
    <row r="14" spans="1:16">
      <c r="A14">
        <v>13</v>
      </c>
      <c r="B14">
        <v>1200</v>
      </c>
      <c r="C14">
        <v>264.7</v>
      </c>
      <c r="D14">
        <v>700</v>
      </c>
      <c r="E14" t="s">
        <v>18</v>
      </c>
      <c r="F14">
        <v>4</v>
      </c>
      <c r="G14">
        <v>4</v>
      </c>
      <c r="H14">
        <v>4</v>
      </c>
      <c r="I14">
        <v>1998</v>
      </c>
      <c r="J14">
        <f t="shared" si="0"/>
        <v>20</v>
      </c>
      <c r="K14" s="1">
        <f t="shared" si="1"/>
        <v>0.667607971755094</v>
      </c>
      <c r="L14">
        <v>8000</v>
      </c>
      <c r="M14" t="s">
        <v>17</v>
      </c>
      <c r="N14">
        <f t="shared" si="2"/>
        <v>0.9</v>
      </c>
      <c r="O14">
        <f t="shared" si="3"/>
        <v>7200</v>
      </c>
      <c r="P14" s="2">
        <f t="shared" si="4"/>
        <v>10.2857142857143</v>
      </c>
    </row>
    <row r="15" spans="1:16">
      <c r="A15">
        <v>14</v>
      </c>
      <c r="B15">
        <v>891</v>
      </c>
      <c r="C15">
        <v>264.19</v>
      </c>
      <c r="D15">
        <v>726</v>
      </c>
      <c r="E15" t="s">
        <v>18</v>
      </c>
      <c r="F15">
        <v>4</v>
      </c>
      <c r="G15">
        <v>4</v>
      </c>
      <c r="H15">
        <v>4</v>
      </c>
      <c r="I15">
        <v>1983</v>
      </c>
      <c r="J15">
        <f t="shared" si="0"/>
        <v>35</v>
      </c>
      <c r="K15" s="1">
        <f t="shared" si="1"/>
        <v>0.493074620618078</v>
      </c>
      <c r="L15">
        <v>9000</v>
      </c>
      <c r="M15" t="s">
        <v>17</v>
      </c>
      <c r="N15">
        <f t="shared" si="2"/>
        <v>0.9</v>
      </c>
      <c r="O15">
        <f t="shared" si="3"/>
        <v>8100</v>
      </c>
      <c r="P15" s="2">
        <f t="shared" si="4"/>
        <v>11.1570247933884</v>
      </c>
    </row>
    <row r="16" spans="1:16">
      <c r="A16">
        <v>15</v>
      </c>
      <c r="B16">
        <v>1050</v>
      </c>
      <c r="C16">
        <v>245.59</v>
      </c>
      <c r="D16">
        <v>750</v>
      </c>
      <c r="E16" t="s">
        <v>18</v>
      </c>
      <c r="F16">
        <v>4</v>
      </c>
      <c r="G16">
        <v>4</v>
      </c>
      <c r="H16">
        <v>4</v>
      </c>
      <c r="I16">
        <v>2000</v>
      </c>
      <c r="J16">
        <f t="shared" si="0"/>
        <v>18</v>
      </c>
      <c r="K16" s="1">
        <f t="shared" si="1"/>
        <v>0.695135330857033</v>
      </c>
      <c r="L16">
        <v>8800</v>
      </c>
      <c r="M16" t="s">
        <v>17</v>
      </c>
      <c r="N16">
        <f t="shared" si="2"/>
        <v>0.9</v>
      </c>
      <c r="O16">
        <f t="shared" si="3"/>
        <v>7920</v>
      </c>
      <c r="P16" s="2">
        <f t="shared" si="4"/>
        <v>10.56</v>
      </c>
    </row>
    <row r="17" spans="1:16">
      <c r="A17">
        <v>16</v>
      </c>
      <c r="B17">
        <v>3050</v>
      </c>
      <c r="C17">
        <v>201.27</v>
      </c>
      <c r="D17">
        <v>750</v>
      </c>
      <c r="E17" t="s">
        <v>18</v>
      </c>
      <c r="F17">
        <v>3</v>
      </c>
      <c r="G17">
        <v>3</v>
      </c>
      <c r="H17">
        <v>5</v>
      </c>
      <c r="I17">
        <v>1996</v>
      </c>
      <c r="J17">
        <f t="shared" si="0"/>
        <v>22</v>
      </c>
      <c r="K17" s="1">
        <f t="shared" si="1"/>
        <v>0.641170696073592</v>
      </c>
      <c r="L17">
        <v>13000</v>
      </c>
      <c r="M17" t="s">
        <v>17</v>
      </c>
      <c r="N17">
        <f t="shared" si="2"/>
        <v>0.9</v>
      </c>
      <c r="O17">
        <f t="shared" si="3"/>
        <v>11700</v>
      </c>
      <c r="P17" s="2">
        <f t="shared" si="4"/>
        <v>15.6</v>
      </c>
    </row>
    <row r="18" spans="1:16">
      <c r="A18">
        <v>17</v>
      </c>
      <c r="B18">
        <v>1800</v>
      </c>
      <c r="C18">
        <v>245.31</v>
      </c>
      <c r="D18">
        <v>800</v>
      </c>
      <c r="E18" t="s">
        <v>18</v>
      </c>
      <c r="F18">
        <v>4</v>
      </c>
      <c r="G18">
        <v>4</v>
      </c>
      <c r="H18">
        <v>5</v>
      </c>
      <c r="I18">
        <v>1989</v>
      </c>
      <c r="J18">
        <f t="shared" si="0"/>
        <v>29</v>
      </c>
      <c r="K18" s="1">
        <f t="shared" si="1"/>
        <v>0.556616652431058</v>
      </c>
      <c r="L18">
        <v>9000</v>
      </c>
      <c r="M18" t="s">
        <v>17</v>
      </c>
      <c r="N18">
        <f t="shared" si="2"/>
        <v>0.9</v>
      </c>
      <c r="O18">
        <f t="shared" si="3"/>
        <v>8100</v>
      </c>
      <c r="P18" s="2">
        <f t="shared" si="4"/>
        <v>10.125</v>
      </c>
    </row>
    <row r="19" spans="1:16">
      <c r="A19">
        <v>18</v>
      </c>
      <c r="B19">
        <v>2000</v>
      </c>
      <c r="C19">
        <v>245.59</v>
      </c>
      <c r="D19">
        <v>1000</v>
      </c>
      <c r="E19" t="s">
        <v>18</v>
      </c>
      <c r="F19">
        <v>5</v>
      </c>
      <c r="G19">
        <v>5</v>
      </c>
      <c r="H19">
        <v>4</v>
      </c>
      <c r="I19">
        <v>1998</v>
      </c>
      <c r="J19">
        <f t="shared" si="0"/>
        <v>20</v>
      </c>
      <c r="K19" s="1">
        <f t="shared" si="1"/>
        <v>0.667607971755094</v>
      </c>
      <c r="L19">
        <v>18000</v>
      </c>
      <c r="M19" t="s">
        <v>17</v>
      </c>
      <c r="N19">
        <f t="shared" si="2"/>
        <v>0.9</v>
      </c>
      <c r="O19">
        <f t="shared" si="3"/>
        <v>16200</v>
      </c>
      <c r="P19" s="2">
        <f t="shared" si="4"/>
        <v>16.2</v>
      </c>
    </row>
    <row r="20" spans="1:16">
      <c r="A20" t="s">
        <v>19</v>
      </c>
      <c r="B20">
        <v>551</v>
      </c>
      <c r="C20">
        <v>295</v>
      </c>
      <c r="D20">
        <v>461.26</v>
      </c>
      <c r="F20">
        <v>3</v>
      </c>
      <c r="G20">
        <v>3</v>
      </c>
      <c r="H20">
        <v>3</v>
      </c>
      <c r="I20">
        <v>2003</v>
      </c>
      <c r="J20">
        <f t="shared" si="0"/>
        <v>15</v>
      </c>
      <c r="K20" s="1">
        <f t="shared" si="1"/>
        <v>0.738569102645404</v>
      </c>
      <c r="P2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2022-03-04T23:19:00Z</dcterms:created>
  <dcterms:modified xsi:type="dcterms:W3CDTF">2023-05-25T17:18:25Z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4F25F5A3350C49CD97A79E66674653F5</vt:lpwstr>
  </property>
  <property fmtid="{D5CDD505-2E9C-101B-9397-08002B2CF9AE}" pid="3" name="KSOProductBuildVer">
    <vt:lpwstr>1046-11.2.0.11417</vt:lpwstr>
  </property>
</Properties>
</file>