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fpdr\Google Drive\Palestras\AvaliacaoAlugueis\data\"/>
    </mc:Choice>
  </mc:AlternateContent>
  <xr:revisionPtr revIDLastSave="0" documentId="13_ncr:1_{9AE84E0C-8DB7-492C-B697-62CA4EED8C84}" xr6:coauthVersionLast="47" xr6:coauthVersionMax="47" xr10:uidLastSave="{00000000-0000-0000-0000-000000000000}"/>
  <bookViews>
    <workbookView xWindow="-108" yWindow="-108" windowWidth="23256" windowHeight="12456" xr2:uid="{6688B11C-E857-4DA3-B3A7-D66100D20DF4}"/>
  </bookViews>
  <sheets>
    <sheet name="Sheet1" sheetId="1" r:id="rId1"/>
    <sheet name="Análi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C3" i="2"/>
  <c r="B3" i="2"/>
  <c r="D3" i="1"/>
  <c r="D4" i="1"/>
  <c r="D5" i="1"/>
  <c r="D6" i="1"/>
  <c r="D7" i="1"/>
  <c r="D8" i="1"/>
  <c r="D9" i="1"/>
  <c r="D10" i="1"/>
  <c r="D11" i="1"/>
  <c r="D12" i="1"/>
  <c r="D13" i="1"/>
  <c r="D14" i="1"/>
  <c r="C1" i="2" s="1"/>
  <c r="C4" i="2" s="1"/>
  <c r="D15" i="1"/>
  <c r="D16" i="1"/>
  <c r="D17" i="1"/>
  <c r="D18" i="1"/>
  <c r="D19" i="1"/>
  <c r="D20" i="1"/>
  <c r="D21" i="1"/>
  <c r="D22" i="1"/>
  <c r="D23" i="1"/>
  <c r="D24" i="1"/>
  <c r="D25" i="1"/>
  <c r="D26" i="1"/>
  <c r="D1" i="2" s="1"/>
  <c r="D27" i="1"/>
  <c r="D28" i="1"/>
  <c r="D29" i="1"/>
  <c r="D30" i="1"/>
  <c r="D31" i="1"/>
  <c r="D32" i="1"/>
  <c r="D33" i="1"/>
  <c r="D34" i="1"/>
  <c r="D35" i="1"/>
  <c r="D36" i="1"/>
  <c r="D37" i="1"/>
  <c r="D2" i="1"/>
  <c r="B1" i="2" s="1"/>
  <c r="B4" i="2" s="1"/>
  <c r="E4" i="2" l="1"/>
  <c r="F4" i="2" s="1"/>
</calcChain>
</file>

<file path=xl/sharedStrings.xml><?xml version="1.0" encoding="utf-8"?>
<sst xmlns="http://schemas.openxmlformats.org/spreadsheetml/2006/main" count="8" uniqueCount="8">
  <si>
    <t>Renda Líquida</t>
  </si>
  <si>
    <t>IGP-M</t>
  </si>
  <si>
    <t>Renda Líquida Descontada</t>
  </si>
  <si>
    <t>Data Base</t>
  </si>
  <si>
    <t>Renda líquida anual</t>
  </si>
  <si>
    <t>Renda mensal</t>
  </si>
  <si>
    <t>Crescimento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</si>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</sst>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000_-;\-&quot;R$&quot;\ * #,##0.0000_-;_-&quot;R$&quot;\ * &quot;-&quot;??_-;_-@_-"/>
    <numFmt numFmtId="165" formatCode="_-&quot;R$&quot;\ * #,##0.00_-;\-&quot;R$&quot;\ * #,##0.00_-;_-&quot;R$&quot;\ * &quot;-&quot;??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7" fontId="0" fillId="0" borderId="0" xfId="0" applyNumberFormat="1"/>
    <xf numFmtId="44" fontId="0" fillId="0" borderId="0" xfId="1" applyFont="1"/>
    <xf numFmtId="164" fontId="0" fillId="0" borderId="0" xfId="1" applyNumberFormat="1" applyFont="1"/>
    <xf numFmtId="165" fontId="0" fillId="0" borderId="0" xfId="0" applyNumberFormat="1"/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44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829C-9794-44D8-98CF-10C7C002630F}">
  <dimension ref="A1:D37"/>
  <sheetViews>
    <sheetView tabSelected="1" workbookViewId="0">
      <selection activeCell="A2" sqref="A2"/>
    </sheetView>
  </sheetViews>
  <sheetFormatPr defaultRowHeight="14.4" x14ac:dyDescent="0.3"/>
  <cols>
    <col min="2" max="2" width="14" style="2" bestFit="1" customWidth="1"/>
    <col min="3" max="3" width="15" style="3" bestFit="1" customWidth="1"/>
    <col min="4" max="4" width="14" bestFit="1" customWidth="1"/>
    <col min="7" max="7" width="13.21875" customWidth="1"/>
    <col min="8" max="10" width="14.88671875" bestFit="1" customWidth="1"/>
    <col min="11" max="11" width="14" bestFit="1" customWidth="1"/>
    <col min="12" max="12" width="12.88671875" bestFit="1" customWidth="1"/>
    <col min="13" max="13" width="14" bestFit="1" customWidth="1"/>
  </cols>
  <sheetData>
    <row r="1" spans="1:4" ht="28.8" x14ac:dyDescent="0.3">
      <c r="A1" s="7" t="s">
        <v>7</v>
      </c>
      <c r="B1" s="8" t="s">
        <v>0</v>
      </c>
      <c r="C1" s="9" t="s">
        <v>1</v>
      </c>
      <c r="D1" s="7" t="s">
        <v>2</v>
      </c>
    </row>
    <row r="2" spans="1:4" x14ac:dyDescent="0.3">
      <c r="A2" s="1">
        <v>42005</v>
      </c>
      <c r="B2" s="2">
        <v>116167.51</v>
      </c>
      <c r="C2" s="3">
        <v>1353.4994999999999</v>
      </c>
      <c r="D2" s="4">
        <f>B2*Análise!$G$1/C2</f>
        <v>129193.02967761274</v>
      </c>
    </row>
    <row r="3" spans="1:4" s="7" customFormat="1" x14ac:dyDescent="0.3">
      <c r="A3" s="1">
        <v>42036</v>
      </c>
      <c r="B3" s="2">
        <v>88737.279999999999</v>
      </c>
      <c r="C3" s="3">
        <v>1357.154</v>
      </c>
      <c r="D3" s="4">
        <f>B3*Análise!$G$1/C3</f>
        <v>98421.387550382642</v>
      </c>
    </row>
    <row r="4" spans="1:4" x14ac:dyDescent="0.3">
      <c r="A4" s="1">
        <v>42064</v>
      </c>
      <c r="B4" s="2">
        <v>115604.24</v>
      </c>
      <c r="C4" s="3">
        <v>1370.4540999999999</v>
      </c>
      <c r="D4" s="4">
        <f>B4*Análise!$G$1/C4</f>
        <v>126976.03761907533</v>
      </c>
    </row>
    <row r="5" spans="1:4" x14ac:dyDescent="0.3">
      <c r="A5" s="1">
        <v>42095</v>
      </c>
      <c r="B5" s="2">
        <v>151524.24</v>
      </c>
      <c r="C5" s="3">
        <v>1386.4884</v>
      </c>
      <c r="D5" s="4">
        <f>B5*Análise!$G$1/C5</f>
        <v>164504.72480319056</v>
      </c>
    </row>
    <row r="6" spans="1:4" x14ac:dyDescent="0.3">
      <c r="A6" s="1">
        <v>42125</v>
      </c>
      <c r="B6" s="2">
        <v>189658.44</v>
      </c>
      <c r="C6" s="3">
        <v>1392.173</v>
      </c>
      <c r="D6" s="4">
        <f>B6*Análise!$G$1/C6</f>
        <v>205064.96551297576</v>
      </c>
    </row>
    <row r="7" spans="1:4" x14ac:dyDescent="0.3">
      <c r="A7" s="1">
        <v>42156</v>
      </c>
      <c r="B7" s="2">
        <v>192050.52</v>
      </c>
      <c r="C7" s="3">
        <v>1401.5005000000001</v>
      </c>
      <c r="D7" s="4">
        <f>B7*Análise!$G$1/C7</f>
        <v>206269.36537444545</v>
      </c>
    </row>
    <row r="8" spans="1:4" x14ac:dyDescent="0.3">
      <c r="A8" s="1">
        <v>42186</v>
      </c>
      <c r="B8" s="2">
        <v>288847.53000000003</v>
      </c>
      <c r="C8" s="3">
        <v>1411.1709000000001</v>
      </c>
      <c r="D8" s="4">
        <f>B8*Análise!$G$1/C8</f>
        <v>308106.98767201201</v>
      </c>
    </row>
    <row r="9" spans="1:4" x14ac:dyDescent="0.3">
      <c r="A9" s="1">
        <v>42217</v>
      </c>
      <c r="B9" s="2">
        <v>166833.85999999999</v>
      </c>
      <c r="C9" s="3">
        <v>1415.1222</v>
      </c>
      <c r="D9" s="4">
        <f>B9*Análise!$G$1/C9</f>
        <v>177460.93117521863</v>
      </c>
    </row>
    <row r="10" spans="1:4" x14ac:dyDescent="0.3">
      <c r="A10" s="1">
        <v>42248</v>
      </c>
      <c r="B10" s="2">
        <v>129444.1</v>
      </c>
      <c r="C10" s="3">
        <v>1428.5658000000001</v>
      </c>
      <c r="D10" s="4">
        <f>B10*Análise!$G$1/C10</f>
        <v>136393.76364458675</v>
      </c>
    </row>
    <row r="11" spans="1:4" x14ac:dyDescent="0.3">
      <c r="A11" s="1">
        <v>42278</v>
      </c>
      <c r="B11" s="2">
        <v>135722.45000000001</v>
      </c>
      <c r="C11" s="3">
        <v>1455.5657000000001</v>
      </c>
      <c r="D11" s="4">
        <f>B11*Análise!$G$1/C11</f>
        <v>140356.4514767901</v>
      </c>
    </row>
    <row r="12" spans="1:4" x14ac:dyDescent="0.3">
      <c r="A12" s="1">
        <v>42309</v>
      </c>
      <c r="B12" s="2">
        <v>181866.17</v>
      </c>
      <c r="C12" s="3">
        <v>1477.6902</v>
      </c>
      <c r="D12" s="4">
        <f>B12*Análise!$G$1/C12</f>
        <v>185259.73130171536</v>
      </c>
    </row>
    <row r="13" spans="1:4" x14ac:dyDescent="0.3">
      <c r="A13" s="1">
        <v>42339</v>
      </c>
      <c r="B13" s="2">
        <v>127903.44</v>
      </c>
      <c r="C13" s="3">
        <v>1484.9309000000001</v>
      </c>
      <c r="D13" s="4">
        <f>B13*Análise!$G$1/C13</f>
        <v>129654.76505748248</v>
      </c>
    </row>
    <row r="14" spans="1:4" x14ac:dyDescent="0.3">
      <c r="A14" s="1">
        <v>42370</v>
      </c>
      <c r="B14" s="2">
        <v>155510.71</v>
      </c>
      <c r="C14" s="3">
        <v>1501.8590999999999</v>
      </c>
      <c r="D14" s="4">
        <f>B14*Análise!$G$1/C14</f>
        <v>155863.20985171912</v>
      </c>
    </row>
    <row r="15" spans="1:4" x14ac:dyDescent="0.3">
      <c r="A15" s="1">
        <v>42401</v>
      </c>
      <c r="B15" s="2">
        <v>128168.29</v>
      </c>
      <c r="C15" s="3">
        <v>1521.2330999999999</v>
      </c>
      <c r="D15" s="4">
        <f>B15*Análise!$G$1/C15</f>
        <v>126822.79657048352</v>
      </c>
    </row>
    <row r="16" spans="1:4" x14ac:dyDescent="0.3">
      <c r="A16" s="1">
        <v>42430</v>
      </c>
      <c r="B16" s="2">
        <v>185201.86</v>
      </c>
      <c r="C16" s="3">
        <v>1528.9914000000001</v>
      </c>
      <c r="D16" s="4">
        <f>B16*Análise!$G$1/C16</f>
        <v>182327.7629095389</v>
      </c>
    </row>
    <row r="17" spans="1:4" x14ac:dyDescent="0.3">
      <c r="A17" s="1">
        <v>42461</v>
      </c>
      <c r="B17" s="2">
        <v>243616.55</v>
      </c>
      <c r="C17" s="3">
        <v>1534.0371</v>
      </c>
      <c r="D17" s="4">
        <f>B17*Análise!$G$1/C17</f>
        <v>239047.07151428735</v>
      </c>
    </row>
    <row r="18" spans="1:4" x14ac:dyDescent="0.3">
      <c r="A18" s="1">
        <v>42491</v>
      </c>
      <c r="B18" s="2">
        <v>212594.93</v>
      </c>
      <c r="C18" s="3">
        <v>1546.6161999999999</v>
      </c>
      <c r="D18" s="4">
        <f>B18*Análise!$G$1/C18</f>
        <v>206910.65252941358</v>
      </c>
    </row>
    <row r="19" spans="1:4" x14ac:dyDescent="0.3">
      <c r="A19" s="1">
        <v>42522</v>
      </c>
      <c r="B19" s="2">
        <v>225557.28</v>
      </c>
      <c r="C19" s="3">
        <v>1572.7539999999999</v>
      </c>
      <c r="D19" s="4">
        <f>B19*Análise!$G$1/C19</f>
        <v>215878.08276917564</v>
      </c>
    </row>
    <row r="20" spans="1:4" x14ac:dyDescent="0.3">
      <c r="A20" s="1">
        <v>42552</v>
      </c>
      <c r="B20" s="2">
        <v>250013.99</v>
      </c>
      <c r="C20" s="3">
        <v>1575.585</v>
      </c>
      <c r="D20" s="4">
        <f>B20*Análise!$G$1/C20</f>
        <v>238855.3512726803</v>
      </c>
    </row>
    <row r="21" spans="1:4" x14ac:dyDescent="0.3">
      <c r="A21" s="1">
        <v>42583</v>
      </c>
      <c r="B21" s="2">
        <v>206642.75</v>
      </c>
      <c r="C21" s="3">
        <v>1577.9483</v>
      </c>
      <c r="D21" s="4">
        <f>B21*Análise!$G$1/C21</f>
        <v>197124.18236411799</v>
      </c>
    </row>
    <row r="22" spans="1:4" x14ac:dyDescent="0.3">
      <c r="A22" s="1">
        <v>42614</v>
      </c>
      <c r="B22" s="2">
        <v>175961.37</v>
      </c>
      <c r="C22" s="3">
        <v>1581.1042</v>
      </c>
      <c r="D22" s="4">
        <f>B22*Análise!$G$1/C22</f>
        <v>167521.03376542672</v>
      </c>
    </row>
    <row r="23" spans="1:4" x14ac:dyDescent="0.3">
      <c r="A23" s="1">
        <v>42644</v>
      </c>
      <c r="B23" s="2">
        <v>148261.38</v>
      </c>
      <c r="C23" s="3">
        <v>1583.634</v>
      </c>
      <c r="D23" s="4">
        <f>B23*Análise!$G$1/C23</f>
        <v>140924.24698351513</v>
      </c>
    </row>
    <row r="24" spans="1:4" x14ac:dyDescent="0.3">
      <c r="A24" s="1">
        <v>42675</v>
      </c>
      <c r="B24" s="2">
        <v>197233.4</v>
      </c>
      <c r="C24" s="3">
        <v>1583.1588999999999</v>
      </c>
      <c r="D24" s="4">
        <f>B24*Análise!$G$1/C24</f>
        <v>187529.00816055801</v>
      </c>
    </row>
    <row r="25" spans="1:4" x14ac:dyDescent="0.3">
      <c r="A25" s="1">
        <v>42705</v>
      </c>
      <c r="B25" s="2">
        <v>181491.57</v>
      </c>
      <c r="C25" s="3">
        <v>1591.7080000000001</v>
      </c>
      <c r="D25" s="4">
        <f>B25*Análise!$G$1/C25</f>
        <v>171634.88386659991</v>
      </c>
    </row>
    <row r="26" spans="1:4" x14ac:dyDescent="0.3">
      <c r="A26" s="1">
        <v>42736</v>
      </c>
      <c r="B26" s="2">
        <v>219800.92</v>
      </c>
      <c r="C26" s="3">
        <v>1601.895</v>
      </c>
      <c r="D26" s="4">
        <f>B26*Análise!$G$1/C26</f>
        <v>206541.80215452824</v>
      </c>
    </row>
    <row r="27" spans="1:4" x14ac:dyDescent="0.3">
      <c r="A27" s="1">
        <v>42767</v>
      </c>
      <c r="B27" s="2">
        <v>202262.68</v>
      </c>
      <c r="C27" s="3">
        <v>1603.1765</v>
      </c>
      <c r="D27" s="4">
        <f>B27*Análise!$G$1/C27</f>
        <v>189909.60096403109</v>
      </c>
    </row>
    <row r="28" spans="1:4" x14ac:dyDescent="0.3">
      <c r="A28" s="1">
        <v>42795</v>
      </c>
      <c r="B28" s="2">
        <v>156267.32999999999</v>
      </c>
      <c r="C28" s="3">
        <v>1603.3368</v>
      </c>
      <c r="D28" s="4">
        <f>B28*Análise!$G$1/C28</f>
        <v>146708.72175123903</v>
      </c>
    </row>
    <row r="29" spans="1:4" x14ac:dyDescent="0.3">
      <c r="A29" s="1">
        <v>42826</v>
      </c>
      <c r="B29" s="2">
        <v>314836.82</v>
      </c>
      <c r="C29" s="3">
        <v>1585.7001</v>
      </c>
      <c r="D29" s="4">
        <f>B29*Análise!$G$1/C29</f>
        <v>298866.31281563768</v>
      </c>
    </row>
    <row r="30" spans="1:4" x14ac:dyDescent="0.3">
      <c r="A30" s="1">
        <v>42856</v>
      </c>
      <c r="B30" s="2">
        <v>228523.71</v>
      </c>
      <c r="C30" s="3">
        <v>1570.9530999999999</v>
      </c>
      <c r="D30" s="4">
        <f>B30*Análise!$G$1/C30</f>
        <v>218967.94798979932</v>
      </c>
    </row>
    <row r="31" spans="1:4" x14ac:dyDescent="0.3">
      <c r="A31" s="1">
        <v>42887</v>
      </c>
      <c r="B31" s="2">
        <v>199992.87</v>
      </c>
      <c r="C31" s="3">
        <v>1560.4277</v>
      </c>
      <c r="D31" s="4">
        <f>B31*Análise!$G$1/C31</f>
        <v>192922.7143762944</v>
      </c>
    </row>
    <row r="32" spans="1:4" x14ac:dyDescent="0.3">
      <c r="A32" s="1">
        <v>42917</v>
      </c>
      <c r="B32" s="2">
        <v>216774.27</v>
      </c>
      <c r="C32" s="3">
        <v>1549.1926000000001</v>
      </c>
      <c r="D32" s="4">
        <f>B32*Análise!$G$1/C32</f>
        <v>210627.37757249677</v>
      </c>
    </row>
    <row r="33" spans="1:4" x14ac:dyDescent="0.3">
      <c r="A33" s="1">
        <v>42948</v>
      </c>
      <c r="B33" s="2">
        <v>193829.53</v>
      </c>
      <c r="C33" s="3">
        <v>1550.7418</v>
      </c>
      <c r="D33" s="4">
        <f>B33*Análise!$G$1/C33</f>
        <v>188145.11696802266</v>
      </c>
    </row>
    <row r="34" spans="1:4" x14ac:dyDescent="0.3">
      <c r="A34" s="1">
        <v>42979</v>
      </c>
      <c r="B34" s="2">
        <v>181866.17</v>
      </c>
      <c r="C34" s="3">
        <v>1558.0301999999999</v>
      </c>
      <c r="D34" s="4">
        <f>B34*Análise!$G$1/C34</f>
        <v>175706.79271761101</v>
      </c>
    </row>
    <row r="35" spans="1:4" x14ac:dyDescent="0.3">
      <c r="A35" s="1">
        <v>43009</v>
      </c>
      <c r="B35" s="2">
        <v>226983.71</v>
      </c>
      <c r="C35" s="3">
        <v>1561.1442999999999</v>
      </c>
      <c r="D35" s="4">
        <f>B35*Análise!$G$1/C35</f>
        <v>218858.86593520793</v>
      </c>
    </row>
    <row r="36" spans="1:4" x14ac:dyDescent="0.3">
      <c r="A36" s="1">
        <v>43040</v>
      </c>
      <c r="B36" s="2">
        <v>187451.77</v>
      </c>
      <c r="C36" s="3">
        <v>1569.2643</v>
      </c>
      <c r="D36" s="4">
        <f>B36*Análise!$G$1/C36</f>
        <v>179806.73405124809</v>
      </c>
    </row>
    <row r="37" spans="1:4" x14ac:dyDescent="0.3">
      <c r="A37" s="1">
        <v>43070</v>
      </c>
      <c r="B37" s="2">
        <v>218504.97</v>
      </c>
      <c r="C37" s="3">
        <v>1583.2308</v>
      </c>
      <c r="D37" s="4">
        <f>B37*Análise!$G$1/C37</f>
        <v>207744.52724081543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A6F0-5DB9-4D11-9F23-48514D6688D7}">
  <dimension ref="A1:G4"/>
  <sheetViews>
    <sheetView workbookViewId="0">
      <selection activeCell="D3" sqref="D3"/>
    </sheetView>
  </sheetViews>
  <sheetFormatPr defaultRowHeight="14.4" x14ac:dyDescent="0.3"/>
  <cols>
    <col min="1" max="1" width="12.6640625" bestFit="1" customWidth="1"/>
    <col min="2" max="4" width="14.88671875" bestFit="1" customWidth="1"/>
    <col min="5" max="5" width="14" bestFit="1" customWidth="1"/>
    <col min="6" max="6" width="12.88671875" bestFit="1" customWidth="1"/>
    <col min="7" max="7" width="14" bestFit="1" customWidth="1"/>
  </cols>
  <sheetData>
    <row r="1" spans="1:7" ht="43.2" x14ac:dyDescent="0.3">
      <c r="A1" s="7" t="s">
        <v>4</v>
      </c>
      <c r="B1" s="10">
        <f>SUM(Sheet1!D2:D13)</f>
        <v>2007662.140865488</v>
      </c>
      <c r="C1" s="10">
        <f>SUM(Sheet1!D14:D25)</f>
        <v>2230438.2825575159</v>
      </c>
      <c r="D1" s="10">
        <f>SUM(Sheet1!D26:D37)</f>
        <v>2434806.5145369316</v>
      </c>
      <c r="F1" s="6" t="s">
        <v>3</v>
      </c>
      <c r="G1" s="3">
        <v>1505.2634</v>
      </c>
    </row>
    <row r="2" spans="1:7" x14ac:dyDescent="0.3">
      <c r="B2" s="7">
        <v>2015</v>
      </c>
      <c r="C2" s="7">
        <v>2016</v>
      </c>
      <c r="D2" s="7">
        <v>2017</v>
      </c>
    </row>
    <row r="3" spans="1:7" x14ac:dyDescent="0.3">
      <c r="A3" t="s">
        <v>6</v>
      </c>
      <c r="B3" s="12">
        <f>B4/B4-1</f>
        <v>0</v>
      </c>
      <c r="C3" s="12">
        <f>C4/B4-1</f>
        <v>0.1109629639158265</v>
      </c>
      <c r="D3" s="12">
        <f>D4/C4-1</f>
        <v>9.1626938784909351E-2</v>
      </c>
      <c r="G3" s="7"/>
    </row>
    <row r="4" spans="1:7" x14ac:dyDescent="0.3">
      <c r="A4" s="5" t="s">
        <v>5</v>
      </c>
      <c r="B4" s="11">
        <f>B1/12</f>
        <v>167305.17840545732</v>
      </c>
      <c r="C4" s="11">
        <f>C1/12</f>
        <v>185869.85687979299</v>
      </c>
      <c r="D4" s="11">
        <f>D1/12</f>
        <v>202900.54287807763</v>
      </c>
      <c r="E4" s="11">
        <f>AVERAGE(B4:D4)</f>
        <v>185358.52605444263</v>
      </c>
      <c r="F4" s="11">
        <f>E4*0.12</f>
        <v>22243.023126533113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 P Droubi</dc:creator>
  <cp:lastModifiedBy>Luiz F P Droubi</cp:lastModifiedBy>
  <dcterms:created xsi:type="dcterms:W3CDTF">2024-11-23T20:56:53Z</dcterms:created>
  <dcterms:modified xsi:type="dcterms:W3CDTF">2024-11-23T21:19:26Z</dcterms:modified>
</cp:coreProperties>
</file>