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fpdr\Google Drive\Palestras\Alugueis\refs\"/>
    </mc:Choice>
  </mc:AlternateContent>
  <xr:revisionPtr revIDLastSave="0" documentId="13_ncr:1_{6CCCF9F3-396B-4B35-AB13-D36B995AC00F}" xr6:coauthVersionLast="47" xr6:coauthVersionMax="47" xr10:uidLastSave="{00000000-0000-0000-0000-000000000000}"/>
  <bookViews>
    <workbookView xWindow="-108" yWindow="-108" windowWidth="23256" windowHeight="12456" activeTab="1" xr2:uid="{9389C8A3-18A9-4081-9DD7-8C6F50757DD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F14" i="2"/>
  <c r="E14" i="2"/>
  <c r="F9" i="2"/>
  <c r="E9" i="2"/>
  <c r="C14" i="2"/>
  <c r="C9" i="2"/>
  <c r="C4" i="2"/>
  <c r="N6" i="1"/>
  <c r="M6" i="1"/>
  <c r="M5" i="1"/>
  <c r="N5" i="1" s="1"/>
  <c r="N7" i="1" s="1"/>
  <c r="E6" i="1"/>
  <c r="E5" i="1"/>
  <c r="G6" i="1"/>
  <c r="I6" i="1" s="1"/>
  <c r="G5" i="1"/>
  <c r="I5" i="1" s="1"/>
  <c r="I7" i="1" l="1"/>
  <c r="J6" i="1" s="1"/>
  <c r="K6" i="1" s="1"/>
  <c r="E7" i="1"/>
  <c r="J5" i="1" l="1"/>
  <c r="K5" i="1" s="1"/>
  <c r="K7" i="1" s="1"/>
</calcChain>
</file>

<file path=xl/sharedStrings.xml><?xml version="1.0" encoding="utf-8"?>
<sst xmlns="http://schemas.openxmlformats.org/spreadsheetml/2006/main" count="28" uniqueCount="19">
  <si>
    <t>A</t>
  </si>
  <si>
    <t>B</t>
  </si>
  <si>
    <t>P0</t>
  </si>
  <si>
    <t>P1</t>
  </si>
  <si>
    <t>P2</t>
  </si>
  <si>
    <t>Q_1</t>
  </si>
  <si>
    <t>P0.Q0</t>
  </si>
  <si>
    <t>Q0</t>
  </si>
  <si>
    <t>P1.Q1</t>
  </si>
  <si>
    <t>Q2</t>
  </si>
  <si>
    <t>Q2.P1</t>
  </si>
  <si>
    <t>P2.Q2</t>
  </si>
  <si>
    <t>PMT</t>
  </si>
  <si>
    <t>PV</t>
  </si>
  <si>
    <t>i</t>
  </si>
  <si>
    <t>NPER</t>
  </si>
  <si>
    <t>Fator de Recuperação do Capital</t>
  </si>
  <si>
    <t>T</t>
  </si>
  <si>
    <t>FRC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</si>
</sst>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44" fontId="0" fillId="0" borderId="0" xfId="1" applyFont="1"/>
    <xf numFmtId="10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8" fontId="0" fillId="0" borderId="0" xfId="0" applyNumberForma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F555-828A-40E4-9B60-36CA51E89332}">
  <dimension ref="B4:N7"/>
  <sheetViews>
    <sheetView workbookViewId="0">
      <selection activeCell="H13" sqref="H13"/>
    </sheetView>
  </sheetViews>
  <sheetFormatPr defaultRowHeight="14.4" x14ac:dyDescent="0.3"/>
  <cols>
    <col min="4" max="4" width="10.33203125" bestFit="1" customWidth="1"/>
    <col min="5" max="5" width="14" bestFit="1" customWidth="1"/>
    <col min="6" max="6" width="5.21875" bestFit="1" customWidth="1"/>
    <col min="7" max="7" width="4" bestFit="1" customWidth="1"/>
    <col min="8" max="8" width="5" style="2" bestFit="1" customWidth="1"/>
    <col min="9" max="9" width="14" bestFit="1" customWidth="1"/>
    <col min="10" max="10" width="12" bestFit="1" customWidth="1"/>
    <col min="11" max="12" width="14" bestFit="1" customWidth="1"/>
    <col min="13" max="13" width="10.33203125" bestFit="1" customWidth="1"/>
    <col min="14" max="14" width="14" bestFit="1" customWidth="1"/>
  </cols>
  <sheetData>
    <row r="4" spans="2:14" x14ac:dyDescent="0.3">
      <c r="C4" t="s">
        <v>7</v>
      </c>
      <c r="D4" t="s">
        <v>2</v>
      </c>
      <c r="E4" s="2" t="s">
        <v>6</v>
      </c>
      <c r="G4" t="s">
        <v>3</v>
      </c>
      <c r="H4" t="s">
        <v>5</v>
      </c>
      <c r="I4" t="s">
        <v>8</v>
      </c>
      <c r="J4" t="s">
        <v>9</v>
      </c>
      <c r="K4" t="s">
        <v>10</v>
      </c>
      <c r="M4" t="s">
        <v>4</v>
      </c>
      <c r="N4" t="s">
        <v>11</v>
      </c>
    </row>
    <row r="5" spans="2:14" x14ac:dyDescent="0.3">
      <c r="B5" t="s">
        <v>0</v>
      </c>
      <c r="C5">
        <v>2500</v>
      </c>
      <c r="D5" s="2">
        <v>100</v>
      </c>
      <c r="E5" s="2">
        <f>D5*C5</f>
        <v>250000</v>
      </c>
      <c r="F5" s="1">
        <v>0.5</v>
      </c>
      <c r="G5">
        <f>D5*(1+F5)</f>
        <v>150</v>
      </c>
      <c r="H5">
        <v>2500</v>
      </c>
      <c r="I5" s="2">
        <f>G5*H5</f>
        <v>375000</v>
      </c>
      <c r="J5">
        <f>(I7/2)/G5</f>
        <v>1666.6666666666667</v>
      </c>
      <c r="K5" s="2">
        <f>J5*G5</f>
        <v>250000</v>
      </c>
      <c r="L5" s="4">
        <v>-0.33333000000000002</v>
      </c>
      <c r="M5" s="2">
        <f>G5*(1+L5)</f>
        <v>100.0005</v>
      </c>
      <c r="N5" s="2">
        <f>J5*M5</f>
        <v>166667.5</v>
      </c>
    </row>
    <row r="6" spans="2:14" x14ac:dyDescent="0.3">
      <c r="B6" t="s">
        <v>1</v>
      </c>
      <c r="C6">
        <v>2500</v>
      </c>
      <c r="D6" s="2">
        <v>100</v>
      </c>
      <c r="E6" s="2">
        <f>D6*C6</f>
        <v>250000</v>
      </c>
      <c r="F6" s="1">
        <v>-0.5</v>
      </c>
      <c r="G6">
        <f>D6*(1+F6)</f>
        <v>50</v>
      </c>
      <c r="H6">
        <v>2500</v>
      </c>
      <c r="I6" s="2">
        <f>G6*H6</f>
        <v>125000</v>
      </c>
      <c r="J6">
        <f>(I7/2)/G6</f>
        <v>5000</v>
      </c>
      <c r="K6" s="2">
        <f>J6*G6</f>
        <v>250000</v>
      </c>
      <c r="L6" s="5">
        <v>1</v>
      </c>
      <c r="M6" s="2">
        <f>G6*(1+L6)</f>
        <v>100</v>
      </c>
      <c r="N6" s="2">
        <f>J6*M6</f>
        <v>500000</v>
      </c>
    </row>
    <row r="7" spans="2:14" x14ac:dyDescent="0.3">
      <c r="E7" s="2">
        <f>SUM(E5:E6)</f>
        <v>500000</v>
      </c>
      <c r="H7"/>
      <c r="I7" s="2">
        <f>SUM(I5:I6)</f>
        <v>500000</v>
      </c>
      <c r="K7" s="2">
        <f>SUM(K5:K6)</f>
        <v>500000</v>
      </c>
      <c r="N7" s="2">
        <f>SUM(N5:N6)</f>
        <v>666667.5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AB5D-F467-4607-A8E2-0004E1882D74}">
  <dimension ref="B1:F21"/>
  <sheetViews>
    <sheetView tabSelected="1" workbookViewId="0">
      <selection activeCell="C20" sqref="C20"/>
    </sheetView>
  </sheetViews>
  <sheetFormatPr defaultRowHeight="14.4" x14ac:dyDescent="0.3"/>
  <cols>
    <col min="3" max="3" width="12.88671875" bestFit="1" customWidth="1"/>
    <col min="5" max="5" width="18.5546875" customWidth="1"/>
  </cols>
  <sheetData>
    <row r="1" spans="2:6" x14ac:dyDescent="0.3">
      <c r="B1" t="s">
        <v>15</v>
      </c>
      <c r="C1">
        <v>12</v>
      </c>
    </row>
    <row r="2" spans="2:6" x14ac:dyDescent="0.3">
      <c r="B2" t="s">
        <v>12</v>
      </c>
      <c r="C2" s="2">
        <v>1000</v>
      </c>
    </row>
    <row r="3" spans="2:6" x14ac:dyDescent="0.3">
      <c r="B3" t="s">
        <v>13</v>
      </c>
      <c r="C3" s="2">
        <v>-10000</v>
      </c>
    </row>
    <row r="4" spans="2:6" x14ac:dyDescent="0.3">
      <c r="B4" t="s">
        <v>14</v>
      </c>
      <c r="C4" s="3">
        <f>RATE(C1,C2,C3)</f>
        <v>2.9228540769138309E-2</v>
      </c>
    </row>
    <row r="6" spans="2:6" x14ac:dyDescent="0.3">
      <c r="B6" t="s">
        <v>14</v>
      </c>
      <c r="C6" s="1">
        <v>0.05</v>
      </c>
    </row>
    <row r="7" spans="2:6" x14ac:dyDescent="0.3">
      <c r="B7" t="s">
        <v>13</v>
      </c>
      <c r="C7">
        <v>10000</v>
      </c>
    </row>
    <row r="8" spans="2:6" x14ac:dyDescent="0.3">
      <c r="B8" t="s">
        <v>15</v>
      </c>
      <c r="C8">
        <v>12</v>
      </c>
    </row>
    <row r="9" spans="2:6" x14ac:dyDescent="0.3">
      <c r="B9" t="s">
        <v>12</v>
      </c>
      <c r="C9" s="6">
        <f>PMT(C6,C8,C7)</f>
        <v>-1128.2541002081541</v>
      </c>
      <c r="E9">
        <f>C7*((1+C6)^C8*C6)/((1+C6)^C8-1)</f>
        <v>1128.2541002081541</v>
      </c>
      <c r="F9">
        <f>C7*C6/(1-(1+C6)^-C8)</f>
        <v>1128.2541002081539</v>
      </c>
    </row>
    <row r="11" spans="2:6" x14ac:dyDescent="0.3">
      <c r="B11" t="s">
        <v>14</v>
      </c>
      <c r="C11" s="1">
        <v>0.05</v>
      </c>
    </row>
    <row r="12" spans="2:6" x14ac:dyDescent="0.3">
      <c r="B12" t="s">
        <v>12</v>
      </c>
      <c r="C12">
        <v>1128.25</v>
      </c>
    </row>
    <row r="13" spans="2:6" x14ac:dyDescent="0.3">
      <c r="B13" t="s">
        <v>15</v>
      </c>
      <c r="C13">
        <v>12</v>
      </c>
    </row>
    <row r="14" spans="2:6" x14ac:dyDescent="0.3">
      <c r="B14" t="s">
        <v>13</v>
      </c>
      <c r="C14" s="6">
        <f>PV(C11,C13,C12)</f>
        <v>-9999.9636588233698</v>
      </c>
      <c r="E14">
        <f>C12*((1+C11)^C13-1)/((1+C11)^C13*C11)</f>
        <v>9999.963658823368</v>
      </c>
      <c r="F14">
        <f>C12*(1-(1+C11)^-C13)/C11</f>
        <v>9999.9636588233698</v>
      </c>
    </row>
    <row r="17" spans="2:3" x14ac:dyDescent="0.3">
      <c r="B17" t="s">
        <v>16</v>
      </c>
    </row>
    <row r="19" spans="2:3" x14ac:dyDescent="0.3">
      <c r="B19" t="s">
        <v>17</v>
      </c>
      <c r="C19">
        <v>30</v>
      </c>
    </row>
    <row r="20" spans="2:3" x14ac:dyDescent="0.3">
      <c r="B20" t="s">
        <v>14</v>
      </c>
      <c r="C20" s="3">
        <v>0.1</v>
      </c>
    </row>
    <row r="21" spans="2:3" x14ac:dyDescent="0.3">
      <c r="B21" t="s">
        <v>18</v>
      </c>
      <c r="C21" s="7">
        <f>C20*(1+C20)^C19/((1+C20)^C19-1)</f>
        <v>0.1060792482526339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 P Droubi</dc:creator>
  <cp:lastModifiedBy>Luiz F P Droubi</cp:lastModifiedBy>
  <dcterms:created xsi:type="dcterms:W3CDTF">2024-11-15T16:50:04Z</dcterms:created>
  <dcterms:modified xsi:type="dcterms:W3CDTF">2024-11-16T00:21:23Z</dcterms:modified>
</cp:coreProperties>
</file>