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log do Leandro\"/>
    </mc:Choice>
  </mc:AlternateContent>
  <xr:revisionPtr revIDLastSave="0" documentId="13_ncr:1_{0F7CE2E5-DFC7-43AD-B846-AD744C8321F4}" xr6:coauthVersionLast="46" xr6:coauthVersionMax="46" xr10:uidLastSave="{00000000-0000-0000-0000-000000000000}"/>
  <bookViews>
    <workbookView xWindow="-120" yWindow="-120" windowWidth="20730" windowHeight="11160" xr2:uid="{BEDD29DC-F1FD-42AE-820C-0CE14FD8CAD1}"/>
  </bookViews>
  <sheets>
    <sheet name="Planilha" sheetId="1" r:id="rId1"/>
    <sheet name="Explicação SomaSe" sheetId="2" r:id="rId2"/>
    <sheet name="Explicação SomaS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7" i="1"/>
  <c r="D35" i="1"/>
  <c r="D34" i="1"/>
  <c r="D33" i="1"/>
  <c r="D32" i="1"/>
  <c r="D31" i="1"/>
  <c r="D30" i="1"/>
  <c r="D29" i="1"/>
  <c r="D28" i="1"/>
  <c r="D20" i="1"/>
  <c r="D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<sst xmlns="http://schemas.openxmlformats.org/spreadsheetml/2006/main" count="69" uniqueCount="38">
  <si>
    <t>Filial</t>
  </si>
  <si>
    <t>Mês</t>
  </si>
  <si>
    <t>Produto</t>
  </si>
  <si>
    <t>Quantidade</t>
  </si>
  <si>
    <t>Valor Unitário</t>
  </si>
  <si>
    <t>Valor Total</t>
  </si>
  <si>
    <t>Penha</t>
  </si>
  <si>
    <t>Tatuapé</t>
  </si>
  <si>
    <t>Cangaiba</t>
  </si>
  <si>
    <t>Janeiro</t>
  </si>
  <si>
    <t>Fevereiro</t>
  </si>
  <si>
    <t>Março</t>
  </si>
  <si>
    <t>Computador Desktop</t>
  </si>
  <si>
    <t>Smartphone Android</t>
  </si>
  <si>
    <t>Notebook</t>
  </si>
  <si>
    <t>Impressora Multifuncional</t>
  </si>
  <si>
    <t>Monitor</t>
  </si>
  <si>
    <t>RESUMO DO TRIMESTE</t>
  </si>
  <si>
    <t>Número de Itens Vendidos:</t>
  </si>
  <si>
    <t>Valor Total: Penha</t>
  </si>
  <si>
    <t>Valor Total Tatuapé:</t>
  </si>
  <si>
    <t>Valor Total de Vendas:</t>
  </si>
  <si>
    <t>Valor Total Cangaiba:</t>
  </si>
  <si>
    <t>Valor Total Janeiro:</t>
  </si>
  <si>
    <t>Valor Total Fevereiro:</t>
  </si>
  <si>
    <t>Valor Total Março:</t>
  </si>
  <si>
    <t>Valor Total Tatuapé Janeiro:</t>
  </si>
  <si>
    <t>Valor Total Penha Janeiro:</t>
  </si>
  <si>
    <t>Valor Total Cangaiba Janeiro:</t>
  </si>
  <si>
    <t>Valor Total Tatuapé Fevereiro:</t>
  </si>
  <si>
    <t>Valor Total Penha Fevereiro:</t>
  </si>
  <si>
    <t>Valor Total Cangaiba Fevereiro:</t>
  </si>
  <si>
    <t>Valor Total Tatuapé Março:</t>
  </si>
  <si>
    <t>Valor Total Penha Março:</t>
  </si>
  <si>
    <t>Valor Total Cangaiba Março:</t>
  </si>
  <si>
    <t>MAGAZINE DO LEANDRO - VENDAS 1º TRIMESTRE 2020</t>
  </si>
  <si>
    <r>
      <rPr>
        <b/>
        <sz val="11"/>
        <color theme="1"/>
        <rFont val="Calibri"/>
        <family val="2"/>
        <scheme val="minor"/>
      </rPr>
      <t>FUNÇÃO SOMASE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OBJETIVO</t>
    </r>
    <r>
      <rPr>
        <sz val="11"/>
        <color theme="1"/>
        <rFont val="Calibri"/>
        <family val="2"/>
        <scheme val="minor"/>
      </rPr>
      <t xml:space="preserve">: efetuar a soma dos valores indicados de acordo com determinado critério ou condição.
</t>
    </r>
    <r>
      <rPr>
        <b/>
        <sz val="11"/>
        <color theme="1"/>
        <rFont val="Calibri"/>
        <family val="2"/>
        <scheme val="minor"/>
      </rPr>
      <t>SINTAXE:</t>
    </r>
    <r>
      <rPr>
        <sz val="11"/>
        <color theme="1"/>
        <rFont val="Calibri"/>
        <family val="2"/>
        <scheme val="minor"/>
      </rPr>
      <t xml:space="preserve"> SOMASE(intervalo;Critérios;intervalo_soma)
</t>
    </r>
    <r>
      <rPr>
        <b/>
        <sz val="11"/>
        <color theme="1"/>
        <rFont val="Calibri"/>
        <family val="2"/>
        <scheme val="minor"/>
      </rPr>
      <t>ARGUMENTOS:</t>
    </r>
    <r>
      <rPr>
        <sz val="11"/>
        <color theme="1"/>
        <rFont val="Calibri"/>
        <family val="2"/>
        <scheme val="minor"/>
      </rPr>
      <t xml:space="preserve">
Intervalo : intervalo de células em que o critério será procurado;
</t>
    </r>
    <r>
      <rPr>
        <b/>
        <sz val="11"/>
        <color theme="1"/>
        <rFont val="Calibri"/>
        <family val="2"/>
        <scheme val="minor"/>
      </rPr>
      <t xml:space="preserve">CRITÉRIO: </t>
    </r>
    <r>
      <rPr>
        <sz val="11"/>
        <color theme="1"/>
        <rFont val="Calibri"/>
        <family val="2"/>
        <scheme val="minor"/>
      </rPr>
      <t xml:space="preserve">condição para definir os valores que serão somados. Esses critérios podem ser números, expressão, referência de célula, texto ou função.
</t>
    </r>
    <r>
      <rPr>
        <b/>
        <sz val="11"/>
        <color theme="1"/>
        <rFont val="Calibri"/>
        <family val="2"/>
        <scheme val="minor"/>
      </rPr>
      <t xml:space="preserve">Intervalo_soma: </t>
    </r>
    <r>
      <rPr>
        <sz val="11"/>
        <color theme="1"/>
        <rFont val="Calibri"/>
        <family val="2"/>
        <scheme val="minor"/>
      </rPr>
      <t xml:space="preserve">intervalo de valores que serão somados. Se esse argumento for omitido, serão somadas as células especificadas no argumento intervalo (as mesmas células as quais os critérios são aplicados)
</t>
    </r>
  </si>
  <si>
    <r>
      <rPr>
        <b/>
        <sz val="11"/>
        <color theme="1"/>
        <rFont val="Calibri"/>
        <family val="2"/>
        <scheme val="minor"/>
      </rPr>
      <t>FUNÇÃO SOMASES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OBJETIVO:</t>
    </r>
    <r>
      <rPr>
        <sz val="11"/>
        <color theme="1"/>
        <rFont val="Calibri"/>
        <family val="2"/>
        <scheme val="minor"/>
      </rPr>
      <t xml:space="preserve">  Efetuar a soma em um intervalo de células atendendo a vários critérios, que serão combinados.
</t>
    </r>
    <r>
      <rPr>
        <b/>
        <sz val="11"/>
        <color theme="1"/>
        <rFont val="Calibri"/>
        <family val="2"/>
        <scheme val="minor"/>
      </rPr>
      <t>SINTAXE</t>
    </r>
    <r>
      <rPr>
        <sz val="11"/>
        <color theme="1"/>
        <rFont val="Calibri"/>
        <family val="2"/>
        <scheme val="minor"/>
      </rPr>
      <t xml:space="preserve">:  SOMASES(intervalo_soma;intervalo_critério1;critério1;intervalo_critério2;critério2)
</t>
    </r>
    <r>
      <rPr>
        <b/>
        <sz val="11"/>
        <color theme="1"/>
        <rFont val="Calibri"/>
        <family val="2"/>
        <scheme val="minor"/>
      </rPr>
      <t>ARGUMENTOS: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Intervalo_soma:</t>
    </r>
    <r>
      <rPr>
        <sz val="11"/>
        <color theme="1"/>
        <rFont val="Calibri"/>
        <family val="2"/>
        <scheme val="minor"/>
      </rPr>
      <t xml:space="preserve"> intervalo de valores que serão somados;
</t>
    </r>
    <r>
      <rPr>
        <b/>
        <sz val="11"/>
        <color theme="1"/>
        <rFont val="Calibri"/>
        <family val="2"/>
        <scheme val="minor"/>
      </rPr>
      <t>Intervalo_critério1:</t>
    </r>
    <r>
      <rPr>
        <sz val="11"/>
        <color theme="1"/>
        <rFont val="Calibri"/>
        <family val="2"/>
        <scheme val="minor"/>
      </rPr>
      <t xml:space="preserve"> intervalo de células em que o critério1 será procurado;
</t>
    </r>
    <r>
      <rPr>
        <b/>
        <sz val="11"/>
        <color theme="1"/>
        <rFont val="Calibri"/>
        <family val="2"/>
        <scheme val="minor"/>
      </rPr>
      <t xml:space="preserve">Critério1: </t>
    </r>
    <r>
      <rPr>
        <sz val="11"/>
        <color theme="1"/>
        <rFont val="Calibri"/>
        <family val="2"/>
        <scheme val="minor"/>
      </rPr>
      <t xml:space="preserve">condição para definir os valores que serão somados. Esses critérios podem ser números, expressão, referência de célula, texto ou função.
</t>
    </r>
    <r>
      <rPr>
        <b/>
        <sz val="11"/>
        <color theme="1"/>
        <rFont val="Calibri"/>
        <family val="2"/>
        <scheme val="minor"/>
      </rPr>
      <t>Exemplo:</t>
    </r>
    <r>
      <rPr>
        <sz val="11"/>
        <color theme="1"/>
        <rFont val="Calibri"/>
        <family val="2"/>
        <scheme val="minor"/>
      </rPr>
      <t xml:space="preserve"> 120, “Tatuape”, “&lt;&gt;100”, A12. O critério deverá ser informado entre aspas se for valor alfanumérico ou se a expressão utilizar operadores relacionais (&gt;, &lt;, &gt;=, &lt;=, &lt;&gt;);
</t>
    </r>
    <r>
      <rPr>
        <b/>
        <sz val="11"/>
        <color theme="1"/>
        <rFont val="Calibri"/>
        <family val="2"/>
        <scheme val="minor"/>
      </rPr>
      <t>Critério2:</t>
    </r>
    <r>
      <rPr>
        <sz val="11"/>
        <color theme="1"/>
        <rFont val="Calibri"/>
        <family val="2"/>
        <scheme val="minor"/>
      </rPr>
      <t xml:space="preserve"> condição para definir os valores que serão somados. As mesmas considerações feitas ao critério1 devem ser aplicadas ao critério2 e a todos os outros que possam existir.
Podemos ter ate 127 pares de intervalos/critérios.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</si>
</sst>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1" xfId="1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C107-1FEB-4497-BE1F-B6B8CEE030C2}">
  <dimension ref="A1:F35"/>
  <sheetViews>
    <sheetView showGridLines="0" tabSelected="1" zoomScale="80" zoomScaleNormal="80" workbookViewId="0">
      <selection activeCell="H12" sqref="H12"/>
    </sheetView>
  </sheetViews>
  <sheetFormatPr defaultRowHeight="15" x14ac:dyDescent="0.25"/>
  <cols>
    <col min="1" max="1" width="18" customWidth="1"/>
    <col min="2" max="2" width="12.42578125" customWidth="1"/>
    <col min="3" max="3" width="25.42578125" customWidth="1"/>
    <col min="4" max="4" width="15.28515625" bestFit="1" customWidth="1"/>
    <col min="5" max="5" width="15.140625" bestFit="1" customWidth="1"/>
    <col min="6" max="6" width="15.28515625" bestFit="1" customWidth="1"/>
  </cols>
  <sheetData>
    <row r="1" spans="1:6" x14ac:dyDescent="0.25">
      <c r="A1" s="7" t="s">
        <v>35</v>
      </c>
      <c r="B1" s="8"/>
      <c r="C1" s="8"/>
      <c r="D1" s="8"/>
      <c r="E1" s="8"/>
      <c r="F1" s="9"/>
    </row>
    <row r="2" spans="1: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1" t="s">
        <v>7</v>
      </c>
      <c r="B3" s="1" t="s">
        <v>9</v>
      </c>
      <c r="C3" s="1" t="s">
        <v>13</v>
      </c>
      <c r="D3" s="1">
        <v>30</v>
      </c>
      <c r="E3" s="5">
        <v>700</v>
      </c>
      <c r="F3" s="5">
        <f>E3*D3</f>
        <v>21000</v>
      </c>
    </row>
    <row r="4" spans="1:6" x14ac:dyDescent="0.25">
      <c r="A4" s="1" t="s">
        <v>7</v>
      </c>
      <c r="B4" s="1" t="s">
        <v>9</v>
      </c>
      <c r="C4" s="1" t="s">
        <v>14</v>
      </c>
      <c r="D4" s="1">
        <v>90</v>
      </c>
      <c r="E4" s="5">
        <v>2000</v>
      </c>
      <c r="F4" s="5">
        <f t="shared" ref="F4:F16" si="0">E4*D4</f>
        <v>180000</v>
      </c>
    </row>
    <row r="5" spans="1:6" x14ac:dyDescent="0.25">
      <c r="A5" s="1" t="s">
        <v>8</v>
      </c>
      <c r="B5" s="1" t="s">
        <v>9</v>
      </c>
      <c r="C5" s="1" t="s">
        <v>12</v>
      </c>
      <c r="D5" s="1">
        <v>10</v>
      </c>
      <c r="E5" s="5">
        <v>1500</v>
      </c>
      <c r="F5" s="5">
        <f t="shared" si="0"/>
        <v>15000</v>
      </c>
    </row>
    <row r="6" spans="1:6" x14ac:dyDescent="0.25">
      <c r="A6" s="1" t="s">
        <v>6</v>
      </c>
      <c r="B6" s="1" t="s">
        <v>9</v>
      </c>
      <c r="C6" s="1" t="s">
        <v>15</v>
      </c>
      <c r="D6" s="1">
        <v>15</v>
      </c>
      <c r="E6" s="5">
        <v>500</v>
      </c>
      <c r="F6" s="5">
        <f t="shared" si="0"/>
        <v>7500</v>
      </c>
    </row>
    <row r="7" spans="1:6" x14ac:dyDescent="0.25">
      <c r="A7" s="1" t="s">
        <v>7</v>
      </c>
      <c r="B7" s="1" t="s">
        <v>9</v>
      </c>
      <c r="C7" s="1" t="s">
        <v>16</v>
      </c>
      <c r="D7" s="1">
        <v>21</v>
      </c>
      <c r="E7" s="5">
        <v>200</v>
      </c>
      <c r="F7" s="5">
        <f t="shared" si="0"/>
        <v>4200</v>
      </c>
    </row>
    <row r="8" spans="1:6" x14ac:dyDescent="0.25">
      <c r="A8" s="1" t="s">
        <v>6</v>
      </c>
      <c r="B8" s="1" t="s">
        <v>10</v>
      </c>
      <c r="C8" s="1" t="s">
        <v>14</v>
      </c>
      <c r="D8" s="1">
        <v>86</v>
      </c>
      <c r="E8" s="5">
        <v>2000</v>
      </c>
      <c r="F8" s="5">
        <f t="shared" si="0"/>
        <v>172000</v>
      </c>
    </row>
    <row r="9" spans="1:6" x14ac:dyDescent="0.25">
      <c r="A9" s="1" t="s">
        <v>7</v>
      </c>
      <c r="B9" s="1" t="s">
        <v>10</v>
      </c>
      <c r="C9" s="1" t="s">
        <v>12</v>
      </c>
      <c r="D9" s="1">
        <v>15</v>
      </c>
      <c r="E9" s="5">
        <v>1500</v>
      </c>
      <c r="F9" s="5">
        <f t="shared" si="0"/>
        <v>22500</v>
      </c>
    </row>
    <row r="10" spans="1:6" x14ac:dyDescent="0.25">
      <c r="A10" s="1" t="s">
        <v>7</v>
      </c>
      <c r="B10" s="1" t="s">
        <v>10</v>
      </c>
      <c r="C10" s="1" t="s">
        <v>15</v>
      </c>
      <c r="D10" s="1">
        <v>34</v>
      </c>
      <c r="E10" s="5">
        <v>500</v>
      </c>
      <c r="F10" s="5">
        <f t="shared" si="0"/>
        <v>17000</v>
      </c>
    </row>
    <row r="11" spans="1:6" x14ac:dyDescent="0.25">
      <c r="A11" s="1" t="s">
        <v>6</v>
      </c>
      <c r="B11" s="1" t="s">
        <v>10</v>
      </c>
      <c r="C11" s="1" t="s">
        <v>13</v>
      </c>
      <c r="D11" s="1">
        <v>48</v>
      </c>
      <c r="E11" s="5">
        <v>899</v>
      </c>
      <c r="F11" s="5">
        <f t="shared" si="0"/>
        <v>43152</v>
      </c>
    </row>
    <row r="12" spans="1:6" x14ac:dyDescent="0.25">
      <c r="A12" s="1" t="s">
        <v>8</v>
      </c>
      <c r="B12" s="1" t="s">
        <v>10</v>
      </c>
      <c r="C12" s="1" t="s">
        <v>13</v>
      </c>
      <c r="D12" s="1">
        <v>56</v>
      </c>
      <c r="E12" s="5">
        <v>900</v>
      </c>
      <c r="F12" s="5">
        <f t="shared" si="0"/>
        <v>50400</v>
      </c>
    </row>
    <row r="13" spans="1:6" x14ac:dyDescent="0.25">
      <c r="A13" s="1" t="s">
        <v>8</v>
      </c>
      <c r="B13" s="1" t="s">
        <v>11</v>
      </c>
      <c r="C13" s="1" t="s">
        <v>16</v>
      </c>
      <c r="D13" s="1">
        <v>23</v>
      </c>
      <c r="E13" s="5">
        <v>230</v>
      </c>
      <c r="F13" s="5">
        <f t="shared" si="0"/>
        <v>5290</v>
      </c>
    </row>
    <row r="14" spans="1:6" x14ac:dyDescent="0.25">
      <c r="A14" s="1" t="s">
        <v>6</v>
      </c>
      <c r="B14" s="1" t="s">
        <v>11</v>
      </c>
      <c r="C14" s="1" t="s">
        <v>14</v>
      </c>
      <c r="D14" s="1">
        <v>87</v>
      </c>
      <c r="E14" s="5">
        <v>2500</v>
      </c>
      <c r="F14" s="5">
        <f t="shared" si="0"/>
        <v>217500</v>
      </c>
    </row>
    <row r="15" spans="1:6" x14ac:dyDescent="0.25">
      <c r="A15" s="1" t="s">
        <v>6</v>
      </c>
      <c r="B15" s="1" t="s">
        <v>11</v>
      </c>
      <c r="C15" s="1" t="s">
        <v>14</v>
      </c>
      <c r="D15" s="1">
        <v>78</v>
      </c>
      <c r="E15" s="5">
        <v>2300</v>
      </c>
      <c r="F15" s="5">
        <f t="shared" si="0"/>
        <v>179400</v>
      </c>
    </row>
    <row r="16" spans="1:6" x14ac:dyDescent="0.25">
      <c r="A16" s="1" t="s">
        <v>7</v>
      </c>
      <c r="B16" s="1" t="s">
        <v>11</v>
      </c>
      <c r="C16" s="1" t="s">
        <v>15</v>
      </c>
      <c r="D16" s="1">
        <v>26</v>
      </c>
      <c r="E16" s="5">
        <v>699</v>
      </c>
      <c r="F16" s="5">
        <f t="shared" si="0"/>
        <v>18174</v>
      </c>
    </row>
    <row r="18" spans="1:6" x14ac:dyDescent="0.25">
      <c r="A18" s="7" t="s">
        <v>17</v>
      </c>
      <c r="B18" s="8"/>
      <c r="C18" s="8"/>
      <c r="D18" s="9"/>
    </row>
    <row r="19" spans="1:6" x14ac:dyDescent="0.25">
      <c r="A19" s="2" t="s">
        <v>18</v>
      </c>
      <c r="B19" s="3"/>
      <c r="C19" s="4"/>
      <c r="D19" s="5">
        <f>SUM(D3:D16)</f>
        <v>619</v>
      </c>
    </row>
    <row r="20" spans="1:6" x14ac:dyDescent="0.25">
      <c r="A20" s="2" t="s">
        <v>21</v>
      </c>
      <c r="B20" s="3"/>
      <c r="C20" s="4"/>
      <c r="D20" s="5">
        <f>SUM(F3:F16)</f>
        <v>953116</v>
      </c>
    </row>
    <row r="21" spans="1:6" x14ac:dyDescent="0.25">
      <c r="A21" s="2" t="s">
        <v>20</v>
      </c>
      <c r="B21" s="3"/>
      <c r="C21" s="4"/>
      <c r="D21" s="5">
        <f>SUMIF(A3:A16,"Tatuapé",F3:F16)</f>
        <v>262874</v>
      </c>
      <c r="F21" s="10"/>
    </row>
    <row r="22" spans="1:6" x14ac:dyDescent="0.25">
      <c r="A22" s="2" t="s">
        <v>19</v>
      </c>
      <c r="B22" s="3"/>
      <c r="C22" s="4"/>
      <c r="D22" s="5">
        <f>SUMIF(A3:A16,"Penha",F3:F16)</f>
        <v>619552</v>
      </c>
    </row>
    <row r="23" spans="1:6" x14ac:dyDescent="0.25">
      <c r="A23" s="2" t="s">
        <v>22</v>
      </c>
      <c r="B23" s="3"/>
      <c r="C23" s="4"/>
      <c r="D23" s="5">
        <f>SUMIF(A3:A16,"Cangaiba",F3:F16)</f>
        <v>70690</v>
      </c>
    </row>
    <row r="24" spans="1:6" x14ac:dyDescent="0.25">
      <c r="A24" s="2" t="s">
        <v>23</v>
      </c>
      <c r="B24" s="3"/>
      <c r="C24" s="4"/>
      <c r="D24" s="5">
        <f>SUMIF(B3:B16,"Janeiro",F3:F16)</f>
        <v>227700</v>
      </c>
    </row>
    <row r="25" spans="1:6" x14ac:dyDescent="0.25">
      <c r="A25" s="2" t="s">
        <v>24</v>
      </c>
      <c r="B25" s="3"/>
      <c r="C25" s="4"/>
      <c r="D25" s="5">
        <f>SUMIF(B3:B16,"Fevereiro",F3:F16)</f>
        <v>305052</v>
      </c>
    </row>
    <row r="26" spans="1:6" x14ac:dyDescent="0.25">
      <c r="A26" s="2" t="s">
        <v>25</v>
      </c>
      <c r="B26" s="3"/>
      <c r="C26" s="4"/>
      <c r="D26" s="5">
        <f>SUMIF(B3:B16,"Março",F3:F16)</f>
        <v>420364</v>
      </c>
    </row>
    <row r="27" spans="1:6" x14ac:dyDescent="0.25">
      <c r="A27" s="2" t="s">
        <v>26</v>
      </c>
      <c r="B27" s="3"/>
      <c r="C27" s="4"/>
      <c r="D27" s="5">
        <f>SUMIFS(F3:F16,A3:A16,"Tatuapé",B3:B16,"Janeiro")</f>
        <v>205200</v>
      </c>
      <c r="F27" s="10"/>
    </row>
    <row r="28" spans="1:6" x14ac:dyDescent="0.25">
      <c r="A28" s="2" t="s">
        <v>27</v>
      </c>
      <c r="B28" s="3"/>
      <c r="C28" s="4"/>
      <c r="D28" s="5">
        <f>SUMIFS(F3:F16,A3:A16,"Penha",B3:B16,"Janeiro")</f>
        <v>7500</v>
      </c>
    </row>
    <row r="29" spans="1:6" x14ac:dyDescent="0.25">
      <c r="A29" s="2" t="s">
        <v>28</v>
      </c>
      <c r="B29" s="3"/>
      <c r="C29" s="4"/>
      <c r="D29" s="5">
        <f>SUMIFS(F3:F16,A3:A16,"Cangaiba",B3:B16,"Janeiro")</f>
        <v>15000</v>
      </c>
    </row>
    <row r="30" spans="1:6" x14ac:dyDescent="0.25">
      <c r="A30" s="2" t="s">
        <v>29</v>
      </c>
      <c r="B30" s="3"/>
      <c r="C30" s="4"/>
      <c r="D30" s="5">
        <f>SUMIFS(F3:F16,A3:A16,"Tatuapé",B3:B16,"Fevereiro")</f>
        <v>39500</v>
      </c>
    </row>
    <row r="31" spans="1:6" x14ac:dyDescent="0.25">
      <c r="A31" s="2" t="s">
        <v>30</v>
      </c>
      <c r="B31" s="3"/>
      <c r="C31" s="4"/>
      <c r="D31" s="5">
        <f>SUMIFS(F3:F16,A3:A16,"Penha",B3:B16,"Fevereiro")</f>
        <v>215152</v>
      </c>
    </row>
    <row r="32" spans="1:6" x14ac:dyDescent="0.25">
      <c r="A32" s="2" t="s">
        <v>31</v>
      </c>
      <c r="B32" s="3"/>
      <c r="C32" s="4"/>
      <c r="D32" s="5">
        <f>SUMIFS(F3:F16,A3:A16,"Cangaiba",B3:B16,"Fevereiro")</f>
        <v>50400</v>
      </c>
    </row>
    <row r="33" spans="1:4" x14ac:dyDescent="0.25">
      <c r="A33" s="2" t="s">
        <v>32</v>
      </c>
      <c r="B33" s="3"/>
      <c r="C33" s="4"/>
      <c r="D33" s="5">
        <f>SUMIFS(F3:F16,A3:A16,"Tatuapé",B3:B16,"Março")</f>
        <v>18174</v>
      </c>
    </row>
    <row r="34" spans="1:4" x14ac:dyDescent="0.25">
      <c r="A34" s="2" t="s">
        <v>33</v>
      </c>
      <c r="B34" s="3"/>
      <c r="C34" s="4"/>
      <c r="D34" s="5">
        <f>SUMIFS(F3:F16,A3:A16,"Penha",B3:B16,"Março")</f>
        <v>396900</v>
      </c>
    </row>
    <row r="35" spans="1:4" x14ac:dyDescent="0.25">
      <c r="A35" s="2" t="s">
        <v>34</v>
      </c>
      <c r="B35" s="3"/>
      <c r="C35" s="4"/>
      <c r="D35" s="5">
        <f>SUMIFS(F3:F16,A3:A16,"Cangaiba",B3:B16,"Março")</f>
        <v>5290</v>
      </c>
    </row>
  </sheetData>
  <mergeCells count="19">
    <mergeCell ref="A33:C33"/>
    <mergeCell ref="A34:C34"/>
    <mergeCell ref="A35:C35"/>
    <mergeCell ref="A27:C27"/>
    <mergeCell ref="A28:C28"/>
    <mergeCell ref="A29:C29"/>
    <mergeCell ref="A30:C30"/>
    <mergeCell ref="A31:C31"/>
    <mergeCell ref="A32:C32"/>
    <mergeCell ref="A1:F1"/>
    <mergeCell ref="A18:D18"/>
    <mergeCell ref="A19:C19"/>
    <mergeCell ref="A26:C26"/>
    <mergeCell ref="A24:C24"/>
    <mergeCell ref="A22:C22"/>
    <mergeCell ref="A20:C20"/>
    <mergeCell ref="A25:C25"/>
    <mergeCell ref="A23:C23"/>
    <mergeCell ref="A21:C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10CE-5B66-4BD9-9CE3-73D2A4311A6E}">
  <dimension ref="A1:M22"/>
  <sheetViews>
    <sheetView showGridLines="0" topLeftCell="A2" workbookViewId="0">
      <selection activeCell="P12" sqref="P12"/>
    </sheetView>
  </sheetViews>
  <sheetFormatPr defaultRowHeight="15" x14ac:dyDescent="0.25"/>
  <sheetData>
    <row r="1" spans="1:13" x14ac:dyDescent="0.25">
      <c r="A1" s="11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</sheetData>
  <mergeCells count="1">
    <mergeCell ref="A1:M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AA26-B918-4FF1-8F88-A515C8001A54}">
  <dimension ref="A1:M22"/>
  <sheetViews>
    <sheetView showGridLines="0" topLeftCell="A2" workbookViewId="0">
      <selection activeCell="A23" sqref="A23"/>
    </sheetView>
  </sheetViews>
  <sheetFormatPr defaultRowHeight="15" x14ac:dyDescent="0.25"/>
  <sheetData>
    <row r="1" spans="1:13" x14ac:dyDescent="0.25">
      <c r="A1" s="11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</sheetData>
  <mergeCells count="1">
    <mergeCell ref="A1:M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</vt:lpstr>
      <vt:lpstr>Explicação SomaSe</vt:lpstr>
      <vt:lpstr>Explicação SomaSes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2021-02-16T15:02:38Z</dcterms:created>
  <dcterms:modified xsi:type="dcterms:W3CDTF">2021-02-16T16:02:34Z</dcterms:modified>
</cp:coreProperties>
</file>