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ocuments\"/>
    </mc:Choice>
  </mc:AlternateContent>
  <xr:revisionPtr revIDLastSave="0" documentId="13_ncr:1_{BED7BE2A-C087-4240-83E2-E9935356E206}" xr6:coauthVersionLast="47" xr6:coauthVersionMax="47" xr10:uidLastSave="{00000000-0000-0000-0000-000000000000}"/>
  <bookViews>
    <workbookView xWindow="-108" yWindow="-108" windowWidth="23256" windowHeight="12456" xr2:uid="{25F5E65C-2148-4B6F-8D89-7F6C2E6B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<sst xmlns="http://schemas.openxmlformats.org/spreadsheetml/2006/main" count="125" uniqueCount="58">
  <si>
    <t>Team Name</t>
  </si>
  <si>
    <t>Benfica</t>
  </si>
  <si>
    <t>Porto</t>
  </si>
  <si>
    <t>Sporting</t>
  </si>
  <si>
    <t>Braga</t>
  </si>
  <si>
    <t>Vitória SC</t>
  </si>
  <si>
    <t>Maritimo</t>
  </si>
  <si>
    <t>Rio Ave</t>
  </si>
  <si>
    <t>Feirense</t>
  </si>
  <si>
    <t>Boavista</t>
  </si>
  <si>
    <t>Estoril</t>
  </si>
  <si>
    <t>GD Chaves</t>
  </si>
  <si>
    <t>Vitória FC</t>
  </si>
  <si>
    <t>Paços de Ferreira</t>
  </si>
  <si>
    <t>Belenenses</t>
  </si>
  <si>
    <t>Moreirense</t>
  </si>
  <si>
    <t>CD Tondela</t>
  </si>
  <si>
    <t>FC Arouca</t>
  </si>
  <si>
    <t>Nacional</t>
  </si>
  <si>
    <t>Aves</t>
  </si>
  <si>
    <t>Portimonense</t>
  </si>
  <si>
    <t xml:space="preserve">Santa Clara </t>
  </si>
  <si>
    <t xml:space="preserve">Gil Vicente </t>
  </si>
  <si>
    <t>Famalicão</t>
  </si>
  <si>
    <t xml:space="preserve">Farense </t>
  </si>
  <si>
    <t>Exp points</t>
  </si>
  <si>
    <t>Real points</t>
  </si>
  <si>
    <t>Managerial Turnover</t>
  </si>
  <si>
    <t>End of season turnover</t>
  </si>
  <si>
    <t>Roast Maintenance</t>
  </si>
  <si>
    <t>Champion</t>
  </si>
  <si>
    <t>Relegation</t>
  </si>
  <si>
    <t>Gameweek C1</t>
  </si>
  <si>
    <t>Gameweek C2</t>
  </si>
  <si>
    <t>Gameweek C3</t>
  </si>
  <si>
    <t>GM</t>
  </si>
  <si>
    <t>GS</t>
  </si>
  <si>
    <t>10games before 1</t>
  </si>
  <si>
    <t>5games before 1</t>
  </si>
  <si>
    <t>2games before 1</t>
  </si>
  <si>
    <t>2games after 1</t>
  </si>
  <si>
    <t>5games after 1</t>
  </si>
  <si>
    <t>10games after 2</t>
  </si>
  <si>
    <t>10games before 2</t>
  </si>
  <si>
    <t>5games before 2</t>
  </si>
  <si>
    <t>2games before 2</t>
  </si>
  <si>
    <t>2games after 2</t>
  </si>
  <si>
    <t>5games after 2</t>
  </si>
  <si>
    <t>10games before 3</t>
  </si>
  <si>
    <t>5games before 3</t>
  </si>
  <si>
    <t>2games before 3</t>
  </si>
  <si>
    <t>2games after 3</t>
  </si>
  <si>
    <t>5games after 3</t>
  </si>
  <si>
    <t>10games after 3</t>
  </si>
  <si>
    <t>Year</t>
  </si>
  <si>
    <t>PointsFired1</t>
  </si>
  <si>
    <t>Pointsfired2</t>
  </si>
  <si>
    <t>Pointsfired3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</si>
</sst>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5" xfId="0" applyFont="1" applyFill="1" applyBorder="1"/>
    <xf numFmtId="0" fontId="1" fillId="2" borderId="7" xfId="0" applyFont="1" applyFill="1" applyBorder="1"/>
    <xf numFmtId="2" fontId="0" fillId="3" borderId="4" xfId="0" applyNumberFormat="1" applyFill="1" applyBorder="1"/>
    <xf numFmtId="2" fontId="0" fillId="3" borderId="6" xfId="0" applyNumberFormat="1" applyFill="1" applyBorder="1"/>
    <xf numFmtId="1" fontId="0" fillId="3" borderId="0" xfId="0" applyNumberFormat="1" applyFill="1"/>
    <xf numFmtId="0" fontId="1" fillId="2" borderId="4" xfId="0" applyFont="1" applyFill="1" applyBorder="1"/>
    <xf numFmtId="2" fontId="0" fillId="4" borderId="4" xfId="0" applyNumberFormat="1" applyFill="1" applyBorder="1"/>
    <xf numFmtId="2" fontId="0" fillId="7" borderId="4" xfId="0" applyNumberFormat="1" applyFill="1" applyBorder="1"/>
    <xf numFmtId="2" fontId="0" fillId="5" borderId="4" xfId="0" applyNumberFormat="1" applyFill="1" applyBorder="1"/>
    <xf numFmtId="2" fontId="0" fillId="0" borderId="4" xfId="0" applyNumberFormat="1" applyBorder="1"/>
    <xf numFmtId="2" fontId="0" fillId="6" borderId="4" xfId="0" applyNumberFormat="1" applyFill="1" applyBorder="1"/>
    <xf numFmtId="2" fontId="0" fillId="5" borderId="6" xfId="0" applyNumberFormat="1" applyFill="1" applyBorder="1"/>
    <xf numFmtId="2" fontId="0" fillId="0" borderId="0" xfId="0" applyNumberFormat="1"/>
    <xf numFmtId="1" fontId="0" fillId="3" borderId="4" xfId="0" applyNumberFormat="1" applyFill="1" applyBorder="1"/>
    <xf numFmtId="1" fontId="0" fillId="5" borderId="4" xfId="0" applyNumberFormat="1" applyFill="1" applyBorder="1"/>
    <xf numFmtId="1" fontId="0" fillId="5" borderId="6" xfId="0" applyNumberFormat="1" applyFill="1" applyBorder="1"/>
    <xf numFmtId="1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0376-BBA6-4D7E-B008-3AF44F124A34}">
  <dimension ref="A1:AI92"/>
  <sheetViews>
    <sheetView tabSelected="1" topLeftCell="A48" zoomScale="56" zoomScaleNormal="56" workbookViewId="0">
      <pane xSplit="1" topLeftCell="G1" activePane="topRight" state="frozen"/>
      <selection activeCell="A18" sqref="A18"/>
      <selection pane="topRight" activeCell="AE80" sqref="AE80"/>
    </sheetView>
  </sheetViews>
  <sheetFormatPr defaultRowHeight="14.4" x14ac:dyDescent="0.3"/>
  <cols>
    <col min="1" max="1" width="15.109375" bestFit="1" customWidth="1"/>
    <col min="2" max="2" width="10.77734375" bestFit="1" customWidth="1"/>
    <col min="3" max="3" width="10.21875" bestFit="1" customWidth="1"/>
    <col min="4" max="4" width="18.77734375" bestFit="1" customWidth="1"/>
    <col min="5" max="5" width="20.6640625" bestFit="1" customWidth="1"/>
    <col min="6" max="6" width="17.44140625" bestFit="1" customWidth="1"/>
    <col min="7" max="8" width="17.44140625" style="9" bestFit="1" customWidth="1"/>
    <col min="20" max="20" width="14.6640625" bestFit="1" customWidth="1"/>
    <col min="21" max="21" width="17.44140625" bestFit="1" customWidth="1"/>
    <col min="26" max="26" width="15.77734375" bestFit="1" customWidth="1"/>
    <col min="27" max="27" width="13.5546875" bestFit="1" customWidth="1"/>
    <col min="28" max="29" width="18.44140625" bestFit="1" customWidth="1"/>
  </cols>
  <sheetData>
    <row r="1" spans="1:35" x14ac:dyDescent="0.3">
      <c r="A1" s="1" t="s">
        <v>0</v>
      </c>
      <c r="B1" s="5" t="s">
        <v>25</v>
      </c>
      <c r="C1" s="5" t="s">
        <v>26</v>
      </c>
      <c r="D1" s="5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42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10" t="s">
        <v>32</v>
      </c>
      <c r="AB1" s="10" t="s">
        <v>33</v>
      </c>
      <c r="AC1" s="10" t="s">
        <v>34</v>
      </c>
      <c r="AD1" s="10" t="s">
        <v>35</v>
      </c>
      <c r="AE1" s="10" t="s">
        <v>36</v>
      </c>
      <c r="AF1" s="10" t="s">
        <v>55</v>
      </c>
      <c r="AG1" s="10" t="s">
        <v>56</v>
      </c>
      <c r="AH1" s="10" t="s">
        <v>57</v>
      </c>
      <c r="AI1" s="10" t="s">
        <v>54</v>
      </c>
    </row>
    <row r="2" spans="1:35" x14ac:dyDescent="0.3">
      <c r="A2" s="2" t="s">
        <v>1</v>
      </c>
      <c r="B2" s="11">
        <v>77.5</v>
      </c>
      <c r="C2" s="11">
        <v>82</v>
      </c>
      <c r="D2" s="7">
        <v>0</v>
      </c>
      <c r="E2" s="7">
        <v>0</v>
      </c>
      <c r="F2" s="12">
        <f>24/43</f>
        <v>0.55813953488372092</v>
      </c>
      <c r="G2" s="7">
        <v>1</v>
      </c>
      <c r="H2" s="7">
        <v>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7">
        <v>72</v>
      </c>
      <c r="AE2" s="7">
        <v>18</v>
      </c>
      <c r="AF2" s="13"/>
      <c r="AG2" s="13"/>
      <c r="AH2" s="13"/>
      <c r="AI2" s="7">
        <v>1</v>
      </c>
    </row>
    <row r="3" spans="1:35" x14ac:dyDescent="0.3">
      <c r="A3" s="2" t="s">
        <v>2</v>
      </c>
      <c r="B3" s="7">
        <v>72.5</v>
      </c>
      <c r="C3" s="7">
        <v>76</v>
      </c>
      <c r="D3" s="7">
        <v>0</v>
      </c>
      <c r="E3" s="7">
        <v>1</v>
      </c>
      <c r="F3" s="12">
        <f>18/35</f>
        <v>0.51428571428571423</v>
      </c>
      <c r="G3" s="7">
        <v>0</v>
      </c>
      <c r="H3" s="7">
        <v>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7">
        <v>71</v>
      </c>
      <c r="AE3" s="7">
        <v>19</v>
      </c>
      <c r="AF3" s="13"/>
      <c r="AG3" s="13"/>
      <c r="AH3" s="13"/>
      <c r="AI3" s="7">
        <v>1</v>
      </c>
    </row>
    <row r="4" spans="1:35" x14ac:dyDescent="0.3">
      <c r="A4" s="2" t="s">
        <v>3</v>
      </c>
      <c r="B4" s="7">
        <v>68.3</v>
      </c>
      <c r="C4" s="7">
        <v>70</v>
      </c>
      <c r="D4" s="7">
        <v>0</v>
      </c>
      <c r="E4" s="7">
        <v>0</v>
      </c>
      <c r="F4" s="12">
        <f>26/43</f>
        <v>0.60465116279069764</v>
      </c>
      <c r="G4" s="7">
        <v>0</v>
      </c>
      <c r="H4" s="7">
        <v>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7">
        <v>68</v>
      </c>
      <c r="AE4" s="7">
        <v>36</v>
      </c>
      <c r="AF4" s="13"/>
      <c r="AG4" s="13"/>
      <c r="AH4" s="13"/>
      <c r="AI4" s="7">
        <v>1</v>
      </c>
    </row>
    <row r="5" spans="1:35" x14ac:dyDescent="0.3">
      <c r="A5" s="2" t="s">
        <v>4</v>
      </c>
      <c r="B5" s="7">
        <v>58.1</v>
      </c>
      <c r="C5" s="7">
        <v>54</v>
      </c>
      <c r="D5" s="7">
        <v>2</v>
      </c>
      <c r="E5" s="7">
        <v>1</v>
      </c>
      <c r="F5" s="12">
        <f>26/48</f>
        <v>0.54166666666666663</v>
      </c>
      <c r="G5" s="7">
        <v>0</v>
      </c>
      <c r="H5" s="7">
        <v>0</v>
      </c>
      <c r="I5" s="7">
        <v>1.9</v>
      </c>
      <c r="J5" s="7">
        <v>1.8</v>
      </c>
      <c r="K5" s="7">
        <v>1.5</v>
      </c>
      <c r="L5" s="7">
        <v>2</v>
      </c>
      <c r="M5" s="7">
        <v>1.4</v>
      </c>
      <c r="N5" s="7">
        <v>1.3</v>
      </c>
      <c r="O5" s="7">
        <v>1.4</v>
      </c>
      <c r="P5" s="7">
        <v>1.6</v>
      </c>
      <c r="Q5" s="7">
        <v>0.5</v>
      </c>
      <c r="R5" s="7">
        <v>0</v>
      </c>
      <c r="S5" s="7">
        <v>1.2</v>
      </c>
      <c r="T5" s="7"/>
      <c r="U5" s="13"/>
      <c r="V5" s="13"/>
      <c r="W5" s="13"/>
      <c r="X5" s="13"/>
      <c r="Y5" s="13"/>
      <c r="Z5" s="13"/>
      <c r="AA5" s="14">
        <v>13</v>
      </c>
      <c r="AB5" s="14">
        <v>30</v>
      </c>
      <c r="AC5" s="13"/>
      <c r="AD5" s="7">
        <v>51</v>
      </c>
      <c r="AE5" s="7">
        <v>36</v>
      </c>
      <c r="AF5" s="18">
        <v>26</v>
      </c>
      <c r="AG5" s="18">
        <v>51</v>
      </c>
      <c r="AH5" s="13"/>
      <c r="AI5" s="7">
        <v>1</v>
      </c>
    </row>
    <row r="6" spans="1:35" x14ac:dyDescent="0.3">
      <c r="A6" s="2" t="s">
        <v>5</v>
      </c>
      <c r="B6" s="7">
        <v>50.4</v>
      </c>
      <c r="C6" s="7">
        <v>62</v>
      </c>
      <c r="D6" s="7">
        <v>0</v>
      </c>
      <c r="E6" s="7">
        <v>1</v>
      </c>
      <c r="F6" s="12">
        <f>23/43</f>
        <v>0.53488372093023251</v>
      </c>
      <c r="G6" s="7">
        <v>0</v>
      </c>
      <c r="H6" s="7">
        <v>0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7">
        <v>50</v>
      </c>
      <c r="AE6" s="7">
        <v>39</v>
      </c>
      <c r="AF6" s="19"/>
      <c r="AG6" s="19"/>
      <c r="AH6" s="13"/>
      <c r="AI6" s="7">
        <v>1</v>
      </c>
    </row>
    <row r="7" spans="1:35" x14ac:dyDescent="0.3">
      <c r="A7" s="2" t="s">
        <v>6</v>
      </c>
      <c r="B7" s="7">
        <v>42.2</v>
      </c>
      <c r="C7" s="7">
        <v>50</v>
      </c>
      <c r="D7" s="7">
        <v>1</v>
      </c>
      <c r="E7" s="7">
        <v>1</v>
      </c>
      <c r="F7" s="12">
        <f>21/41</f>
        <v>0.51219512195121952</v>
      </c>
      <c r="G7" s="7">
        <v>0</v>
      </c>
      <c r="H7" s="7">
        <v>0</v>
      </c>
      <c r="I7" s="7"/>
      <c r="J7" s="7">
        <v>0.6</v>
      </c>
      <c r="K7" s="7">
        <v>0</v>
      </c>
      <c r="L7" s="7">
        <v>3</v>
      </c>
      <c r="M7" s="7">
        <v>2</v>
      </c>
      <c r="N7" s="7">
        <v>1.7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>
        <v>5</v>
      </c>
      <c r="AB7" s="13"/>
      <c r="AC7" s="13"/>
      <c r="AD7" s="7">
        <v>34</v>
      </c>
      <c r="AE7" s="7">
        <v>32</v>
      </c>
      <c r="AF7" s="18">
        <v>3</v>
      </c>
      <c r="AG7" s="19"/>
      <c r="AH7" s="13"/>
      <c r="AI7" s="7">
        <v>1</v>
      </c>
    </row>
    <row r="8" spans="1:35" x14ac:dyDescent="0.3">
      <c r="A8" s="2" t="s">
        <v>7</v>
      </c>
      <c r="B8" s="7">
        <v>46.3</v>
      </c>
      <c r="C8" s="7">
        <v>49</v>
      </c>
      <c r="D8" s="7">
        <v>1</v>
      </c>
      <c r="E8" s="7">
        <v>1</v>
      </c>
      <c r="F8" s="12">
        <f>24/34</f>
        <v>0.70588235294117652</v>
      </c>
      <c r="G8" s="7">
        <v>0</v>
      </c>
      <c r="H8" s="7">
        <v>0</v>
      </c>
      <c r="I8" s="7">
        <v>1.1000000000000001</v>
      </c>
      <c r="J8" s="7">
        <v>0.2</v>
      </c>
      <c r="K8" s="7">
        <v>0</v>
      </c>
      <c r="L8" s="7">
        <v>3</v>
      </c>
      <c r="M8" s="7">
        <v>2.4</v>
      </c>
      <c r="N8" s="7">
        <v>1.6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>
        <v>10</v>
      </c>
      <c r="AB8" s="13"/>
      <c r="AC8" s="13"/>
      <c r="AD8" s="7">
        <v>41</v>
      </c>
      <c r="AE8" s="7">
        <v>39</v>
      </c>
      <c r="AF8" s="18">
        <v>11</v>
      </c>
      <c r="AG8" s="19"/>
      <c r="AH8" s="13"/>
      <c r="AI8" s="7">
        <v>1</v>
      </c>
    </row>
    <row r="9" spans="1:35" x14ac:dyDescent="0.3">
      <c r="A9" s="2" t="s">
        <v>8</v>
      </c>
      <c r="B9" s="7">
        <v>32.299999999999997</v>
      </c>
      <c r="C9" s="7">
        <v>48</v>
      </c>
      <c r="D9" s="7">
        <v>1</v>
      </c>
      <c r="E9" s="7">
        <v>0</v>
      </c>
      <c r="F9" s="7">
        <f>15/36</f>
        <v>0.41666666666666669</v>
      </c>
      <c r="G9" s="7">
        <v>0</v>
      </c>
      <c r="H9" s="7">
        <v>0</v>
      </c>
      <c r="I9" s="7">
        <v>0.5</v>
      </c>
      <c r="J9" s="7">
        <v>0</v>
      </c>
      <c r="K9" s="7">
        <v>0</v>
      </c>
      <c r="L9" s="7">
        <v>1.5</v>
      </c>
      <c r="M9" s="7">
        <v>1.6</v>
      </c>
      <c r="N9" s="7">
        <v>1.5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>
        <v>14</v>
      </c>
      <c r="AB9" s="13"/>
      <c r="AC9" s="13"/>
      <c r="AD9" s="7">
        <v>31</v>
      </c>
      <c r="AE9" s="7">
        <v>45</v>
      </c>
      <c r="AF9" s="18">
        <v>11</v>
      </c>
      <c r="AG9" s="19"/>
      <c r="AH9" s="13"/>
      <c r="AI9" s="7">
        <v>1</v>
      </c>
    </row>
    <row r="10" spans="1:35" x14ac:dyDescent="0.3">
      <c r="A10" s="2" t="s">
        <v>9</v>
      </c>
      <c r="B10" s="7">
        <v>35.200000000000003</v>
      </c>
      <c r="C10" s="7">
        <v>43</v>
      </c>
      <c r="D10" s="7">
        <v>1</v>
      </c>
      <c r="E10" s="7">
        <v>0</v>
      </c>
      <c r="F10" s="7">
        <f>13/34</f>
        <v>0.38235294117647056</v>
      </c>
      <c r="G10" s="7">
        <v>0</v>
      </c>
      <c r="H10" s="7">
        <v>0</v>
      </c>
      <c r="I10" s="7"/>
      <c r="J10" s="7">
        <v>0.8</v>
      </c>
      <c r="K10" s="7">
        <v>1.5</v>
      </c>
      <c r="L10" s="7">
        <v>1</v>
      </c>
      <c r="M10" s="7">
        <v>1</v>
      </c>
      <c r="N10" s="7">
        <v>1.3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>
        <v>7</v>
      </c>
      <c r="AB10" s="13"/>
      <c r="AC10" s="13"/>
      <c r="AD10" s="7">
        <v>33</v>
      </c>
      <c r="AE10" s="7">
        <v>36</v>
      </c>
      <c r="AF10" s="18">
        <v>8</v>
      </c>
      <c r="AG10" s="19"/>
      <c r="AH10" s="13"/>
      <c r="AI10" s="7">
        <v>1</v>
      </c>
    </row>
    <row r="11" spans="1:35" x14ac:dyDescent="0.3">
      <c r="A11" s="2" t="s">
        <v>10</v>
      </c>
      <c r="B11" s="7">
        <v>40</v>
      </c>
      <c r="C11" s="7">
        <v>38</v>
      </c>
      <c r="D11" s="7">
        <v>2</v>
      </c>
      <c r="E11" s="7">
        <v>0</v>
      </c>
      <c r="F11" s="7">
        <f>9/37</f>
        <v>0.24324324324324326</v>
      </c>
      <c r="G11" s="7">
        <v>0</v>
      </c>
      <c r="H11" s="7">
        <v>0</v>
      </c>
      <c r="I11" s="7">
        <v>1.5</v>
      </c>
      <c r="J11" s="7">
        <v>1.6</v>
      </c>
      <c r="K11" s="7">
        <v>0.5</v>
      </c>
      <c r="L11" s="7">
        <v>0</v>
      </c>
      <c r="M11" s="7">
        <v>0</v>
      </c>
      <c r="N11" s="7">
        <v>0.5</v>
      </c>
      <c r="O11" s="7">
        <v>0.5</v>
      </c>
      <c r="P11" s="7">
        <v>1</v>
      </c>
      <c r="Q11" s="7">
        <v>0</v>
      </c>
      <c r="R11" s="7">
        <v>1</v>
      </c>
      <c r="S11" s="7">
        <v>1.6</v>
      </c>
      <c r="T11" s="7">
        <v>1.6</v>
      </c>
      <c r="U11" s="13"/>
      <c r="V11" s="13"/>
      <c r="W11" s="13"/>
      <c r="X11" s="13"/>
      <c r="Y11" s="13"/>
      <c r="Z11" s="13"/>
      <c r="AA11" s="14">
        <v>13</v>
      </c>
      <c r="AB11" s="14">
        <v>24</v>
      </c>
      <c r="AC11" s="13"/>
      <c r="AD11" s="7">
        <v>36</v>
      </c>
      <c r="AE11" s="7">
        <v>42</v>
      </c>
      <c r="AF11" s="18">
        <v>15</v>
      </c>
      <c r="AG11" s="18">
        <v>20</v>
      </c>
      <c r="AH11" s="13"/>
      <c r="AI11" s="7">
        <v>1</v>
      </c>
    </row>
    <row r="12" spans="1:35" x14ac:dyDescent="0.3">
      <c r="A12" s="2" t="s">
        <v>11</v>
      </c>
      <c r="B12" s="7">
        <v>38.5</v>
      </c>
      <c r="C12" s="7">
        <v>38</v>
      </c>
      <c r="D12" s="7">
        <v>1</v>
      </c>
      <c r="E12" s="7">
        <v>1</v>
      </c>
      <c r="F12" s="7">
        <f>10/35</f>
        <v>0.2857142857142857</v>
      </c>
      <c r="G12" s="7">
        <v>0</v>
      </c>
      <c r="H12" s="7">
        <v>0</v>
      </c>
      <c r="I12" s="7">
        <v>1.4</v>
      </c>
      <c r="J12" s="7">
        <v>1.4</v>
      </c>
      <c r="K12" s="7">
        <v>2</v>
      </c>
      <c r="L12" s="7">
        <v>2</v>
      </c>
      <c r="M12" s="7">
        <v>1.6</v>
      </c>
      <c r="N12" s="7">
        <v>1.3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>
        <v>13</v>
      </c>
      <c r="AB12" s="13"/>
      <c r="AC12" s="13"/>
      <c r="AD12" s="7">
        <v>35</v>
      </c>
      <c r="AE12" s="7">
        <v>42</v>
      </c>
      <c r="AF12" s="18">
        <v>19</v>
      </c>
      <c r="AG12" s="19"/>
      <c r="AH12" s="13"/>
      <c r="AI12" s="7">
        <v>1</v>
      </c>
    </row>
    <row r="13" spans="1:35" x14ac:dyDescent="0.3">
      <c r="A13" s="2" t="s">
        <v>12</v>
      </c>
      <c r="B13" s="7">
        <v>36.4</v>
      </c>
      <c r="C13" s="7">
        <v>38</v>
      </c>
      <c r="D13" s="7">
        <v>0</v>
      </c>
      <c r="E13" s="7">
        <v>1</v>
      </c>
      <c r="F13" s="7">
        <f>12/34</f>
        <v>0.35294117647058826</v>
      </c>
      <c r="G13" s="7">
        <v>0</v>
      </c>
      <c r="H13" s="7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7">
        <v>30</v>
      </c>
      <c r="AE13" s="7">
        <v>39</v>
      </c>
      <c r="AF13" s="19"/>
      <c r="AG13" s="19"/>
      <c r="AH13" s="13"/>
      <c r="AI13" s="7">
        <v>1</v>
      </c>
    </row>
    <row r="14" spans="1:35" x14ac:dyDescent="0.3">
      <c r="A14" s="2" t="s">
        <v>13</v>
      </c>
      <c r="B14" s="7">
        <v>40.5</v>
      </c>
      <c r="C14" s="7">
        <v>36</v>
      </c>
      <c r="D14" s="7">
        <v>1</v>
      </c>
      <c r="E14" s="7">
        <v>1</v>
      </c>
      <c r="F14" s="7">
        <f>16/35</f>
        <v>0.45714285714285713</v>
      </c>
      <c r="G14" s="7">
        <v>0</v>
      </c>
      <c r="H14" s="7">
        <v>0</v>
      </c>
      <c r="I14" s="7">
        <v>0.9</v>
      </c>
      <c r="J14" s="7">
        <v>0.4</v>
      </c>
      <c r="K14" s="7">
        <v>0.5</v>
      </c>
      <c r="L14" s="7">
        <v>1.5</v>
      </c>
      <c r="M14" s="7">
        <v>1.4</v>
      </c>
      <c r="N14" s="7">
        <v>1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>
        <v>11</v>
      </c>
      <c r="AB14" s="13"/>
      <c r="AC14" s="13"/>
      <c r="AD14" s="7">
        <v>32</v>
      </c>
      <c r="AE14" s="7">
        <v>45</v>
      </c>
      <c r="AF14" s="18">
        <v>10</v>
      </c>
      <c r="AG14" s="19"/>
      <c r="AH14" s="13"/>
      <c r="AI14" s="7">
        <v>1</v>
      </c>
    </row>
    <row r="15" spans="1:35" x14ac:dyDescent="0.3">
      <c r="A15" s="2" t="s">
        <v>14</v>
      </c>
      <c r="B15" s="7">
        <v>34.200000000000003</v>
      </c>
      <c r="C15" s="7">
        <v>36</v>
      </c>
      <c r="D15" s="7">
        <v>2</v>
      </c>
      <c r="E15" s="7">
        <v>0</v>
      </c>
      <c r="F15" s="7">
        <f>16/35</f>
        <v>0.45714285714285713</v>
      </c>
      <c r="G15" s="7">
        <v>0</v>
      </c>
      <c r="H15" s="7">
        <v>0</v>
      </c>
      <c r="I15" s="7"/>
      <c r="J15" s="7">
        <v>1.6</v>
      </c>
      <c r="K15" s="7">
        <v>0.5</v>
      </c>
      <c r="L15" s="7">
        <v>0</v>
      </c>
      <c r="M15" s="7">
        <v>1</v>
      </c>
      <c r="N15" s="7">
        <v>1.1000000000000001</v>
      </c>
      <c r="O15" s="7">
        <v>0.9</v>
      </c>
      <c r="P15" s="7">
        <v>0</v>
      </c>
      <c r="Q15" s="7">
        <v>0</v>
      </c>
      <c r="R15" s="7">
        <v>0.5</v>
      </c>
      <c r="S15" s="7">
        <v>0.8</v>
      </c>
      <c r="T15" s="7"/>
      <c r="U15" s="13"/>
      <c r="V15" s="13"/>
      <c r="W15" s="13"/>
      <c r="X15" s="13"/>
      <c r="Y15" s="13"/>
      <c r="Z15" s="13"/>
      <c r="AA15" s="14">
        <v>7</v>
      </c>
      <c r="AB15" s="14">
        <v>29</v>
      </c>
      <c r="AC15" s="13"/>
      <c r="AD15" s="7">
        <v>27</v>
      </c>
      <c r="AE15" s="7">
        <v>45</v>
      </c>
      <c r="AF15" s="18">
        <v>9</v>
      </c>
      <c r="AG15" s="18">
        <v>32</v>
      </c>
      <c r="AH15" s="13"/>
      <c r="AI15" s="7">
        <v>1</v>
      </c>
    </row>
    <row r="16" spans="1:35" x14ac:dyDescent="0.3">
      <c r="A16" s="2" t="s">
        <v>15</v>
      </c>
      <c r="B16" s="7">
        <v>33.5</v>
      </c>
      <c r="C16" s="7">
        <v>33</v>
      </c>
      <c r="D16" s="7">
        <v>2</v>
      </c>
      <c r="E16" s="7">
        <v>1</v>
      </c>
      <c r="F16" s="7">
        <f>9/33</f>
        <v>0.27272727272727271</v>
      </c>
      <c r="G16" s="7">
        <v>0</v>
      </c>
      <c r="H16" s="7">
        <v>0</v>
      </c>
      <c r="I16" s="7">
        <v>0.8</v>
      </c>
      <c r="J16" s="7">
        <v>0.8</v>
      </c>
      <c r="K16" s="7">
        <v>1.5</v>
      </c>
      <c r="L16" s="7">
        <v>1.5</v>
      </c>
      <c r="M16" s="7">
        <v>1.2</v>
      </c>
      <c r="N16" s="7">
        <v>1</v>
      </c>
      <c r="O16" s="7">
        <v>0.7</v>
      </c>
      <c r="P16" s="7">
        <v>0.6</v>
      </c>
      <c r="Q16" s="7">
        <v>0.5</v>
      </c>
      <c r="R16" s="7">
        <v>0</v>
      </c>
      <c r="S16" s="7">
        <v>1</v>
      </c>
      <c r="T16" s="7"/>
      <c r="U16" s="13"/>
      <c r="V16" s="13"/>
      <c r="W16" s="13"/>
      <c r="X16" s="13"/>
      <c r="Y16" s="13"/>
      <c r="Z16" s="13"/>
      <c r="AA16" s="14">
        <v>10</v>
      </c>
      <c r="AB16" s="14">
        <v>26</v>
      </c>
      <c r="AC16" s="13"/>
      <c r="AD16" s="7">
        <v>33</v>
      </c>
      <c r="AE16" s="7">
        <v>48</v>
      </c>
      <c r="AF16" s="18">
        <v>8</v>
      </c>
      <c r="AG16" s="18">
        <v>21</v>
      </c>
      <c r="AH16" s="13"/>
      <c r="AI16" s="7">
        <v>1</v>
      </c>
    </row>
    <row r="17" spans="1:35" x14ac:dyDescent="0.3">
      <c r="A17" s="2" t="s">
        <v>16</v>
      </c>
      <c r="B17" s="7">
        <v>31.2</v>
      </c>
      <c r="C17" s="7">
        <v>32</v>
      </c>
      <c r="D17" s="7">
        <v>1</v>
      </c>
      <c r="E17" s="7">
        <v>0</v>
      </c>
      <c r="F17" s="7">
        <f>10/32</f>
        <v>0.3125</v>
      </c>
      <c r="G17" s="7">
        <v>0</v>
      </c>
      <c r="H17" s="7">
        <v>0</v>
      </c>
      <c r="I17" s="7">
        <v>0.7</v>
      </c>
      <c r="J17" s="7">
        <v>0.2</v>
      </c>
      <c r="K17" s="7">
        <v>0</v>
      </c>
      <c r="L17" s="7">
        <v>0</v>
      </c>
      <c r="M17" s="7">
        <v>0.8</v>
      </c>
      <c r="N17" s="7">
        <v>0.7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>
        <v>24</v>
      </c>
      <c r="AB17" s="13"/>
      <c r="AC17" s="13"/>
      <c r="AD17" s="7">
        <v>29</v>
      </c>
      <c r="AE17" s="7">
        <v>52</v>
      </c>
      <c r="AF17" s="18">
        <v>16</v>
      </c>
      <c r="AG17" s="19"/>
      <c r="AH17" s="13"/>
      <c r="AI17" s="7">
        <v>1</v>
      </c>
    </row>
    <row r="18" spans="1:35" x14ac:dyDescent="0.3">
      <c r="A18" s="2" t="s">
        <v>17</v>
      </c>
      <c r="B18" s="7">
        <v>41.8</v>
      </c>
      <c r="C18" s="15">
        <v>32</v>
      </c>
      <c r="D18" s="7">
        <v>2</v>
      </c>
      <c r="E18" s="7">
        <v>0</v>
      </c>
      <c r="F18" s="12">
        <f>18/35</f>
        <v>0.51428571428571423</v>
      </c>
      <c r="G18" s="7">
        <v>0</v>
      </c>
      <c r="H18" s="7">
        <v>1</v>
      </c>
      <c r="I18" s="7">
        <v>1.6</v>
      </c>
      <c r="J18" s="7">
        <v>1.4</v>
      </c>
      <c r="K18" s="7">
        <v>1.5</v>
      </c>
      <c r="L18" s="7">
        <v>0</v>
      </c>
      <c r="M18" s="7">
        <v>0</v>
      </c>
      <c r="N18" s="7"/>
      <c r="O18" s="7"/>
      <c r="P18" s="7">
        <v>0</v>
      </c>
      <c r="Q18" s="7">
        <v>0</v>
      </c>
      <c r="R18" s="7">
        <v>0.5</v>
      </c>
      <c r="S18" s="7">
        <v>1</v>
      </c>
      <c r="T18" s="7"/>
      <c r="U18" s="13"/>
      <c r="V18" s="13"/>
      <c r="W18" s="13"/>
      <c r="X18" s="13"/>
      <c r="Y18" s="13"/>
      <c r="Z18" s="13"/>
      <c r="AA18" s="14">
        <v>21</v>
      </c>
      <c r="AB18" s="14">
        <v>26</v>
      </c>
      <c r="AC18" s="13"/>
      <c r="AD18" s="7">
        <v>33</v>
      </c>
      <c r="AE18" s="7">
        <v>57</v>
      </c>
      <c r="AF18" s="18">
        <v>27</v>
      </c>
      <c r="AG18" s="18">
        <v>27</v>
      </c>
      <c r="AH18" s="13"/>
      <c r="AI18" s="7">
        <v>1</v>
      </c>
    </row>
    <row r="19" spans="1:35" x14ac:dyDescent="0.3">
      <c r="A19" s="2" t="s">
        <v>18</v>
      </c>
      <c r="B19" s="7">
        <v>25.3</v>
      </c>
      <c r="C19" s="15">
        <v>21</v>
      </c>
      <c r="D19" s="7">
        <v>2</v>
      </c>
      <c r="E19" s="7">
        <v>0</v>
      </c>
      <c r="F19" s="7">
        <f>13/34</f>
        <v>0.38235294117647056</v>
      </c>
      <c r="G19" s="7">
        <v>0</v>
      </c>
      <c r="H19" s="7">
        <v>1</v>
      </c>
      <c r="I19" s="7">
        <v>0.8</v>
      </c>
      <c r="J19" s="7">
        <v>0.6</v>
      </c>
      <c r="K19" s="7">
        <v>0</v>
      </c>
      <c r="L19" s="7">
        <v>0.5</v>
      </c>
      <c r="M19" s="7">
        <v>0.4</v>
      </c>
      <c r="N19" s="7">
        <v>0.6</v>
      </c>
      <c r="O19" s="7">
        <v>0.5</v>
      </c>
      <c r="P19" s="7">
        <v>0.6</v>
      </c>
      <c r="Q19" s="7">
        <v>0.5</v>
      </c>
      <c r="R19" s="7">
        <v>0</v>
      </c>
      <c r="S19" s="7">
        <v>0.2</v>
      </c>
      <c r="T19" s="7"/>
      <c r="U19" s="13"/>
      <c r="V19" s="13"/>
      <c r="W19" s="13"/>
      <c r="X19" s="13"/>
      <c r="Y19" s="13"/>
      <c r="Z19" s="13"/>
      <c r="AA19" s="14">
        <v>15</v>
      </c>
      <c r="AB19" s="14">
        <v>26</v>
      </c>
      <c r="AC19" s="13"/>
      <c r="AD19" s="7">
        <v>22</v>
      </c>
      <c r="AE19" s="7">
        <v>58</v>
      </c>
      <c r="AF19" s="18">
        <v>11</v>
      </c>
      <c r="AG19" s="18">
        <v>17</v>
      </c>
      <c r="AH19" s="13"/>
      <c r="AI19" s="7">
        <v>1</v>
      </c>
    </row>
    <row r="20" spans="1:35" x14ac:dyDescent="0.3">
      <c r="A20" s="2" t="s">
        <v>1</v>
      </c>
      <c r="B20" s="11">
        <v>74.900000000000006</v>
      </c>
      <c r="C20" s="7">
        <v>81</v>
      </c>
      <c r="D20" s="7">
        <v>0</v>
      </c>
      <c r="E20" s="7">
        <v>0</v>
      </c>
      <c r="F20" s="12">
        <v>0.64102564102564108</v>
      </c>
      <c r="G20" s="7">
        <v>0</v>
      </c>
      <c r="H20" s="7">
        <v>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7">
        <v>80</v>
      </c>
      <c r="AE20" s="7">
        <v>22</v>
      </c>
      <c r="AF20" s="19"/>
      <c r="AG20" s="19"/>
      <c r="AH20" s="13"/>
      <c r="AI20" s="7">
        <v>2</v>
      </c>
    </row>
    <row r="21" spans="1:35" x14ac:dyDescent="0.3">
      <c r="A21" s="2" t="s">
        <v>2</v>
      </c>
      <c r="B21" s="7">
        <v>70.7</v>
      </c>
      <c r="C21" s="11">
        <v>88</v>
      </c>
      <c r="D21" s="7">
        <v>0</v>
      </c>
      <c r="E21" s="7">
        <v>1</v>
      </c>
      <c r="F21" s="12">
        <v>0.5641025641025641</v>
      </c>
      <c r="G21" s="7">
        <v>1</v>
      </c>
      <c r="H21" s="7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7">
        <v>82</v>
      </c>
      <c r="AE21" s="7">
        <v>18</v>
      </c>
      <c r="AF21" s="19"/>
      <c r="AG21" s="19"/>
      <c r="AH21" s="13"/>
      <c r="AI21" s="7">
        <v>2</v>
      </c>
    </row>
    <row r="22" spans="1:35" x14ac:dyDescent="0.3">
      <c r="A22" s="2" t="s">
        <v>3</v>
      </c>
      <c r="B22" s="7">
        <v>66.8</v>
      </c>
      <c r="C22" s="7">
        <v>78</v>
      </c>
      <c r="D22" s="7">
        <v>0</v>
      </c>
      <c r="E22" s="7">
        <v>0</v>
      </c>
      <c r="F22" s="7">
        <v>0.38</v>
      </c>
      <c r="G22" s="7">
        <v>0</v>
      </c>
      <c r="H22" s="7"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7">
        <v>63</v>
      </c>
      <c r="AE22" s="7">
        <v>24</v>
      </c>
      <c r="AF22" s="19"/>
      <c r="AG22" s="19"/>
      <c r="AH22" s="13"/>
      <c r="AI22" s="7">
        <v>2</v>
      </c>
    </row>
    <row r="23" spans="1:35" x14ac:dyDescent="0.3">
      <c r="A23" s="2" t="s">
        <v>4</v>
      </c>
      <c r="B23" s="7">
        <v>52.4</v>
      </c>
      <c r="C23" s="7">
        <v>75</v>
      </c>
      <c r="D23" s="7">
        <v>0</v>
      </c>
      <c r="E23" s="7">
        <v>0</v>
      </c>
      <c r="F23" s="12">
        <v>0.6</v>
      </c>
      <c r="G23" s="7">
        <v>0</v>
      </c>
      <c r="H23" s="7">
        <v>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7">
        <v>74</v>
      </c>
      <c r="AE23" s="7">
        <v>29</v>
      </c>
      <c r="AF23" s="19"/>
      <c r="AG23" s="19"/>
      <c r="AH23" s="13"/>
      <c r="AI23" s="7">
        <v>2</v>
      </c>
    </row>
    <row r="24" spans="1:35" x14ac:dyDescent="0.3">
      <c r="A24" s="2" t="s">
        <v>5</v>
      </c>
      <c r="B24" s="7">
        <v>47.3</v>
      </c>
      <c r="C24" s="7">
        <v>43</v>
      </c>
      <c r="D24" s="7">
        <v>1</v>
      </c>
      <c r="E24" s="7">
        <v>0</v>
      </c>
      <c r="F24" s="12">
        <v>0.5</v>
      </c>
      <c r="G24" s="7">
        <v>0</v>
      </c>
      <c r="H24" s="7">
        <v>0</v>
      </c>
      <c r="I24" s="7">
        <v>0.9</v>
      </c>
      <c r="J24" s="7">
        <v>1.2</v>
      </c>
      <c r="K24" s="7">
        <v>0</v>
      </c>
      <c r="L24" s="7">
        <v>0.5</v>
      </c>
      <c r="M24" s="7">
        <v>1.4</v>
      </c>
      <c r="N24" s="7">
        <v>1.4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>
        <v>23</v>
      </c>
      <c r="AB24" s="13"/>
      <c r="AC24" s="13"/>
      <c r="AD24" s="7">
        <v>45</v>
      </c>
      <c r="AE24" s="7">
        <v>56</v>
      </c>
      <c r="AF24" s="18">
        <v>29</v>
      </c>
      <c r="AG24" s="19"/>
      <c r="AH24" s="13"/>
      <c r="AI24" s="7">
        <v>2</v>
      </c>
    </row>
    <row r="25" spans="1:35" x14ac:dyDescent="0.3">
      <c r="A25" s="2" t="s">
        <v>6</v>
      </c>
      <c r="B25" s="7">
        <v>46.4</v>
      </c>
      <c r="C25" s="7">
        <v>47</v>
      </c>
      <c r="D25" s="7">
        <v>0</v>
      </c>
      <c r="E25" s="7">
        <v>0</v>
      </c>
      <c r="F25" s="12">
        <v>0.51428571428571423</v>
      </c>
      <c r="G25" s="7">
        <v>0</v>
      </c>
      <c r="H25" s="7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7">
        <v>36</v>
      </c>
      <c r="AE25" s="7">
        <v>49</v>
      </c>
      <c r="AF25" s="19"/>
      <c r="AG25" s="19"/>
      <c r="AH25" s="13"/>
      <c r="AI25" s="7">
        <v>2</v>
      </c>
    </row>
    <row r="26" spans="1:35" x14ac:dyDescent="0.3">
      <c r="A26" s="2" t="s">
        <v>7</v>
      </c>
      <c r="B26" s="7">
        <v>46.8</v>
      </c>
      <c r="C26" s="7">
        <v>51</v>
      </c>
      <c r="D26" s="7">
        <v>0</v>
      </c>
      <c r="E26" s="7">
        <v>1</v>
      </c>
      <c r="F26" s="12">
        <v>0.53333333333333333</v>
      </c>
      <c r="G26" s="7">
        <v>0</v>
      </c>
      <c r="H26" s="7">
        <v>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7">
        <v>40</v>
      </c>
      <c r="AE26" s="7">
        <v>42</v>
      </c>
      <c r="AF26" s="19"/>
      <c r="AG26" s="19"/>
      <c r="AH26" s="13"/>
      <c r="AI26" s="7">
        <v>2</v>
      </c>
    </row>
    <row r="27" spans="1:35" x14ac:dyDescent="0.3">
      <c r="A27" s="2" t="s">
        <v>8</v>
      </c>
      <c r="B27" s="7">
        <v>38.6</v>
      </c>
      <c r="C27" s="7">
        <v>31</v>
      </c>
      <c r="D27" s="7">
        <v>0</v>
      </c>
      <c r="E27" s="7">
        <v>0</v>
      </c>
      <c r="F27" s="7">
        <v>0.44117647058823528</v>
      </c>
      <c r="G27" s="7">
        <v>0</v>
      </c>
      <c r="H27" s="7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7">
        <v>32</v>
      </c>
      <c r="AE27" s="7">
        <v>48</v>
      </c>
      <c r="AF27" s="19"/>
      <c r="AG27" s="19"/>
      <c r="AH27" s="13"/>
      <c r="AI27" s="7">
        <v>2</v>
      </c>
    </row>
    <row r="28" spans="1:35" x14ac:dyDescent="0.3">
      <c r="A28" s="2" t="s">
        <v>9</v>
      </c>
      <c r="B28" s="7">
        <v>40.1</v>
      </c>
      <c r="C28" s="7">
        <v>45</v>
      </c>
      <c r="D28" s="7">
        <v>1</v>
      </c>
      <c r="E28" s="7">
        <v>0</v>
      </c>
      <c r="F28" s="7">
        <v>0.46875</v>
      </c>
      <c r="G28" s="7">
        <v>0</v>
      </c>
      <c r="H28" s="7">
        <v>0</v>
      </c>
      <c r="I28" s="7"/>
      <c r="J28" s="7">
        <v>0.6</v>
      </c>
      <c r="K28" s="7">
        <v>1.5</v>
      </c>
      <c r="L28" s="7">
        <v>2</v>
      </c>
      <c r="M28" s="7">
        <v>2</v>
      </c>
      <c r="N28" s="7">
        <v>1.7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>
        <v>5</v>
      </c>
      <c r="AB28" s="13"/>
      <c r="AC28" s="13"/>
      <c r="AD28" s="7">
        <v>35</v>
      </c>
      <c r="AE28" s="7">
        <v>44</v>
      </c>
      <c r="AF28" s="18">
        <v>3</v>
      </c>
      <c r="AG28" s="19"/>
      <c r="AH28" s="13"/>
      <c r="AI28" s="7">
        <v>2</v>
      </c>
    </row>
    <row r="29" spans="1:35" x14ac:dyDescent="0.3">
      <c r="A29" s="2" t="s">
        <v>10</v>
      </c>
      <c r="B29" s="7">
        <v>47</v>
      </c>
      <c r="C29" s="15">
        <v>30</v>
      </c>
      <c r="D29" s="7">
        <v>1</v>
      </c>
      <c r="E29" s="7">
        <v>0</v>
      </c>
      <c r="F29" s="7">
        <v>0.45945945945945948</v>
      </c>
      <c r="G29" s="7">
        <v>0</v>
      </c>
      <c r="H29" s="7">
        <v>1</v>
      </c>
      <c r="I29" s="7">
        <v>0.6</v>
      </c>
      <c r="J29" s="7">
        <v>0</v>
      </c>
      <c r="K29" s="7">
        <v>0</v>
      </c>
      <c r="L29" s="7">
        <v>1</v>
      </c>
      <c r="M29" s="7">
        <v>1.2</v>
      </c>
      <c r="N29" s="7">
        <v>1.5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>
        <v>10</v>
      </c>
      <c r="AB29" s="13"/>
      <c r="AC29" s="13"/>
      <c r="AD29" s="7">
        <v>29</v>
      </c>
      <c r="AE29" s="7">
        <v>61</v>
      </c>
      <c r="AF29" s="18">
        <v>6</v>
      </c>
      <c r="AG29" s="19"/>
      <c r="AH29" s="13"/>
      <c r="AI29" s="7">
        <v>2</v>
      </c>
    </row>
    <row r="30" spans="1:35" x14ac:dyDescent="0.3">
      <c r="A30" s="2" t="s">
        <v>11</v>
      </c>
      <c r="B30" s="7">
        <v>40.9</v>
      </c>
      <c r="C30" s="7">
        <v>47</v>
      </c>
      <c r="D30" s="7">
        <v>0</v>
      </c>
      <c r="E30" s="7">
        <v>1</v>
      </c>
      <c r="F30" s="7">
        <v>0.42424242424242425</v>
      </c>
      <c r="G30" s="7">
        <v>0</v>
      </c>
      <c r="H30" s="7">
        <v>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7">
        <v>47</v>
      </c>
      <c r="AE30" s="7">
        <v>55</v>
      </c>
      <c r="AF30" s="19"/>
      <c r="AG30" s="19"/>
      <c r="AH30" s="13"/>
      <c r="AI30" s="7">
        <v>2</v>
      </c>
    </row>
    <row r="31" spans="1:35" x14ac:dyDescent="0.3">
      <c r="A31" s="2" t="s">
        <v>12</v>
      </c>
      <c r="B31" s="7">
        <v>38</v>
      </c>
      <c r="C31" s="7">
        <v>32</v>
      </c>
      <c r="D31" s="7">
        <v>0</v>
      </c>
      <c r="E31" s="7">
        <v>0</v>
      </c>
      <c r="F31" s="7">
        <v>0.375</v>
      </c>
      <c r="G31" s="7">
        <v>0</v>
      </c>
      <c r="H31" s="7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7">
        <v>39</v>
      </c>
      <c r="AE31" s="7">
        <v>62</v>
      </c>
      <c r="AF31" s="19"/>
      <c r="AG31" s="19"/>
      <c r="AH31" s="13"/>
      <c r="AI31" s="7">
        <v>2</v>
      </c>
    </row>
    <row r="32" spans="1:35" x14ac:dyDescent="0.3">
      <c r="A32" s="2" t="s">
        <v>13</v>
      </c>
      <c r="B32" s="7">
        <v>41.8</v>
      </c>
      <c r="C32" s="15">
        <v>30</v>
      </c>
      <c r="D32" s="7">
        <v>2</v>
      </c>
      <c r="E32" s="7">
        <v>0</v>
      </c>
      <c r="F32" s="12">
        <v>0.61111111111111116</v>
      </c>
      <c r="G32" s="7">
        <v>0</v>
      </c>
      <c r="H32" s="7">
        <v>1</v>
      </c>
      <c r="I32" s="7">
        <v>0.9</v>
      </c>
      <c r="J32" s="7">
        <v>1.4</v>
      </c>
      <c r="K32" s="7">
        <v>1.5</v>
      </c>
      <c r="L32" s="7">
        <v>1.5</v>
      </c>
      <c r="M32" s="7">
        <v>0.8</v>
      </c>
      <c r="N32" s="7"/>
      <c r="O32" s="7"/>
      <c r="P32" s="7">
        <v>0.5</v>
      </c>
      <c r="Q32" s="7">
        <v>0.4</v>
      </c>
      <c r="R32" s="7">
        <v>3</v>
      </c>
      <c r="S32" s="7">
        <v>1.2</v>
      </c>
      <c r="T32" s="7">
        <v>1.3</v>
      </c>
      <c r="U32" s="13"/>
      <c r="V32" s="13"/>
      <c r="W32" s="13"/>
      <c r="X32" s="13"/>
      <c r="Y32" s="13"/>
      <c r="Z32" s="13"/>
      <c r="AA32" s="7">
        <v>10</v>
      </c>
      <c r="AB32" s="7">
        <v>17</v>
      </c>
      <c r="AC32" s="13"/>
      <c r="AD32" s="7">
        <v>33</v>
      </c>
      <c r="AE32" s="7">
        <v>59</v>
      </c>
      <c r="AF32" s="18">
        <v>12</v>
      </c>
      <c r="AG32" s="18">
        <v>14</v>
      </c>
      <c r="AH32" s="13"/>
      <c r="AI32" s="7">
        <v>2</v>
      </c>
    </row>
    <row r="33" spans="1:35" x14ac:dyDescent="0.3">
      <c r="A33" s="2" t="s">
        <v>14</v>
      </c>
      <c r="B33" s="7">
        <v>40.299999999999997</v>
      </c>
      <c r="C33" s="7">
        <v>37</v>
      </c>
      <c r="D33" s="7">
        <v>1</v>
      </c>
      <c r="E33" s="7">
        <v>0</v>
      </c>
      <c r="F33" s="7">
        <v>0.33333333333333331</v>
      </c>
      <c r="G33" s="7">
        <v>0</v>
      </c>
      <c r="H33" s="7">
        <v>0</v>
      </c>
      <c r="I33" s="7">
        <v>0.6</v>
      </c>
      <c r="J33" s="7">
        <v>0.6</v>
      </c>
      <c r="K33" s="7">
        <v>0.5</v>
      </c>
      <c r="L33" s="7">
        <v>1</v>
      </c>
      <c r="M33" s="7">
        <v>1</v>
      </c>
      <c r="N33" s="7">
        <v>1.3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7">
        <v>33</v>
      </c>
      <c r="AE33" s="7">
        <v>46</v>
      </c>
      <c r="AF33" s="19"/>
      <c r="AG33" s="19"/>
      <c r="AH33" s="13"/>
      <c r="AI33" s="7">
        <v>2</v>
      </c>
    </row>
    <row r="34" spans="1:35" x14ac:dyDescent="0.3">
      <c r="A34" s="2" t="s">
        <v>15</v>
      </c>
      <c r="B34" s="7">
        <v>41.7</v>
      </c>
      <c r="C34" s="7">
        <v>32</v>
      </c>
      <c r="D34" s="7">
        <v>2</v>
      </c>
      <c r="E34" s="7">
        <v>1</v>
      </c>
      <c r="F34" s="7">
        <v>0.33333333333333331</v>
      </c>
      <c r="G34" s="7">
        <v>0</v>
      </c>
      <c r="H34" s="7">
        <v>0</v>
      </c>
      <c r="I34" s="7">
        <v>0.6</v>
      </c>
      <c r="J34" s="7">
        <v>0.2</v>
      </c>
      <c r="K34" s="7">
        <v>0</v>
      </c>
      <c r="L34" s="7">
        <v>0.5</v>
      </c>
      <c r="M34" s="7">
        <v>1</v>
      </c>
      <c r="N34" s="7">
        <v>1</v>
      </c>
      <c r="O34" s="7">
        <v>1.2</v>
      </c>
      <c r="P34" s="7">
        <v>1</v>
      </c>
      <c r="Q34" s="7">
        <v>1.5</v>
      </c>
      <c r="R34" s="7">
        <v>0</v>
      </c>
      <c r="S34" s="7">
        <v>1.2</v>
      </c>
      <c r="T34" s="7">
        <v>1.3</v>
      </c>
      <c r="U34" s="13"/>
      <c r="V34" s="13"/>
      <c r="W34" s="13"/>
      <c r="X34" s="13"/>
      <c r="Y34" s="13"/>
      <c r="Z34" s="13"/>
      <c r="AA34" s="7">
        <v>10</v>
      </c>
      <c r="AB34" s="7">
        <v>22</v>
      </c>
      <c r="AC34" s="13"/>
      <c r="AD34" s="7">
        <v>29</v>
      </c>
      <c r="AE34" s="7">
        <v>50</v>
      </c>
      <c r="AF34" s="18">
        <v>6</v>
      </c>
      <c r="AG34" s="18">
        <v>19</v>
      </c>
      <c r="AH34" s="13"/>
      <c r="AI34" s="7">
        <v>2</v>
      </c>
    </row>
    <row r="35" spans="1:35" x14ac:dyDescent="0.3">
      <c r="A35" s="2" t="s">
        <v>16</v>
      </c>
      <c r="B35" s="7">
        <v>39.9</v>
      </c>
      <c r="C35" s="7">
        <v>38</v>
      </c>
      <c r="D35" s="7">
        <v>0</v>
      </c>
      <c r="E35" s="7">
        <v>0</v>
      </c>
      <c r="F35" s="7">
        <v>0.41176470588235292</v>
      </c>
      <c r="G35" s="7">
        <v>0</v>
      </c>
      <c r="H35" s="7">
        <v>0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7">
        <v>41</v>
      </c>
      <c r="AE35" s="7">
        <v>50</v>
      </c>
      <c r="AF35" s="19"/>
      <c r="AG35" s="19"/>
      <c r="AH35" s="13"/>
      <c r="AI35" s="7">
        <v>2</v>
      </c>
    </row>
    <row r="36" spans="1:35" x14ac:dyDescent="0.3">
      <c r="A36" s="2" t="s">
        <v>19</v>
      </c>
      <c r="B36" s="7">
        <v>31.8</v>
      </c>
      <c r="C36" s="7">
        <v>34</v>
      </c>
      <c r="D36" s="7">
        <v>2</v>
      </c>
      <c r="E36" s="7">
        <v>1</v>
      </c>
      <c r="F36" s="7">
        <v>0.21621621621621623</v>
      </c>
      <c r="G36" s="7">
        <v>0</v>
      </c>
      <c r="H36" s="7">
        <v>0</v>
      </c>
      <c r="I36" s="7"/>
      <c r="J36" s="7">
        <v>1</v>
      </c>
      <c r="K36" s="7">
        <v>1</v>
      </c>
      <c r="L36" s="7">
        <v>1.5</v>
      </c>
      <c r="M36" s="7">
        <v>1.8</v>
      </c>
      <c r="N36" s="7">
        <v>1.6</v>
      </c>
      <c r="O36" s="7">
        <v>1.2</v>
      </c>
      <c r="P36" s="7">
        <v>0.4</v>
      </c>
      <c r="Q36" s="7">
        <v>0.5</v>
      </c>
      <c r="R36" s="7">
        <v>1.5</v>
      </c>
      <c r="S36" s="7">
        <v>1.6</v>
      </c>
      <c r="T36" s="7">
        <v>1.4</v>
      </c>
      <c r="U36" s="13"/>
      <c r="V36" s="13"/>
      <c r="W36" s="13"/>
      <c r="X36" s="13"/>
      <c r="Y36" s="13"/>
      <c r="Z36" s="13"/>
      <c r="AA36" s="7">
        <v>8</v>
      </c>
      <c r="AB36" s="7">
        <v>19</v>
      </c>
      <c r="AC36" s="13"/>
      <c r="AD36" s="7">
        <v>36</v>
      </c>
      <c r="AE36" s="7">
        <v>51</v>
      </c>
      <c r="AF36" s="18">
        <v>6</v>
      </c>
      <c r="AG36" s="18">
        <v>14</v>
      </c>
      <c r="AH36" s="13"/>
      <c r="AI36" s="7">
        <v>2</v>
      </c>
    </row>
    <row r="37" spans="1:35" x14ac:dyDescent="0.3">
      <c r="A37" s="2" t="s">
        <v>20</v>
      </c>
      <c r="B37" s="7">
        <v>41.6</v>
      </c>
      <c r="C37" s="7">
        <v>38</v>
      </c>
      <c r="D37" s="7">
        <v>0</v>
      </c>
      <c r="E37" s="7">
        <v>0</v>
      </c>
      <c r="F37" s="12">
        <v>0.55555555555555558</v>
      </c>
      <c r="G37" s="7">
        <v>0</v>
      </c>
      <c r="H37" s="7">
        <v>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7">
        <v>52</v>
      </c>
      <c r="AE37" s="7">
        <v>60</v>
      </c>
      <c r="AF37" s="19"/>
      <c r="AG37" s="19"/>
      <c r="AH37" s="13"/>
      <c r="AI37" s="7">
        <v>2</v>
      </c>
    </row>
    <row r="38" spans="1:35" x14ac:dyDescent="0.3">
      <c r="A38" s="2" t="s">
        <v>1</v>
      </c>
      <c r="B38" s="7">
        <v>76.7</v>
      </c>
      <c r="C38" s="11">
        <v>87</v>
      </c>
      <c r="D38" s="7">
        <v>1</v>
      </c>
      <c r="E38" s="7">
        <v>0</v>
      </c>
      <c r="F38" s="12">
        <v>0.58139534883720934</v>
      </c>
      <c r="G38" s="7">
        <v>1</v>
      </c>
      <c r="H38" s="7">
        <v>0</v>
      </c>
      <c r="I38" s="7">
        <v>1.9</v>
      </c>
      <c r="J38" s="7">
        <v>2.4</v>
      </c>
      <c r="K38" s="7">
        <v>1.5</v>
      </c>
      <c r="L38" s="7">
        <v>3</v>
      </c>
      <c r="M38" s="7">
        <v>3</v>
      </c>
      <c r="N38" s="7">
        <v>2.8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>
        <v>15</v>
      </c>
      <c r="AB38" s="13"/>
      <c r="AC38" s="13"/>
      <c r="AD38" s="7">
        <v>103</v>
      </c>
      <c r="AE38" s="7">
        <v>31</v>
      </c>
      <c r="AF38" s="18">
        <v>32</v>
      </c>
      <c r="AG38" s="19"/>
      <c r="AH38" s="13"/>
      <c r="AI38" s="7">
        <v>3</v>
      </c>
    </row>
    <row r="39" spans="1:35" x14ac:dyDescent="0.3">
      <c r="A39" s="2" t="s">
        <v>2</v>
      </c>
      <c r="B39" s="11">
        <v>79.3</v>
      </c>
      <c r="C39" s="7">
        <v>85</v>
      </c>
      <c r="D39" s="7">
        <v>0</v>
      </c>
      <c r="E39" s="7">
        <v>0</v>
      </c>
      <c r="F39" s="12">
        <v>0.56756756756756754</v>
      </c>
      <c r="G39" s="7">
        <v>0</v>
      </c>
      <c r="H39" s="7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7">
        <v>74</v>
      </c>
      <c r="AE39" s="7">
        <v>20</v>
      </c>
      <c r="AF39" s="19"/>
      <c r="AG39" s="19"/>
      <c r="AH39" s="13"/>
      <c r="AI39" s="7">
        <v>3</v>
      </c>
    </row>
    <row r="40" spans="1:35" x14ac:dyDescent="0.3">
      <c r="A40" s="2" t="s">
        <v>3</v>
      </c>
      <c r="B40" s="7">
        <v>67.900000000000006</v>
      </c>
      <c r="C40" s="7">
        <v>74</v>
      </c>
      <c r="D40" s="7">
        <v>1</v>
      </c>
      <c r="E40" s="7">
        <v>1</v>
      </c>
      <c r="F40" s="7">
        <v>0.47727272727272729</v>
      </c>
      <c r="G40" s="7">
        <v>0</v>
      </c>
      <c r="H40" s="7">
        <v>0</v>
      </c>
      <c r="I40" s="7"/>
      <c r="J40" s="7">
        <v>1.8</v>
      </c>
      <c r="K40" s="7">
        <v>1.5</v>
      </c>
      <c r="L40" s="7">
        <v>3</v>
      </c>
      <c r="M40" s="7">
        <v>2.4</v>
      </c>
      <c r="N40" s="7">
        <v>1.7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>
        <v>8</v>
      </c>
      <c r="AB40" s="13"/>
      <c r="AC40" s="13"/>
      <c r="AD40" s="7">
        <v>72</v>
      </c>
      <c r="AE40" s="7">
        <v>33</v>
      </c>
      <c r="AF40" s="18">
        <v>16</v>
      </c>
      <c r="AG40" s="19"/>
      <c r="AH40" s="13"/>
      <c r="AI40" s="7">
        <v>3</v>
      </c>
    </row>
    <row r="41" spans="1:35" x14ac:dyDescent="0.3">
      <c r="A41" s="2" t="s">
        <v>4</v>
      </c>
      <c r="B41" s="7">
        <v>61.4</v>
      </c>
      <c r="C41" s="7">
        <v>67</v>
      </c>
      <c r="D41" s="7">
        <v>0</v>
      </c>
      <c r="E41" s="7">
        <v>0</v>
      </c>
      <c r="F41" s="12">
        <v>0.76666666666666672</v>
      </c>
      <c r="G41" s="7">
        <v>0</v>
      </c>
      <c r="H41" s="7">
        <v>0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7">
        <v>56</v>
      </c>
      <c r="AE41" s="7">
        <v>37</v>
      </c>
      <c r="AF41" s="19"/>
      <c r="AG41" s="19"/>
      <c r="AH41" s="13"/>
      <c r="AI41" s="7">
        <v>3</v>
      </c>
    </row>
    <row r="42" spans="1:35" x14ac:dyDescent="0.3">
      <c r="A42" s="2" t="s">
        <v>5</v>
      </c>
      <c r="B42" s="7">
        <v>46.9</v>
      </c>
      <c r="C42" s="7">
        <v>52</v>
      </c>
      <c r="D42" s="7">
        <v>0</v>
      </c>
      <c r="E42" s="7">
        <v>1</v>
      </c>
      <c r="F42" s="12">
        <v>0.52631578947368418</v>
      </c>
      <c r="G42" s="7">
        <v>0</v>
      </c>
      <c r="H42" s="7">
        <v>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7">
        <v>46</v>
      </c>
      <c r="AE42" s="7">
        <v>34</v>
      </c>
      <c r="AF42" s="19"/>
      <c r="AG42" s="19"/>
      <c r="AH42" s="13"/>
      <c r="AI42" s="7">
        <v>3</v>
      </c>
    </row>
    <row r="43" spans="1:35" x14ac:dyDescent="0.3">
      <c r="A43" s="2" t="s">
        <v>6</v>
      </c>
      <c r="B43" s="7">
        <v>41.7</v>
      </c>
      <c r="C43" s="7">
        <v>39</v>
      </c>
      <c r="D43" s="7">
        <v>1</v>
      </c>
      <c r="E43" s="7">
        <v>1</v>
      </c>
      <c r="F43" s="7">
        <v>0.38636363636363635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0.5</v>
      </c>
      <c r="M43" s="7">
        <v>0.2</v>
      </c>
      <c r="N43" s="7">
        <v>1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>
        <v>10</v>
      </c>
      <c r="AB43" s="13"/>
      <c r="AC43" s="13"/>
      <c r="AD43" s="7">
        <v>26</v>
      </c>
      <c r="AE43" s="7">
        <v>44</v>
      </c>
      <c r="AF43" s="18">
        <v>10</v>
      </c>
      <c r="AG43" s="19"/>
      <c r="AH43" s="13"/>
      <c r="AI43" s="7">
        <v>3</v>
      </c>
    </row>
    <row r="44" spans="1:35" x14ac:dyDescent="0.3">
      <c r="A44" s="2" t="s">
        <v>7</v>
      </c>
      <c r="B44" s="7">
        <v>46.3</v>
      </c>
      <c r="C44" s="7">
        <v>45</v>
      </c>
      <c r="D44" s="7">
        <v>1</v>
      </c>
      <c r="E44" s="7">
        <v>1</v>
      </c>
      <c r="F44" s="7">
        <v>0.4</v>
      </c>
      <c r="G44" s="7">
        <v>0</v>
      </c>
      <c r="H44" s="7">
        <v>0</v>
      </c>
      <c r="I44" s="7">
        <v>1.5</v>
      </c>
      <c r="J44" s="7">
        <v>0.4</v>
      </c>
      <c r="K44" s="7">
        <v>0.5</v>
      </c>
      <c r="L44" s="7">
        <v>0.5</v>
      </c>
      <c r="M44" s="7">
        <v>1.2</v>
      </c>
      <c r="N44" s="7">
        <v>1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>
        <v>13</v>
      </c>
      <c r="AB44" s="13"/>
      <c r="AC44" s="13"/>
      <c r="AD44" s="7">
        <v>50</v>
      </c>
      <c r="AE44" s="7">
        <v>52</v>
      </c>
      <c r="AF44" s="18">
        <v>19</v>
      </c>
      <c r="AG44" s="19"/>
      <c r="AH44" s="13"/>
      <c r="AI44" s="7">
        <v>3</v>
      </c>
    </row>
    <row r="45" spans="1:35" x14ac:dyDescent="0.3">
      <c r="A45" s="2" t="s">
        <v>8</v>
      </c>
      <c r="B45" s="7">
        <v>41.7</v>
      </c>
      <c r="C45" s="15">
        <v>20</v>
      </c>
      <c r="D45" s="7">
        <v>1</v>
      </c>
      <c r="E45" s="7">
        <v>0</v>
      </c>
      <c r="F45" s="12">
        <v>0.55555555555555558</v>
      </c>
      <c r="G45" s="7">
        <v>0</v>
      </c>
      <c r="H45" s="7">
        <v>1</v>
      </c>
      <c r="I45" s="7">
        <v>0.5</v>
      </c>
      <c r="J45" s="7">
        <v>0.6</v>
      </c>
      <c r="K45" s="7">
        <v>0</v>
      </c>
      <c r="L45" s="7">
        <v>0</v>
      </c>
      <c r="M45" s="7">
        <v>0</v>
      </c>
      <c r="N45" s="7">
        <v>0.1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>
        <v>20</v>
      </c>
      <c r="AB45" s="13"/>
      <c r="AC45" s="13"/>
      <c r="AD45" s="7">
        <v>27</v>
      </c>
      <c r="AE45" s="7">
        <v>64</v>
      </c>
      <c r="AF45" s="18">
        <v>14</v>
      </c>
      <c r="AG45" s="19"/>
      <c r="AH45" s="13"/>
      <c r="AI45" s="7">
        <v>3</v>
      </c>
    </row>
    <row r="46" spans="1:35" x14ac:dyDescent="0.3">
      <c r="A46" s="2" t="s">
        <v>9</v>
      </c>
      <c r="B46" s="7">
        <v>44.2</v>
      </c>
      <c r="C46" s="7">
        <v>44</v>
      </c>
      <c r="D46" s="7">
        <v>1</v>
      </c>
      <c r="E46" s="7">
        <v>1</v>
      </c>
      <c r="F46" s="7">
        <v>0.42857142857142855</v>
      </c>
      <c r="G46" s="7">
        <v>0</v>
      </c>
      <c r="H46" s="7">
        <v>0</v>
      </c>
      <c r="I46" s="7">
        <v>0.9</v>
      </c>
      <c r="J46" s="7">
        <v>0.6</v>
      </c>
      <c r="K46" s="7">
        <v>0</v>
      </c>
      <c r="L46" s="7">
        <v>3</v>
      </c>
      <c r="M46" s="7">
        <v>2</v>
      </c>
      <c r="N46" s="7">
        <v>1.6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>
        <v>18</v>
      </c>
      <c r="AB46" s="13"/>
      <c r="AC46" s="13"/>
      <c r="AD46" s="7">
        <v>34</v>
      </c>
      <c r="AE46" s="7">
        <v>40</v>
      </c>
      <c r="AF46" s="18">
        <v>16</v>
      </c>
      <c r="AG46" s="19"/>
      <c r="AH46" s="13"/>
      <c r="AI46" s="7">
        <v>3</v>
      </c>
    </row>
    <row r="47" spans="1:35" x14ac:dyDescent="0.3">
      <c r="A47" s="2" t="s">
        <v>11</v>
      </c>
      <c r="B47" s="7">
        <v>45.1</v>
      </c>
      <c r="C47" s="15">
        <v>32</v>
      </c>
      <c r="D47" s="7">
        <v>2</v>
      </c>
      <c r="E47" s="7">
        <v>1</v>
      </c>
      <c r="F47" s="7">
        <v>0.3783783783783784</v>
      </c>
      <c r="G47" s="7">
        <v>0</v>
      </c>
      <c r="H47" s="7">
        <v>1</v>
      </c>
      <c r="I47" s="7">
        <v>0.4</v>
      </c>
      <c r="J47" s="7">
        <v>0</v>
      </c>
      <c r="K47" s="7">
        <v>0</v>
      </c>
      <c r="L47" s="7">
        <v>0</v>
      </c>
      <c r="M47" s="7">
        <v>1</v>
      </c>
      <c r="N47" s="7">
        <v>1.2</v>
      </c>
      <c r="O47" s="7">
        <v>1.3</v>
      </c>
      <c r="P47" s="7">
        <v>0.6</v>
      </c>
      <c r="Q47" s="7">
        <v>1</v>
      </c>
      <c r="R47" s="7">
        <v>1.5</v>
      </c>
      <c r="S47" s="7">
        <v>1.4</v>
      </c>
      <c r="T47" s="7">
        <v>1.1000000000000001</v>
      </c>
      <c r="U47" s="13"/>
      <c r="V47" s="13"/>
      <c r="W47" s="13"/>
      <c r="X47" s="13"/>
      <c r="Y47" s="13"/>
      <c r="Z47" s="13"/>
      <c r="AA47" s="7">
        <v>12</v>
      </c>
      <c r="AB47" s="7">
        <v>24</v>
      </c>
      <c r="AC47" s="13"/>
      <c r="AD47" s="7">
        <v>34</v>
      </c>
      <c r="AE47" s="7">
        <v>57</v>
      </c>
      <c r="AF47" s="18">
        <v>7</v>
      </c>
      <c r="AG47" s="18">
        <v>20</v>
      </c>
      <c r="AH47" s="13"/>
      <c r="AI47" s="7">
        <v>3</v>
      </c>
    </row>
    <row r="48" spans="1:35" x14ac:dyDescent="0.3">
      <c r="A48" s="2" t="s">
        <v>12</v>
      </c>
      <c r="B48" s="7">
        <v>41.7</v>
      </c>
      <c r="C48" s="7">
        <v>36</v>
      </c>
      <c r="D48" s="7">
        <v>1</v>
      </c>
      <c r="E48" s="7">
        <v>1</v>
      </c>
      <c r="F48" s="7">
        <v>0.32558139534883723</v>
      </c>
      <c r="G48" s="7">
        <v>0</v>
      </c>
      <c r="H48" s="7">
        <v>0</v>
      </c>
      <c r="I48" s="7">
        <v>1.1000000000000001</v>
      </c>
      <c r="J48" s="7">
        <v>0.4</v>
      </c>
      <c r="K48" s="7">
        <v>0.5</v>
      </c>
      <c r="L48" s="7">
        <v>1</v>
      </c>
      <c r="M48" s="7">
        <v>0.8</v>
      </c>
      <c r="N48" s="7">
        <v>1.2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>
        <v>18</v>
      </c>
      <c r="AB48" s="13"/>
      <c r="AC48" s="13"/>
      <c r="AD48" s="7">
        <v>28</v>
      </c>
      <c r="AE48" s="7">
        <v>39</v>
      </c>
      <c r="AF48" s="18">
        <v>19</v>
      </c>
      <c r="AG48" s="19"/>
      <c r="AH48" s="13"/>
      <c r="AI48" s="7">
        <v>3</v>
      </c>
    </row>
    <row r="49" spans="1:35" x14ac:dyDescent="0.3">
      <c r="A49" s="2" t="s">
        <v>14</v>
      </c>
      <c r="B49" s="7">
        <v>43.4</v>
      </c>
      <c r="C49" s="7">
        <v>43</v>
      </c>
      <c r="D49" s="7">
        <v>0</v>
      </c>
      <c r="E49" s="7">
        <v>0</v>
      </c>
      <c r="F49" s="7">
        <v>0.41176470588235292</v>
      </c>
      <c r="G49" s="7">
        <v>0</v>
      </c>
      <c r="H49" s="7">
        <v>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7">
        <v>42</v>
      </c>
      <c r="AE49" s="7">
        <v>51</v>
      </c>
      <c r="AF49" s="19"/>
      <c r="AG49" s="19"/>
      <c r="AH49" s="13"/>
      <c r="AI49" s="7">
        <v>3</v>
      </c>
    </row>
    <row r="50" spans="1:35" x14ac:dyDescent="0.3">
      <c r="A50" s="2" t="s">
        <v>15</v>
      </c>
      <c r="B50" s="7">
        <v>39.799999999999997</v>
      </c>
      <c r="C50" s="7">
        <v>52</v>
      </c>
      <c r="D50" s="7">
        <v>0</v>
      </c>
      <c r="E50" s="7">
        <v>1</v>
      </c>
      <c r="F50" s="7">
        <v>0.39393939393939392</v>
      </c>
      <c r="G50" s="7">
        <v>0</v>
      </c>
      <c r="H50" s="7">
        <v>0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7">
        <v>39</v>
      </c>
      <c r="AE50" s="7">
        <v>44</v>
      </c>
      <c r="AF50" s="19"/>
      <c r="AG50" s="19"/>
      <c r="AH50" s="13"/>
      <c r="AI50" s="7">
        <v>3</v>
      </c>
    </row>
    <row r="51" spans="1:35" x14ac:dyDescent="0.3">
      <c r="A51" s="2" t="s">
        <v>16</v>
      </c>
      <c r="B51" s="7">
        <v>40.799999999999997</v>
      </c>
      <c r="C51" s="7">
        <v>35</v>
      </c>
      <c r="D51" s="7">
        <v>0</v>
      </c>
      <c r="E51" s="7">
        <v>0</v>
      </c>
      <c r="F51" s="7">
        <v>0.38235294117647056</v>
      </c>
      <c r="G51" s="7">
        <v>0</v>
      </c>
      <c r="H51" s="7">
        <v>0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7">
        <v>40</v>
      </c>
      <c r="AE51" s="7">
        <v>54</v>
      </c>
      <c r="AF51" s="19"/>
      <c r="AG51" s="19"/>
      <c r="AH51" s="13"/>
      <c r="AI51" s="7">
        <v>3</v>
      </c>
    </row>
    <row r="52" spans="1:35" x14ac:dyDescent="0.3">
      <c r="A52" s="2" t="s">
        <v>18</v>
      </c>
      <c r="B52" s="7">
        <v>41.7</v>
      </c>
      <c r="C52" s="15">
        <v>28</v>
      </c>
      <c r="D52" s="7">
        <v>0</v>
      </c>
      <c r="E52" s="7">
        <v>0</v>
      </c>
      <c r="F52" s="7">
        <v>0.45454545454545453</v>
      </c>
      <c r="G52" s="7">
        <v>0</v>
      </c>
      <c r="H52" s="7">
        <v>1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7">
        <v>33</v>
      </c>
      <c r="AE52" s="7">
        <v>73</v>
      </c>
      <c r="AF52" s="19"/>
      <c r="AG52" s="19"/>
      <c r="AH52" s="13"/>
      <c r="AI52" s="7">
        <v>3</v>
      </c>
    </row>
    <row r="53" spans="1:35" x14ac:dyDescent="0.3">
      <c r="A53" s="2" t="s">
        <v>19</v>
      </c>
      <c r="B53" s="7">
        <v>41.1</v>
      </c>
      <c r="C53" s="7">
        <v>36</v>
      </c>
      <c r="D53" s="7">
        <v>1</v>
      </c>
      <c r="E53" s="7">
        <v>0</v>
      </c>
      <c r="F53" s="7">
        <v>0.375</v>
      </c>
      <c r="G53" s="7">
        <v>0</v>
      </c>
      <c r="H53" s="7">
        <v>0</v>
      </c>
      <c r="I53" s="7">
        <v>0.8</v>
      </c>
      <c r="J53" s="7">
        <v>0.4</v>
      </c>
      <c r="K53" s="7">
        <v>0.5</v>
      </c>
      <c r="L53" s="7">
        <v>3</v>
      </c>
      <c r="M53" s="7">
        <v>1.8</v>
      </c>
      <c r="N53" s="7">
        <v>1.7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>
        <v>17</v>
      </c>
      <c r="AB53" s="13"/>
      <c r="AC53" s="13"/>
      <c r="AD53" s="7">
        <v>35</v>
      </c>
      <c r="AE53" s="7">
        <v>49</v>
      </c>
      <c r="AF53" s="18">
        <v>12</v>
      </c>
      <c r="AG53" s="19"/>
      <c r="AH53" s="13"/>
      <c r="AI53" s="7">
        <v>3</v>
      </c>
    </row>
    <row r="54" spans="1:35" x14ac:dyDescent="0.3">
      <c r="A54" s="2" t="s">
        <v>20</v>
      </c>
      <c r="B54" s="7">
        <v>45</v>
      </c>
      <c r="C54" s="7">
        <v>39</v>
      </c>
      <c r="D54" s="7">
        <v>0</v>
      </c>
      <c r="E54" s="7">
        <v>1</v>
      </c>
      <c r="F54" s="12">
        <v>0.58333333333333337</v>
      </c>
      <c r="G54" s="7">
        <v>0</v>
      </c>
      <c r="H54" s="7">
        <v>0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7">
        <v>44</v>
      </c>
      <c r="AE54" s="7">
        <v>59</v>
      </c>
      <c r="AF54" s="19"/>
      <c r="AG54" s="19"/>
      <c r="AH54" s="19"/>
      <c r="AI54" s="7">
        <v>3</v>
      </c>
    </row>
    <row r="55" spans="1:35" x14ac:dyDescent="0.3">
      <c r="A55" s="2" t="s">
        <v>21</v>
      </c>
      <c r="B55" s="7">
        <v>42</v>
      </c>
      <c r="C55" s="7">
        <v>42</v>
      </c>
      <c r="D55" s="7">
        <v>0</v>
      </c>
      <c r="E55" s="7">
        <v>0</v>
      </c>
      <c r="F55" s="7">
        <v>0.42857142857142855</v>
      </c>
      <c r="G55" s="7">
        <v>0</v>
      </c>
      <c r="H55" s="7">
        <v>0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7">
        <v>43</v>
      </c>
      <c r="AE55" s="7">
        <v>45</v>
      </c>
      <c r="AF55" s="19"/>
      <c r="AG55" s="19"/>
      <c r="AH55" s="19"/>
      <c r="AI55" s="7">
        <v>3</v>
      </c>
    </row>
    <row r="56" spans="1:35" x14ac:dyDescent="0.3">
      <c r="A56" s="2" t="s">
        <v>1</v>
      </c>
      <c r="B56" s="7">
        <v>76.8</v>
      </c>
      <c r="C56" s="7">
        <v>77</v>
      </c>
      <c r="D56" s="7">
        <v>1</v>
      </c>
      <c r="E56" s="7">
        <v>0</v>
      </c>
      <c r="F56" s="12">
        <v>0.67567567567567566</v>
      </c>
      <c r="G56" s="7">
        <v>0</v>
      </c>
      <c r="H56" s="7">
        <v>0</v>
      </c>
      <c r="I56" s="7">
        <v>1</v>
      </c>
      <c r="J56" s="7">
        <v>1</v>
      </c>
      <c r="K56" s="7">
        <v>0</v>
      </c>
      <c r="L56" s="7">
        <v>2</v>
      </c>
      <c r="M56" s="7">
        <v>2.6</v>
      </c>
      <c r="N56" s="7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>
        <v>29</v>
      </c>
      <c r="AB56" s="13"/>
      <c r="AC56" s="13"/>
      <c r="AD56" s="7">
        <v>71</v>
      </c>
      <c r="AE56" s="7">
        <v>26</v>
      </c>
      <c r="AF56" s="18">
        <v>64</v>
      </c>
      <c r="AG56" s="19"/>
      <c r="AH56" s="19"/>
      <c r="AI56" s="7">
        <v>4</v>
      </c>
    </row>
    <row r="57" spans="1:35" x14ac:dyDescent="0.3">
      <c r="A57" s="2" t="s">
        <v>2</v>
      </c>
      <c r="B57" s="11">
        <v>78.2</v>
      </c>
      <c r="C57" s="11">
        <v>82</v>
      </c>
      <c r="D57" s="7">
        <v>0</v>
      </c>
      <c r="E57" s="7">
        <v>0</v>
      </c>
      <c r="F57" s="12">
        <v>0.6470588235294118</v>
      </c>
      <c r="G57" s="7">
        <v>1</v>
      </c>
      <c r="H57" s="7">
        <v>0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7">
        <v>74</v>
      </c>
      <c r="AE57" s="7">
        <v>22</v>
      </c>
      <c r="AF57" s="19"/>
      <c r="AG57" s="19"/>
      <c r="AH57" s="19"/>
      <c r="AI57" s="7">
        <v>4</v>
      </c>
    </row>
    <row r="58" spans="1:35" x14ac:dyDescent="0.3">
      <c r="A58" s="2" t="s">
        <v>3</v>
      </c>
      <c r="B58" s="7">
        <v>68.7</v>
      </c>
      <c r="C58" s="7">
        <v>60</v>
      </c>
      <c r="D58" s="7">
        <v>2</v>
      </c>
      <c r="E58" s="7">
        <v>0</v>
      </c>
      <c r="F58" s="12">
        <v>0.52272727272727271</v>
      </c>
      <c r="G58" s="7">
        <v>0</v>
      </c>
      <c r="H58" s="7">
        <v>0</v>
      </c>
      <c r="I58" s="7"/>
      <c r="J58" s="7"/>
      <c r="K58" s="7">
        <v>1.5</v>
      </c>
      <c r="L58" s="7">
        <v>3</v>
      </c>
      <c r="M58" s="7">
        <v>2.4</v>
      </c>
      <c r="N58" s="7">
        <v>2.1</v>
      </c>
      <c r="O58" s="7">
        <v>1.6</v>
      </c>
      <c r="P58" s="7">
        <v>1.4</v>
      </c>
      <c r="Q58" s="7">
        <v>1.5</v>
      </c>
      <c r="R58" s="7">
        <v>2</v>
      </c>
      <c r="S58" s="7">
        <v>2.6</v>
      </c>
      <c r="T58" s="7">
        <v>2.1</v>
      </c>
      <c r="U58" s="13"/>
      <c r="V58" s="13"/>
      <c r="W58" s="13"/>
      <c r="X58" s="13"/>
      <c r="Y58" s="13"/>
      <c r="Z58" s="13"/>
      <c r="AA58" s="7">
        <v>4</v>
      </c>
      <c r="AB58" s="7">
        <v>23</v>
      </c>
      <c r="AC58" s="13"/>
      <c r="AD58" s="7">
        <v>49</v>
      </c>
      <c r="AE58" s="7">
        <v>34</v>
      </c>
      <c r="AF58" s="18">
        <v>7</v>
      </c>
      <c r="AG58" s="18">
        <v>39</v>
      </c>
      <c r="AH58" s="19"/>
      <c r="AI58" s="7">
        <v>4</v>
      </c>
    </row>
    <row r="59" spans="1:35" x14ac:dyDescent="0.3">
      <c r="A59" s="2" t="s">
        <v>4</v>
      </c>
      <c r="B59" s="7">
        <v>58.2</v>
      </c>
      <c r="C59" s="7">
        <v>60</v>
      </c>
      <c r="D59" s="7">
        <v>3</v>
      </c>
      <c r="E59" s="7">
        <v>1</v>
      </c>
      <c r="F59" s="7">
        <v>0.48717948717948717</v>
      </c>
      <c r="G59" s="7">
        <v>0</v>
      </c>
      <c r="H59" s="7">
        <v>0</v>
      </c>
      <c r="I59" s="7">
        <v>1.4</v>
      </c>
      <c r="J59" s="7">
        <v>1.4</v>
      </c>
      <c r="K59" s="7">
        <v>0</v>
      </c>
      <c r="L59" s="7">
        <v>3</v>
      </c>
      <c r="M59" s="7">
        <v>3</v>
      </c>
      <c r="N59" s="7"/>
      <c r="O59" s="7"/>
      <c r="P59" s="7">
        <v>2.6</v>
      </c>
      <c r="Q59" s="7">
        <v>3</v>
      </c>
      <c r="R59" s="7">
        <v>1.5</v>
      </c>
      <c r="S59" s="7">
        <v>1.4</v>
      </c>
      <c r="T59" s="7"/>
      <c r="U59" s="7"/>
      <c r="V59" s="7">
        <v>0.8</v>
      </c>
      <c r="W59" s="7">
        <v>1.5</v>
      </c>
      <c r="X59" s="7">
        <v>3</v>
      </c>
      <c r="Y59" s="7">
        <v>2</v>
      </c>
      <c r="Z59" s="7"/>
      <c r="AA59" s="7">
        <v>14</v>
      </c>
      <c r="AB59" s="7">
        <v>23</v>
      </c>
      <c r="AC59" s="7">
        <v>29</v>
      </c>
      <c r="AD59" s="7">
        <v>61</v>
      </c>
      <c r="AE59" s="7">
        <v>40</v>
      </c>
      <c r="AF59" s="18">
        <v>18</v>
      </c>
      <c r="AG59" s="18">
        <v>43</v>
      </c>
      <c r="AH59" s="18">
        <v>50</v>
      </c>
      <c r="AI59" s="7">
        <v>4</v>
      </c>
    </row>
    <row r="60" spans="1:35" x14ac:dyDescent="0.3">
      <c r="A60" s="2" t="s">
        <v>5</v>
      </c>
      <c r="B60" s="7">
        <v>51.1</v>
      </c>
      <c r="C60" s="7">
        <v>50</v>
      </c>
      <c r="D60" s="7">
        <v>0</v>
      </c>
      <c r="E60" s="7">
        <v>1</v>
      </c>
      <c r="F60" s="12">
        <v>0.53333333333333333</v>
      </c>
      <c r="G60" s="7">
        <v>0</v>
      </c>
      <c r="H60" s="7">
        <v>0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7">
        <v>53</v>
      </c>
      <c r="AE60" s="7">
        <v>38</v>
      </c>
      <c r="AF60" s="19"/>
      <c r="AG60" s="19"/>
      <c r="AH60" s="19"/>
      <c r="AI60" s="7">
        <v>4</v>
      </c>
    </row>
    <row r="61" spans="1:35" x14ac:dyDescent="0.3">
      <c r="A61" s="2" t="s">
        <v>6</v>
      </c>
      <c r="B61" s="7">
        <v>38.299999999999997</v>
      </c>
      <c r="C61" s="7">
        <v>39</v>
      </c>
      <c r="D61" s="7">
        <v>1</v>
      </c>
      <c r="E61" s="7">
        <v>1</v>
      </c>
      <c r="F61" s="12">
        <v>0.55555555555555558</v>
      </c>
      <c r="G61" s="7">
        <v>0</v>
      </c>
      <c r="H61" s="7">
        <v>0</v>
      </c>
      <c r="I61" s="7">
        <v>1</v>
      </c>
      <c r="J61" s="7">
        <v>0.6</v>
      </c>
      <c r="K61" s="7">
        <v>0.5</v>
      </c>
      <c r="L61" s="7">
        <v>0.5</v>
      </c>
      <c r="M61" s="7">
        <v>1.5</v>
      </c>
      <c r="N61" s="7">
        <v>1.3</v>
      </c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>
        <v>12</v>
      </c>
      <c r="AB61" s="13"/>
      <c r="AC61" s="13"/>
      <c r="AD61" s="7">
        <v>34</v>
      </c>
      <c r="AE61" s="7">
        <v>42</v>
      </c>
      <c r="AF61" s="18">
        <v>11</v>
      </c>
      <c r="AG61" s="19"/>
      <c r="AH61" s="19"/>
      <c r="AI61" s="7">
        <v>4</v>
      </c>
    </row>
    <row r="62" spans="1:35" x14ac:dyDescent="0.3">
      <c r="A62" s="2" t="s">
        <v>7</v>
      </c>
      <c r="B62" s="7">
        <v>46.5</v>
      </c>
      <c r="C62" s="7">
        <v>55</v>
      </c>
      <c r="D62" s="7">
        <v>0</v>
      </c>
      <c r="E62" s="7">
        <v>1</v>
      </c>
      <c r="F62" s="12">
        <v>0.6216216216216216</v>
      </c>
      <c r="G62" s="7">
        <v>0</v>
      </c>
      <c r="H62" s="7">
        <v>0</v>
      </c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7">
        <v>48</v>
      </c>
      <c r="AE62" s="7">
        <v>36</v>
      </c>
      <c r="AF62" s="19"/>
      <c r="AG62" s="19"/>
      <c r="AH62" s="19"/>
      <c r="AI62" s="7">
        <v>4</v>
      </c>
    </row>
    <row r="63" spans="1:35" x14ac:dyDescent="0.3">
      <c r="A63" s="2" t="s">
        <v>9</v>
      </c>
      <c r="B63" s="7">
        <v>44.7</v>
      </c>
      <c r="C63" s="7">
        <v>39</v>
      </c>
      <c r="D63" s="7">
        <v>1</v>
      </c>
      <c r="E63" s="7">
        <v>0</v>
      </c>
      <c r="F63" s="12">
        <v>0.5</v>
      </c>
      <c r="G63" s="7">
        <v>0</v>
      </c>
      <c r="H63" s="7">
        <v>0</v>
      </c>
      <c r="I63" s="7">
        <v>1</v>
      </c>
      <c r="J63" s="7">
        <v>0.6</v>
      </c>
      <c r="K63" s="7">
        <v>0</v>
      </c>
      <c r="L63" s="7">
        <v>0.5</v>
      </c>
      <c r="M63" s="7">
        <v>1.4</v>
      </c>
      <c r="N63" s="7">
        <v>1.1000000000000001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>
        <v>14</v>
      </c>
      <c r="AB63" s="13"/>
      <c r="AC63" s="13"/>
      <c r="AD63" s="7">
        <v>28</v>
      </c>
      <c r="AE63" s="7">
        <v>39</v>
      </c>
      <c r="AF63" s="18">
        <v>18</v>
      </c>
      <c r="AG63" s="19"/>
      <c r="AH63" s="19"/>
      <c r="AI63" s="7">
        <v>4</v>
      </c>
    </row>
    <row r="64" spans="1:35" x14ac:dyDescent="0.3">
      <c r="A64" s="2" t="s">
        <v>12</v>
      </c>
      <c r="B64" s="7">
        <v>42.5</v>
      </c>
      <c r="C64" s="15">
        <v>34</v>
      </c>
      <c r="D64" s="7">
        <v>3</v>
      </c>
      <c r="E64" s="7">
        <v>0</v>
      </c>
      <c r="F64" s="7">
        <v>0.47368421052631576</v>
      </c>
      <c r="G64" s="7">
        <v>0</v>
      </c>
      <c r="H64" s="7">
        <v>1</v>
      </c>
      <c r="I64" s="7"/>
      <c r="J64" s="7">
        <v>1.5</v>
      </c>
      <c r="K64" s="7">
        <v>0.5</v>
      </c>
      <c r="L64" s="7">
        <v>2</v>
      </c>
      <c r="M64" s="7"/>
      <c r="N64" s="7"/>
      <c r="O64" s="7"/>
      <c r="P64" s="7"/>
      <c r="Q64" s="7">
        <v>2</v>
      </c>
      <c r="R64" s="7">
        <v>2</v>
      </c>
      <c r="S64" s="7">
        <v>1.4</v>
      </c>
      <c r="T64" s="7">
        <v>1.4</v>
      </c>
      <c r="U64" s="7">
        <v>0.5</v>
      </c>
      <c r="V64" s="7">
        <v>0.4</v>
      </c>
      <c r="W64" s="7">
        <v>0</v>
      </c>
      <c r="X64" s="7">
        <v>0</v>
      </c>
      <c r="Y64" s="7">
        <v>0.8</v>
      </c>
      <c r="Z64" s="7"/>
      <c r="AA64" s="7">
        <v>8</v>
      </c>
      <c r="AB64" s="7">
        <v>11</v>
      </c>
      <c r="AC64" s="7">
        <v>29</v>
      </c>
      <c r="AD64" s="7">
        <v>27</v>
      </c>
      <c r="AE64" s="7">
        <v>43</v>
      </c>
      <c r="AF64" s="18">
        <v>8</v>
      </c>
      <c r="AG64" s="18">
        <v>12</v>
      </c>
      <c r="AH64" s="18">
        <v>30</v>
      </c>
      <c r="AI64" s="7">
        <v>4</v>
      </c>
    </row>
    <row r="65" spans="1:35" x14ac:dyDescent="0.3">
      <c r="A65" s="2" t="s">
        <v>13</v>
      </c>
      <c r="B65" s="7">
        <v>42.1</v>
      </c>
      <c r="C65" s="7">
        <v>39</v>
      </c>
      <c r="D65" s="7">
        <v>1</v>
      </c>
      <c r="E65" s="7">
        <v>1</v>
      </c>
      <c r="F65" s="7">
        <v>0.42105263157894735</v>
      </c>
      <c r="G65" s="7">
        <v>0</v>
      </c>
      <c r="H65" s="7">
        <v>0</v>
      </c>
      <c r="I65" s="7"/>
      <c r="J65" s="7">
        <v>0.2</v>
      </c>
      <c r="K65" s="7">
        <v>0.5</v>
      </c>
      <c r="L65" s="7">
        <v>1.5</v>
      </c>
      <c r="M65" s="7">
        <v>0.8</v>
      </c>
      <c r="N65" s="7">
        <v>1</v>
      </c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>
        <v>5</v>
      </c>
      <c r="AB65" s="13"/>
      <c r="AC65" s="13"/>
      <c r="AD65" s="7">
        <v>36</v>
      </c>
      <c r="AE65" s="7">
        <v>52</v>
      </c>
      <c r="AF65" s="18">
        <v>1</v>
      </c>
      <c r="AG65" s="19"/>
      <c r="AH65" s="19"/>
      <c r="AI65" s="7">
        <v>4</v>
      </c>
    </row>
    <row r="66" spans="1:35" x14ac:dyDescent="0.3">
      <c r="A66" s="2" t="s">
        <v>14</v>
      </c>
      <c r="B66" s="7">
        <v>40.700000000000003</v>
      </c>
      <c r="C66" s="7">
        <v>35</v>
      </c>
      <c r="D66" s="7">
        <v>2</v>
      </c>
      <c r="E66" s="7">
        <v>0</v>
      </c>
      <c r="F66" s="7">
        <v>0.27659574468085107</v>
      </c>
      <c r="G66" s="7">
        <v>0</v>
      </c>
      <c r="H66" s="7">
        <v>0</v>
      </c>
      <c r="I66" s="7"/>
      <c r="J66" s="7"/>
      <c r="K66" s="7">
        <v>0.5</v>
      </c>
      <c r="L66" s="7">
        <v>1.5</v>
      </c>
      <c r="M66" s="7">
        <v>1.2</v>
      </c>
      <c r="N66" s="7">
        <v>1.3</v>
      </c>
      <c r="O66" s="7">
        <v>1</v>
      </c>
      <c r="P66" s="7">
        <v>0.8</v>
      </c>
      <c r="Q66" s="7">
        <v>0</v>
      </c>
      <c r="R66" s="7">
        <v>1.5</v>
      </c>
      <c r="S66" s="7">
        <v>1.2</v>
      </c>
      <c r="T66" s="7">
        <v>1.5</v>
      </c>
      <c r="U66" s="13"/>
      <c r="V66" s="13"/>
      <c r="W66" s="13"/>
      <c r="X66" s="13"/>
      <c r="Y66" s="13"/>
      <c r="Z66" s="13"/>
      <c r="AA66" s="7">
        <v>4</v>
      </c>
      <c r="AB66" s="7">
        <v>16</v>
      </c>
      <c r="AC66" s="13"/>
      <c r="AD66" s="7">
        <v>27</v>
      </c>
      <c r="AE66" s="7">
        <v>54</v>
      </c>
      <c r="AF66" s="18">
        <v>2</v>
      </c>
      <c r="AG66" s="18">
        <v>15</v>
      </c>
      <c r="AH66" s="19"/>
      <c r="AI66" s="7">
        <v>4</v>
      </c>
    </row>
    <row r="67" spans="1:35" x14ac:dyDescent="0.3">
      <c r="A67" s="2" t="s">
        <v>15</v>
      </c>
      <c r="B67" s="7">
        <v>44.4</v>
      </c>
      <c r="C67" s="7">
        <v>43</v>
      </c>
      <c r="D67" s="7">
        <v>1</v>
      </c>
      <c r="E67" s="7">
        <v>1</v>
      </c>
      <c r="F67" s="7">
        <v>0.44827586206896552</v>
      </c>
      <c r="G67" s="7">
        <v>0</v>
      </c>
      <c r="H67" s="7">
        <v>0</v>
      </c>
      <c r="I67" s="7">
        <v>1</v>
      </c>
      <c r="J67" s="7">
        <v>1.6</v>
      </c>
      <c r="K67" s="7">
        <v>1.5</v>
      </c>
      <c r="L67" s="7">
        <v>0</v>
      </c>
      <c r="M67" s="7">
        <v>0.8</v>
      </c>
      <c r="N67" s="7">
        <v>1.3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>
        <v>14</v>
      </c>
      <c r="AB67" s="13"/>
      <c r="AC67" s="13"/>
      <c r="AD67" s="7">
        <v>42</v>
      </c>
      <c r="AE67" s="7">
        <v>44</v>
      </c>
      <c r="AF67" s="18">
        <v>17</v>
      </c>
      <c r="AG67" s="19"/>
      <c r="AH67" s="19"/>
      <c r="AI67" s="7">
        <v>4</v>
      </c>
    </row>
    <row r="68" spans="1:35" x14ac:dyDescent="0.3">
      <c r="A68" s="2" t="s">
        <v>16</v>
      </c>
      <c r="B68" s="7">
        <v>40</v>
      </c>
      <c r="C68" s="7">
        <v>36</v>
      </c>
      <c r="D68" s="7">
        <v>0</v>
      </c>
      <c r="E68" s="7">
        <v>1</v>
      </c>
      <c r="F68" s="7">
        <v>0.35294117647058826</v>
      </c>
      <c r="G68" s="7">
        <v>0</v>
      </c>
      <c r="H68" s="7">
        <v>0</v>
      </c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7">
        <v>30</v>
      </c>
      <c r="AE68" s="7">
        <v>44</v>
      </c>
      <c r="AF68" s="19"/>
      <c r="AG68" s="19"/>
      <c r="AH68" s="19"/>
      <c r="AI68" s="7">
        <v>4</v>
      </c>
    </row>
    <row r="69" spans="1:35" x14ac:dyDescent="0.3">
      <c r="A69" s="2" t="s">
        <v>19</v>
      </c>
      <c r="B69" s="7">
        <v>46.4</v>
      </c>
      <c r="C69" s="15">
        <v>17</v>
      </c>
      <c r="D69" s="7">
        <v>1</v>
      </c>
      <c r="E69" s="7">
        <v>0</v>
      </c>
      <c r="F69" s="7">
        <v>0.23404255319148937</v>
      </c>
      <c r="G69" s="7">
        <v>0</v>
      </c>
      <c r="H69" s="7">
        <v>1</v>
      </c>
      <c r="I69" s="7"/>
      <c r="J69" s="7">
        <v>0</v>
      </c>
      <c r="K69" s="7">
        <v>0</v>
      </c>
      <c r="L69" s="7">
        <v>1.5</v>
      </c>
      <c r="M69" s="7">
        <v>1.2</v>
      </c>
      <c r="N69" s="7">
        <v>1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>
        <v>9</v>
      </c>
      <c r="AB69" s="13"/>
      <c r="AC69" s="13"/>
      <c r="AD69" s="7">
        <v>24</v>
      </c>
      <c r="AE69" s="7">
        <v>68</v>
      </c>
      <c r="AF69" s="18">
        <v>3</v>
      </c>
      <c r="AG69" s="19"/>
      <c r="AH69" s="19"/>
      <c r="AI69" s="7">
        <v>4</v>
      </c>
    </row>
    <row r="70" spans="1:35" x14ac:dyDescent="0.3">
      <c r="A70" s="2" t="s">
        <v>20</v>
      </c>
      <c r="B70" s="7">
        <v>46.1</v>
      </c>
      <c r="C70" s="7">
        <v>33</v>
      </c>
      <c r="D70" s="7">
        <v>1</v>
      </c>
      <c r="E70" s="7">
        <v>0</v>
      </c>
      <c r="F70" s="7">
        <v>0.41463414634146339</v>
      </c>
      <c r="G70" s="7">
        <v>0</v>
      </c>
      <c r="H70" s="7">
        <v>0</v>
      </c>
      <c r="I70" s="7">
        <v>0.9</v>
      </c>
      <c r="J70" s="7">
        <v>0.6</v>
      </c>
      <c r="K70" s="7">
        <v>0.5</v>
      </c>
      <c r="L70" s="7">
        <v>0.5</v>
      </c>
      <c r="M70" s="7">
        <v>1</v>
      </c>
      <c r="N70" s="7">
        <v>1.3</v>
      </c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>
        <v>17</v>
      </c>
      <c r="AB70" s="13"/>
      <c r="AC70" s="13"/>
      <c r="AD70" s="7">
        <v>30</v>
      </c>
      <c r="AE70" s="7">
        <v>45</v>
      </c>
      <c r="AF70" s="18">
        <v>14</v>
      </c>
      <c r="AG70" s="19"/>
      <c r="AH70" s="19"/>
      <c r="AI70" s="7">
        <v>4</v>
      </c>
    </row>
    <row r="71" spans="1:35" x14ac:dyDescent="0.3">
      <c r="A71" s="2" t="s">
        <v>21</v>
      </c>
      <c r="B71" s="7">
        <v>43.4</v>
      </c>
      <c r="C71" s="7">
        <v>43</v>
      </c>
      <c r="D71" s="7">
        <v>0</v>
      </c>
      <c r="E71" s="7">
        <v>0</v>
      </c>
      <c r="F71" s="12">
        <v>0.52941176470588236</v>
      </c>
      <c r="G71" s="7">
        <v>0</v>
      </c>
      <c r="H71" s="7">
        <v>0</v>
      </c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7">
        <v>36</v>
      </c>
      <c r="AE71" s="7">
        <v>41</v>
      </c>
      <c r="AF71" s="19"/>
      <c r="AG71" s="19"/>
      <c r="AH71" s="19"/>
      <c r="AI71" s="7">
        <v>4</v>
      </c>
    </row>
    <row r="72" spans="1:35" x14ac:dyDescent="0.3">
      <c r="A72" s="2" t="s">
        <v>22</v>
      </c>
      <c r="B72" s="7">
        <v>41.9</v>
      </c>
      <c r="C72" s="7">
        <v>43</v>
      </c>
      <c r="D72" s="7">
        <v>0</v>
      </c>
      <c r="E72" s="7">
        <v>1</v>
      </c>
      <c r="F72" s="7">
        <v>0.13513513513513514</v>
      </c>
      <c r="G72" s="7">
        <v>0</v>
      </c>
      <c r="H72" s="7">
        <v>0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7">
        <v>40</v>
      </c>
      <c r="AE72" s="7">
        <v>44</v>
      </c>
      <c r="AF72" s="19"/>
      <c r="AG72" s="19"/>
      <c r="AH72" s="19"/>
      <c r="AI72" s="7">
        <v>4</v>
      </c>
    </row>
    <row r="73" spans="1:35" x14ac:dyDescent="0.3">
      <c r="A73" s="3" t="s">
        <v>23</v>
      </c>
      <c r="B73" s="8">
        <v>42.8</v>
      </c>
      <c r="C73" s="8">
        <v>54</v>
      </c>
      <c r="D73" s="8">
        <v>0</v>
      </c>
      <c r="E73" s="8">
        <v>1</v>
      </c>
      <c r="F73" s="8">
        <v>0.15151515151515152</v>
      </c>
      <c r="G73" s="7">
        <v>0</v>
      </c>
      <c r="H73" s="7">
        <v>0</v>
      </c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3"/>
      <c r="AC73" s="13"/>
      <c r="AD73" s="8">
        <v>53</v>
      </c>
      <c r="AE73" s="8">
        <v>51</v>
      </c>
      <c r="AF73" s="20"/>
      <c r="AG73" s="20"/>
      <c r="AH73" s="20"/>
      <c r="AI73" s="8">
        <v>4</v>
      </c>
    </row>
    <row r="74" spans="1:35" x14ac:dyDescent="0.3">
      <c r="A74" s="2" t="s">
        <v>1</v>
      </c>
      <c r="B74" s="11">
        <v>75</v>
      </c>
      <c r="C74" s="7">
        <v>76</v>
      </c>
      <c r="D74" s="7">
        <v>0</v>
      </c>
      <c r="E74" s="7">
        <v>1</v>
      </c>
      <c r="F74" s="12">
        <v>0.60465116279069764</v>
      </c>
      <c r="G74" s="7">
        <v>0</v>
      </c>
      <c r="H74" s="7">
        <v>0</v>
      </c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7">
        <v>69</v>
      </c>
      <c r="AE74" s="7">
        <v>27</v>
      </c>
      <c r="AF74" s="13"/>
      <c r="AG74" s="13"/>
      <c r="AH74" s="13"/>
      <c r="AI74" s="7">
        <v>5</v>
      </c>
    </row>
    <row r="75" spans="1:35" x14ac:dyDescent="0.3">
      <c r="A75" s="2" t="s">
        <v>2</v>
      </c>
      <c r="B75" s="7">
        <v>74.900000000000006</v>
      </c>
      <c r="C75" s="7">
        <v>80</v>
      </c>
      <c r="D75" s="7">
        <v>0</v>
      </c>
      <c r="E75" s="7">
        <v>0</v>
      </c>
      <c r="F75" s="12">
        <v>0.68421052631578949</v>
      </c>
      <c r="G75" s="7">
        <v>0</v>
      </c>
      <c r="H75" s="7">
        <v>0</v>
      </c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7">
        <v>74</v>
      </c>
      <c r="AE75" s="7">
        <v>29</v>
      </c>
      <c r="AF75" s="13"/>
      <c r="AG75" s="13"/>
      <c r="AH75" s="13"/>
      <c r="AI75" s="7">
        <v>5</v>
      </c>
    </row>
    <row r="76" spans="1:35" x14ac:dyDescent="0.3">
      <c r="A76" s="2" t="s">
        <v>3</v>
      </c>
      <c r="B76" s="7">
        <v>60.5</v>
      </c>
      <c r="C76" s="11">
        <v>85</v>
      </c>
      <c r="D76" s="7">
        <v>0</v>
      </c>
      <c r="E76" s="7">
        <v>0</v>
      </c>
      <c r="F76" s="12">
        <v>0.52500000000000002</v>
      </c>
      <c r="G76" s="7">
        <v>1</v>
      </c>
      <c r="H76" s="7">
        <v>0</v>
      </c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7">
        <v>65</v>
      </c>
      <c r="AE76" s="7">
        <v>20</v>
      </c>
      <c r="AF76" s="13"/>
      <c r="AG76" s="13"/>
      <c r="AH76" s="13"/>
      <c r="AI76" s="7">
        <v>5</v>
      </c>
    </row>
    <row r="77" spans="1:35" x14ac:dyDescent="0.3">
      <c r="A77" s="2" t="s">
        <v>4</v>
      </c>
      <c r="B77" s="7">
        <v>59.8</v>
      </c>
      <c r="C77" s="7">
        <v>64</v>
      </c>
      <c r="D77" s="7">
        <v>0</v>
      </c>
      <c r="E77" s="7">
        <v>1</v>
      </c>
      <c r="F77" s="12">
        <v>0.68571428571428572</v>
      </c>
      <c r="G77" s="7">
        <v>0</v>
      </c>
      <c r="H77" s="7">
        <v>0</v>
      </c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7">
        <v>53</v>
      </c>
      <c r="AE77" s="7">
        <v>33</v>
      </c>
      <c r="AF77" s="19"/>
      <c r="AG77" s="19"/>
      <c r="AH77" s="13"/>
      <c r="AI77" s="7">
        <v>5</v>
      </c>
    </row>
    <row r="78" spans="1:35" x14ac:dyDescent="0.3">
      <c r="A78" s="2" t="s">
        <v>5</v>
      </c>
      <c r="B78" s="7">
        <v>55.3</v>
      </c>
      <c r="C78" s="7">
        <v>43</v>
      </c>
      <c r="D78" s="7">
        <v>2</v>
      </c>
      <c r="E78" s="7">
        <v>1</v>
      </c>
      <c r="F78" s="7">
        <v>0.3</v>
      </c>
      <c r="G78" s="7">
        <v>0</v>
      </c>
      <c r="H78" s="7">
        <v>0</v>
      </c>
      <c r="I78" s="7"/>
      <c r="J78" s="7"/>
      <c r="K78" s="7">
        <v>2</v>
      </c>
      <c r="L78" s="7">
        <v>1.5</v>
      </c>
      <c r="M78" s="7">
        <v>1.8</v>
      </c>
      <c r="N78" s="7">
        <v>1.9</v>
      </c>
      <c r="O78" s="7">
        <v>0.6</v>
      </c>
      <c r="P78" s="7">
        <v>0.6</v>
      </c>
      <c r="Q78" s="7">
        <v>0</v>
      </c>
      <c r="R78" s="7">
        <v>1.5</v>
      </c>
      <c r="S78" s="7">
        <v>1.2</v>
      </c>
      <c r="T78" s="7"/>
      <c r="U78" s="13"/>
      <c r="V78" s="13"/>
      <c r="W78" s="13"/>
      <c r="X78" s="13"/>
      <c r="Y78" s="13"/>
      <c r="Z78" s="13"/>
      <c r="AA78" s="7">
        <v>3</v>
      </c>
      <c r="AB78" s="7">
        <v>25</v>
      </c>
      <c r="AC78" s="13"/>
      <c r="AD78" s="7">
        <v>37</v>
      </c>
      <c r="AE78" s="7">
        <v>44</v>
      </c>
      <c r="AF78" s="18">
        <v>4</v>
      </c>
      <c r="AG78" s="18">
        <v>35</v>
      </c>
      <c r="AH78" s="13"/>
      <c r="AI78" s="7">
        <v>5</v>
      </c>
    </row>
    <row r="79" spans="1:35" x14ac:dyDescent="0.3">
      <c r="A79" s="2" t="s">
        <v>6</v>
      </c>
      <c r="B79" s="7">
        <v>42.3</v>
      </c>
      <c r="C79" s="7">
        <v>35</v>
      </c>
      <c r="D79" s="7">
        <v>2</v>
      </c>
      <c r="E79" s="7">
        <v>1</v>
      </c>
      <c r="F79" s="12">
        <v>0.55555555555555558</v>
      </c>
      <c r="G79" s="7">
        <v>0</v>
      </c>
      <c r="H79" s="7">
        <v>0</v>
      </c>
      <c r="I79" s="7"/>
      <c r="J79" s="7">
        <v>0.2</v>
      </c>
      <c r="K79" s="7">
        <v>0</v>
      </c>
      <c r="L79" s="7">
        <v>1.5</v>
      </c>
      <c r="M79" s="7">
        <v>1.4</v>
      </c>
      <c r="N79" s="7">
        <v>1</v>
      </c>
      <c r="O79" s="7">
        <v>0.4</v>
      </c>
      <c r="P79" s="7">
        <v>0.2</v>
      </c>
      <c r="Q79" s="7">
        <v>0.5</v>
      </c>
      <c r="R79" s="7">
        <v>1.5</v>
      </c>
      <c r="S79" s="7">
        <v>1.2</v>
      </c>
      <c r="T79" s="7">
        <v>1.6</v>
      </c>
      <c r="U79" s="13"/>
      <c r="V79" s="13"/>
      <c r="W79" s="13"/>
      <c r="X79" s="13"/>
      <c r="Y79" s="13"/>
      <c r="Z79" s="13"/>
      <c r="AA79" s="7">
        <v>8</v>
      </c>
      <c r="AB79" s="7">
        <v>22</v>
      </c>
      <c r="AC79" s="13"/>
      <c r="AD79" s="7">
        <v>27</v>
      </c>
      <c r="AE79" s="7">
        <v>47</v>
      </c>
      <c r="AF79" s="18">
        <v>7</v>
      </c>
      <c r="AG79" s="18">
        <v>18</v>
      </c>
      <c r="AH79" s="13"/>
      <c r="AI79" s="7">
        <v>5</v>
      </c>
    </row>
    <row r="80" spans="1:35" x14ac:dyDescent="0.3">
      <c r="A80" s="2" t="s">
        <v>7</v>
      </c>
      <c r="B80" s="7">
        <v>53.4</v>
      </c>
      <c r="C80" s="15">
        <v>34</v>
      </c>
      <c r="D80" s="7">
        <v>2</v>
      </c>
      <c r="E80" s="7">
        <v>1</v>
      </c>
      <c r="F80" s="12">
        <v>0.5714285714285714</v>
      </c>
      <c r="G80" s="7">
        <v>0</v>
      </c>
      <c r="H80" s="7">
        <v>1</v>
      </c>
      <c r="I80" s="7">
        <v>0.8</v>
      </c>
      <c r="J80" s="7">
        <v>0.4</v>
      </c>
      <c r="K80" s="7">
        <v>0</v>
      </c>
      <c r="L80" s="7">
        <v>1.5</v>
      </c>
      <c r="M80" s="7">
        <v>0.8</v>
      </c>
      <c r="N80" s="7"/>
      <c r="O80" s="7"/>
      <c r="P80" s="7">
        <v>0.8</v>
      </c>
      <c r="Q80" s="7">
        <v>0</v>
      </c>
      <c r="R80" s="7">
        <v>0.5</v>
      </c>
      <c r="S80" s="7">
        <v>1.5</v>
      </c>
      <c r="T80" s="7">
        <v>1.2</v>
      </c>
      <c r="U80" s="13"/>
      <c r="V80" s="13"/>
      <c r="W80" s="13"/>
      <c r="X80" s="13"/>
      <c r="Y80" s="13"/>
      <c r="Z80" s="13"/>
      <c r="AA80" s="7">
        <v>11</v>
      </c>
      <c r="AB80" s="7">
        <v>16</v>
      </c>
      <c r="AC80" s="13"/>
      <c r="AD80" s="7">
        <v>25</v>
      </c>
      <c r="AE80" s="7">
        <v>40</v>
      </c>
      <c r="AF80" s="18">
        <v>11</v>
      </c>
      <c r="AG80" s="18">
        <v>15</v>
      </c>
      <c r="AH80" s="13"/>
      <c r="AI80" s="7">
        <v>5</v>
      </c>
    </row>
    <row r="81" spans="1:35" x14ac:dyDescent="0.3">
      <c r="A81" s="2" t="s">
        <v>9</v>
      </c>
      <c r="B81" s="7">
        <v>41.6</v>
      </c>
      <c r="C81" s="7">
        <v>36</v>
      </c>
      <c r="D81" s="7">
        <v>1</v>
      </c>
      <c r="E81" s="7">
        <v>1</v>
      </c>
      <c r="F81" s="7">
        <v>0.15151515151515152</v>
      </c>
      <c r="G81" s="7">
        <v>0</v>
      </c>
      <c r="H81" s="7">
        <v>0</v>
      </c>
      <c r="I81" s="7">
        <v>0.8</v>
      </c>
      <c r="J81" s="7">
        <v>1.2</v>
      </c>
      <c r="K81" s="7">
        <v>1</v>
      </c>
      <c r="L81" s="7">
        <v>0.5</v>
      </c>
      <c r="M81" s="7">
        <v>0.6</v>
      </c>
      <c r="N81" s="7">
        <v>0.7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>
        <v>10</v>
      </c>
      <c r="AB81" s="13"/>
      <c r="AC81" s="13"/>
      <c r="AD81" s="7">
        <v>39</v>
      </c>
      <c r="AE81" s="7">
        <v>49</v>
      </c>
      <c r="AF81" s="18">
        <v>9</v>
      </c>
      <c r="AG81" s="19"/>
      <c r="AH81" s="13"/>
      <c r="AI81" s="7">
        <v>5</v>
      </c>
    </row>
    <row r="82" spans="1:35" x14ac:dyDescent="0.3">
      <c r="A82" s="2" t="s">
        <v>13</v>
      </c>
      <c r="B82" s="7">
        <v>43.8</v>
      </c>
      <c r="C82" s="7">
        <v>53</v>
      </c>
      <c r="D82" s="7">
        <v>0</v>
      </c>
      <c r="E82" s="7">
        <v>0</v>
      </c>
      <c r="F82" s="12">
        <v>0.61290322580645162</v>
      </c>
      <c r="G82" s="7">
        <v>0</v>
      </c>
      <c r="H82" s="7">
        <v>0</v>
      </c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7">
        <v>40</v>
      </c>
      <c r="AE82" s="7">
        <v>41</v>
      </c>
      <c r="AF82" s="19"/>
      <c r="AG82" s="19"/>
      <c r="AH82" s="13"/>
      <c r="AI82" s="7">
        <v>5</v>
      </c>
    </row>
    <row r="83" spans="1:35" x14ac:dyDescent="0.3">
      <c r="A83" s="2" t="s">
        <v>14</v>
      </c>
      <c r="B83" s="7">
        <v>39</v>
      </c>
      <c r="C83" s="7">
        <v>40</v>
      </c>
      <c r="D83" s="7">
        <v>0</v>
      </c>
      <c r="E83" s="7">
        <v>0</v>
      </c>
      <c r="F83" s="12">
        <v>0.51162790697674421</v>
      </c>
      <c r="G83" s="7">
        <v>0</v>
      </c>
      <c r="H83" s="7">
        <v>0</v>
      </c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7">
        <v>25</v>
      </c>
      <c r="AE83" s="7">
        <v>35</v>
      </c>
      <c r="AF83" s="19"/>
      <c r="AG83" s="19"/>
      <c r="AH83" s="13"/>
      <c r="AI83" s="7">
        <v>5</v>
      </c>
    </row>
    <row r="84" spans="1:35" x14ac:dyDescent="0.3">
      <c r="A84" s="2" t="s">
        <v>15</v>
      </c>
      <c r="B84" s="7">
        <v>43</v>
      </c>
      <c r="C84" s="7">
        <v>43</v>
      </c>
      <c r="D84" s="7">
        <v>2</v>
      </c>
      <c r="E84" s="7">
        <v>0</v>
      </c>
      <c r="F84" s="7">
        <v>0.44444444444444442</v>
      </c>
      <c r="G84" s="7">
        <v>0</v>
      </c>
      <c r="H84" s="7">
        <v>0</v>
      </c>
      <c r="I84" s="7"/>
      <c r="J84" s="7">
        <v>1.6</v>
      </c>
      <c r="K84" s="7">
        <v>2</v>
      </c>
      <c r="L84" s="7">
        <v>0</v>
      </c>
      <c r="M84" s="7">
        <v>1</v>
      </c>
      <c r="N84" s="7"/>
      <c r="O84" s="7"/>
      <c r="P84" s="7">
        <v>1</v>
      </c>
      <c r="Q84" s="7">
        <v>2</v>
      </c>
      <c r="R84" s="7">
        <v>2</v>
      </c>
      <c r="S84" s="7">
        <v>1.6</v>
      </c>
      <c r="T84" s="7">
        <v>1.6</v>
      </c>
      <c r="U84" s="13"/>
      <c r="V84" s="13"/>
      <c r="W84" s="13"/>
      <c r="X84" s="13"/>
      <c r="Y84" s="13"/>
      <c r="Z84" s="13"/>
      <c r="AA84" s="7">
        <v>5</v>
      </c>
      <c r="AB84" s="7">
        <v>11</v>
      </c>
      <c r="AC84" s="13"/>
      <c r="AD84" s="7">
        <v>37</v>
      </c>
      <c r="AE84" s="7">
        <v>43</v>
      </c>
      <c r="AF84" s="18">
        <v>8</v>
      </c>
      <c r="AG84" s="18">
        <v>13</v>
      </c>
      <c r="AH84" s="13"/>
      <c r="AI84" s="7">
        <v>5</v>
      </c>
    </row>
    <row r="85" spans="1:35" x14ac:dyDescent="0.3">
      <c r="A85" s="2" t="s">
        <v>16</v>
      </c>
      <c r="B85" s="7">
        <v>43.3</v>
      </c>
      <c r="C85" s="7">
        <v>36</v>
      </c>
      <c r="D85" s="7">
        <v>0</v>
      </c>
      <c r="E85" s="7">
        <v>1</v>
      </c>
      <c r="F85" s="12">
        <v>0.5</v>
      </c>
      <c r="G85" s="7">
        <v>0</v>
      </c>
      <c r="H85" s="7">
        <v>0</v>
      </c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7">
        <v>36</v>
      </c>
      <c r="AE85" s="7">
        <v>57</v>
      </c>
      <c r="AF85" s="19"/>
      <c r="AG85" s="19"/>
      <c r="AH85" s="13"/>
      <c r="AI85" s="7">
        <v>5</v>
      </c>
    </row>
    <row r="86" spans="1:35" x14ac:dyDescent="0.3">
      <c r="A86" s="2" t="s">
        <v>18</v>
      </c>
      <c r="B86" s="7">
        <v>41.8</v>
      </c>
      <c r="C86" s="15">
        <v>25</v>
      </c>
      <c r="D86" s="7">
        <v>1</v>
      </c>
      <c r="E86" s="7">
        <v>0</v>
      </c>
      <c r="F86" s="7">
        <v>0.46875</v>
      </c>
      <c r="G86" s="7">
        <v>0.8</v>
      </c>
      <c r="H86" s="7">
        <v>0</v>
      </c>
      <c r="I86" s="7">
        <v>0.8</v>
      </c>
      <c r="J86" s="7">
        <v>0</v>
      </c>
      <c r="K86" s="7">
        <v>0</v>
      </c>
      <c r="L86" s="7">
        <v>0</v>
      </c>
      <c r="M86" s="7">
        <v>0.6</v>
      </c>
      <c r="N86" s="7">
        <v>0.4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>
        <v>24</v>
      </c>
      <c r="AB86" s="13"/>
      <c r="AC86" s="13"/>
      <c r="AD86" s="7">
        <v>30</v>
      </c>
      <c r="AE86" s="7">
        <v>59</v>
      </c>
      <c r="AF86" s="18"/>
      <c r="AG86" s="19"/>
      <c r="AH86" s="13"/>
      <c r="AI86" s="7">
        <v>5</v>
      </c>
    </row>
    <row r="87" spans="1:35" x14ac:dyDescent="0.3">
      <c r="A87" s="2" t="s">
        <v>20</v>
      </c>
      <c r="B87" s="7">
        <v>45.4</v>
      </c>
      <c r="C87" s="7">
        <v>35</v>
      </c>
      <c r="D87" s="7">
        <v>0</v>
      </c>
      <c r="E87" s="7">
        <v>0</v>
      </c>
      <c r="F87" s="12">
        <v>0.5</v>
      </c>
      <c r="G87" s="7">
        <v>0</v>
      </c>
      <c r="H87" s="7">
        <v>0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7">
        <v>34</v>
      </c>
      <c r="AE87" s="7">
        <v>41</v>
      </c>
      <c r="AF87" s="19"/>
      <c r="AG87" s="19"/>
      <c r="AH87" s="13"/>
      <c r="AI87" s="7">
        <v>5</v>
      </c>
    </row>
    <row r="88" spans="1:35" x14ac:dyDescent="0.3">
      <c r="A88" s="2" t="s">
        <v>21</v>
      </c>
      <c r="B88" s="7">
        <v>46.5</v>
      </c>
      <c r="C88" s="7">
        <v>46</v>
      </c>
      <c r="D88" s="7">
        <v>0</v>
      </c>
      <c r="E88" s="7">
        <v>1</v>
      </c>
      <c r="F88" s="12">
        <v>0.61290322580645162</v>
      </c>
      <c r="G88" s="7">
        <v>0</v>
      </c>
      <c r="H88" s="7">
        <v>0</v>
      </c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7">
        <v>44</v>
      </c>
      <c r="AE88" s="7">
        <v>36</v>
      </c>
      <c r="AF88" s="19"/>
      <c r="AG88" s="19"/>
      <c r="AH88" s="13"/>
      <c r="AI88" s="7">
        <v>5</v>
      </c>
    </row>
    <row r="89" spans="1:35" x14ac:dyDescent="0.3">
      <c r="A89" s="2" t="s">
        <v>22</v>
      </c>
      <c r="B89" s="7">
        <v>44.3</v>
      </c>
      <c r="C89" s="7">
        <v>39</v>
      </c>
      <c r="D89" s="7">
        <v>1</v>
      </c>
      <c r="E89" s="7">
        <v>1</v>
      </c>
      <c r="F89" s="7">
        <v>0.41176470588235292</v>
      </c>
      <c r="G89" s="7">
        <v>0</v>
      </c>
      <c r="H89" s="7">
        <v>0</v>
      </c>
      <c r="I89" s="7"/>
      <c r="J89" s="7">
        <v>0.2</v>
      </c>
      <c r="K89" s="7">
        <v>0</v>
      </c>
      <c r="L89" s="7">
        <v>2</v>
      </c>
      <c r="M89" s="7">
        <v>1.6</v>
      </c>
      <c r="N89" s="7">
        <v>1.1000000000000001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>
        <v>7</v>
      </c>
      <c r="AB89" s="13"/>
      <c r="AC89" s="13"/>
      <c r="AD89" s="7">
        <v>33</v>
      </c>
      <c r="AE89" s="7">
        <v>42</v>
      </c>
      <c r="AF89" s="18">
        <v>5</v>
      </c>
      <c r="AG89" s="19"/>
      <c r="AH89" s="13"/>
      <c r="AI89" s="7">
        <v>5</v>
      </c>
    </row>
    <row r="90" spans="1:35" x14ac:dyDescent="0.3">
      <c r="A90" s="3" t="s">
        <v>23</v>
      </c>
      <c r="B90" s="8">
        <v>45.3</v>
      </c>
      <c r="C90" s="8">
        <v>40</v>
      </c>
      <c r="D90" s="8">
        <v>2</v>
      </c>
      <c r="E90" s="8">
        <v>0</v>
      </c>
      <c r="F90" s="8">
        <v>0.2391304347826087</v>
      </c>
      <c r="G90" s="7">
        <v>0</v>
      </c>
      <c r="H90" s="7">
        <v>0</v>
      </c>
      <c r="I90" s="8">
        <v>0.8</v>
      </c>
      <c r="J90" s="8">
        <v>0.6</v>
      </c>
      <c r="K90" s="8">
        <v>0</v>
      </c>
      <c r="L90" s="8">
        <v>0</v>
      </c>
      <c r="M90" s="8">
        <v>1</v>
      </c>
      <c r="N90" s="8"/>
      <c r="O90" s="8"/>
      <c r="P90" s="8">
        <v>1</v>
      </c>
      <c r="Q90" s="8">
        <v>0.5</v>
      </c>
      <c r="R90" s="8">
        <v>2</v>
      </c>
      <c r="S90" s="8">
        <v>1.6</v>
      </c>
      <c r="T90" s="8">
        <v>1.8</v>
      </c>
      <c r="U90" s="13"/>
      <c r="V90" s="13"/>
      <c r="W90" s="13"/>
      <c r="X90" s="13"/>
      <c r="Y90" s="13"/>
      <c r="Z90" s="13"/>
      <c r="AA90" s="7">
        <v>16</v>
      </c>
      <c r="AB90" s="7">
        <v>22</v>
      </c>
      <c r="AC90" s="13"/>
      <c r="AD90" s="8">
        <v>40</v>
      </c>
      <c r="AE90" s="8">
        <v>48</v>
      </c>
      <c r="AF90" s="21">
        <v>14</v>
      </c>
      <c r="AG90" s="21">
        <v>19</v>
      </c>
      <c r="AH90" s="16"/>
      <c r="AI90" s="8">
        <v>5</v>
      </c>
    </row>
    <row r="91" spans="1:35" x14ac:dyDescent="0.3">
      <c r="A91" s="4" t="s">
        <v>24</v>
      </c>
      <c r="B91" s="7">
        <v>41.9</v>
      </c>
      <c r="C91" s="15">
        <v>31</v>
      </c>
      <c r="D91" s="7">
        <v>1</v>
      </c>
      <c r="E91" s="7">
        <v>0</v>
      </c>
      <c r="F91" s="7">
        <v>0.36363636363636365</v>
      </c>
      <c r="G91" s="7">
        <v>0</v>
      </c>
      <c r="H91" s="7">
        <v>1</v>
      </c>
      <c r="I91" s="7">
        <v>1.1000000000000001</v>
      </c>
      <c r="J91" s="7">
        <v>0.8</v>
      </c>
      <c r="K91" s="7">
        <v>0</v>
      </c>
      <c r="L91" s="7">
        <v>0.5</v>
      </c>
      <c r="M91" s="7">
        <v>1.2</v>
      </c>
      <c r="N91" s="7">
        <v>1</v>
      </c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>
        <v>16</v>
      </c>
      <c r="AB91" s="13"/>
      <c r="AC91" s="13"/>
      <c r="AD91" s="7">
        <v>31</v>
      </c>
      <c r="AE91" s="7">
        <v>48</v>
      </c>
      <c r="AF91" s="18">
        <v>13</v>
      </c>
      <c r="AG91" s="19"/>
      <c r="AH91" s="13"/>
      <c r="AI91" s="7">
        <v>5</v>
      </c>
    </row>
    <row r="92" spans="1:35" x14ac:dyDescent="0.3">
      <c r="E92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 Rodrigues Martins Martins</dc:creator>
  <cp:lastModifiedBy>Luis Filipe Rodrigues Martins Martins</cp:lastModifiedBy>
  <dcterms:created xsi:type="dcterms:W3CDTF">2021-12-07T10:20:04Z</dcterms:created>
  <dcterms:modified xsi:type="dcterms:W3CDTF">2021-12-09T09:54:49Z</dcterms:modified>
</cp:coreProperties>
</file>