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829ca99d5e7dc/Desktop/Portfolio Projects/Mortgage Payment Schedule/github/"/>
    </mc:Choice>
  </mc:AlternateContent>
  <xr:revisionPtr revIDLastSave="1071" documentId="8_{C3F07332-991C-40D5-9307-2B3BA121D8CD}" xr6:coauthVersionLast="47" xr6:coauthVersionMax="47" xr10:uidLastSave="{B9FCD09F-1AE5-4877-8B13-80ADD1B5ABB5}"/>
  <bookViews>
    <workbookView xWindow="-108" yWindow="-108" windowWidth="30936" windowHeight="16896" xr2:uid="{A6B5251B-B614-47B3-9FC8-3039588B3290}"/>
  </bookViews>
  <sheets>
    <sheet name="Adjustable Mortgage Schedule" sheetId="2" r:id="rId1"/>
    <sheet name="Adjustable Mortgage Hidden" sheetId="8" state="hidden" r:id="rId2"/>
    <sheet name="FormulaText Hidden" sheetId="10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B17" i="10"/>
  <c r="B13" i="10"/>
  <c r="B8" i="10"/>
  <c r="B3" i="10"/>
  <c r="B2" i="10"/>
  <c r="F27" i="10"/>
  <c r="F26" i="10"/>
  <c r="B26" i="10"/>
  <c r="H6" i="10"/>
  <c r="H2" i="10"/>
  <c r="B3" i="8"/>
  <c r="B6" i="8"/>
  <c r="B8" i="8"/>
  <c r="B13" i="8"/>
  <c r="B15" i="8"/>
  <c r="B17" i="8"/>
  <c r="B18" i="8"/>
  <c r="B2" i="8"/>
  <c r="H9" i="2"/>
  <c r="H3" i="2"/>
  <c r="B18" i="2"/>
  <c r="B16" i="2"/>
  <c r="B16" i="8" s="1"/>
  <c r="B9" i="2"/>
  <c r="B9" i="8" s="1"/>
  <c r="E9" i="2"/>
  <c r="B7" i="2"/>
  <c r="B5" i="2"/>
  <c r="B5" i="8" s="1"/>
  <c r="G25" i="8" s="1"/>
  <c r="B4" i="2"/>
  <c r="B4" i="8" s="1"/>
  <c r="H11" i="10"/>
  <c r="E7" i="10"/>
  <c r="E10" i="10"/>
  <c r="H7" i="10"/>
  <c r="E11" i="10"/>
  <c r="E2" i="10"/>
  <c r="H10" i="10"/>
  <c r="E15" i="10"/>
  <c r="B20" i="10"/>
  <c r="C26" i="10"/>
  <c r="E6" i="10"/>
  <c r="B7" i="10"/>
  <c r="H5" i="10"/>
  <c r="E9" i="10"/>
  <c r="B18" i="10"/>
  <c r="J26" i="10"/>
  <c r="E13" i="10"/>
  <c r="B16" i="10"/>
  <c r="E26" i="10"/>
  <c r="E17" i="10"/>
  <c r="B14" i="10"/>
  <c r="H26" i="10"/>
  <c r="E8" i="10"/>
  <c r="B11" i="10"/>
  <c r="E14" i="10"/>
  <c r="B5" i="10"/>
  <c r="I26" i="10"/>
  <c r="E18" i="10"/>
  <c r="B4" i="10"/>
  <c r="D26" i="10"/>
  <c r="E4" i="10"/>
  <c r="B9" i="10"/>
  <c r="E3" i="10"/>
  <c r="E5" i="10"/>
  <c r="H12" i="10"/>
  <c r="A26" i="10"/>
  <c r="E12" i="10"/>
  <c r="B12" i="10"/>
  <c r="B27" i="10"/>
  <c r="E16" i="10"/>
  <c r="B10" i="10"/>
  <c r="A27" i="10"/>
  <c r="E20" i="10"/>
  <c r="H9" i="10"/>
  <c r="E19" i="10"/>
  <c r="B19" i="10"/>
  <c r="H8" i="10"/>
  <c r="H3" i="10"/>
  <c r="G26" i="10"/>
  <c r="G25" i="10" l="1"/>
  <c r="H4" i="10"/>
  <c r="B7" i="8"/>
  <c r="A26" i="8" s="1" a="1"/>
  <c r="E6" i="2"/>
  <c r="B10" i="2"/>
  <c r="B19" i="2"/>
  <c r="B19" i="8" s="1"/>
  <c r="G25" i="2"/>
  <c r="A26" i="2" a="1"/>
  <c r="B50" i="8" l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27" i="8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A26" i="8"/>
  <c r="H26" i="8" s="1"/>
  <c r="B14" i="2"/>
  <c r="B14" i="8" s="1"/>
  <c r="B10" i="8"/>
  <c r="B11" i="2"/>
  <c r="H4" i="2"/>
  <c r="H5" i="2" s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A26" i="2"/>
  <c r="C26" i="2" s="1"/>
  <c r="B20" i="2" l="1"/>
  <c r="B20" i="8" s="1"/>
  <c r="D26" i="8"/>
  <c r="E26" i="8" s="1"/>
  <c r="B12" i="2"/>
  <c r="B12" i="8" s="1"/>
  <c r="B11" i="8"/>
  <c r="C26" i="8"/>
  <c r="I26" i="8"/>
  <c r="E7" i="2"/>
  <c r="D26" i="2"/>
  <c r="E26" i="2" s="1"/>
  <c r="I26" i="2"/>
  <c r="H26" i="2"/>
  <c r="H8" i="2"/>
  <c r="H7" i="2"/>
  <c r="H10" i="2"/>
  <c r="H11" i="2"/>
  <c r="H12" i="2" s="1"/>
  <c r="E3" i="2"/>
  <c r="G26" i="2" l="1"/>
  <c r="C27" i="2" s="1"/>
  <c r="G26" i="8"/>
  <c r="D27" i="8" s="1"/>
  <c r="E27" i="8" s="1"/>
  <c r="J26" i="8"/>
  <c r="J26" i="2"/>
  <c r="H27" i="2" l="1"/>
  <c r="C27" i="8"/>
  <c r="G27" i="8" s="1"/>
  <c r="H27" i="8"/>
  <c r="I27" i="8"/>
  <c r="D27" i="2"/>
  <c r="I27" i="2"/>
  <c r="J27" i="8" l="1"/>
  <c r="H28" i="8"/>
  <c r="C28" i="8"/>
  <c r="D28" i="8"/>
  <c r="E28" i="8" s="1"/>
  <c r="I28" i="8"/>
  <c r="G28" i="8" l="1"/>
  <c r="J28" i="8"/>
  <c r="E27" i="2"/>
  <c r="G27" i="2" l="1"/>
  <c r="C28" i="2" s="1"/>
  <c r="J27" i="2"/>
  <c r="H29" i="8"/>
  <c r="C29" i="8"/>
  <c r="D29" i="8"/>
  <c r="E29" i="8" s="1"/>
  <c r="I29" i="8"/>
  <c r="G29" i="8" l="1"/>
  <c r="J29" i="8"/>
  <c r="H28" i="2"/>
  <c r="D28" i="2"/>
  <c r="E28" i="2" s="1"/>
  <c r="G28" i="2" s="1"/>
  <c r="I28" i="2"/>
  <c r="J28" i="2" l="1"/>
  <c r="C29" i="2"/>
  <c r="H30" i="8"/>
  <c r="C30" i="8"/>
  <c r="D30" i="8"/>
  <c r="E30" i="8" s="1"/>
  <c r="I30" i="8"/>
  <c r="G30" i="8" l="1"/>
  <c r="H29" i="2"/>
  <c r="J30" i="8"/>
  <c r="D29" i="2"/>
  <c r="E29" i="2" s="1"/>
  <c r="G29" i="2" s="1"/>
  <c r="I29" i="2"/>
  <c r="J29" i="2" l="1"/>
  <c r="C30" i="2"/>
  <c r="H31" i="8"/>
  <c r="C31" i="8"/>
  <c r="D31" i="8"/>
  <c r="E31" i="8" s="1"/>
  <c r="I31" i="8"/>
  <c r="G31" i="8" l="1"/>
  <c r="J31" i="8"/>
  <c r="I30" i="2"/>
  <c r="D30" i="2"/>
  <c r="E30" i="2" s="1"/>
  <c r="G30" i="2" s="1"/>
  <c r="H30" i="2"/>
  <c r="J30" i="2" l="1"/>
  <c r="C31" i="2"/>
  <c r="H32" i="8"/>
  <c r="C32" i="8"/>
  <c r="D32" i="8"/>
  <c r="E32" i="8" s="1"/>
  <c r="I32" i="8"/>
  <c r="G32" i="8" l="1"/>
  <c r="D31" i="2"/>
  <c r="E31" i="2" s="1"/>
  <c r="H31" i="2"/>
  <c r="I31" i="2"/>
  <c r="J32" i="8"/>
  <c r="J31" i="2" l="1"/>
  <c r="G31" i="2"/>
  <c r="C32" i="2" s="1"/>
  <c r="H33" i="8"/>
  <c r="C33" i="8"/>
  <c r="D33" i="8"/>
  <c r="E33" i="8" s="1"/>
  <c r="I33" i="8"/>
  <c r="D32" i="2"/>
  <c r="E32" i="2" s="1"/>
  <c r="G32" i="2" l="1"/>
  <c r="G33" i="8"/>
  <c r="I32" i="2"/>
  <c r="H32" i="2"/>
  <c r="C33" i="2"/>
  <c r="J33" i="8"/>
  <c r="J32" i="2" l="1"/>
  <c r="H34" i="8"/>
  <c r="C34" i="8"/>
  <c r="D34" i="8"/>
  <c r="E34" i="8" s="1"/>
  <c r="I34" i="8"/>
  <c r="D33" i="2"/>
  <c r="E33" i="2" s="1"/>
  <c r="G33" i="2" s="1"/>
  <c r="I33" i="2"/>
  <c r="H33" i="2"/>
  <c r="J33" i="2" l="1"/>
  <c r="G34" i="8"/>
  <c r="C34" i="2"/>
  <c r="J34" i="8"/>
  <c r="H35" i="8" l="1"/>
  <c r="C35" i="8"/>
  <c r="D35" i="8"/>
  <c r="E35" i="8" s="1"/>
  <c r="I35" i="8"/>
  <c r="D34" i="2"/>
  <c r="E34" i="2" s="1"/>
  <c r="G34" i="2" s="1"/>
  <c r="H34" i="2"/>
  <c r="I34" i="2"/>
  <c r="H36" i="10" l="1"/>
  <c r="C36" i="10"/>
  <c r="I36" i="10"/>
  <c r="D36" i="10"/>
  <c r="E36" i="10" s="1"/>
  <c r="J34" i="2"/>
  <c r="G35" i="8"/>
  <c r="C35" i="2"/>
  <c r="J35" i="8"/>
  <c r="G36" i="10" l="1"/>
  <c r="J36" i="10"/>
  <c r="H36" i="8"/>
  <c r="C36" i="8"/>
  <c r="D36" i="8"/>
  <c r="E36" i="8" s="1"/>
  <c r="I36" i="8"/>
  <c r="D35" i="2"/>
  <c r="E35" i="2" s="1"/>
  <c r="G35" i="2" s="1"/>
  <c r="I35" i="2"/>
  <c r="H35" i="2"/>
  <c r="H37" i="10" l="1"/>
  <c r="C37" i="10"/>
  <c r="I37" i="10"/>
  <c r="D37" i="10"/>
  <c r="E37" i="10" s="1"/>
  <c r="J35" i="2"/>
  <c r="G36" i="8"/>
  <c r="C36" i="2"/>
  <c r="J36" i="8"/>
  <c r="G37" i="10" l="1"/>
  <c r="J37" i="10"/>
  <c r="H37" i="8"/>
  <c r="C37" i="8"/>
  <c r="D37" i="8"/>
  <c r="E37" i="8" s="1"/>
  <c r="I37" i="8"/>
  <c r="D36" i="2"/>
  <c r="H36" i="2"/>
  <c r="I36" i="2"/>
  <c r="H38" i="10" l="1"/>
  <c r="C38" i="10"/>
  <c r="D38" i="10"/>
  <c r="E38" i="10" s="1"/>
  <c r="I38" i="10"/>
  <c r="G37" i="8"/>
  <c r="J37" i="8"/>
  <c r="E36" i="2"/>
  <c r="G38" i="10" l="1"/>
  <c r="J38" i="10"/>
  <c r="G36" i="2"/>
  <c r="C37" i="2" s="1"/>
  <c r="J36" i="2"/>
  <c r="H38" i="8"/>
  <c r="C38" i="8"/>
  <c r="I38" i="8"/>
  <c r="D38" i="8"/>
  <c r="E38" i="8" s="1"/>
  <c r="H39" i="10" l="1"/>
  <c r="C39" i="10"/>
  <c r="D39" i="10"/>
  <c r="E39" i="10" s="1"/>
  <c r="I39" i="10"/>
  <c r="G38" i="8"/>
  <c r="D37" i="2"/>
  <c r="E37" i="2" s="1"/>
  <c r="G37" i="2" s="1"/>
  <c r="J38" i="8"/>
  <c r="H37" i="2"/>
  <c r="I37" i="2"/>
  <c r="G39" i="10" l="1"/>
  <c r="J39" i="10"/>
  <c r="J37" i="2"/>
  <c r="C38" i="2"/>
  <c r="H39" i="8"/>
  <c r="C39" i="8"/>
  <c r="I39" i="8"/>
  <c r="D39" i="8"/>
  <c r="E39" i="8" s="1"/>
  <c r="H40" i="10" l="1"/>
  <c r="C40" i="10"/>
  <c r="I40" i="10"/>
  <c r="D40" i="10"/>
  <c r="E40" i="10" s="1"/>
  <c r="G39" i="8"/>
  <c r="J39" i="8"/>
  <c r="D38" i="2"/>
  <c r="E38" i="2" s="1"/>
  <c r="G38" i="2" s="1"/>
  <c r="I38" i="2"/>
  <c r="H38" i="2"/>
  <c r="G40" i="10" l="1"/>
  <c r="J40" i="10"/>
  <c r="J38" i="2"/>
  <c r="C39" i="2"/>
  <c r="H40" i="8"/>
  <c r="C40" i="8"/>
  <c r="D40" i="8"/>
  <c r="E40" i="8" s="1"/>
  <c r="I40" i="8"/>
  <c r="H41" i="10" l="1"/>
  <c r="C41" i="10"/>
  <c r="I41" i="10"/>
  <c r="D41" i="10"/>
  <c r="E41" i="10" s="1"/>
  <c r="G40" i="8"/>
  <c r="J40" i="8"/>
  <c r="D39" i="2"/>
  <c r="E39" i="2" s="1"/>
  <c r="G39" i="2" s="1"/>
  <c r="I39" i="2"/>
  <c r="H39" i="2"/>
  <c r="G41" i="10" l="1"/>
  <c r="J41" i="10"/>
  <c r="J39" i="2"/>
  <c r="C40" i="2"/>
  <c r="H41" i="8"/>
  <c r="C41" i="8"/>
  <c r="D41" i="8"/>
  <c r="E41" i="8" s="1"/>
  <c r="I41" i="8"/>
  <c r="H42" i="10" l="1"/>
  <c r="C42" i="10"/>
  <c r="D42" i="10"/>
  <c r="E42" i="10" s="1"/>
  <c r="I42" i="10"/>
  <c r="G41" i="8"/>
  <c r="J41" i="8"/>
  <c r="D40" i="2"/>
  <c r="I40" i="2"/>
  <c r="H40" i="2"/>
  <c r="G42" i="10" l="1"/>
  <c r="J42" i="10"/>
  <c r="H42" i="8"/>
  <c r="C42" i="8"/>
  <c r="I42" i="8"/>
  <c r="D42" i="8"/>
  <c r="E42" i="8" s="1"/>
  <c r="E40" i="2"/>
  <c r="H43" i="10" l="1"/>
  <c r="C43" i="10"/>
  <c r="D43" i="10"/>
  <c r="E43" i="10" s="1"/>
  <c r="I43" i="10"/>
  <c r="G40" i="2"/>
  <c r="J40" i="2"/>
  <c r="G42" i="8"/>
  <c r="C41" i="2"/>
  <c r="J42" i="8"/>
  <c r="G43" i="10" l="1"/>
  <c r="J43" i="10"/>
  <c r="H43" i="8"/>
  <c r="C43" i="8"/>
  <c r="I43" i="8"/>
  <c r="D43" i="8"/>
  <c r="E43" i="8" s="1"/>
  <c r="D41" i="2"/>
  <c r="E41" i="2" s="1"/>
  <c r="G41" i="2" s="1"/>
  <c r="I41" i="2"/>
  <c r="H41" i="2"/>
  <c r="H44" i="10" l="1"/>
  <c r="C44" i="10"/>
  <c r="I44" i="10"/>
  <c r="D44" i="10"/>
  <c r="E44" i="10" s="1"/>
  <c r="J41" i="2"/>
  <c r="G43" i="8"/>
  <c r="C42" i="2"/>
  <c r="J43" i="8"/>
  <c r="G44" i="10" l="1"/>
  <c r="J44" i="10"/>
  <c r="H44" i="8"/>
  <c r="C44" i="8"/>
  <c r="D44" i="8"/>
  <c r="E44" i="8" s="1"/>
  <c r="I44" i="8"/>
  <c r="D42" i="2"/>
  <c r="E42" i="2" s="1"/>
  <c r="G42" i="2" s="1"/>
  <c r="H42" i="2"/>
  <c r="I42" i="2"/>
  <c r="H45" i="10" l="1"/>
  <c r="C45" i="10"/>
  <c r="I45" i="10"/>
  <c r="D45" i="10"/>
  <c r="E45" i="10" s="1"/>
  <c r="J42" i="2"/>
  <c r="G44" i="8"/>
  <c r="C43" i="2"/>
  <c r="J44" i="8"/>
  <c r="G45" i="10" l="1"/>
  <c r="J45" i="10"/>
  <c r="H45" i="8"/>
  <c r="C45" i="8"/>
  <c r="D45" i="8"/>
  <c r="E45" i="8" s="1"/>
  <c r="I45" i="8"/>
  <c r="D43" i="2"/>
  <c r="E43" i="2" s="1"/>
  <c r="G43" i="2" s="1"/>
  <c r="I43" i="2"/>
  <c r="H43" i="2"/>
  <c r="H46" i="10" l="1"/>
  <c r="C46" i="10"/>
  <c r="D46" i="10"/>
  <c r="E46" i="10" s="1"/>
  <c r="I46" i="10"/>
  <c r="J43" i="2"/>
  <c r="G45" i="8"/>
  <c r="C44" i="2"/>
  <c r="J45" i="8"/>
  <c r="G46" i="10" l="1"/>
  <c r="J46" i="10"/>
  <c r="H46" i="8"/>
  <c r="C46" i="8"/>
  <c r="I46" i="8"/>
  <c r="D46" i="8"/>
  <c r="E46" i="8" s="1"/>
  <c r="D44" i="2"/>
  <c r="E44" i="2" s="1"/>
  <c r="G44" i="2" s="1"/>
  <c r="H44" i="2"/>
  <c r="I44" i="2"/>
  <c r="H47" i="10" l="1"/>
  <c r="C47" i="10"/>
  <c r="D47" i="10"/>
  <c r="E47" i="10" s="1"/>
  <c r="I47" i="10"/>
  <c r="J44" i="2"/>
  <c r="G46" i="8"/>
  <c r="C45" i="2"/>
  <c r="J46" i="8"/>
  <c r="G47" i="10" l="1"/>
  <c r="J47" i="10"/>
  <c r="H47" i="8"/>
  <c r="C47" i="8"/>
  <c r="I47" i="8"/>
  <c r="D47" i="8"/>
  <c r="E47" i="8" s="1"/>
  <c r="D45" i="2"/>
  <c r="E45" i="2" s="1"/>
  <c r="G45" i="2" s="1"/>
  <c r="H45" i="2"/>
  <c r="I45" i="2"/>
  <c r="H48" i="10" l="1"/>
  <c r="C48" i="10"/>
  <c r="I48" i="10"/>
  <c r="D48" i="10"/>
  <c r="E48" i="10" s="1"/>
  <c r="J45" i="2"/>
  <c r="G47" i="8"/>
  <c r="C46" i="2"/>
  <c r="J47" i="8"/>
  <c r="G48" i="10" l="1"/>
  <c r="J48" i="10"/>
  <c r="H48" i="8"/>
  <c r="C48" i="8"/>
  <c r="D48" i="8"/>
  <c r="E48" i="8" s="1"/>
  <c r="I48" i="8"/>
  <c r="D46" i="2"/>
  <c r="E46" i="2" s="1"/>
  <c r="G46" i="2" s="1"/>
  <c r="I46" i="2"/>
  <c r="H46" i="2"/>
  <c r="H49" i="10" l="1"/>
  <c r="C49" i="10"/>
  <c r="I49" i="10"/>
  <c r="D49" i="10"/>
  <c r="E49" i="10" s="1"/>
  <c r="J46" i="2"/>
  <c r="G48" i="8"/>
  <c r="C47" i="2"/>
  <c r="J48" i="8"/>
  <c r="G49" i="10" l="1"/>
  <c r="J49" i="10"/>
  <c r="H49" i="8"/>
  <c r="C49" i="8"/>
  <c r="D49" i="8"/>
  <c r="E49" i="8" s="1"/>
  <c r="I49" i="8"/>
  <c r="D47" i="2"/>
  <c r="E47" i="2" s="1"/>
  <c r="G47" i="2" s="1"/>
  <c r="I47" i="2"/>
  <c r="H47" i="2"/>
  <c r="H50" i="10" l="1"/>
  <c r="C50" i="10"/>
  <c r="D50" i="10"/>
  <c r="E50" i="10" s="1"/>
  <c r="I50" i="10"/>
  <c r="J47" i="2"/>
  <c r="G49" i="8"/>
  <c r="C48" i="2"/>
  <c r="J49" i="8"/>
  <c r="G50" i="10" l="1"/>
  <c r="J50" i="10"/>
  <c r="H50" i="8"/>
  <c r="C50" i="8"/>
  <c r="I50" i="8"/>
  <c r="D50" i="8"/>
  <c r="E50" i="8" s="1"/>
  <c r="D48" i="2"/>
  <c r="E48" i="2" s="1"/>
  <c r="G48" i="2" s="1"/>
  <c r="I48" i="2"/>
  <c r="H48" i="2"/>
  <c r="H51" i="10" l="1"/>
  <c r="C51" i="10"/>
  <c r="D51" i="10"/>
  <c r="E51" i="10" s="1"/>
  <c r="I51" i="10"/>
  <c r="J48" i="2"/>
  <c r="G50" i="8"/>
  <c r="C49" i="2"/>
  <c r="J50" i="8"/>
  <c r="G51" i="10" l="1"/>
  <c r="J51" i="10"/>
  <c r="H51" i="8"/>
  <c r="C51" i="8"/>
  <c r="I51" i="8"/>
  <c r="D51" i="8"/>
  <c r="E51" i="8" s="1"/>
  <c r="D49" i="2"/>
  <c r="E49" i="2" s="1"/>
  <c r="G49" i="2" s="1"/>
  <c r="I49" i="2"/>
  <c r="H49" i="2"/>
  <c r="H52" i="10" l="1"/>
  <c r="C52" i="10"/>
  <c r="I52" i="10"/>
  <c r="D52" i="10"/>
  <c r="E52" i="10" s="1"/>
  <c r="J49" i="2"/>
  <c r="G51" i="8"/>
  <c r="C50" i="2"/>
  <c r="J51" i="8"/>
  <c r="G52" i="10" l="1"/>
  <c r="J52" i="10"/>
  <c r="H52" i="8"/>
  <c r="C52" i="8"/>
  <c r="D52" i="8"/>
  <c r="E52" i="8" s="1"/>
  <c r="I52" i="8"/>
  <c r="D50" i="2"/>
  <c r="E50" i="2" s="1"/>
  <c r="G50" i="2" s="1"/>
  <c r="H50" i="2"/>
  <c r="I50" i="2"/>
  <c r="H53" i="10" l="1"/>
  <c r="C53" i="10"/>
  <c r="I53" i="10"/>
  <c r="D53" i="10"/>
  <c r="E53" i="10" s="1"/>
  <c r="J50" i="2"/>
  <c r="G52" i="8"/>
  <c r="C51" i="2"/>
  <c r="J52" i="8"/>
  <c r="G53" i="10" l="1"/>
  <c r="J53" i="10"/>
  <c r="H53" i="8"/>
  <c r="C53" i="8"/>
  <c r="D53" i="8"/>
  <c r="E53" i="8" s="1"/>
  <c r="I53" i="8"/>
  <c r="D51" i="2"/>
  <c r="E51" i="2" s="1"/>
  <c r="G51" i="2" s="1"/>
  <c r="I51" i="2"/>
  <c r="H51" i="2"/>
  <c r="H54" i="10" l="1"/>
  <c r="C54" i="10"/>
  <c r="D54" i="10"/>
  <c r="E54" i="10" s="1"/>
  <c r="I54" i="10"/>
  <c r="J51" i="2"/>
  <c r="G53" i="8"/>
  <c r="C52" i="2"/>
  <c r="J53" i="8"/>
  <c r="G54" i="10" l="1"/>
  <c r="J54" i="10"/>
  <c r="H54" i="8"/>
  <c r="C54" i="8"/>
  <c r="D54" i="8"/>
  <c r="E54" i="8" s="1"/>
  <c r="I54" i="8"/>
  <c r="D52" i="2"/>
  <c r="E52" i="2" s="1"/>
  <c r="G52" i="2" s="1"/>
  <c r="H52" i="2"/>
  <c r="I52" i="2"/>
  <c r="H55" i="10" l="1"/>
  <c r="C55" i="10"/>
  <c r="D55" i="10"/>
  <c r="E55" i="10" s="1"/>
  <c r="I55" i="10"/>
  <c r="J52" i="2"/>
  <c r="G54" i="8"/>
  <c r="C53" i="2"/>
  <c r="J54" i="8"/>
  <c r="G55" i="10" l="1"/>
  <c r="J55" i="10"/>
  <c r="H55" i="8"/>
  <c r="C55" i="8"/>
  <c r="I55" i="8"/>
  <c r="D55" i="8"/>
  <c r="E55" i="8" s="1"/>
  <c r="D53" i="2"/>
  <c r="E53" i="2" s="1"/>
  <c r="G53" i="2" s="1"/>
  <c r="I53" i="2"/>
  <c r="H53" i="2"/>
  <c r="H56" i="10" l="1"/>
  <c r="C56" i="10"/>
  <c r="I56" i="10"/>
  <c r="D56" i="10"/>
  <c r="E56" i="10" s="1"/>
  <c r="J53" i="2"/>
  <c r="G55" i="8"/>
  <c r="C54" i="2"/>
  <c r="J55" i="8"/>
  <c r="G56" i="10" l="1"/>
  <c r="J56" i="10"/>
  <c r="D56" i="8"/>
  <c r="E56" i="8" s="1"/>
  <c r="I56" i="8"/>
  <c r="C56" i="8"/>
  <c r="H56" i="8"/>
  <c r="D54" i="2"/>
  <c r="E54" i="2" s="1"/>
  <c r="G54" i="2" s="1"/>
  <c r="H54" i="2"/>
  <c r="I54" i="2"/>
  <c r="H57" i="10" l="1"/>
  <c r="C57" i="10"/>
  <c r="I57" i="10"/>
  <c r="D57" i="10"/>
  <c r="E57" i="10" s="1"/>
  <c r="J54" i="2"/>
  <c r="G56" i="8"/>
  <c r="C55" i="2"/>
  <c r="J56" i="8"/>
  <c r="G57" i="10" l="1"/>
  <c r="J57" i="10"/>
  <c r="H57" i="8"/>
  <c r="I57" i="8"/>
  <c r="D57" i="8"/>
  <c r="E57" i="8" s="1"/>
  <c r="C57" i="8"/>
  <c r="D55" i="2"/>
  <c r="E55" i="2" s="1"/>
  <c r="G55" i="2" s="1"/>
  <c r="H55" i="2"/>
  <c r="I55" i="2"/>
  <c r="H58" i="10" l="1"/>
  <c r="C58" i="10"/>
  <c r="D58" i="10"/>
  <c r="E58" i="10" s="1"/>
  <c r="I58" i="10"/>
  <c r="J55" i="2"/>
  <c r="G57" i="8"/>
  <c r="C56" i="2"/>
  <c r="J57" i="8"/>
  <c r="G58" i="10" l="1"/>
  <c r="J58" i="10"/>
  <c r="H56" i="2"/>
  <c r="D58" i="8"/>
  <c r="E58" i="8" s="1"/>
  <c r="I58" i="8"/>
  <c r="C58" i="8"/>
  <c r="H58" i="8"/>
  <c r="I56" i="2"/>
  <c r="D56" i="2"/>
  <c r="E56" i="2" s="1"/>
  <c r="G56" i="2" s="1"/>
  <c r="H59" i="10" l="1"/>
  <c r="C59" i="10"/>
  <c r="D59" i="10"/>
  <c r="E59" i="10" s="1"/>
  <c r="I59" i="10"/>
  <c r="J56" i="2"/>
  <c r="G58" i="8"/>
  <c r="C57" i="2"/>
  <c r="J58" i="8"/>
  <c r="G59" i="10" l="1"/>
  <c r="J59" i="10"/>
  <c r="H59" i="8"/>
  <c r="C59" i="8"/>
  <c r="I59" i="8"/>
  <c r="D59" i="8"/>
  <c r="E59" i="8" s="1"/>
  <c r="I57" i="2"/>
  <c r="H57" i="2"/>
  <c r="D57" i="2"/>
  <c r="E57" i="2" s="1"/>
  <c r="J57" i="2" l="1"/>
  <c r="H60" i="10"/>
  <c r="C60" i="10"/>
  <c r="I60" i="10"/>
  <c r="D60" i="10"/>
  <c r="E60" i="10" s="1"/>
  <c r="G59" i="8"/>
  <c r="G57" i="2"/>
  <c r="C58" i="2" s="1"/>
  <c r="J59" i="8"/>
  <c r="G60" i="10" l="1"/>
  <c r="J60" i="10"/>
  <c r="D60" i="8"/>
  <c r="E60" i="8" s="1"/>
  <c r="I60" i="8"/>
  <c r="C60" i="8"/>
  <c r="H60" i="8"/>
  <c r="H58" i="2"/>
  <c r="I58" i="2"/>
  <c r="D58" i="2"/>
  <c r="E58" i="2" s="1"/>
  <c r="G58" i="2" s="1"/>
  <c r="H61" i="10" l="1"/>
  <c r="C61" i="10"/>
  <c r="I61" i="10"/>
  <c r="D61" i="10"/>
  <c r="E61" i="10" s="1"/>
  <c r="J58" i="2"/>
  <c r="G60" i="8"/>
  <c r="C59" i="2"/>
  <c r="J60" i="8"/>
  <c r="G61" i="10" l="1"/>
  <c r="J61" i="10"/>
  <c r="D59" i="2"/>
  <c r="E59" i="2" s="1"/>
  <c r="H59" i="2"/>
  <c r="I59" i="2"/>
  <c r="H61" i="8"/>
  <c r="D61" i="8"/>
  <c r="E61" i="8" s="1"/>
  <c r="C61" i="8"/>
  <c r="I61" i="8"/>
  <c r="J59" i="2" l="1"/>
  <c r="H62" i="10"/>
  <c r="C62" i="10"/>
  <c r="D62" i="10"/>
  <c r="E62" i="10" s="1"/>
  <c r="I62" i="10"/>
  <c r="G61" i="8"/>
  <c r="G59" i="2"/>
  <c r="C60" i="2" s="1"/>
  <c r="J61" i="8"/>
  <c r="G62" i="10" l="1"/>
  <c r="J62" i="10"/>
  <c r="I60" i="2"/>
  <c r="H60" i="2"/>
  <c r="D60" i="2"/>
  <c r="E60" i="2" s="1"/>
  <c r="G60" i="2" s="1"/>
  <c r="C61" i="2" s="1"/>
  <c r="D62" i="8"/>
  <c r="E62" i="8" s="1"/>
  <c r="I62" i="8"/>
  <c r="C62" i="8"/>
  <c r="H62" i="8"/>
  <c r="H63" i="10" l="1"/>
  <c r="C63" i="10"/>
  <c r="D63" i="10"/>
  <c r="E63" i="10" s="1"/>
  <c r="I63" i="10"/>
  <c r="J60" i="2"/>
  <c r="G62" i="8"/>
  <c r="J62" i="8"/>
  <c r="D61" i="2"/>
  <c r="E61" i="2" s="1"/>
  <c r="G61" i="2" s="1"/>
  <c r="H61" i="2"/>
  <c r="I61" i="2"/>
  <c r="G63" i="10" l="1"/>
  <c r="J63" i="10"/>
  <c r="J61" i="2"/>
  <c r="C62" i="2"/>
  <c r="H63" i="8"/>
  <c r="I63" i="8"/>
  <c r="D63" i="8"/>
  <c r="E63" i="8" s="1"/>
  <c r="C63" i="8"/>
  <c r="H64" i="10" l="1"/>
  <c r="C64" i="10"/>
  <c r="I64" i="10"/>
  <c r="D64" i="10"/>
  <c r="E64" i="10" s="1"/>
  <c r="G63" i="8"/>
  <c r="J63" i="8"/>
  <c r="D62" i="2"/>
  <c r="E62" i="2" s="1"/>
  <c r="G62" i="2" s="1"/>
  <c r="H62" i="2"/>
  <c r="I62" i="2"/>
  <c r="G64" i="10" l="1"/>
  <c r="J64" i="10"/>
  <c r="J62" i="2"/>
  <c r="C63" i="2"/>
  <c r="D64" i="8"/>
  <c r="E64" i="8" s="1"/>
  <c r="I64" i="8"/>
  <c r="C64" i="8"/>
  <c r="H64" i="8"/>
  <c r="H65" i="10" l="1"/>
  <c r="C65" i="10"/>
  <c r="I65" i="10"/>
  <c r="D65" i="10"/>
  <c r="E65" i="10" s="1"/>
  <c r="G64" i="8"/>
  <c r="J64" i="8"/>
  <c r="D63" i="2"/>
  <c r="E63" i="2" s="1"/>
  <c r="G63" i="2" s="1"/>
  <c r="I63" i="2"/>
  <c r="H63" i="2"/>
  <c r="G65" i="10" l="1"/>
  <c r="J65" i="10"/>
  <c r="J63" i="2"/>
  <c r="C64" i="2"/>
  <c r="H65" i="8"/>
  <c r="C65" i="8"/>
  <c r="I65" i="8"/>
  <c r="D65" i="8"/>
  <c r="E65" i="8" s="1"/>
  <c r="H66" i="10" l="1"/>
  <c r="C66" i="10"/>
  <c r="D66" i="10"/>
  <c r="E66" i="10" s="1"/>
  <c r="I66" i="10"/>
  <c r="G65" i="8"/>
  <c r="J65" i="8"/>
  <c r="D64" i="2"/>
  <c r="E64" i="2" s="1"/>
  <c r="G64" i="2" s="1"/>
  <c r="H64" i="2"/>
  <c r="I64" i="2"/>
  <c r="G66" i="10" l="1"/>
  <c r="J66" i="10"/>
  <c r="J64" i="2"/>
  <c r="C65" i="2"/>
  <c r="D66" i="8"/>
  <c r="E66" i="8" s="1"/>
  <c r="I66" i="8"/>
  <c r="C66" i="8"/>
  <c r="H66" i="8"/>
  <c r="H67" i="10" l="1"/>
  <c r="C67" i="10"/>
  <c r="D67" i="10"/>
  <c r="E67" i="10" s="1"/>
  <c r="I67" i="10"/>
  <c r="G66" i="8"/>
  <c r="J66" i="8"/>
  <c r="D65" i="2"/>
  <c r="E65" i="2" s="1"/>
  <c r="G65" i="2" s="1"/>
  <c r="I65" i="2"/>
  <c r="H65" i="2"/>
  <c r="G67" i="10" l="1"/>
  <c r="J67" i="10"/>
  <c r="J65" i="2"/>
  <c r="C66" i="2"/>
  <c r="H67" i="8"/>
  <c r="C67" i="8"/>
  <c r="D67" i="8"/>
  <c r="E67" i="8" s="1"/>
  <c r="I67" i="8"/>
  <c r="H68" i="10" l="1"/>
  <c r="C68" i="10"/>
  <c r="I68" i="10"/>
  <c r="D68" i="10"/>
  <c r="E68" i="10" s="1"/>
  <c r="G67" i="8"/>
  <c r="J67" i="8"/>
  <c r="D66" i="2"/>
  <c r="E66" i="2" s="1"/>
  <c r="G66" i="2" s="1"/>
  <c r="I66" i="2"/>
  <c r="H66" i="2"/>
  <c r="G68" i="10" l="1"/>
  <c r="J68" i="10"/>
  <c r="J66" i="2"/>
  <c r="C67" i="2"/>
  <c r="D68" i="8"/>
  <c r="E68" i="8" s="1"/>
  <c r="I68" i="8"/>
  <c r="C68" i="8"/>
  <c r="H68" i="8"/>
  <c r="H69" i="10" l="1"/>
  <c r="C69" i="10"/>
  <c r="I69" i="10"/>
  <c r="D69" i="10"/>
  <c r="E69" i="10" s="1"/>
  <c r="G68" i="8"/>
  <c r="J68" i="8"/>
  <c r="D67" i="2"/>
  <c r="E67" i="2" s="1"/>
  <c r="G67" i="2" s="1"/>
  <c r="H67" i="2"/>
  <c r="I67" i="2"/>
  <c r="G69" i="10" l="1"/>
  <c r="J69" i="10"/>
  <c r="J67" i="2"/>
  <c r="C68" i="2"/>
  <c r="H69" i="8"/>
  <c r="D69" i="8"/>
  <c r="E69" i="8" s="1"/>
  <c r="I69" i="8"/>
  <c r="C69" i="8"/>
  <c r="H70" i="10" l="1"/>
  <c r="C70" i="10"/>
  <c r="D70" i="10"/>
  <c r="E70" i="10" s="1"/>
  <c r="I70" i="10"/>
  <c r="G69" i="8"/>
  <c r="J69" i="8"/>
  <c r="D68" i="2"/>
  <c r="E68" i="2" s="1"/>
  <c r="G68" i="2" s="1"/>
  <c r="H68" i="2"/>
  <c r="I68" i="2"/>
  <c r="G70" i="10" l="1"/>
  <c r="J70" i="10"/>
  <c r="J68" i="2"/>
  <c r="C69" i="2"/>
  <c r="D70" i="8"/>
  <c r="E70" i="8" s="1"/>
  <c r="I70" i="8"/>
  <c r="C70" i="8"/>
  <c r="H70" i="8"/>
  <c r="H71" i="10" l="1"/>
  <c r="C71" i="10"/>
  <c r="D71" i="10"/>
  <c r="E71" i="10" s="1"/>
  <c r="I71" i="10"/>
  <c r="G70" i="8"/>
  <c r="J70" i="8"/>
  <c r="D69" i="2"/>
  <c r="E69" i="2" s="1"/>
  <c r="G69" i="2" s="1"/>
  <c r="H69" i="2"/>
  <c r="I69" i="2"/>
  <c r="G71" i="10" l="1"/>
  <c r="J71" i="10"/>
  <c r="J69" i="2"/>
  <c r="C70" i="2"/>
  <c r="H71" i="8"/>
  <c r="I71" i="8"/>
  <c r="D71" i="8"/>
  <c r="E71" i="8" s="1"/>
  <c r="C71" i="8"/>
  <c r="H72" i="10" l="1"/>
  <c r="C72" i="10"/>
  <c r="I72" i="10"/>
  <c r="D72" i="10"/>
  <c r="E72" i="10" s="1"/>
  <c r="G71" i="8"/>
  <c r="J71" i="8"/>
  <c r="D70" i="2"/>
  <c r="E70" i="2" s="1"/>
  <c r="G70" i="2" s="1"/>
  <c r="H70" i="2"/>
  <c r="I70" i="2"/>
  <c r="G72" i="10" l="1"/>
  <c r="J72" i="10"/>
  <c r="J70" i="2"/>
  <c r="C71" i="2"/>
  <c r="D72" i="8"/>
  <c r="E72" i="8" s="1"/>
  <c r="I72" i="8"/>
  <c r="C72" i="8"/>
  <c r="H72" i="8"/>
  <c r="H73" i="10" l="1"/>
  <c r="C73" i="10"/>
  <c r="I73" i="10"/>
  <c r="D73" i="10"/>
  <c r="E73" i="10" s="1"/>
  <c r="G72" i="8"/>
  <c r="J72" i="8"/>
  <c r="D71" i="2"/>
  <c r="E71" i="2" s="1"/>
  <c r="G71" i="2" s="1"/>
  <c r="H71" i="2"/>
  <c r="I71" i="2"/>
  <c r="G73" i="10" l="1"/>
  <c r="J73" i="10"/>
  <c r="J71" i="2"/>
  <c r="C72" i="2"/>
  <c r="H73" i="8"/>
  <c r="D73" i="8"/>
  <c r="E73" i="8" s="1"/>
  <c r="I73" i="8"/>
  <c r="C73" i="8"/>
  <c r="H74" i="10" l="1"/>
  <c r="C74" i="10"/>
  <c r="D74" i="10"/>
  <c r="E74" i="10" s="1"/>
  <c r="I74" i="10"/>
  <c r="G73" i="8"/>
  <c r="J73" i="8"/>
  <c r="D72" i="2"/>
  <c r="E72" i="2" s="1"/>
  <c r="G72" i="2" s="1"/>
  <c r="H72" i="2"/>
  <c r="I72" i="2"/>
  <c r="G74" i="10" l="1"/>
  <c r="J74" i="10"/>
  <c r="J72" i="2"/>
  <c r="C73" i="2"/>
  <c r="D74" i="8"/>
  <c r="E74" i="8" s="1"/>
  <c r="I74" i="8"/>
  <c r="C74" i="8"/>
  <c r="H74" i="8"/>
  <c r="H75" i="10" l="1"/>
  <c r="C75" i="10"/>
  <c r="D75" i="10"/>
  <c r="E75" i="10" s="1"/>
  <c r="I75" i="10"/>
  <c r="G74" i="8"/>
  <c r="J74" i="8"/>
  <c r="D73" i="2"/>
  <c r="E73" i="2" s="1"/>
  <c r="G73" i="2" s="1"/>
  <c r="I73" i="2"/>
  <c r="H73" i="2"/>
  <c r="G75" i="10" l="1"/>
  <c r="J75" i="10"/>
  <c r="J73" i="2"/>
  <c r="C74" i="2"/>
  <c r="H75" i="8"/>
  <c r="C75" i="8"/>
  <c r="I75" i="8"/>
  <c r="D75" i="8"/>
  <c r="E75" i="8" s="1"/>
  <c r="H76" i="10" l="1"/>
  <c r="C76" i="10"/>
  <c r="I76" i="10"/>
  <c r="D76" i="10"/>
  <c r="E76" i="10" s="1"/>
  <c r="G75" i="8"/>
  <c r="J75" i="8"/>
  <c r="D74" i="2"/>
  <c r="E74" i="2" s="1"/>
  <c r="G74" i="2" s="1"/>
  <c r="H74" i="2"/>
  <c r="I74" i="2"/>
  <c r="G76" i="10" l="1"/>
  <c r="J76" i="10"/>
  <c r="J74" i="2"/>
  <c r="C75" i="2"/>
  <c r="D76" i="8"/>
  <c r="E76" i="8" s="1"/>
  <c r="I76" i="8"/>
  <c r="C76" i="8"/>
  <c r="H76" i="8"/>
  <c r="H77" i="10" l="1"/>
  <c r="C77" i="10"/>
  <c r="I77" i="10"/>
  <c r="D77" i="10"/>
  <c r="E77" i="10" s="1"/>
  <c r="G76" i="8"/>
  <c r="J76" i="8"/>
  <c r="D75" i="2"/>
  <c r="E75" i="2" s="1"/>
  <c r="G75" i="2" s="1"/>
  <c r="H75" i="2"/>
  <c r="I75" i="2"/>
  <c r="G77" i="10" l="1"/>
  <c r="J77" i="10"/>
  <c r="J75" i="2"/>
  <c r="C76" i="2"/>
  <c r="H77" i="8"/>
  <c r="D77" i="8"/>
  <c r="E77" i="8" s="1"/>
  <c r="C77" i="8"/>
  <c r="I77" i="8"/>
  <c r="H78" i="10" l="1"/>
  <c r="C78" i="10"/>
  <c r="D78" i="10"/>
  <c r="E78" i="10" s="1"/>
  <c r="I78" i="10"/>
  <c r="G77" i="8"/>
  <c r="J77" i="8"/>
  <c r="D76" i="2"/>
  <c r="E76" i="2" s="1"/>
  <c r="G76" i="2" s="1"/>
  <c r="H76" i="2"/>
  <c r="I76" i="2"/>
  <c r="G78" i="10" l="1"/>
  <c r="J78" i="10"/>
  <c r="J76" i="2"/>
  <c r="C77" i="2"/>
  <c r="D78" i="8"/>
  <c r="E78" i="8" s="1"/>
  <c r="I78" i="8"/>
  <c r="C78" i="8"/>
  <c r="H78" i="8"/>
  <c r="H79" i="10" l="1"/>
  <c r="C79" i="10"/>
  <c r="D79" i="10"/>
  <c r="E79" i="10" s="1"/>
  <c r="I79" i="10"/>
  <c r="G78" i="8"/>
  <c r="J78" i="8"/>
  <c r="D77" i="2"/>
  <c r="E77" i="2" s="1"/>
  <c r="G77" i="2" s="1"/>
  <c r="H77" i="2"/>
  <c r="I77" i="2"/>
  <c r="G79" i="10" l="1"/>
  <c r="J79" i="10"/>
  <c r="J77" i="2"/>
  <c r="C78" i="2"/>
  <c r="H79" i="8"/>
  <c r="D79" i="8"/>
  <c r="E79" i="8" s="1"/>
  <c r="I79" i="8"/>
  <c r="C79" i="8"/>
  <c r="H80" i="10" l="1"/>
  <c r="C80" i="10"/>
  <c r="I80" i="10"/>
  <c r="D80" i="10"/>
  <c r="E80" i="10" s="1"/>
  <c r="G79" i="8"/>
  <c r="J79" i="8"/>
  <c r="D78" i="2"/>
  <c r="E78" i="2" s="1"/>
  <c r="G78" i="2" s="1"/>
  <c r="I78" i="2"/>
  <c r="H78" i="2"/>
  <c r="G80" i="10" l="1"/>
  <c r="J80" i="10"/>
  <c r="J78" i="2"/>
  <c r="C79" i="2"/>
  <c r="D80" i="8"/>
  <c r="E80" i="8" s="1"/>
  <c r="I80" i="8"/>
  <c r="C80" i="8"/>
  <c r="H80" i="8"/>
  <c r="H81" i="10" l="1"/>
  <c r="C81" i="10"/>
  <c r="I81" i="10"/>
  <c r="D81" i="10"/>
  <c r="E81" i="10" s="1"/>
  <c r="G80" i="8"/>
  <c r="J80" i="8"/>
  <c r="D79" i="2"/>
  <c r="E79" i="2" s="1"/>
  <c r="G79" i="2" s="1"/>
  <c r="H79" i="2"/>
  <c r="I79" i="2"/>
  <c r="G81" i="10" l="1"/>
  <c r="J81" i="10"/>
  <c r="J79" i="2"/>
  <c r="C80" i="2"/>
  <c r="H81" i="8"/>
  <c r="D81" i="8"/>
  <c r="E81" i="8" s="1"/>
  <c r="I81" i="8"/>
  <c r="C81" i="8"/>
  <c r="H82" i="10" l="1"/>
  <c r="C82" i="10"/>
  <c r="D82" i="10"/>
  <c r="E82" i="10" s="1"/>
  <c r="I82" i="10"/>
  <c r="G81" i="8"/>
  <c r="J81" i="8"/>
  <c r="D80" i="2"/>
  <c r="E80" i="2" s="1"/>
  <c r="G80" i="2" s="1"/>
  <c r="I80" i="2"/>
  <c r="H80" i="2"/>
  <c r="G82" i="10" l="1"/>
  <c r="J82" i="10"/>
  <c r="J80" i="2"/>
  <c r="C81" i="2"/>
  <c r="D82" i="8"/>
  <c r="E82" i="8" s="1"/>
  <c r="I82" i="8"/>
  <c r="C82" i="8"/>
  <c r="H82" i="8"/>
  <c r="H83" i="10" l="1"/>
  <c r="C83" i="10"/>
  <c r="D83" i="10"/>
  <c r="E83" i="10" s="1"/>
  <c r="I83" i="10"/>
  <c r="G82" i="8"/>
  <c r="J82" i="8"/>
  <c r="D81" i="2"/>
  <c r="E81" i="2" s="1"/>
  <c r="G81" i="2" s="1"/>
  <c r="I81" i="2"/>
  <c r="H81" i="2"/>
  <c r="G83" i="10" l="1"/>
  <c r="J83" i="10"/>
  <c r="J81" i="2"/>
  <c r="C82" i="2"/>
  <c r="H83" i="8"/>
  <c r="D83" i="8"/>
  <c r="E83" i="8" s="1"/>
  <c r="C83" i="8"/>
  <c r="I83" i="8"/>
  <c r="H84" i="10" l="1"/>
  <c r="C84" i="10"/>
  <c r="I84" i="10"/>
  <c r="D84" i="10"/>
  <c r="E84" i="10" s="1"/>
  <c r="G83" i="8"/>
  <c r="J83" i="8"/>
  <c r="D82" i="2"/>
  <c r="E82" i="2" s="1"/>
  <c r="G82" i="2" s="1"/>
  <c r="I82" i="2"/>
  <c r="H82" i="2"/>
  <c r="G84" i="10" l="1"/>
  <c r="J84" i="10"/>
  <c r="J82" i="2"/>
  <c r="C83" i="2"/>
  <c r="D84" i="8"/>
  <c r="E84" i="8" s="1"/>
  <c r="I84" i="8"/>
  <c r="C84" i="8"/>
  <c r="H84" i="8"/>
  <c r="H85" i="10" l="1"/>
  <c r="C85" i="10"/>
  <c r="I85" i="10"/>
  <c r="D85" i="10"/>
  <c r="E85" i="10" s="1"/>
  <c r="G84" i="8"/>
  <c r="J84" i="8"/>
  <c r="D83" i="2"/>
  <c r="E83" i="2" s="1"/>
  <c r="G83" i="2" s="1"/>
  <c r="I83" i="2"/>
  <c r="H83" i="2"/>
  <c r="G85" i="10" l="1"/>
  <c r="J85" i="10"/>
  <c r="J83" i="2"/>
  <c r="C84" i="2"/>
  <c r="H85" i="8"/>
  <c r="D85" i="8"/>
  <c r="E85" i="8" s="1"/>
  <c r="C85" i="8"/>
  <c r="I85" i="8"/>
  <c r="H86" i="10" l="1"/>
  <c r="C86" i="10"/>
  <c r="D86" i="10"/>
  <c r="E86" i="10" s="1"/>
  <c r="I86" i="10"/>
  <c r="G85" i="8"/>
  <c r="J85" i="8"/>
  <c r="D84" i="2"/>
  <c r="E84" i="2" s="1"/>
  <c r="G84" i="2" s="1"/>
  <c r="H84" i="2"/>
  <c r="I84" i="2"/>
  <c r="G86" i="10" l="1"/>
  <c r="J86" i="10"/>
  <c r="J84" i="2"/>
  <c r="C85" i="2"/>
  <c r="D86" i="8"/>
  <c r="E86" i="8" s="1"/>
  <c r="I86" i="8"/>
  <c r="C86" i="8"/>
  <c r="H86" i="8"/>
  <c r="H87" i="10" l="1"/>
  <c r="C87" i="10"/>
  <c r="D87" i="10"/>
  <c r="E87" i="10" s="1"/>
  <c r="I87" i="10"/>
  <c r="G86" i="8"/>
  <c r="J86" i="8"/>
  <c r="D85" i="2"/>
  <c r="E85" i="2" s="1"/>
  <c r="G85" i="2" s="1"/>
  <c r="H85" i="2"/>
  <c r="I85" i="2"/>
  <c r="G87" i="10" l="1"/>
  <c r="J87" i="10"/>
  <c r="J85" i="2"/>
  <c r="C86" i="2"/>
  <c r="H87" i="8"/>
  <c r="D87" i="8"/>
  <c r="E87" i="8" s="1"/>
  <c r="C87" i="8"/>
  <c r="I87" i="8"/>
  <c r="H88" i="10" l="1"/>
  <c r="C88" i="10"/>
  <c r="I88" i="10"/>
  <c r="D88" i="10"/>
  <c r="E88" i="10" s="1"/>
  <c r="G87" i="8"/>
  <c r="J87" i="8"/>
  <c r="D86" i="2"/>
  <c r="E86" i="2" s="1"/>
  <c r="G86" i="2" s="1"/>
  <c r="I86" i="2"/>
  <c r="H86" i="2"/>
  <c r="G88" i="10" l="1"/>
  <c r="J88" i="10"/>
  <c r="J86" i="2"/>
  <c r="C87" i="2"/>
  <c r="D88" i="8"/>
  <c r="E88" i="8" s="1"/>
  <c r="I88" i="8"/>
  <c r="C88" i="8"/>
  <c r="H88" i="8"/>
  <c r="H89" i="10" l="1"/>
  <c r="C89" i="10"/>
  <c r="I89" i="10"/>
  <c r="D89" i="10"/>
  <c r="E89" i="10" s="1"/>
  <c r="G88" i="8"/>
  <c r="J88" i="8"/>
  <c r="D87" i="2"/>
  <c r="E87" i="2" s="1"/>
  <c r="G87" i="2" s="1"/>
  <c r="H87" i="2"/>
  <c r="I87" i="2"/>
  <c r="G89" i="10" l="1"/>
  <c r="J89" i="10"/>
  <c r="J87" i="2"/>
  <c r="C88" i="2"/>
  <c r="H89" i="8"/>
  <c r="D89" i="8"/>
  <c r="E89" i="8" s="1"/>
  <c r="I89" i="8"/>
  <c r="C89" i="8"/>
  <c r="H90" i="10" l="1"/>
  <c r="C90" i="10"/>
  <c r="D90" i="10"/>
  <c r="E90" i="10" s="1"/>
  <c r="I90" i="10"/>
  <c r="G89" i="8"/>
  <c r="J89" i="8"/>
  <c r="D88" i="2"/>
  <c r="E88" i="2" s="1"/>
  <c r="G88" i="2" s="1"/>
  <c r="H88" i="2"/>
  <c r="I88" i="2"/>
  <c r="G90" i="10" l="1"/>
  <c r="J90" i="10"/>
  <c r="J88" i="2"/>
  <c r="C89" i="2"/>
  <c r="D90" i="8"/>
  <c r="E90" i="8" s="1"/>
  <c r="I90" i="8"/>
  <c r="C90" i="8"/>
  <c r="H90" i="8"/>
  <c r="H91" i="10" l="1"/>
  <c r="C91" i="10"/>
  <c r="D91" i="10"/>
  <c r="E91" i="10" s="1"/>
  <c r="I91" i="10"/>
  <c r="G90" i="8"/>
  <c r="J90" i="8"/>
  <c r="D89" i="2"/>
  <c r="E89" i="2" s="1"/>
  <c r="G89" i="2" s="1"/>
  <c r="H89" i="2"/>
  <c r="I89" i="2"/>
  <c r="G91" i="10" l="1"/>
  <c r="J91" i="10"/>
  <c r="J89" i="2"/>
  <c r="C90" i="2"/>
  <c r="H91" i="8"/>
  <c r="D91" i="8"/>
  <c r="E91" i="8" s="1"/>
  <c r="C91" i="8"/>
  <c r="I91" i="8"/>
  <c r="H92" i="10" l="1"/>
  <c r="C92" i="10"/>
  <c r="I92" i="10"/>
  <c r="D92" i="10"/>
  <c r="E92" i="10" s="1"/>
  <c r="G91" i="8"/>
  <c r="J91" i="8"/>
  <c r="D90" i="2"/>
  <c r="E90" i="2" s="1"/>
  <c r="G90" i="2" s="1"/>
  <c r="I90" i="2"/>
  <c r="H90" i="2"/>
  <c r="G92" i="10" l="1"/>
  <c r="J92" i="10"/>
  <c r="J90" i="2"/>
  <c r="C91" i="2"/>
  <c r="D92" i="8"/>
  <c r="E92" i="8" s="1"/>
  <c r="I92" i="8"/>
  <c r="C92" i="8"/>
  <c r="H92" i="8"/>
  <c r="H93" i="10" l="1"/>
  <c r="C93" i="10"/>
  <c r="I93" i="10"/>
  <c r="D93" i="10"/>
  <c r="E93" i="10" s="1"/>
  <c r="G92" i="8"/>
  <c r="J92" i="8"/>
  <c r="D91" i="2"/>
  <c r="E91" i="2" s="1"/>
  <c r="G91" i="2" s="1"/>
  <c r="I91" i="2"/>
  <c r="H91" i="2"/>
  <c r="G93" i="10" l="1"/>
  <c r="J93" i="10"/>
  <c r="J91" i="2"/>
  <c r="C92" i="2"/>
  <c r="H93" i="8"/>
  <c r="D93" i="8"/>
  <c r="E93" i="8" s="1"/>
  <c r="I93" i="8"/>
  <c r="C93" i="8"/>
  <c r="H94" i="10" l="1"/>
  <c r="C94" i="10"/>
  <c r="D94" i="10"/>
  <c r="E94" i="10" s="1"/>
  <c r="I94" i="10"/>
  <c r="G93" i="8"/>
  <c r="J93" i="8"/>
  <c r="D92" i="2"/>
  <c r="E92" i="2" s="1"/>
  <c r="G92" i="2" s="1"/>
  <c r="H92" i="2"/>
  <c r="I92" i="2"/>
  <c r="G94" i="10" l="1"/>
  <c r="J94" i="10"/>
  <c r="J92" i="2"/>
  <c r="C93" i="2"/>
  <c r="D94" i="8"/>
  <c r="E94" i="8" s="1"/>
  <c r="I94" i="8"/>
  <c r="C94" i="8"/>
  <c r="H94" i="8"/>
  <c r="H95" i="10" l="1"/>
  <c r="C95" i="10"/>
  <c r="D95" i="10"/>
  <c r="E95" i="10" s="1"/>
  <c r="I95" i="10"/>
  <c r="G94" i="8"/>
  <c r="J94" i="8"/>
  <c r="D93" i="2"/>
  <c r="E93" i="2" s="1"/>
  <c r="G93" i="2" s="1"/>
  <c r="H93" i="2"/>
  <c r="I93" i="2"/>
  <c r="G95" i="10" l="1"/>
  <c r="J95" i="10"/>
  <c r="J93" i="2"/>
  <c r="C94" i="2"/>
  <c r="H95" i="8"/>
  <c r="D95" i="8"/>
  <c r="E95" i="8" s="1"/>
  <c r="I95" i="8"/>
  <c r="C95" i="8"/>
  <c r="H96" i="10" l="1"/>
  <c r="C96" i="10"/>
  <c r="I96" i="10"/>
  <c r="D96" i="10"/>
  <c r="E96" i="10" s="1"/>
  <c r="G95" i="8"/>
  <c r="J95" i="8"/>
  <c r="D94" i="2"/>
  <c r="E94" i="2" s="1"/>
  <c r="G94" i="2" s="1"/>
  <c r="H94" i="2"/>
  <c r="I94" i="2"/>
  <c r="G96" i="10" l="1"/>
  <c r="J96" i="10"/>
  <c r="J94" i="2"/>
  <c r="C95" i="2"/>
  <c r="D96" i="8"/>
  <c r="E96" i="8" s="1"/>
  <c r="I96" i="8"/>
  <c r="C96" i="8"/>
  <c r="H96" i="8"/>
  <c r="H97" i="10" l="1"/>
  <c r="C97" i="10"/>
  <c r="I97" i="10"/>
  <c r="D97" i="10"/>
  <c r="E97" i="10" s="1"/>
  <c r="G96" i="8"/>
  <c r="J96" i="8"/>
  <c r="D95" i="2"/>
  <c r="E95" i="2" s="1"/>
  <c r="G95" i="2" s="1"/>
  <c r="I95" i="2"/>
  <c r="H95" i="2"/>
  <c r="G97" i="10" l="1"/>
  <c r="J97" i="10"/>
  <c r="J95" i="2"/>
  <c r="C96" i="2"/>
  <c r="H97" i="8"/>
  <c r="D97" i="8"/>
  <c r="E97" i="8" s="1"/>
  <c r="I97" i="8"/>
  <c r="C97" i="8"/>
  <c r="H98" i="10" l="1"/>
  <c r="C98" i="10"/>
  <c r="D98" i="10"/>
  <c r="E98" i="10" s="1"/>
  <c r="I98" i="10"/>
  <c r="G97" i="8"/>
  <c r="J97" i="8"/>
  <c r="D96" i="2"/>
  <c r="E96" i="2" s="1"/>
  <c r="G96" i="2" s="1"/>
  <c r="H96" i="2"/>
  <c r="I96" i="2"/>
  <c r="G98" i="10" l="1"/>
  <c r="J98" i="10"/>
  <c r="J96" i="2"/>
  <c r="C97" i="2"/>
  <c r="D98" i="8"/>
  <c r="E98" i="8" s="1"/>
  <c r="I98" i="8"/>
  <c r="C98" i="8"/>
  <c r="H98" i="8"/>
  <c r="H99" i="10" l="1"/>
  <c r="C99" i="10"/>
  <c r="D99" i="10"/>
  <c r="E99" i="10" s="1"/>
  <c r="I99" i="10"/>
  <c r="G98" i="8"/>
  <c r="J98" i="8"/>
  <c r="D97" i="2"/>
  <c r="E97" i="2" s="1"/>
  <c r="G97" i="2" s="1"/>
  <c r="I97" i="2"/>
  <c r="H97" i="2"/>
  <c r="G99" i="10" l="1"/>
  <c r="J99" i="10"/>
  <c r="J97" i="2"/>
  <c r="C98" i="2"/>
  <c r="H99" i="8"/>
  <c r="D99" i="8"/>
  <c r="E99" i="8" s="1"/>
  <c r="C99" i="8"/>
  <c r="I99" i="8"/>
  <c r="H100" i="10" l="1"/>
  <c r="C100" i="10"/>
  <c r="I100" i="10"/>
  <c r="D100" i="10"/>
  <c r="E100" i="10" s="1"/>
  <c r="G99" i="8"/>
  <c r="J99" i="8"/>
  <c r="D98" i="2"/>
  <c r="E98" i="2" s="1"/>
  <c r="G98" i="2" s="1"/>
  <c r="I98" i="2"/>
  <c r="H98" i="2"/>
  <c r="G100" i="10" l="1"/>
  <c r="J100" i="10"/>
  <c r="J98" i="2"/>
  <c r="C99" i="2"/>
  <c r="D100" i="8"/>
  <c r="E100" i="8" s="1"/>
  <c r="I100" i="8"/>
  <c r="C100" i="8"/>
  <c r="H100" i="8"/>
  <c r="H101" i="10" l="1"/>
  <c r="C101" i="10"/>
  <c r="I101" i="10"/>
  <c r="D101" i="10"/>
  <c r="E101" i="10" s="1"/>
  <c r="G100" i="8"/>
  <c r="D99" i="2"/>
  <c r="E99" i="2" s="1"/>
  <c r="G99" i="2" s="1"/>
  <c r="J100" i="8"/>
  <c r="I99" i="2"/>
  <c r="H99" i="2"/>
  <c r="G101" i="10" l="1"/>
  <c r="J101" i="10"/>
  <c r="J99" i="2"/>
  <c r="C100" i="2"/>
  <c r="H101" i="8"/>
  <c r="D101" i="8"/>
  <c r="E101" i="8" s="1"/>
  <c r="I101" i="8"/>
  <c r="C101" i="8"/>
  <c r="H102" i="10" l="1"/>
  <c r="C102" i="10"/>
  <c r="D102" i="10"/>
  <c r="E102" i="10" s="1"/>
  <c r="I102" i="10"/>
  <c r="G101" i="8"/>
  <c r="D100" i="2"/>
  <c r="E100" i="2" s="1"/>
  <c r="G100" i="2" s="1"/>
  <c r="J101" i="8"/>
  <c r="H100" i="2"/>
  <c r="I100" i="2"/>
  <c r="G102" i="10" l="1"/>
  <c r="J102" i="10"/>
  <c r="J100" i="2"/>
  <c r="C101" i="2"/>
  <c r="D102" i="8"/>
  <c r="E102" i="8" s="1"/>
  <c r="I102" i="8"/>
  <c r="C102" i="8"/>
  <c r="H102" i="8"/>
  <c r="H103" i="10" l="1"/>
  <c r="C103" i="10"/>
  <c r="D103" i="10"/>
  <c r="E103" i="10" s="1"/>
  <c r="I103" i="10"/>
  <c r="G102" i="8"/>
  <c r="D101" i="2"/>
  <c r="E101" i="2" s="1"/>
  <c r="G101" i="2" s="1"/>
  <c r="J102" i="8"/>
  <c r="H101" i="2"/>
  <c r="I101" i="2"/>
  <c r="G103" i="10" l="1"/>
  <c r="J103" i="10"/>
  <c r="J101" i="2"/>
  <c r="C102" i="2"/>
  <c r="H103" i="8"/>
  <c r="D103" i="8"/>
  <c r="E103" i="8" s="1"/>
  <c r="I103" i="8"/>
  <c r="C103" i="8"/>
  <c r="H104" i="10" l="1"/>
  <c r="C104" i="10"/>
  <c r="I104" i="10"/>
  <c r="D104" i="10"/>
  <c r="E104" i="10" s="1"/>
  <c r="G103" i="8"/>
  <c r="H102" i="2"/>
  <c r="J103" i="8"/>
  <c r="D102" i="2"/>
  <c r="E102" i="2" s="1"/>
  <c r="G102" i="2" s="1"/>
  <c r="I102" i="2"/>
  <c r="G104" i="10" l="1"/>
  <c r="J104" i="10"/>
  <c r="J102" i="2"/>
  <c r="C103" i="2"/>
  <c r="D104" i="8"/>
  <c r="E104" i="8" s="1"/>
  <c r="I104" i="8"/>
  <c r="C104" i="8"/>
  <c r="H104" i="8"/>
  <c r="H105" i="10" l="1"/>
  <c r="C105" i="10"/>
  <c r="I105" i="10"/>
  <c r="D105" i="10"/>
  <c r="E105" i="10" s="1"/>
  <c r="G104" i="8"/>
  <c r="D103" i="2"/>
  <c r="E103" i="2" s="1"/>
  <c r="G103" i="2" s="1"/>
  <c r="J104" i="8"/>
  <c r="H103" i="2"/>
  <c r="I103" i="2"/>
  <c r="G105" i="10" l="1"/>
  <c r="J105" i="10"/>
  <c r="J103" i="2"/>
  <c r="C104" i="2"/>
  <c r="H105" i="8"/>
  <c r="D105" i="8"/>
  <c r="E105" i="8" s="1"/>
  <c r="I105" i="8"/>
  <c r="C105" i="8"/>
  <c r="H106" i="10" l="1"/>
  <c r="C106" i="10"/>
  <c r="D106" i="10"/>
  <c r="E106" i="10" s="1"/>
  <c r="I106" i="10"/>
  <c r="G105" i="8"/>
  <c r="J105" i="8"/>
  <c r="H104" i="2"/>
  <c r="I104" i="2"/>
  <c r="D104" i="2"/>
  <c r="E104" i="2" s="1"/>
  <c r="G104" i="2" s="1"/>
  <c r="G106" i="10" l="1"/>
  <c r="J106" i="10"/>
  <c r="J104" i="2"/>
  <c r="C105" i="2"/>
  <c r="D106" i="8"/>
  <c r="E106" i="8" s="1"/>
  <c r="I106" i="8"/>
  <c r="C106" i="8"/>
  <c r="H106" i="8"/>
  <c r="H107" i="10" l="1"/>
  <c r="C107" i="10"/>
  <c r="D107" i="10"/>
  <c r="E107" i="10" s="1"/>
  <c r="I107" i="10"/>
  <c r="G106" i="8"/>
  <c r="H105" i="2"/>
  <c r="I105" i="2"/>
  <c r="D105" i="2"/>
  <c r="E105" i="2" s="1"/>
  <c r="J106" i="8"/>
  <c r="J105" i="2" l="1"/>
  <c r="G107" i="10"/>
  <c r="J107" i="10"/>
  <c r="G105" i="2"/>
  <c r="C106" i="2" s="1"/>
  <c r="H107" i="8"/>
  <c r="D107" i="8"/>
  <c r="E107" i="8" s="1"/>
  <c r="C107" i="8"/>
  <c r="I107" i="8"/>
  <c r="H108" i="10" l="1"/>
  <c r="C108" i="10"/>
  <c r="I108" i="10"/>
  <c r="D108" i="10"/>
  <c r="E108" i="10" s="1"/>
  <c r="G107" i="8"/>
  <c r="H106" i="2"/>
  <c r="D106" i="2"/>
  <c r="E106" i="2" s="1"/>
  <c r="G106" i="2" s="1"/>
  <c r="C107" i="2" s="1"/>
  <c r="I106" i="2"/>
  <c r="J107" i="8"/>
  <c r="G108" i="10" l="1"/>
  <c r="J108" i="10"/>
  <c r="J106" i="2"/>
  <c r="D108" i="8"/>
  <c r="E108" i="8" s="1"/>
  <c r="I108" i="8"/>
  <c r="C108" i="8"/>
  <c r="H108" i="8"/>
  <c r="H107" i="2"/>
  <c r="D107" i="2"/>
  <c r="E107" i="2" s="1"/>
  <c r="G107" i="2" s="1"/>
  <c r="I107" i="2"/>
  <c r="H109" i="10" l="1"/>
  <c r="C109" i="10"/>
  <c r="I109" i="10"/>
  <c r="D109" i="10"/>
  <c r="E109" i="10" s="1"/>
  <c r="J107" i="2"/>
  <c r="G108" i="8"/>
  <c r="C108" i="2"/>
  <c r="J108" i="8"/>
  <c r="G109" i="10" l="1"/>
  <c r="J109" i="10"/>
  <c r="H109" i="8"/>
  <c r="D109" i="8"/>
  <c r="E109" i="8" s="1"/>
  <c r="I109" i="8"/>
  <c r="C109" i="8"/>
  <c r="D108" i="2"/>
  <c r="E108" i="2" s="1"/>
  <c r="G108" i="2" s="1"/>
  <c r="H108" i="2"/>
  <c r="I108" i="2"/>
  <c r="H110" i="10" l="1"/>
  <c r="C110" i="10"/>
  <c r="D110" i="10"/>
  <c r="E110" i="10" s="1"/>
  <c r="I110" i="10"/>
  <c r="J108" i="2"/>
  <c r="G109" i="8"/>
  <c r="C109" i="2"/>
  <c r="J109" i="8"/>
  <c r="J110" i="10" l="1"/>
  <c r="G110" i="10"/>
  <c r="D110" i="8"/>
  <c r="E110" i="8" s="1"/>
  <c r="I110" i="8"/>
  <c r="C110" i="8"/>
  <c r="H110" i="8"/>
  <c r="I109" i="2"/>
  <c r="D109" i="2"/>
  <c r="E109" i="2" s="1"/>
  <c r="G109" i="2" s="1"/>
  <c r="H109" i="2"/>
  <c r="H111" i="10" l="1"/>
  <c r="C111" i="10"/>
  <c r="I111" i="10"/>
  <c r="D111" i="10"/>
  <c r="E111" i="10" s="1"/>
  <c r="J109" i="2"/>
  <c r="G110" i="8"/>
  <c r="C110" i="2"/>
  <c r="J110" i="8"/>
  <c r="G111" i="10" l="1"/>
  <c r="J111" i="10"/>
  <c r="H111" i="8"/>
  <c r="D111" i="8"/>
  <c r="E111" i="8" s="1"/>
  <c r="I111" i="8"/>
  <c r="C111" i="8"/>
  <c r="I110" i="2"/>
  <c r="D110" i="2"/>
  <c r="E110" i="2" s="1"/>
  <c r="G110" i="2" s="1"/>
  <c r="H110" i="2"/>
  <c r="H112" i="10" l="1"/>
  <c r="C112" i="10"/>
  <c r="D112" i="10"/>
  <c r="E112" i="10" s="1"/>
  <c r="I112" i="10"/>
  <c r="J110" i="2"/>
  <c r="G111" i="8"/>
  <c r="C111" i="2"/>
  <c r="J111" i="8"/>
  <c r="J112" i="10" l="1"/>
  <c r="G112" i="10"/>
  <c r="D112" i="8"/>
  <c r="E112" i="8" s="1"/>
  <c r="I112" i="8"/>
  <c r="C112" i="8"/>
  <c r="H112" i="8"/>
  <c r="I111" i="2"/>
  <c r="D111" i="2"/>
  <c r="E111" i="2" s="1"/>
  <c r="G111" i="2" s="1"/>
  <c r="H111" i="2"/>
  <c r="H113" i="10" l="1"/>
  <c r="C113" i="10"/>
  <c r="I113" i="10"/>
  <c r="D113" i="10"/>
  <c r="E113" i="10" s="1"/>
  <c r="J111" i="2"/>
  <c r="G112" i="8"/>
  <c r="C112" i="2"/>
  <c r="J112" i="8"/>
  <c r="G113" i="10" l="1"/>
  <c r="J113" i="10"/>
  <c r="H113" i="8"/>
  <c r="D113" i="8"/>
  <c r="E113" i="8" s="1"/>
  <c r="I113" i="8"/>
  <c r="C113" i="8"/>
  <c r="H112" i="2"/>
  <c r="D112" i="2"/>
  <c r="E112" i="2" s="1"/>
  <c r="G112" i="2" s="1"/>
  <c r="I112" i="2"/>
  <c r="H114" i="10" l="1"/>
  <c r="C114" i="10"/>
  <c r="D114" i="10"/>
  <c r="E114" i="10" s="1"/>
  <c r="I114" i="10"/>
  <c r="J112" i="2"/>
  <c r="G113" i="8"/>
  <c r="C113" i="2"/>
  <c r="J113" i="8"/>
  <c r="J114" i="10" l="1"/>
  <c r="G114" i="10"/>
  <c r="D114" i="8"/>
  <c r="E114" i="8" s="1"/>
  <c r="I114" i="8"/>
  <c r="C114" i="8"/>
  <c r="H114" i="8"/>
  <c r="H113" i="2"/>
  <c r="I113" i="2"/>
  <c r="D113" i="2"/>
  <c r="E113" i="2" s="1"/>
  <c r="G113" i="2" s="1"/>
  <c r="H115" i="10" l="1"/>
  <c r="C115" i="10"/>
  <c r="D115" i="10"/>
  <c r="E115" i="10" s="1"/>
  <c r="I115" i="10"/>
  <c r="J113" i="2"/>
  <c r="G114" i="8"/>
  <c r="C114" i="2"/>
  <c r="J114" i="8"/>
  <c r="G115" i="10" l="1"/>
  <c r="J115" i="10"/>
  <c r="H115" i="8"/>
  <c r="D115" i="8"/>
  <c r="E115" i="8" s="1"/>
  <c r="C115" i="8"/>
  <c r="I115" i="8"/>
  <c r="D114" i="2"/>
  <c r="E114" i="2" s="1"/>
  <c r="G114" i="2" s="1"/>
  <c r="I114" i="2"/>
  <c r="H114" i="2"/>
  <c r="H116" i="10" l="1"/>
  <c r="C116" i="10"/>
  <c r="D116" i="10"/>
  <c r="E116" i="10" s="1"/>
  <c r="I116" i="10"/>
  <c r="J114" i="2"/>
  <c r="G115" i="8"/>
  <c r="C115" i="2"/>
  <c r="J115" i="8"/>
  <c r="J116" i="10" l="1"/>
  <c r="G116" i="10"/>
  <c r="D116" i="8"/>
  <c r="E116" i="8" s="1"/>
  <c r="I116" i="8"/>
  <c r="C116" i="8"/>
  <c r="H116" i="8"/>
  <c r="H115" i="2"/>
  <c r="D115" i="2"/>
  <c r="E115" i="2" s="1"/>
  <c r="G115" i="2" s="1"/>
  <c r="I115" i="2"/>
  <c r="H117" i="10" l="1"/>
  <c r="C117" i="10"/>
  <c r="I117" i="10"/>
  <c r="D117" i="10"/>
  <c r="E117" i="10" s="1"/>
  <c r="J115" i="2"/>
  <c r="G116" i="8"/>
  <c r="C116" i="2"/>
  <c r="J116" i="8"/>
  <c r="G117" i="10" l="1"/>
  <c r="J117" i="10"/>
  <c r="H117" i="8"/>
  <c r="D117" i="8"/>
  <c r="E117" i="8" s="1"/>
  <c r="C117" i="8"/>
  <c r="I117" i="8"/>
  <c r="I116" i="2"/>
  <c r="D116" i="2"/>
  <c r="E116" i="2" s="1"/>
  <c r="G116" i="2" s="1"/>
  <c r="H116" i="2"/>
  <c r="H118" i="10" l="1"/>
  <c r="C118" i="10"/>
  <c r="D118" i="10"/>
  <c r="E118" i="10" s="1"/>
  <c r="I118" i="10"/>
  <c r="J116" i="2"/>
  <c r="G117" i="8"/>
  <c r="C117" i="2"/>
  <c r="J117" i="8"/>
  <c r="J118" i="10" l="1"/>
  <c r="G118" i="10"/>
  <c r="D118" i="8"/>
  <c r="E118" i="8" s="1"/>
  <c r="I118" i="8"/>
  <c r="C118" i="8"/>
  <c r="H118" i="8"/>
  <c r="H117" i="2"/>
  <c r="D117" i="2"/>
  <c r="E117" i="2" s="1"/>
  <c r="G117" i="2" s="1"/>
  <c r="I117" i="2"/>
  <c r="H119" i="10" l="1"/>
  <c r="C119" i="10"/>
  <c r="I119" i="10"/>
  <c r="D119" i="10"/>
  <c r="E119" i="10" s="1"/>
  <c r="J117" i="2"/>
  <c r="G118" i="8"/>
  <c r="C118" i="2"/>
  <c r="J118" i="8"/>
  <c r="G119" i="10" l="1"/>
  <c r="J119" i="10"/>
  <c r="H119" i="8"/>
  <c r="D119" i="8"/>
  <c r="E119" i="8" s="1"/>
  <c r="C119" i="8"/>
  <c r="I119" i="8"/>
  <c r="D118" i="2"/>
  <c r="E118" i="2" s="1"/>
  <c r="G118" i="2" s="1"/>
  <c r="I118" i="2"/>
  <c r="H118" i="2"/>
  <c r="H120" i="10" l="1"/>
  <c r="C120" i="10"/>
  <c r="D120" i="10"/>
  <c r="E120" i="10" s="1"/>
  <c r="I120" i="10"/>
  <c r="J118" i="2"/>
  <c r="G119" i="8"/>
  <c r="C119" i="2"/>
  <c r="J119" i="8"/>
  <c r="J120" i="10" l="1"/>
  <c r="G120" i="10"/>
  <c r="D120" i="8"/>
  <c r="E120" i="8" s="1"/>
  <c r="I120" i="8"/>
  <c r="C120" i="8"/>
  <c r="H120" i="8"/>
  <c r="H119" i="2"/>
  <c r="I119" i="2"/>
  <c r="D119" i="2"/>
  <c r="E119" i="2" s="1"/>
  <c r="G119" i="2" s="1"/>
  <c r="H121" i="10" l="1"/>
  <c r="C121" i="10"/>
  <c r="I121" i="10"/>
  <c r="D121" i="10"/>
  <c r="E121" i="10" s="1"/>
  <c r="J119" i="2"/>
  <c r="G120" i="8"/>
  <c r="C120" i="2"/>
  <c r="J120" i="8"/>
  <c r="G121" i="10" l="1"/>
  <c r="J121" i="10"/>
  <c r="H121" i="8"/>
  <c r="D121" i="8"/>
  <c r="E121" i="8" s="1"/>
  <c r="I121" i="8"/>
  <c r="C121" i="8"/>
  <c r="H120" i="2"/>
  <c r="I120" i="2"/>
  <c r="D120" i="2"/>
  <c r="E120" i="2" s="1"/>
  <c r="G120" i="2" s="1"/>
  <c r="H122" i="10" l="1"/>
  <c r="C122" i="10"/>
  <c r="D122" i="10"/>
  <c r="E122" i="10" s="1"/>
  <c r="I122" i="10"/>
  <c r="J120" i="2"/>
  <c r="G121" i="8"/>
  <c r="C121" i="2"/>
  <c r="J121" i="8"/>
  <c r="J122" i="10" l="1"/>
  <c r="G122" i="10"/>
  <c r="D122" i="8"/>
  <c r="E122" i="8" s="1"/>
  <c r="I122" i="8"/>
  <c r="C122" i="8"/>
  <c r="H122" i="8"/>
  <c r="D121" i="2"/>
  <c r="E121" i="2" s="1"/>
  <c r="G121" i="2" s="1"/>
  <c r="I121" i="2"/>
  <c r="H121" i="2"/>
  <c r="H123" i="10" l="1"/>
  <c r="C123" i="10"/>
  <c r="D123" i="10"/>
  <c r="E123" i="10" s="1"/>
  <c r="I123" i="10"/>
  <c r="J121" i="2"/>
  <c r="G122" i="8"/>
  <c r="C122" i="2"/>
  <c r="J122" i="8"/>
  <c r="G123" i="10" l="1"/>
  <c r="J123" i="10"/>
  <c r="H123" i="8"/>
  <c r="D123" i="8"/>
  <c r="E123" i="8" s="1"/>
  <c r="C123" i="8"/>
  <c r="I123" i="8"/>
  <c r="H122" i="2"/>
  <c r="D122" i="2"/>
  <c r="E122" i="2" s="1"/>
  <c r="G122" i="2" s="1"/>
  <c r="I122" i="2"/>
  <c r="H124" i="10" l="1"/>
  <c r="C124" i="10"/>
  <c r="D124" i="10"/>
  <c r="E124" i="10" s="1"/>
  <c r="I124" i="10"/>
  <c r="J122" i="2"/>
  <c r="G123" i="8"/>
  <c r="C123" i="2"/>
  <c r="J123" i="8"/>
  <c r="J124" i="10" l="1"/>
  <c r="G124" i="10"/>
  <c r="D124" i="8"/>
  <c r="E124" i="8" s="1"/>
  <c r="I124" i="8"/>
  <c r="C124" i="8"/>
  <c r="H124" i="8"/>
  <c r="H123" i="2"/>
  <c r="D123" i="2"/>
  <c r="E123" i="2" s="1"/>
  <c r="G123" i="2" s="1"/>
  <c r="I123" i="2"/>
  <c r="H125" i="10" l="1"/>
  <c r="C125" i="10"/>
  <c r="I125" i="10"/>
  <c r="D125" i="10"/>
  <c r="E125" i="10" s="1"/>
  <c r="J123" i="2"/>
  <c r="G124" i="8"/>
  <c r="C124" i="2"/>
  <c r="J124" i="8"/>
  <c r="G125" i="10" l="1"/>
  <c r="J125" i="10"/>
  <c r="H125" i="8"/>
  <c r="D125" i="8"/>
  <c r="E125" i="8" s="1"/>
  <c r="I125" i="8"/>
  <c r="C125" i="8"/>
  <c r="H124" i="2"/>
  <c r="D124" i="2"/>
  <c r="E124" i="2" s="1"/>
  <c r="G124" i="2" s="1"/>
  <c r="I124" i="2"/>
  <c r="H126" i="10" l="1"/>
  <c r="C126" i="10"/>
  <c r="D126" i="10"/>
  <c r="E126" i="10" s="1"/>
  <c r="I126" i="10"/>
  <c r="J124" i="2"/>
  <c r="G125" i="8"/>
  <c r="C125" i="2"/>
  <c r="J125" i="8"/>
  <c r="J126" i="10" l="1"/>
  <c r="G126" i="10"/>
  <c r="D126" i="8"/>
  <c r="E126" i="8" s="1"/>
  <c r="I126" i="8"/>
  <c r="C126" i="8"/>
  <c r="H126" i="8"/>
  <c r="D125" i="2"/>
  <c r="E125" i="2" s="1"/>
  <c r="G125" i="2" s="1"/>
  <c r="I125" i="2"/>
  <c r="H125" i="2"/>
  <c r="H127" i="10" l="1"/>
  <c r="C127" i="10"/>
  <c r="I127" i="10"/>
  <c r="D127" i="10"/>
  <c r="E127" i="10" s="1"/>
  <c r="J125" i="2"/>
  <c r="G126" i="8"/>
  <c r="C126" i="2"/>
  <c r="J126" i="8"/>
  <c r="G127" i="10" l="1"/>
  <c r="J127" i="10"/>
  <c r="H127" i="8"/>
  <c r="D127" i="8"/>
  <c r="E127" i="8" s="1"/>
  <c r="I127" i="8"/>
  <c r="C127" i="8"/>
  <c r="H126" i="2"/>
  <c r="D126" i="2"/>
  <c r="E126" i="2" s="1"/>
  <c r="G126" i="2" s="1"/>
  <c r="I126" i="2"/>
  <c r="H128" i="10" l="1"/>
  <c r="C128" i="10"/>
  <c r="D128" i="10"/>
  <c r="E128" i="10" s="1"/>
  <c r="I128" i="10"/>
  <c r="J126" i="2"/>
  <c r="G127" i="8"/>
  <c r="C127" i="2"/>
  <c r="J127" i="8"/>
  <c r="J128" i="10" l="1"/>
  <c r="G128" i="10"/>
  <c r="D128" i="8"/>
  <c r="E128" i="8" s="1"/>
  <c r="I128" i="8"/>
  <c r="C128" i="8"/>
  <c r="H128" i="8"/>
  <c r="I127" i="2"/>
  <c r="H127" i="2"/>
  <c r="D127" i="2"/>
  <c r="E127" i="2" s="1"/>
  <c r="G127" i="2" s="1"/>
  <c r="H129" i="10" l="1"/>
  <c r="C129" i="10"/>
  <c r="I129" i="10"/>
  <c r="D129" i="10"/>
  <c r="E129" i="10" s="1"/>
  <c r="J127" i="2"/>
  <c r="G128" i="8"/>
  <c r="C128" i="2"/>
  <c r="J128" i="8"/>
  <c r="G129" i="10" l="1"/>
  <c r="J129" i="10"/>
  <c r="I129" i="8"/>
  <c r="H129" i="8"/>
  <c r="D129" i="8"/>
  <c r="E129" i="8" s="1"/>
  <c r="C129" i="8"/>
  <c r="I128" i="2"/>
  <c r="H128" i="2"/>
  <c r="D128" i="2"/>
  <c r="E128" i="2" s="1"/>
  <c r="G128" i="2" s="1"/>
  <c r="H130" i="10" l="1"/>
  <c r="C130" i="10"/>
  <c r="D130" i="10"/>
  <c r="E130" i="10" s="1"/>
  <c r="I130" i="10"/>
  <c r="J128" i="2"/>
  <c r="G129" i="8"/>
  <c r="C129" i="2"/>
  <c r="J129" i="8"/>
  <c r="J130" i="10" l="1"/>
  <c r="G130" i="10"/>
  <c r="H130" i="8"/>
  <c r="D130" i="8"/>
  <c r="E130" i="8" s="1"/>
  <c r="C130" i="8"/>
  <c r="I130" i="8"/>
  <c r="D129" i="2"/>
  <c r="E129" i="2" s="1"/>
  <c r="G129" i="2" s="1"/>
  <c r="I129" i="2"/>
  <c r="H129" i="2"/>
  <c r="H131" i="10" l="1"/>
  <c r="C131" i="10"/>
  <c r="D131" i="10"/>
  <c r="E131" i="10" s="1"/>
  <c r="I131" i="10"/>
  <c r="J129" i="2"/>
  <c r="G130" i="8"/>
  <c r="C130" i="2"/>
  <c r="J130" i="8"/>
  <c r="G131" i="10" l="1"/>
  <c r="J131" i="10"/>
  <c r="D131" i="8"/>
  <c r="E131" i="8" s="1"/>
  <c r="C131" i="8"/>
  <c r="I131" i="8"/>
  <c r="H131" i="8"/>
  <c r="H130" i="2"/>
  <c r="D130" i="2"/>
  <c r="E130" i="2" s="1"/>
  <c r="G130" i="2" s="1"/>
  <c r="I130" i="2"/>
  <c r="H132" i="10" l="1"/>
  <c r="C132" i="10"/>
  <c r="D132" i="10"/>
  <c r="E132" i="10" s="1"/>
  <c r="I132" i="10"/>
  <c r="J130" i="2"/>
  <c r="G131" i="8"/>
  <c r="C131" i="2"/>
  <c r="J131" i="8"/>
  <c r="J132" i="10" l="1"/>
  <c r="G132" i="10"/>
  <c r="C132" i="8"/>
  <c r="I132" i="8"/>
  <c r="H132" i="8"/>
  <c r="D132" i="8"/>
  <c r="E132" i="8" s="1"/>
  <c r="D131" i="2"/>
  <c r="E131" i="2" s="1"/>
  <c r="G131" i="2" s="1"/>
  <c r="H131" i="2"/>
  <c r="I131" i="2"/>
  <c r="H133" i="10" l="1"/>
  <c r="C133" i="10"/>
  <c r="I133" i="10"/>
  <c r="D133" i="10"/>
  <c r="E133" i="10" s="1"/>
  <c r="J131" i="2"/>
  <c r="G132" i="8"/>
  <c r="C132" i="2"/>
  <c r="J132" i="8"/>
  <c r="G133" i="10" l="1"/>
  <c r="J133" i="10"/>
  <c r="I133" i="8"/>
  <c r="H133" i="8"/>
  <c r="D133" i="8"/>
  <c r="E133" i="8" s="1"/>
  <c r="C133" i="8"/>
  <c r="H132" i="2"/>
  <c r="D132" i="2"/>
  <c r="E132" i="2" s="1"/>
  <c r="G132" i="2" s="1"/>
  <c r="I132" i="2"/>
  <c r="H134" i="10" l="1"/>
  <c r="C134" i="10"/>
  <c r="D134" i="10"/>
  <c r="E134" i="10" s="1"/>
  <c r="I134" i="10"/>
  <c r="J132" i="2"/>
  <c r="G133" i="8"/>
  <c r="C133" i="2"/>
  <c r="J133" i="8"/>
  <c r="J134" i="10" l="1"/>
  <c r="G134" i="10"/>
  <c r="H134" i="8"/>
  <c r="D134" i="8"/>
  <c r="E134" i="8" s="1"/>
  <c r="C134" i="8"/>
  <c r="I134" i="8"/>
  <c r="I133" i="2"/>
  <c r="H133" i="2"/>
  <c r="D133" i="2"/>
  <c r="E133" i="2" s="1"/>
  <c r="G133" i="2" s="1"/>
  <c r="H135" i="10" l="1"/>
  <c r="C135" i="10"/>
  <c r="I135" i="10"/>
  <c r="D135" i="10"/>
  <c r="E135" i="10" s="1"/>
  <c r="J133" i="2"/>
  <c r="G134" i="8"/>
  <c r="C134" i="2"/>
  <c r="J134" i="8"/>
  <c r="G135" i="10" l="1"/>
  <c r="J135" i="10"/>
  <c r="D135" i="8"/>
  <c r="E135" i="8" s="1"/>
  <c r="C135" i="8"/>
  <c r="I135" i="8"/>
  <c r="H135" i="8"/>
  <c r="I134" i="2"/>
  <c r="H134" i="2"/>
  <c r="D134" i="2"/>
  <c r="E134" i="2" s="1"/>
  <c r="G134" i="2" s="1"/>
  <c r="H136" i="10" l="1"/>
  <c r="C136" i="10"/>
  <c r="D136" i="10"/>
  <c r="E136" i="10" s="1"/>
  <c r="I136" i="10"/>
  <c r="J134" i="2"/>
  <c r="G135" i="8"/>
  <c r="C135" i="2"/>
  <c r="J135" i="8"/>
  <c r="J136" i="10" l="1"/>
  <c r="G136" i="10"/>
  <c r="D135" i="2"/>
  <c r="E135" i="2" s="1"/>
  <c r="G135" i="2" s="1"/>
  <c r="I135" i="2"/>
  <c r="H135" i="2"/>
  <c r="C136" i="8"/>
  <c r="I136" i="8"/>
  <c r="H136" i="8"/>
  <c r="D136" i="8"/>
  <c r="E136" i="8" s="1"/>
  <c r="H137" i="10" l="1"/>
  <c r="C137" i="10"/>
  <c r="I137" i="10"/>
  <c r="D137" i="10"/>
  <c r="E137" i="10" s="1"/>
  <c r="J135" i="2"/>
  <c r="G136" i="8"/>
  <c r="C136" i="2"/>
  <c r="J136" i="8"/>
  <c r="G137" i="10" l="1"/>
  <c r="J137" i="10"/>
  <c r="I136" i="2"/>
  <c r="H136" i="2"/>
  <c r="D136" i="2"/>
  <c r="E136" i="2" s="1"/>
  <c r="J136" i="2" s="1"/>
  <c r="I137" i="8"/>
  <c r="H137" i="8"/>
  <c r="D137" i="8"/>
  <c r="E137" i="8" s="1"/>
  <c r="C137" i="8"/>
  <c r="H138" i="10" l="1"/>
  <c r="C138" i="10"/>
  <c r="D138" i="10"/>
  <c r="E138" i="10" s="1"/>
  <c r="I138" i="10"/>
  <c r="G137" i="8"/>
  <c r="G136" i="2"/>
  <c r="C137" i="2" s="1"/>
  <c r="J137" i="8"/>
  <c r="J138" i="10" l="1"/>
  <c r="G138" i="10"/>
  <c r="H137" i="2"/>
  <c r="I137" i="2"/>
  <c r="D137" i="2"/>
  <c r="E137" i="2" s="1"/>
  <c r="G137" i="2" s="1"/>
  <c r="C138" i="2" s="1"/>
  <c r="H138" i="8"/>
  <c r="D138" i="8"/>
  <c r="E138" i="8" s="1"/>
  <c r="C138" i="8"/>
  <c r="I138" i="8"/>
  <c r="H139" i="10" l="1"/>
  <c r="C139" i="10"/>
  <c r="D139" i="10"/>
  <c r="E139" i="10" s="1"/>
  <c r="I139" i="10"/>
  <c r="J137" i="2"/>
  <c r="G138" i="8"/>
  <c r="J138" i="8"/>
  <c r="D138" i="2"/>
  <c r="E138" i="2" s="1"/>
  <c r="G138" i="2" s="1"/>
  <c r="H138" i="2"/>
  <c r="I138" i="2"/>
  <c r="G139" i="10" l="1"/>
  <c r="J139" i="10"/>
  <c r="J138" i="2"/>
  <c r="C139" i="2"/>
  <c r="D139" i="8"/>
  <c r="E139" i="8" s="1"/>
  <c r="C139" i="8"/>
  <c r="I139" i="8"/>
  <c r="H139" i="8"/>
  <c r="H140" i="10" l="1"/>
  <c r="C140" i="10"/>
  <c r="D140" i="10"/>
  <c r="E140" i="10" s="1"/>
  <c r="I140" i="10"/>
  <c r="G139" i="8"/>
  <c r="J139" i="8"/>
  <c r="D139" i="2"/>
  <c r="E139" i="2" s="1"/>
  <c r="G139" i="2" s="1"/>
  <c r="I139" i="2"/>
  <c r="H139" i="2"/>
  <c r="J140" i="10" l="1"/>
  <c r="G140" i="10"/>
  <c r="J139" i="2"/>
  <c r="C140" i="2"/>
  <c r="C140" i="8"/>
  <c r="I140" i="8"/>
  <c r="H140" i="8"/>
  <c r="D140" i="8"/>
  <c r="E140" i="8" s="1"/>
  <c r="H141" i="10" l="1"/>
  <c r="C141" i="10"/>
  <c r="I141" i="10"/>
  <c r="D141" i="10"/>
  <c r="E141" i="10" s="1"/>
  <c r="G140" i="8"/>
  <c r="J140" i="8"/>
  <c r="D140" i="2"/>
  <c r="E140" i="2" s="1"/>
  <c r="G140" i="2" s="1"/>
  <c r="H140" i="2"/>
  <c r="I140" i="2"/>
  <c r="G141" i="10" l="1"/>
  <c r="J141" i="10"/>
  <c r="J140" i="2"/>
  <c r="C141" i="2"/>
  <c r="I141" i="8"/>
  <c r="H141" i="8"/>
  <c r="D141" i="8"/>
  <c r="E141" i="8" s="1"/>
  <c r="C141" i="8"/>
  <c r="H142" i="10" l="1"/>
  <c r="C142" i="10"/>
  <c r="D142" i="10"/>
  <c r="E142" i="10" s="1"/>
  <c r="I142" i="10"/>
  <c r="G141" i="8"/>
  <c r="J141" i="8"/>
  <c r="I141" i="2"/>
  <c r="D141" i="2"/>
  <c r="E141" i="2" s="1"/>
  <c r="G141" i="2" s="1"/>
  <c r="H141" i="2"/>
  <c r="J142" i="10" l="1"/>
  <c r="G142" i="10"/>
  <c r="J141" i="2"/>
  <c r="C142" i="2"/>
  <c r="H142" i="8"/>
  <c r="D142" i="8"/>
  <c r="E142" i="8" s="1"/>
  <c r="C142" i="8"/>
  <c r="I142" i="8"/>
  <c r="H143" i="10" l="1"/>
  <c r="C143" i="10"/>
  <c r="I143" i="10"/>
  <c r="D143" i="10"/>
  <c r="E143" i="10" s="1"/>
  <c r="G142" i="8"/>
  <c r="J142" i="8"/>
  <c r="I142" i="2"/>
  <c r="D142" i="2"/>
  <c r="E142" i="2" s="1"/>
  <c r="G142" i="2" s="1"/>
  <c r="H142" i="2"/>
  <c r="G143" i="10" l="1"/>
  <c r="J143" i="10"/>
  <c r="J142" i="2"/>
  <c r="C143" i="2"/>
  <c r="D143" i="8"/>
  <c r="E143" i="8" s="1"/>
  <c r="C143" i="8"/>
  <c r="I143" i="8"/>
  <c r="H143" i="8"/>
  <c r="H144" i="10" l="1"/>
  <c r="C144" i="10"/>
  <c r="D144" i="10"/>
  <c r="E144" i="10" s="1"/>
  <c r="I144" i="10"/>
  <c r="G143" i="8"/>
  <c r="J143" i="8"/>
  <c r="H143" i="2"/>
  <c r="D143" i="2"/>
  <c r="E143" i="2" s="1"/>
  <c r="G143" i="2" s="1"/>
  <c r="I143" i="2"/>
  <c r="J144" i="10" l="1"/>
  <c r="G144" i="10"/>
  <c r="J143" i="2"/>
  <c r="C144" i="2"/>
  <c r="C144" i="8"/>
  <c r="I144" i="8"/>
  <c r="H144" i="8"/>
  <c r="D144" i="8"/>
  <c r="E144" i="8" s="1"/>
  <c r="H145" i="10" l="1"/>
  <c r="C145" i="10"/>
  <c r="I145" i="10"/>
  <c r="D145" i="10"/>
  <c r="E145" i="10" s="1"/>
  <c r="G144" i="8"/>
  <c r="J144" i="8"/>
  <c r="H144" i="2"/>
  <c r="I144" i="2"/>
  <c r="D144" i="2"/>
  <c r="E144" i="2" s="1"/>
  <c r="G144" i="2" s="1"/>
  <c r="G145" i="10" l="1"/>
  <c r="J145" i="10"/>
  <c r="J144" i="2"/>
  <c r="C145" i="2"/>
  <c r="I145" i="8"/>
  <c r="H145" i="8"/>
  <c r="D145" i="8"/>
  <c r="E145" i="8" s="1"/>
  <c r="C145" i="8"/>
  <c r="H146" i="10" l="1"/>
  <c r="C146" i="10"/>
  <c r="D146" i="10"/>
  <c r="E146" i="10" s="1"/>
  <c r="I146" i="10"/>
  <c r="G145" i="8"/>
  <c r="H145" i="2"/>
  <c r="J145" i="8"/>
  <c r="D145" i="2"/>
  <c r="E145" i="2" s="1"/>
  <c r="G145" i="2" s="1"/>
  <c r="I145" i="2"/>
  <c r="J146" i="10" l="1"/>
  <c r="G146" i="10"/>
  <c r="J145" i="2"/>
  <c r="C146" i="2"/>
  <c r="H146" i="8"/>
  <c r="D146" i="8"/>
  <c r="E146" i="8" s="1"/>
  <c r="C146" i="8"/>
  <c r="I146" i="8"/>
  <c r="H147" i="10" l="1"/>
  <c r="C147" i="10"/>
  <c r="D147" i="10"/>
  <c r="E147" i="10" s="1"/>
  <c r="I147" i="10"/>
  <c r="G146" i="8"/>
  <c r="D146" i="2"/>
  <c r="E146" i="2" s="1"/>
  <c r="G146" i="2" s="1"/>
  <c r="J146" i="8"/>
  <c r="I146" i="2"/>
  <c r="H146" i="2"/>
  <c r="G147" i="10" l="1"/>
  <c r="J147" i="10"/>
  <c r="J146" i="2"/>
  <c r="C147" i="2"/>
  <c r="D147" i="8"/>
  <c r="E147" i="8" s="1"/>
  <c r="C147" i="8"/>
  <c r="I147" i="8"/>
  <c r="H147" i="8"/>
  <c r="H148" i="10" l="1"/>
  <c r="C148" i="10"/>
  <c r="D148" i="10"/>
  <c r="E148" i="10" s="1"/>
  <c r="I148" i="10"/>
  <c r="G147" i="8"/>
  <c r="I147" i="2"/>
  <c r="J147" i="8"/>
  <c r="D147" i="2"/>
  <c r="E147" i="2" s="1"/>
  <c r="G147" i="2" s="1"/>
  <c r="H147" i="2"/>
  <c r="J148" i="10" l="1"/>
  <c r="G148" i="10"/>
  <c r="J147" i="2"/>
  <c r="C148" i="2"/>
  <c r="C148" i="8"/>
  <c r="I148" i="8"/>
  <c r="H148" i="8"/>
  <c r="D148" i="8"/>
  <c r="E148" i="8" s="1"/>
  <c r="H149" i="10" l="1"/>
  <c r="C149" i="10"/>
  <c r="I149" i="10"/>
  <c r="D149" i="10"/>
  <c r="E149" i="10" s="1"/>
  <c r="G148" i="8"/>
  <c r="J148" i="8"/>
  <c r="I148" i="2"/>
  <c r="H148" i="2"/>
  <c r="D148" i="2"/>
  <c r="E148" i="2" s="1"/>
  <c r="G148" i="2" s="1"/>
  <c r="G149" i="10" l="1"/>
  <c r="J149" i="10"/>
  <c r="J148" i="2"/>
  <c r="C149" i="2"/>
  <c r="I149" i="8"/>
  <c r="H149" i="8"/>
  <c r="D149" i="8"/>
  <c r="E149" i="8" s="1"/>
  <c r="C149" i="8"/>
  <c r="H150" i="10" l="1"/>
  <c r="C150" i="10"/>
  <c r="D150" i="10"/>
  <c r="E150" i="10" s="1"/>
  <c r="I150" i="10"/>
  <c r="G149" i="8"/>
  <c r="J149" i="8"/>
  <c r="H149" i="2"/>
  <c r="D149" i="2"/>
  <c r="E149" i="2" s="1"/>
  <c r="G149" i="2" s="1"/>
  <c r="I149" i="2"/>
  <c r="J150" i="10" l="1"/>
  <c r="G150" i="10"/>
  <c r="J149" i="2"/>
  <c r="C150" i="2"/>
  <c r="H150" i="8"/>
  <c r="D150" i="8"/>
  <c r="E150" i="8" s="1"/>
  <c r="C150" i="8"/>
  <c r="I150" i="8"/>
  <c r="H151" i="10" l="1"/>
  <c r="C151" i="10"/>
  <c r="I151" i="10"/>
  <c r="D151" i="10"/>
  <c r="E151" i="10" s="1"/>
  <c r="G150" i="8"/>
  <c r="H150" i="2"/>
  <c r="D150" i="2"/>
  <c r="E150" i="2" s="1"/>
  <c r="I150" i="2"/>
  <c r="J150" i="8"/>
  <c r="J150" i="2" l="1"/>
  <c r="G151" i="10"/>
  <c r="J151" i="10"/>
  <c r="G150" i="2"/>
  <c r="C151" i="2" s="1"/>
  <c r="D151" i="8"/>
  <c r="E151" i="8" s="1"/>
  <c r="C151" i="8"/>
  <c r="I151" i="8"/>
  <c r="H151" i="8"/>
  <c r="H152" i="10" l="1"/>
  <c r="C152" i="10"/>
  <c r="D152" i="10"/>
  <c r="E152" i="10" s="1"/>
  <c r="I152" i="10"/>
  <c r="G151" i="8"/>
  <c r="D151" i="2"/>
  <c r="E151" i="2" s="1"/>
  <c r="G151" i="2" s="1"/>
  <c r="C152" i="2" s="1"/>
  <c r="I151" i="2"/>
  <c r="H151" i="2"/>
  <c r="J151" i="8"/>
  <c r="J152" i="10" l="1"/>
  <c r="G152" i="10"/>
  <c r="J151" i="2"/>
  <c r="D152" i="2"/>
  <c r="E152" i="2" s="1"/>
  <c r="C152" i="8"/>
  <c r="I152" i="8"/>
  <c r="H152" i="8"/>
  <c r="D152" i="8"/>
  <c r="E152" i="8" s="1"/>
  <c r="H152" i="2"/>
  <c r="I152" i="2"/>
  <c r="J152" i="2" l="1"/>
  <c r="H153" i="10"/>
  <c r="C153" i="10"/>
  <c r="I153" i="10"/>
  <c r="D153" i="10"/>
  <c r="E153" i="10" s="1"/>
  <c r="G152" i="8"/>
  <c r="G152" i="2"/>
  <c r="C153" i="2" s="1"/>
  <c r="J152" i="8"/>
  <c r="G153" i="10" l="1"/>
  <c r="J153" i="10"/>
  <c r="I153" i="8"/>
  <c r="H153" i="8"/>
  <c r="D153" i="8"/>
  <c r="E153" i="8" s="1"/>
  <c r="C153" i="8"/>
  <c r="H153" i="2"/>
  <c r="D153" i="2"/>
  <c r="E153" i="2" s="1"/>
  <c r="G153" i="2" s="1"/>
  <c r="I153" i="2"/>
  <c r="H154" i="10" l="1"/>
  <c r="C154" i="10"/>
  <c r="D154" i="10"/>
  <c r="E154" i="10" s="1"/>
  <c r="I154" i="10"/>
  <c r="J153" i="2"/>
  <c r="G153" i="8"/>
  <c r="C154" i="2"/>
  <c r="J153" i="8"/>
  <c r="J154" i="10" l="1"/>
  <c r="G154" i="10"/>
  <c r="H154" i="8"/>
  <c r="D154" i="8"/>
  <c r="E154" i="8" s="1"/>
  <c r="C154" i="8"/>
  <c r="I154" i="8"/>
  <c r="H154" i="2"/>
  <c r="I154" i="2"/>
  <c r="D154" i="2"/>
  <c r="E154" i="2" s="1"/>
  <c r="J154" i="2" l="1"/>
  <c r="H155" i="10"/>
  <c r="C155" i="10"/>
  <c r="D155" i="10"/>
  <c r="E155" i="10" s="1"/>
  <c r="I155" i="10"/>
  <c r="G154" i="8"/>
  <c r="G154" i="2"/>
  <c r="C155" i="2" s="1"/>
  <c r="J154" i="8"/>
  <c r="G155" i="10" l="1"/>
  <c r="J155" i="10"/>
  <c r="D155" i="2"/>
  <c r="E155" i="2" s="1"/>
  <c r="G155" i="2" s="1"/>
  <c r="D155" i="8"/>
  <c r="E155" i="8" s="1"/>
  <c r="C155" i="8"/>
  <c r="I155" i="8"/>
  <c r="H155" i="8"/>
  <c r="H155" i="2"/>
  <c r="I155" i="2"/>
  <c r="H156" i="10" l="1"/>
  <c r="C156" i="10"/>
  <c r="D156" i="10"/>
  <c r="E156" i="10" s="1"/>
  <c r="I156" i="10"/>
  <c r="J155" i="2"/>
  <c r="G155" i="8"/>
  <c r="C156" i="2"/>
  <c r="J155" i="8"/>
  <c r="J156" i="10" l="1"/>
  <c r="G156" i="10"/>
  <c r="D156" i="2"/>
  <c r="E156" i="2" s="1"/>
  <c r="C156" i="8"/>
  <c r="I156" i="8"/>
  <c r="H156" i="8"/>
  <c r="D156" i="8"/>
  <c r="E156" i="8" s="1"/>
  <c r="H156" i="2"/>
  <c r="I156" i="2"/>
  <c r="J156" i="2" l="1"/>
  <c r="H157" i="10"/>
  <c r="C157" i="10"/>
  <c r="I157" i="10"/>
  <c r="D157" i="10"/>
  <c r="E157" i="10" s="1"/>
  <c r="G156" i="8"/>
  <c r="G156" i="2"/>
  <c r="C157" i="2" s="1"/>
  <c r="J156" i="8"/>
  <c r="G157" i="10" l="1"/>
  <c r="J157" i="10"/>
  <c r="I157" i="8"/>
  <c r="H157" i="8"/>
  <c r="D157" i="8"/>
  <c r="E157" i="8" s="1"/>
  <c r="C157" i="8"/>
  <c r="H157" i="2"/>
  <c r="D157" i="2"/>
  <c r="E157" i="2" s="1"/>
  <c r="G157" i="2" s="1"/>
  <c r="I157" i="2"/>
  <c r="H158" i="10" l="1"/>
  <c r="C158" i="10"/>
  <c r="D158" i="10"/>
  <c r="E158" i="10" s="1"/>
  <c r="I158" i="10"/>
  <c r="J157" i="2"/>
  <c r="G157" i="8"/>
  <c r="C158" i="2"/>
  <c r="J157" i="8"/>
  <c r="J158" i="10" l="1"/>
  <c r="G158" i="10"/>
  <c r="H158" i="8"/>
  <c r="D158" i="8"/>
  <c r="E158" i="8" s="1"/>
  <c r="C158" i="8"/>
  <c r="I158" i="8"/>
  <c r="H158" i="2"/>
  <c r="I158" i="2"/>
  <c r="D158" i="2"/>
  <c r="E158" i="2" s="1"/>
  <c r="G158" i="2" s="1"/>
  <c r="H159" i="10" l="1"/>
  <c r="C159" i="10"/>
  <c r="I159" i="10"/>
  <c r="D159" i="10"/>
  <c r="E159" i="10" s="1"/>
  <c r="J158" i="2"/>
  <c r="G158" i="8"/>
  <c r="C159" i="2"/>
  <c r="J158" i="8"/>
  <c r="G159" i="10" l="1"/>
  <c r="J159" i="10"/>
  <c r="D159" i="8"/>
  <c r="E159" i="8" s="1"/>
  <c r="C159" i="8"/>
  <c r="I159" i="8"/>
  <c r="H159" i="8"/>
  <c r="D159" i="2"/>
  <c r="E159" i="2" s="1"/>
  <c r="G159" i="2" s="1"/>
  <c r="I159" i="2"/>
  <c r="H159" i="2"/>
  <c r="H160" i="10" l="1"/>
  <c r="C160" i="10"/>
  <c r="D160" i="10"/>
  <c r="E160" i="10" s="1"/>
  <c r="I160" i="10"/>
  <c r="J159" i="2"/>
  <c r="G159" i="8"/>
  <c r="C160" i="2"/>
  <c r="J159" i="8"/>
  <c r="J160" i="10" l="1"/>
  <c r="G160" i="10"/>
  <c r="C160" i="8"/>
  <c r="I160" i="8"/>
  <c r="H160" i="8"/>
  <c r="D160" i="8"/>
  <c r="E160" i="8" s="1"/>
  <c r="D160" i="2"/>
  <c r="E160" i="2" s="1"/>
  <c r="G160" i="2" s="1"/>
  <c r="H160" i="2"/>
  <c r="I160" i="2"/>
  <c r="H161" i="10" l="1"/>
  <c r="C161" i="10"/>
  <c r="I161" i="10"/>
  <c r="D161" i="10"/>
  <c r="E161" i="10" s="1"/>
  <c r="J160" i="2"/>
  <c r="G160" i="8"/>
  <c r="C161" i="2"/>
  <c r="J160" i="8"/>
  <c r="G161" i="10" l="1"/>
  <c r="J161" i="10"/>
  <c r="I161" i="8"/>
  <c r="H161" i="8"/>
  <c r="D161" i="8"/>
  <c r="E161" i="8" s="1"/>
  <c r="C161" i="8"/>
  <c r="H161" i="2"/>
  <c r="I161" i="2"/>
  <c r="D161" i="2"/>
  <c r="E161" i="2" s="1"/>
  <c r="G161" i="2" s="1"/>
  <c r="H162" i="10" l="1"/>
  <c r="C162" i="10"/>
  <c r="D162" i="10"/>
  <c r="E162" i="10" s="1"/>
  <c r="I162" i="10"/>
  <c r="J161" i="2"/>
  <c r="G161" i="8"/>
  <c r="C162" i="2"/>
  <c r="J161" i="8"/>
  <c r="J162" i="10" l="1"/>
  <c r="G162" i="10"/>
  <c r="D162" i="2"/>
  <c r="E162" i="2" s="1"/>
  <c r="G162" i="2" s="1"/>
  <c r="H162" i="8"/>
  <c r="D162" i="8"/>
  <c r="E162" i="8" s="1"/>
  <c r="C162" i="8"/>
  <c r="I162" i="8"/>
  <c r="H162" i="2"/>
  <c r="I162" i="2"/>
  <c r="H163" i="10" l="1"/>
  <c r="C163" i="10"/>
  <c r="D163" i="10"/>
  <c r="E163" i="10" s="1"/>
  <c r="I163" i="10"/>
  <c r="J162" i="2"/>
  <c r="G162" i="8"/>
  <c r="C163" i="2"/>
  <c r="J162" i="8"/>
  <c r="G163" i="10" l="1"/>
  <c r="J163" i="10"/>
  <c r="D163" i="8"/>
  <c r="E163" i="8" s="1"/>
  <c r="C163" i="8"/>
  <c r="I163" i="8"/>
  <c r="H163" i="8"/>
  <c r="H163" i="2"/>
  <c r="D163" i="2"/>
  <c r="E163" i="2" s="1"/>
  <c r="G163" i="2" s="1"/>
  <c r="I163" i="2"/>
  <c r="H164" i="10" l="1"/>
  <c r="C164" i="10"/>
  <c r="D164" i="10"/>
  <c r="E164" i="10" s="1"/>
  <c r="I164" i="10"/>
  <c r="J163" i="2"/>
  <c r="G163" i="8"/>
  <c r="C164" i="2"/>
  <c r="J163" i="8"/>
  <c r="J164" i="10" l="1"/>
  <c r="G164" i="10"/>
  <c r="C164" i="8"/>
  <c r="I164" i="8"/>
  <c r="H164" i="8"/>
  <c r="D164" i="8"/>
  <c r="E164" i="8" s="1"/>
  <c r="I164" i="2"/>
  <c r="H164" i="2"/>
  <c r="D164" i="2"/>
  <c r="E164" i="2" s="1"/>
  <c r="G164" i="2" s="1"/>
  <c r="H165" i="10" l="1"/>
  <c r="C165" i="10"/>
  <c r="I165" i="10"/>
  <c r="D165" i="10"/>
  <c r="E165" i="10" s="1"/>
  <c r="J164" i="2"/>
  <c r="G164" i="8"/>
  <c r="C165" i="2"/>
  <c r="J164" i="8"/>
  <c r="G165" i="10" l="1"/>
  <c r="J165" i="10"/>
  <c r="I165" i="8"/>
  <c r="H165" i="8"/>
  <c r="D165" i="8"/>
  <c r="E165" i="8" s="1"/>
  <c r="C165" i="8"/>
  <c r="D165" i="2"/>
  <c r="E165" i="2" s="1"/>
  <c r="G165" i="2" s="1"/>
  <c r="H165" i="2"/>
  <c r="I165" i="2"/>
  <c r="H166" i="10" l="1"/>
  <c r="C166" i="10"/>
  <c r="D166" i="10"/>
  <c r="E166" i="10" s="1"/>
  <c r="I166" i="10"/>
  <c r="J165" i="2"/>
  <c r="G165" i="8"/>
  <c r="C166" i="2"/>
  <c r="J165" i="8"/>
  <c r="J166" i="10" l="1"/>
  <c r="G166" i="10"/>
  <c r="H166" i="8"/>
  <c r="D166" i="8"/>
  <c r="E166" i="8" s="1"/>
  <c r="C166" i="8"/>
  <c r="I166" i="8"/>
  <c r="D166" i="2"/>
  <c r="E166" i="2" s="1"/>
  <c r="G166" i="2" s="1"/>
  <c r="H166" i="2"/>
  <c r="I166" i="2"/>
  <c r="H167" i="10" l="1"/>
  <c r="C167" i="10"/>
  <c r="I167" i="10"/>
  <c r="D167" i="10"/>
  <c r="E167" i="10" s="1"/>
  <c r="J166" i="2"/>
  <c r="G166" i="8"/>
  <c r="C167" i="2"/>
  <c r="J166" i="8"/>
  <c r="G167" i="10" l="1"/>
  <c r="J167" i="10"/>
  <c r="D167" i="8"/>
  <c r="E167" i="8" s="1"/>
  <c r="C167" i="8"/>
  <c r="I167" i="8"/>
  <c r="H167" i="8"/>
  <c r="D167" i="2"/>
  <c r="E167" i="2" s="1"/>
  <c r="G167" i="2" s="1"/>
  <c r="H167" i="2"/>
  <c r="I167" i="2"/>
  <c r="H168" i="10" l="1"/>
  <c r="C168" i="10"/>
  <c r="D168" i="10"/>
  <c r="E168" i="10" s="1"/>
  <c r="I168" i="10"/>
  <c r="J167" i="2"/>
  <c r="G167" i="8"/>
  <c r="C168" i="2"/>
  <c r="J167" i="8"/>
  <c r="J168" i="10" l="1"/>
  <c r="G168" i="10"/>
  <c r="I168" i="2"/>
  <c r="C168" i="8"/>
  <c r="I168" i="8"/>
  <c r="H168" i="8"/>
  <c r="D168" i="8"/>
  <c r="E168" i="8" s="1"/>
  <c r="D168" i="2"/>
  <c r="E168" i="2" s="1"/>
  <c r="G168" i="2" s="1"/>
  <c r="H168" i="2"/>
  <c r="H169" i="10" l="1"/>
  <c r="C169" i="10"/>
  <c r="I169" i="10"/>
  <c r="D169" i="10"/>
  <c r="E169" i="10" s="1"/>
  <c r="J168" i="2"/>
  <c r="G168" i="8"/>
  <c r="C169" i="2"/>
  <c r="J168" i="8"/>
  <c r="G169" i="10" l="1"/>
  <c r="J169" i="10"/>
  <c r="I169" i="8"/>
  <c r="H169" i="8"/>
  <c r="D169" i="8"/>
  <c r="E169" i="8" s="1"/>
  <c r="C169" i="8"/>
  <c r="I169" i="2"/>
  <c r="D169" i="2"/>
  <c r="E169" i="2" s="1"/>
  <c r="G169" i="2" s="1"/>
  <c r="H169" i="2"/>
  <c r="H170" i="10" l="1"/>
  <c r="C170" i="10"/>
  <c r="D170" i="10"/>
  <c r="E170" i="10" s="1"/>
  <c r="I170" i="10"/>
  <c r="J169" i="2"/>
  <c r="G169" i="8"/>
  <c r="C170" i="2"/>
  <c r="J169" i="8"/>
  <c r="J170" i="10" l="1"/>
  <c r="G170" i="10"/>
  <c r="H170" i="2"/>
  <c r="I170" i="2"/>
  <c r="D170" i="2"/>
  <c r="E170" i="2" s="1"/>
  <c r="G170" i="2" s="1"/>
  <c r="H170" i="8"/>
  <c r="D170" i="8"/>
  <c r="E170" i="8" s="1"/>
  <c r="C170" i="8"/>
  <c r="I170" i="8"/>
  <c r="H171" i="10" l="1"/>
  <c r="C171" i="10"/>
  <c r="D171" i="10"/>
  <c r="E171" i="10" s="1"/>
  <c r="I171" i="10"/>
  <c r="J170" i="2"/>
  <c r="G170" i="8"/>
  <c r="C171" i="2"/>
  <c r="J170" i="8"/>
  <c r="G171" i="10" l="1"/>
  <c r="J171" i="10"/>
  <c r="I171" i="2"/>
  <c r="D171" i="2"/>
  <c r="E171" i="2" s="1"/>
  <c r="G171" i="2" s="1"/>
  <c r="H171" i="2"/>
  <c r="D171" i="8"/>
  <c r="E171" i="8" s="1"/>
  <c r="C171" i="8"/>
  <c r="I171" i="8"/>
  <c r="H171" i="8"/>
  <c r="H172" i="10" l="1"/>
  <c r="C172" i="10"/>
  <c r="D172" i="10"/>
  <c r="E172" i="10" s="1"/>
  <c r="I172" i="10"/>
  <c r="J171" i="2"/>
  <c r="G171" i="8"/>
  <c r="C172" i="2"/>
  <c r="J171" i="8"/>
  <c r="J172" i="10" l="1"/>
  <c r="G172" i="10"/>
  <c r="H172" i="2"/>
  <c r="I172" i="2"/>
  <c r="D172" i="2"/>
  <c r="E172" i="2" s="1"/>
  <c r="J172" i="2" s="1"/>
  <c r="C172" i="8"/>
  <c r="I172" i="8"/>
  <c r="H172" i="8"/>
  <c r="D172" i="8"/>
  <c r="E172" i="8" s="1"/>
  <c r="H173" i="10" l="1"/>
  <c r="C173" i="10"/>
  <c r="I173" i="10"/>
  <c r="D173" i="10"/>
  <c r="E173" i="10" s="1"/>
  <c r="G172" i="8"/>
  <c r="G172" i="2"/>
  <c r="C173" i="2" s="1"/>
  <c r="J172" i="8"/>
  <c r="G173" i="10" l="1"/>
  <c r="J173" i="10"/>
  <c r="H173" i="2"/>
  <c r="D173" i="2"/>
  <c r="E173" i="2" s="1"/>
  <c r="G173" i="2" s="1"/>
  <c r="C174" i="2" s="1"/>
  <c r="I173" i="2"/>
  <c r="I173" i="8"/>
  <c r="H173" i="8"/>
  <c r="D173" i="8"/>
  <c r="E173" i="8" s="1"/>
  <c r="C173" i="8"/>
  <c r="H174" i="10" l="1"/>
  <c r="C174" i="10"/>
  <c r="D174" i="10"/>
  <c r="E174" i="10" s="1"/>
  <c r="I174" i="10"/>
  <c r="J173" i="2"/>
  <c r="G173" i="8"/>
  <c r="J173" i="8"/>
  <c r="H174" i="2"/>
  <c r="D174" i="2"/>
  <c r="E174" i="2" s="1"/>
  <c r="G174" i="2" s="1"/>
  <c r="I174" i="2"/>
  <c r="J174" i="10" l="1"/>
  <c r="G174" i="10"/>
  <c r="J174" i="2"/>
  <c r="C175" i="2"/>
  <c r="H174" i="8"/>
  <c r="D174" i="8"/>
  <c r="E174" i="8" s="1"/>
  <c r="C174" i="8"/>
  <c r="I174" i="8"/>
  <c r="H175" i="10" l="1"/>
  <c r="C175" i="10"/>
  <c r="I175" i="10"/>
  <c r="D175" i="10"/>
  <c r="E175" i="10" s="1"/>
  <c r="G174" i="8"/>
  <c r="J174" i="8"/>
  <c r="D175" i="2"/>
  <c r="E175" i="2" s="1"/>
  <c r="G175" i="2" s="1"/>
  <c r="H175" i="2"/>
  <c r="I175" i="2"/>
  <c r="G175" i="10" l="1"/>
  <c r="J175" i="10"/>
  <c r="J175" i="2"/>
  <c r="C176" i="2"/>
  <c r="D175" i="8"/>
  <c r="E175" i="8" s="1"/>
  <c r="C175" i="8"/>
  <c r="I175" i="8"/>
  <c r="H175" i="8"/>
  <c r="H176" i="10" l="1"/>
  <c r="C176" i="10"/>
  <c r="D176" i="10"/>
  <c r="E176" i="10" s="1"/>
  <c r="I176" i="10"/>
  <c r="G175" i="8"/>
  <c r="J175" i="8"/>
  <c r="H176" i="2"/>
  <c r="D176" i="2"/>
  <c r="E176" i="2" s="1"/>
  <c r="G176" i="2" s="1"/>
  <c r="I176" i="2"/>
  <c r="J176" i="10" l="1"/>
  <c r="G176" i="10"/>
  <c r="J176" i="2"/>
  <c r="C177" i="2"/>
  <c r="C176" i="8"/>
  <c r="I176" i="8"/>
  <c r="H176" i="8"/>
  <c r="D176" i="8"/>
  <c r="E176" i="8" s="1"/>
  <c r="H177" i="10" l="1"/>
  <c r="C177" i="10"/>
  <c r="I177" i="10"/>
  <c r="D177" i="10"/>
  <c r="E177" i="10" s="1"/>
  <c r="G176" i="8"/>
  <c r="J176" i="8"/>
  <c r="H177" i="2"/>
  <c r="I177" i="2"/>
  <c r="D177" i="2"/>
  <c r="E177" i="2" s="1"/>
  <c r="G177" i="2" s="1"/>
  <c r="G177" i="10" l="1"/>
  <c r="J177" i="10"/>
  <c r="J177" i="2"/>
  <c r="C178" i="2"/>
  <c r="I177" i="8"/>
  <c r="H177" i="8"/>
  <c r="D177" i="8"/>
  <c r="E177" i="8" s="1"/>
  <c r="C177" i="8"/>
  <c r="H178" i="10" l="1"/>
  <c r="C178" i="10"/>
  <c r="D178" i="10"/>
  <c r="E178" i="10" s="1"/>
  <c r="I178" i="10"/>
  <c r="G177" i="8"/>
  <c r="J177" i="8"/>
  <c r="I178" i="2"/>
  <c r="D178" i="2"/>
  <c r="E178" i="2" s="1"/>
  <c r="G178" i="2" s="1"/>
  <c r="H178" i="2"/>
  <c r="J178" i="10" l="1"/>
  <c r="G178" i="10"/>
  <c r="J178" i="2"/>
  <c r="C179" i="2"/>
  <c r="H178" i="8"/>
  <c r="D178" i="8"/>
  <c r="E178" i="8" s="1"/>
  <c r="C178" i="8"/>
  <c r="I178" i="8"/>
  <c r="H179" i="10" l="1"/>
  <c r="C179" i="10"/>
  <c r="D179" i="10"/>
  <c r="E179" i="10" s="1"/>
  <c r="I179" i="10"/>
  <c r="G178" i="8"/>
  <c r="J178" i="8"/>
  <c r="H179" i="2"/>
  <c r="I179" i="2"/>
  <c r="D179" i="2"/>
  <c r="E179" i="2" s="1"/>
  <c r="G179" i="2" s="1"/>
  <c r="G179" i="10" l="1"/>
  <c r="J179" i="10"/>
  <c r="J179" i="2"/>
  <c r="C180" i="2"/>
  <c r="D179" i="8"/>
  <c r="E179" i="8" s="1"/>
  <c r="C179" i="8"/>
  <c r="I179" i="8"/>
  <c r="H179" i="8"/>
  <c r="H180" i="10" l="1"/>
  <c r="C180" i="10"/>
  <c r="D180" i="10"/>
  <c r="E180" i="10" s="1"/>
  <c r="I180" i="10"/>
  <c r="G179" i="8"/>
  <c r="J179" i="8"/>
  <c r="H180" i="2"/>
  <c r="I180" i="2"/>
  <c r="D180" i="2"/>
  <c r="E180" i="2" s="1"/>
  <c r="G180" i="2" s="1"/>
  <c r="J180" i="10" l="1"/>
  <c r="G180" i="10"/>
  <c r="J180" i="2"/>
  <c r="C181" i="2"/>
  <c r="C180" i="8"/>
  <c r="I180" i="8"/>
  <c r="H180" i="8"/>
  <c r="D180" i="8"/>
  <c r="E180" i="8" s="1"/>
  <c r="H181" i="10" l="1"/>
  <c r="C181" i="10"/>
  <c r="I181" i="10"/>
  <c r="D181" i="10"/>
  <c r="E181" i="10" s="1"/>
  <c r="G180" i="8"/>
  <c r="J180" i="8"/>
  <c r="I181" i="2"/>
  <c r="D181" i="2"/>
  <c r="E181" i="2" s="1"/>
  <c r="G181" i="2" s="1"/>
  <c r="H181" i="2"/>
  <c r="G181" i="10" l="1"/>
  <c r="J181" i="10"/>
  <c r="J181" i="2"/>
  <c r="C182" i="2"/>
  <c r="I181" i="8"/>
  <c r="H181" i="8"/>
  <c r="D181" i="8"/>
  <c r="E181" i="8" s="1"/>
  <c r="C181" i="8"/>
  <c r="H182" i="10" l="1"/>
  <c r="C182" i="10"/>
  <c r="D182" i="10"/>
  <c r="E182" i="10" s="1"/>
  <c r="I182" i="10"/>
  <c r="G181" i="8"/>
  <c r="J181" i="8"/>
  <c r="I182" i="2"/>
  <c r="H182" i="2"/>
  <c r="D182" i="2"/>
  <c r="E182" i="2" s="1"/>
  <c r="G182" i="2" s="1"/>
  <c r="J182" i="10" l="1"/>
  <c r="G182" i="10"/>
  <c r="J182" i="2"/>
  <c r="C183" i="2"/>
  <c r="H182" i="8"/>
  <c r="D182" i="8"/>
  <c r="E182" i="8" s="1"/>
  <c r="C182" i="8"/>
  <c r="I182" i="8"/>
  <c r="H183" i="10" l="1"/>
  <c r="C183" i="10"/>
  <c r="I183" i="10"/>
  <c r="D183" i="10"/>
  <c r="E183" i="10" s="1"/>
  <c r="G182" i="8"/>
  <c r="J182" i="8"/>
  <c r="H183" i="2"/>
  <c r="I183" i="2"/>
  <c r="D183" i="2"/>
  <c r="E183" i="2" s="1"/>
  <c r="G183" i="2" s="1"/>
  <c r="G183" i="10" l="1"/>
  <c r="J183" i="10"/>
  <c r="J183" i="2"/>
  <c r="C184" i="2"/>
  <c r="D183" i="8"/>
  <c r="E183" i="8" s="1"/>
  <c r="C183" i="8"/>
  <c r="I183" i="8"/>
  <c r="H183" i="8"/>
  <c r="H184" i="10" l="1"/>
  <c r="C184" i="10"/>
  <c r="D184" i="10"/>
  <c r="E184" i="10" s="1"/>
  <c r="I184" i="10"/>
  <c r="G183" i="8"/>
  <c r="J183" i="8"/>
  <c r="H184" i="2"/>
  <c r="D184" i="2"/>
  <c r="E184" i="2" s="1"/>
  <c r="G184" i="2" s="1"/>
  <c r="I184" i="2"/>
  <c r="J184" i="10" l="1"/>
  <c r="G184" i="10"/>
  <c r="J184" i="2"/>
  <c r="C185" i="2"/>
  <c r="C184" i="8"/>
  <c r="I184" i="8"/>
  <c r="H184" i="8"/>
  <c r="D184" i="8"/>
  <c r="E184" i="8" s="1"/>
  <c r="H185" i="10" l="1"/>
  <c r="C185" i="10"/>
  <c r="I185" i="10"/>
  <c r="D185" i="10"/>
  <c r="E185" i="10" s="1"/>
  <c r="G184" i="8"/>
  <c r="J184" i="8"/>
  <c r="I185" i="2"/>
  <c r="H185" i="2"/>
  <c r="D185" i="2"/>
  <c r="E185" i="2" s="1"/>
  <c r="G185" i="2" s="1"/>
  <c r="G185" i="10" l="1"/>
  <c r="J185" i="10"/>
  <c r="J185" i="2"/>
  <c r="C186" i="2"/>
  <c r="I185" i="8"/>
  <c r="H185" i="8"/>
  <c r="D185" i="8"/>
  <c r="E185" i="8" s="1"/>
  <c r="C185" i="8"/>
  <c r="H186" i="10" l="1"/>
  <c r="C186" i="10"/>
  <c r="D186" i="10"/>
  <c r="E186" i="10" s="1"/>
  <c r="I186" i="10"/>
  <c r="G185" i="8"/>
  <c r="J185" i="8"/>
  <c r="I186" i="2"/>
  <c r="D186" i="2"/>
  <c r="E186" i="2" s="1"/>
  <c r="G186" i="2" s="1"/>
  <c r="H186" i="2"/>
  <c r="J186" i="10" l="1"/>
  <c r="G186" i="10"/>
  <c r="J186" i="2"/>
  <c r="C187" i="2"/>
  <c r="H186" i="8"/>
  <c r="D186" i="8"/>
  <c r="E186" i="8" s="1"/>
  <c r="C186" i="8"/>
  <c r="I186" i="8"/>
  <c r="H187" i="10" l="1"/>
  <c r="C187" i="10"/>
  <c r="D187" i="10"/>
  <c r="E187" i="10" s="1"/>
  <c r="I187" i="10"/>
  <c r="G186" i="8"/>
  <c r="J186" i="8"/>
  <c r="I187" i="2"/>
  <c r="H187" i="2"/>
  <c r="D187" i="2"/>
  <c r="E187" i="2" s="1"/>
  <c r="G187" i="2" s="1"/>
  <c r="G187" i="10" l="1"/>
  <c r="J187" i="10"/>
  <c r="J187" i="2"/>
  <c r="C188" i="2"/>
  <c r="D187" i="8"/>
  <c r="E187" i="8" s="1"/>
  <c r="C187" i="8"/>
  <c r="I187" i="8"/>
  <c r="H187" i="8"/>
  <c r="H188" i="10" l="1"/>
  <c r="C188" i="10"/>
  <c r="D188" i="10"/>
  <c r="E188" i="10" s="1"/>
  <c r="I188" i="10"/>
  <c r="G187" i="8"/>
  <c r="J187" i="8"/>
  <c r="H188" i="2"/>
  <c r="D188" i="2"/>
  <c r="E188" i="2" s="1"/>
  <c r="G188" i="2" s="1"/>
  <c r="I188" i="2"/>
  <c r="J188" i="10" l="1"/>
  <c r="G188" i="10"/>
  <c r="J188" i="2"/>
  <c r="C189" i="2"/>
  <c r="C188" i="8"/>
  <c r="I188" i="8"/>
  <c r="H188" i="8"/>
  <c r="D188" i="8"/>
  <c r="E188" i="8" s="1"/>
  <c r="H189" i="10" l="1"/>
  <c r="C189" i="10"/>
  <c r="I189" i="10"/>
  <c r="D189" i="10"/>
  <c r="E189" i="10" s="1"/>
  <c r="G188" i="8"/>
  <c r="J188" i="8"/>
  <c r="H189" i="2"/>
  <c r="I189" i="2"/>
  <c r="D189" i="2"/>
  <c r="E189" i="2" s="1"/>
  <c r="G189" i="2" s="1"/>
  <c r="G189" i="10" l="1"/>
  <c r="J189" i="10"/>
  <c r="J189" i="2"/>
  <c r="C190" i="2"/>
  <c r="I189" i="8"/>
  <c r="H189" i="8"/>
  <c r="D189" i="8"/>
  <c r="E189" i="8" s="1"/>
  <c r="C189" i="8"/>
  <c r="H190" i="10" l="1"/>
  <c r="C190" i="10"/>
  <c r="D190" i="10"/>
  <c r="E190" i="10" s="1"/>
  <c r="I190" i="10"/>
  <c r="G189" i="8"/>
  <c r="J189" i="8"/>
  <c r="D190" i="2"/>
  <c r="E190" i="2" s="1"/>
  <c r="G190" i="2" s="1"/>
  <c r="H190" i="2"/>
  <c r="I190" i="2"/>
  <c r="J190" i="10" l="1"/>
  <c r="G190" i="10"/>
  <c r="J190" i="2"/>
  <c r="C191" i="2"/>
  <c r="H190" i="8"/>
  <c r="D190" i="8"/>
  <c r="E190" i="8" s="1"/>
  <c r="C190" i="8"/>
  <c r="I190" i="8"/>
  <c r="H191" i="10" l="1"/>
  <c r="C191" i="10"/>
  <c r="I191" i="10"/>
  <c r="D191" i="10"/>
  <c r="E191" i="10" s="1"/>
  <c r="G190" i="8"/>
  <c r="J190" i="8"/>
  <c r="H191" i="2"/>
  <c r="I191" i="2"/>
  <c r="D191" i="2"/>
  <c r="E191" i="2" s="1"/>
  <c r="G191" i="2" s="1"/>
  <c r="G191" i="10" l="1"/>
  <c r="J191" i="10"/>
  <c r="J191" i="2"/>
  <c r="C192" i="2"/>
  <c r="D191" i="8"/>
  <c r="E191" i="8" s="1"/>
  <c r="C191" i="8"/>
  <c r="I191" i="8"/>
  <c r="H191" i="8"/>
  <c r="H192" i="10" l="1"/>
  <c r="C192" i="10"/>
  <c r="D192" i="10"/>
  <c r="E192" i="10" s="1"/>
  <c r="I192" i="10"/>
  <c r="G191" i="8"/>
  <c r="J191" i="8"/>
  <c r="I192" i="2"/>
  <c r="D192" i="2"/>
  <c r="E192" i="2" s="1"/>
  <c r="G192" i="2" s="1"/>
  <c r="H192" i="2"/>
  <c r="J192" i="10" l="1"/>
  <c r="G192" i="10"/>
  <c r="J192" i="2"/>
  <c r="C193" i="2"/>
  <c r="C192" i="8"/>
  <c r="I192" i="8"/>
  <c r="H192" i="8"/>
  <c r="D192" i="8"/>
  <c r="E192" i="8" s="1"/>
  <c r="H193" i="10" l="1"/>
  <c r="C193" i="10"/>
  <c r="I193" i="10"/>
  <c r="D193" i="10"/>
  <c r="E193" i="10" s="1"/>
  <c r="G192" i="8"/>
  <c r="J192" i="8"/>
  <c r="H193" i="2"/>
  <c r="I193" i="2"/>
  <c r="D193" i="2"/>
  <c r="E193" i="2" s="1"/>
  <c r="G193" i="2" s="1"/>
  <c r="G193" i="10" l="1"/>
  <c r="J193" i="10"/>
  <c r="J193" i="2"/>
  <c r="C194" i="2"/>
  <c r="I193" i="8"/>
  <c r="H193" i="8"/>
  <c r="D193" i="8"/>
  <c r="E193" i="8" s="1"/>
  <c r="C193" i="8"/>
  <c r="H194" i="10" l="1"/>
  <c r="C194" i="10"/>
  <c r="D194" i="10"/>
  <c r="E194" i="10" s="1"/>
  <c r="I194" i="10"/>
  <c r="G193" i="8"/>
  <c r="J193" i="8"/>
  <c r="D194" i="2"/>
  <c r="E194" i="2" s="1"/>
  <c r="G194" i="2" s="1"/>
  <c r="I194" i="2"/>
  <c r="H194" i="2"/>
  <c r="J194" i="10" l="1"/>
  <c r="G194" i="10"/>
  <c r="J194" i="2"/>
  <c r="C195" i="2"/>
  <c r="H194" i="8"/>
  <c r="D194" i="8"/>
  <c r="E194" i="8" s="1"/>
  <c r="C194" i="8"/>
  <c r="I194" i="8"/>
  <c r="H195" i="10" l="1"/>
  <c r="C195" i="10"/>
  <c r="D195" i="10"/>
  <c r="E195" i="10" s="1"/>
  <c r="I195" i="10"/>
  <c r="G194" i="8"/>
  <c r="J194" i="8"/>
  <c r="D195" i="2"/>
  <c r="E195" i="2" s="1"/>
  <c r="G195" i="2" s="1"/>
  <c r="I195" i="2"/>
  <c r="H195" i="2"/>
  <c r="G195" i="10" l="1"/>
  <c r="J195" i="10"/>
  <c r="J195" i="2"/>
  <c r="C196" i="2"/>
  <c r="D195" i="8"/>
  <c r="E195" i="8" s="1"/>
  <c r="C195" i="8"/>
  <c r="I195" i="8"/>
  <c r="H195" i="8"/>
  <c r="H196" i="10" l="1"/>
  <c r="C196" i="10"/>
  <c r="D196" i="10"/>
  <c r="E196" i="10" s="1"/>
  <c r="I196" i="10"/>
  <c r="G195" i="8"/>
  <c r="J195" i="8"/>
  <c r="D196" i="2"/>
  <c r="E196" i="2" s="1"/>
  <c r="G196" i="2" s="1"/>
  <c r="I196" i="2"/>
  <c r="H196" i="2"/>
  <c r="J196" i="10" l="1"/>
  <c r="G196" i="10"/>
  <c r="J196" i="2"/>
  <c r="C197" i="2"/>
  <c r="C196" i="8"/>
  <c r="I196" i="8"/>
  <c r="H196" i="8"/>
  <c r="D196" i="8"/>
  <c r="E196" i="8" s="1"/>
  <c r="H197" i="10" l="1"/>
  <c r="C197" i="10"/>
  <c r="I197" i="10"/>
  <c r="D197" i="10"/>
  <c r="E197" i="10" s="1"/>
  <c r="G196" i="8"/>
  <c r="J196" i="8"/>
  <c r="H197" i="2"/>
  <c r="D197" i="2"/>
  <c r="E197" i="2" s="1"/>
  <c r="G197" i="2" s="1"/>
  <c r="I197" i="2"/>
  <c r="G197" i="10" l="1"/>
  <c r="J197" i="10"/>
  <c r="J197" i="2"/>
  <c r="C198" i="2"/>
  <c r="I197" i="8"/>
  <c r="H197" i="8"/>
  <c r="D197" i="8"/>
  <c r="E197" i="8" s="1"/>
  <c r="C197" i="8"/>
  <c r="H198" i="10" l="1"/>
  <c r="C198" i="10"/>
  <c r="D198" i="10"/>
  <c r="E198" i="10" s="1"/>
  <c r="I198" i="10"/>
  <c r="G197" i="8"/>
  <c r="J197" i="8"/>
  <c r="I198" i="2"/>
  <c r="D198" i="2"/>
  <c r="E198" i="2" s="1"/>
  <c r="G198" i="2" s="1"/>
  <c r="H198" i="2"/>
  <c r="J198" i="10" l="1"/>
  <c r="G198" i="10"/>
  <c r="J198" i="2"/>
  <c r="C199" i="2"/>
  <c r="H198" i="8"/>
  <c r="D198" i="8"/>
  <c r="E198" i="8" s="1"/>
  <c r="C198" i="8"/>
  <c r="I198" i="8"/>
  <c r="H199" i="10" l="1"/>
  <c r="C199" i="10"/>
  <c r="I199" i="10"/>
  <c r="D199" i="10"/>
  <c r="E199" i="10" s="1"/>
  <c r="G198" i="8"/>
  <c r="J198" i="8"/>
  <c r="I199" i="2"/>
  <c r="D199" i="2"/>
  <c r="E199" i="2" s="1"/>
  <c r="G199" i="2" s="1"/>
  <c r="H199" i="2"/>
  <c r="G199" i="10" l="1"/>
  <c r="J199" i="10"/>
  <c r="J199" i="2"/>
  <c r="C200" i="2"/>
  <c r="D199" i="8"/>
  <c r="E199" i="8" s="1"/>
  <c r="C199" i="8"/>
  <c r="I199" i="8"/>
  <c r="H199" i="8"/>
  <c r="H200" i="10" l="1"/>
  <c r="C200" i="10"/>
  <c r="D200" i="10"/>
  <c r="E200" i="10" s="1"/>
  <c r="I200" i="10"/>
  <c r="G199" i="8"/>
  <c r="J199" i="8"/>
  <c r="H200" i="2"/>
  <c r="D200" i="2"/>
  <c r="E200" i="2" s="1"/>
  <c r="G200" i="2" s="1"/>
  <c r="I200" i="2"/>
  <c r="J200" i="10" l="1"/>
  <c r="G200" i="10"/>
  <c r="J200" i="2"/>
  <c r="C201" i="2"/>
  <c r="C200" i="8"/>
  <c r="I200" i="8"/>
  <c r="H200" i="8"/>
  <c r="D200" i="8"/>
  <c r="E200" i="8" s="1"/>
  <c r="H201" i="10" l="1"/>
  <c r="C201" i="10"/>
  <c r="I201" i="10"/>
  <c r="D201" i="10"/>
  <c r="E201" i="10" s="1"/>
  <c r="G200" i="8"/>
  <c r="J200" i="8"/>
  <c r="I201" i="2"/>
  <c r="D201" i="2"/>
  <c r="E201" i="2" s="1"/>
  <c r="G201" i="2" s="1"/>
  <c r="H201" i="2"/>
  <c r="G201" i="10" l="1"/>
  <c r="J201" i="10"/>
  <c r="J201" i="2"/>
  <c r="C202" i="2"/>
  <c r="I201" i="8"/>
  <c r="H201" i="8"/>
  <c r="D201" i="8"/>
  <c r="E201" i="8" s="1"/>
  <c r="C201" i="8"/>
  <c r="H202" i="10" l="1"/>
  <c r="C202" i="10"/>
  <c r="D202" i="10"/>
  <c r="E202" i="10" s="1"/>
  <c r="I202" i="10"/>
  <c r="G201" i="8"/>
  <c r="J201" i="8"/>
  <c r="D202" i="2"/>
  <c r="E202" i="2" s="1"/>
  <c r="G202" i="2" s="1"/>
  <c r="I202" i="2"/>
  <c r="H202" i="2"/>
  <c r="J202" i="10" l="1"/>
  <c r="G202" i="10"/>
  <c r="J202" i="2"/>
  <c r="C203" i="2"/>
  <c r="H202" i="8"/>
  <c r="D202" i="8"/>
  <c r="E202" i="8" s="1"/>
  <c r="C202" i="8"/>
  <c r="I202" i="8"/>
  <c r="H203" i="10" l="1"/>
  <c r="C203" i="10"/>
  <c r="D203" i="10"/>
  <c r="E203" i="10" s="1"/>
  <c r="I203" i="10"/>
  <c r="G202" i="8"/>
  <c r="J202" i="8"/>
  <c r="D203" i="2"/>
  <c r="E203" i="2" s="1"/>
  <c r="G203" i="2" s="1"/>
  <c r="H203" i="2"/>
  <c r="I203" i="2"/>
  <c r="G203" i="10" l="1"/>
  <c r="J203" i="10"/>
  <c r="J203" i="2"/>
  <c r="C204" i="2"/>
  <c r="D203" i="8"/>
  <c r="E203" i="8" s="1"/>
  <c r="C203" i="8"/>
  <c r="I203" i="8"/>
  <c r="H203" i="8"/>
  <c r="H204" i="10" l="1"/>
  <c r="C204" i="10"/>
  <c r="D204" i="10"/>
  <c r="E204" i="10" s="1"/>
  <c r="I204" i="10"/>
  <c r="G203" i="8"/>
  <c r="D204" i="2"/>
  <c r="E204" i="2" s="1"/>
  <c r="G204" i="2" s="1"/>
  <c r="J203" i="8"/>
  <c r="I204" i="2"/>
  <c r="H204" i="2"/>
  <c r="J204" i="10" l="1"/>
  <c r="G204" i="10"/>
  <c r="J204" i="2"/>
  <c r="C205" i="2"/>
  <c r="C204" i="8"/>
  <c r="I204" i="8"/>
  <c r="H204" i="8"/>
  <c r="D204" i="8"/>
  <c r="E204" i="8" s="1"/>
  <c r="H205" i="10" l="1"/>
  <c r="C205" i="10"/>
  <c r="I205" i="10"/>
  <c r="D205" i="10"/>
  <c r="E205" i="10" s="1"/>
  <c r="G204" i="8"/>
  <c r="J204" i="8"/>
  <c r="D205" i="2"/>
  <c r="E205" i="2" s="1"/>
  <c r="G205" i="2" s="1"/>
  <c r="I205" i="2"/>
  <c r="H205" i="2"/>
  <c r="G205" i="10" l="1"/>
  <c r="J205" i="10"/>
  <c r="J205" i="2"/>
  <c r="C206" i="2"/>
  <c r="I205" i="8"/>
  <c r="H205" i="8"/>
  <c r="D205" i="8"/>
  <c r="E205" i="8" s="1"/>
  <c r="C205" i="8"/>
  <c r="H206" i="10" l="1"/>
  <c r="C206" i="10"/>
  <c r="D206" i="10"/>
  <c r="E206" i="10" s="1"/>
  <c r="I206" i="10"/>
  <c r="G205" i="8"/>
  <c r="J205" i="8"/>
  <c r="I206" i="2"/>
  <c r="H206" i="2"/>
  <c r="D206" i="2"/>
  <c r="E206" i="2" s="1"/>
  <c r="G206" i="2" s="1"/>
  <c r="J206" i="10" l="1"/>
  <c r="G206" i="10"/>
  <c r="J206" i="2"/>
  <c r="C207" i="2"/>
  <c r="H206" i="8"/>
  <c r="D206" i="8"/>
  <c r="E206" i="8" s="1"/>
  <c r="C206" i="8"/>
  <c r="I206" i="8"/>
  <c r="H207" i="10" l="1"/>
  <c r="C207" i="10"/>
  <c r="I207" i="10"/>
  <c r="D207" i="10"/>
  <c r="E207" i="10" s="1"/>
  <c r="G206" i="8"/>
  <c r="J206" i="8"/>
  <c r="I207" i="2"/>
  <c r="D207" i="2"/>
  <c r="E207" i="2" s="1"/>
  <c r="G207" i="2" s="1"/>
  <c r="H207" i="2"/>
  <c r="G207" i="10" l="1"/>
  <c r="J207" i="10"/>
  <c r="J207" i="2"/>
  <c r="C208" i="2"/>
  <c r="D207" i="8"/>
  <c r="E207" i="8" s="1"/>
  <c r="C207" i="8"/>
  <c r="I207" i="8"/>
  <c r="H207" i="8"/>
  <c r="H208" i="10" l="1"/>
  <c r="C208" i="10"/>
  <c r="D208" i="10"/>
  <c r="E208" i="10" s="1"/>
  <c r="I208" i="10"/>
  <c r="G207" i="8"/>
  <c r="J207" i="8"/>
  <c r="D208" i="2"/>
  <c r="E208" i="2" s="1"/>
  <c r="G208" i="2" s="1"/>
  <c r="H208" i="2"/>
  <c r="I208" i="2"/>
  <c r="J208" i="10" l="1"/>
  <c r="G208" i="10"/>
  <c r="J208" i="2"/>
  <c r="C209" i="2"/>
  <c r="C208" i="8"/>
  <c r="I208" i="8"/>
  <c r="H208" i="8"/>
  <c r="D208" i="8"/>
  <c r="E208" i="8" s="1"/>
  <c r="H209" i="10" l="1"/>
  <c r="C209" i="10"/>
  <c r="D209" i="10"/>
  <c r="E209" i="10" s="1"/>
  <c r="I209" i="10"/>
  <c r="G208" i="8"/>
  <c r="J208" i="8"/>
  <c r="H209" i="2"/>
  <c r="I209" i="2"/>
  <c r="D209" i="2"/>
  <c r="E209" i="2" s="1"/>
  <c r="G209" i="2" s="1"/>
  <c r="G209" i="10" l="1"/>
  <c r="J209" i="10"/>
  <c r="J209" i="2"/>
  <c r="C210" i="2"/>
  <c r="I209" i="8"/>
  <c r="H209" i="8"/>
  <c r="D209" i="8"/>
  <c r="E209" i="8" s="1"/>
  <c r="C209" i="8"/>
  <c r="H210" i="10" l="1"/>
  <c r="C210" i="10"/>
  <c r="D210" i="10"/>
  <c r="E210" i="10" s="1"/>
  <c r="I210" i="10"/>
  <c r="G209" i="8"/>
  <c r="J209" i="8"/>
  <c r="D210" i="2"/>
  <c r="E210" i="2" s="1"/>
  <c r="G210" i="2" s="1"/>
  <c r="I210" i="2"/>
  <c r="H210" i="2"/>
  <c r="J210" i="10" l="1"/>
  <c r="G210" i="10"/>
  <c r="J210" i="2"/>
  <c r="C211" i="2"/>
  <c r="H210" i="8"/>
  <c r="D210" i="8"/>
  <c r="E210" i="8" s="1"/>
  <c r="C210" i="8"/>
  <c r="I210" i="8"/>
  <c r="H211" i="10" l="1"/>
  <c r="C211" i="10"/>
  <c r="D211" i="10"/>
  <c r="E211" i="10" s="1"/>
  <c r="I211" i="10"/>
  <c r="G210" i="8"/>
  <c r="D211" i="2"/>
  <c r="E211" i="2" s="1"/>
  <c r="J210" i="8"/>
  <c r="I211" i="2"/>
  <c r="H211" i="2"/>
  <c r="J211" i="2" l="1"/>
  <c r="G211" i="10"/>
  <c r="J211" i="10"/>
  <c r="G211" i="2"/>
  <c r="C212" i="2" s="1"/>
  <c r="D211" i="8"/>
  <c r="E211" i="8" s="1"/>
  <c r="C211" i="8"/>
  <c r="I211" i="8"/>
  <c r="H211" i="8"/>
  <c r="H212" i="10" l="1"/>
  <c r="C212" i="10"/>
  <c r="D212" i="10"/>
  <c r="E212" i="10" s="1"/>
  <c r="I212" i="10"/>
  <c r="G211" i="8"/>
  <c r="J211" i="8"/>
  <c r="D212" i="2"/>
  <c r="E212" i="2" s="1"/>
  <c r="G212" i="2" s="1"/>
  <c r="H212" i="2"/>
  <c r="I212" i="2"/>
  <c r="J212" i="10" l="1"/>
  <c r="G212" i="10"/>
  <c r="J212" i="2"/>
  <c r="C213" i="2"/>
  <c r="C212" i="8"/>
  <c r="I212" i="8"/>
  <c r="H212" i="8"/>
  <c r="D212" i="8"/>
  <c r="E212" i="8" s="1"/>
  <c r="H213" i="10" l="1"/>
  <c r="C213" i="10"/>
  <c r="D213" i="10"/>
  <c r="E213" i="10" s="1"/>
  <c r="I213" i="10"/>
  <c r="G212" i="8"/>
  <c r="J212" i="8"/>
  <c r="H213" i="2"/>
  <c r="I213" i="2"/>
  <c r="D213" i="2"/>
  <c r="E213" i="2" s="1"/>
  <c r="G213" i="2" s="1"/>
  <c r="G213" i="10" l="1"/>
  <c r="J213" i="10"/>
  <c r="J213" i="2"/>
  <c r="C214" i="2"/>
  <c r="I213" i="8"/>
  <c r="H213" i="8"/>
  <c r="D213" i="8"/>
  <c r="E213" i="8" s="1"/>
  <c r="C213" i="8"/>
  <c r="H214" i="10" l="1"/>
  <c r="C214" i="10"/>
  <c r="D214" i="10"/>
  <c r="E214" i="10" s="1"/>
  <c r="I214" i="10"/>
  <c r="G213" i="8"/>
  <c r="J213" i="8"/>
  <c r="H214" i="2"/>
  <c r="D214" i="2"/>
  <c r="E214" i="2" s="1"/>
  <c r="G214" i="2" s="1"/>
  <c r="I214" i="2"/>
  <c r="J214" i="10" l="1"/>
  <c r="G214" i="10"/>
  <c r="J214" i="2"/>
  <c r="C215" i="2"/>
  <c r="H214" i="8"/>
  <c r="D214" i="8"/>
  <c r="E214" i="8" s="1"/>
  <c r="C214" i="8"/>
  <c r="I214" i="8"/>
  <c r="H215" i="10" l="1"/>
  <c r="C215" i="10"/>
  <c r="D215" i="10"/>
  <c r="E215" i="10" s="1"/>
  <c r="I215" i="10"/>
  <c r="G214" i="8"/>
  <c r="J214" i="8"/>
  <c r="D215" i="2"/>
  <c r="E215" i="2" s="1"/>
  <c r="G215" i="2" s="1"/>
  <c r="H215" i="2"/>
  <c r="I215" i="2"/>
  <c r="G215" i="10" l="1"/>
  <c r="J215" i="10"/>
  <c r="J215" i="2"/>
  <c r="C216" i="2"/>
  <c r="D215" i="8"/>
  <c r="E215" i="8" s="1"/>
  <c r="C215" i="8"/>
  <c r="I215" i="8"/>
  <c r="H215" i="8"/>
  <c r="H216" i="10" l="1"/>
  <c r="C216" i="10"/>
  <c r="D216" i="10"/>
  <c r="E216" i="10" s="1"/>
  <c r="I216" i="10"/>
  <c r="G215" i="8"/>
  <c r="J215" i="8"/>
  <c r="H216" i="2"/>
  <c r="I216" i="2"/>
  <c r="D216" i="2"/>
  <c r="E216" i="2" s="1"/>
  <c r="G216" i="2" s="1"/>
  <c r="J216" i="10" l="1"/>
  <c r="G216" i="10"/>
  <c r="J216" i="2"/>
  <c r="C217" i="2"/>
  <c r="C216" i="8"/>
  <c r="I216" i="8"/>
  <c r="H216" i="8"/>
  <c r="D216" i="8"/>
  <c r="E216" i="8" s="1"/>
  <c r="H217" i="10" l="1"/>
  <c r="C217" i="10"/>
  <c r="D217" i="10"/>
  <c r="E217" i="10" s="1"/>
  <c r="I217" i="10"/>
  <c r="G216" i="8"/>
  <c r="J216" i="8"/>
  <c r="I217" i="2"/>
  <c r="D217" i="2"/>
  <c r="E217" i="2" s="1"/>
  <c r="H217" i="2"/>
  <c r="J217" i="2" l="1"/>
  <c r="G217" i="10"/>
  <c r="J217" i="10"/>
  <c r="G217" i="2"/>
  <c r="C218" i="2" s="1"/>
  <c r="I217" i="8"/>
  <c r="H217" i="8"/>
  <c r="D217" i="8"/>
  <c r="E217" i="8" s="1"/>
  <c r="C217" i="8"/>
  <c r="H218" i="10" l="1"/>
  <c r="C218" i="10"/>
  <c r="D218" i="10"/>
  <c r="E218" i="10" s="1"/>
  <c r="I218" i="10"/>
  <c r="G217" i="8"/>
  <c r="J217" i="8"/>
  <c r="I218" i="2"/>
  <c r="D218" i="2"/>
  <c r="E218" i="2" s="1"/>
  <c r="G218" i="2" s="1"/>
  <c r="H218" i="2"/>
  <c r="J218" i="10" l="1"/>
  <c r="G218" i="10"/>
  <c r="J218" i="2"/>
  <c r="C219" i="2"/>
  <c r="H218" i="8"/>
  <c r="D218" i="8"/>
  <c r="E218" i="8" s="1"/>
  <c r="C218" i="8"/>
  <c r="I218" i="8"/>
  <c r="H219" i="10" l="1"/>
  <c r="C219" i="10"/>
  <c r="D219" i="10"/>
  <c r="E219" i="10" s="1"/>
  <c r="I219" i="10"/>
  <c r="G218" i="8"/>
  <c r="J218" i="8"/>
  <c r="D219" i="2"/>
  <c r="E219" i="2" s="1"/>
  <c r="G219" i="2" s="1"/>
  <c r="I219" i="2"/>
  <c r="H219" i="2"/>
  <c r="G219" i="10" l="1"/>
  <c r="J219" i="10"/>
  <c r="J219" i="2"/>
  <c r="C220" i="2"/>
  <c r="D219" i="8"/>
  <c r="E219" i="8" s="1"/>
  <c r="C219" i="8"/>
  <c r="I219" i="8"/>
  <c r="H219" i="8"/>
  <c r="H220" i="10" l="1"/>
  <c r="C220" i="10"/>
  <c r="D220" i="10"/>
  <c r="E220" i="10" s="1"/>
  <c r="I220" i="10"/>
  <c r="G219" i="8"/>
  <c r="J219" i="8"/>
  <c r="H220" i="2"/>
  <c r="I220" i="2"/>
  <c r="D220" i="2"/>
  <c r="E220" i="2" s="1"/>
  <c r="J220" i="2" l="1"/>
  <c r="J220" i="10"/>
  <c r="G220" i="10"/>
  <c r="G220" i="2"/>
  <c r="C221" i="2" s="1"/>
  <c r="C220" i="8"/>
  <c r="I220" i="8"/>
  <c r="H220" i="8"/>
  <c r="D220" i="8"/>
  <c r="E220" i="8" s="1"/>
  <c r="H221" i="10" l="1"/>
  <c r="C221" i="10"/>
  <c r="D221" i="10"/>
  <c r="E221" i="10" s="1"/>
  <c r="I221" i="10"/>
  <c r="G220" i="8"/>
  <c r="J220" i="8"/>
  <c r="I221" i="2"/>
  <c r="D221" i="2"/>
  <c r="E221" i="2" s="1"/>
  <c r="G221" i="2" s="1"/>
  <c r="H221" i="2"/>
  <c r="G221" i="10" l="1"/>
  <c r="J221" i="10"/>
  <c r="J221" i="2"/>
  <c r="C222" i="2"/>
  <c r="I221" i="8"/>
  <c r="H221" i="8"/>
  <c r="D221" i="8"/>
  <c r="E221" i="8" s="1"/>
  <c r="C221" i="8"/>
  <c r="H222" i="10" l="1"/>
  <c r="C222" i="10"/>
  <c r="D222" i="10"/>
  <c r="E222" i="10" s="1"/>
  <c r="I222" i="10"/>
  <c r="G221" i="8"/>
  <c r="J221" i="8"/>
  <c r="I222" i="2"/>
  <c r="D222" i="2"/>
  <c r="E222" i="2" s="1"/>
  <c r="G222" i="2" s="1"/>
  <c r="H222" i="2"/>
  <c r="J222" i="10" l="1"/>
  <c r="G222" i="10"/>
  <c r="J222" i="2"/>
  <c r="C223" i="2"/>
  <c r="H222" i="8"/>
  <c r="D222" i="8"/>
  <c r="E222" i="8" s="1"/>
  <c r="C222" i="8"/>
  <c r="I222" i="8"/>
  <c r="H223" i="10" l="1"/>
  <c r="C223" i="10"/>
  <c r="D223" i="10"/>
  <c r="E223" i="10" s="1"/>
  <c r="I223" i="10"/>
  <c r="G222" i="8"/>
  <c r="J222" i="8"/>
  <c r="H223" i="2"/>
  <c r="I223" i="2"/>
  <c r="D223" i="2"/>
  <c r="E223" i="2" s="1"/>
  <c r="G223" i="2" s="1"/>
  <c r="G223" i="10" l="1"/>
  <c r="J223" i="10"/>
  <c r="J223" i="2"/>
  <c r="C224" i="2"/>
  <c r="D223" i="8"/>
  <c r="E223" i="8" s="1"/>
  <c r="C223" i="8"/>
  <c r="I223" i="8"/>
  <c r="H223" i="8"/>
  <c r="H224" i="10" l="1"/>
  <c r="C224" i="10"/>
  <c r="D224" i="10"/>
  <c r="E224" i="10" s="1"/>
  <c r="I224" i="10"/>
  <c r="G223" i="8"/>
  <c r="J223" i="8"/>
  <c r="D224" i="2"/>
  <c r="E224" i="2" s="1"/>
  <c r="G224" i="2" s="1"/>
  <c r="H224" i="2"/>
  <c r="I224" i="2"/>
  <c r="J224" i="10" l="1"/>
  <c r="G224" i="10"/>
  <c r="J224" i="2"/>
  <c r="C225" i="2"/>
  <c r="C224" i="8"/>
  <c r="I224" i="8"/>
  <c r="H224" i="8"/>
  <c r="D224" i="8"/>
  <c r="E224" i="8" s="1"/>
  <c r="H225" i="10" l="1"/>
  <c r="C225" i="10"/>
  <c r="D225" i="10"/>
  <c r="E225" i="10" s="1"/>
  <c r="I225" i="10"/>
  <c r="G224" i="8"/>
  <c r="J224" i="8"/>
  <c r="I225" i="2"/>
  <c r="D225" i="2"/>
  <c r="E225" i="2" s="1"/>
  <c r="G225" i="2" s="1"/>
  <c r="H225" i="2"/>
  <c r="G225" i="10" l="1"/>
  <c r="J225" i="10"/>
  <c r="J225" i="2"/>
  <c r="C226" i="2"/>
  <c r="I225" i="8"/>
  <c r="H225" i="8"/>
  <c r="D225" i="8"/>
  <c r="E225" i="8" s="1"/>
  <c r="C225" i="8"/>
  <c r="H226" i="10" l="1"/>
  <c r="C226" i="10"/>
  <c r="D226" i="10"/>
  <c r="E226" i="10" s="1"/>
  <c r="I226" i="10"/>
  <c r="G225" i="8"/>
  <c r="J225" i="8"/>
  <c r="I226" i="2"/>
  <c r="H226" i="2"/>
  <c r="D226" i="2"/>
  <c r="E226" i="2" s="1"/>
  <c r="J226" i="2" l="1"/>
  <c r="J226" i="10"/>
  <c r="G226" i="10"/>
  <c r="G226" i="2"/>
  <c r="C227" i="2" s="1"/>
  <c r="H226" i="8"/>
  <c r="D226" i="8"/>
  <c r="E226" i="8" s="1"/>
  <c r="C226" i="8"/>
  <c r="I226" i="8"/>
  <c r="H227" i="10" l="1"/>
  <c r="C227" i="10"/>
  <c r="D227" i="10"/>
  <c r="E227" i="10" s="1"/>
  <c r="I227" i="10"/>
  <c r="G226" i="8"/>
  <c r="J226" i="8"/>
  <c r="I227" i="2"/>
  <c r="D227" i="2"/>
  <c r="E227" i="2" s="1"/>
  <c r="G227" i="2" s="1"/>
  <c r="H227" i="2"/>
  <c r="G227" i="10" l="1"/>
  <c r="J227" i="10"/>
  <c r="J227" i="2"/>
  <c r="C228" i="2"/>
  <c r="D227" i="8"/>
  <c r="E227" i="8" s="1"/>
  <c r="C227" i="8"/>
  <c r="I227" i="8"/>
  <c r="H227" i="8"/>
  <c r="H228" i="10" l="1"/>
  <c r="C228" i="10"/>
  <c r="D228" i="10"/>
  <c r="E228" i="10" s="1"/>
  <c r="I228" i="10"/>
  <c r="G227" i="8"/>
  <c r="D228" i="2"/>
  <c r="E228" i="2" s="1"/>
  <c r="G228" i="2" s="1"/>
  <c r="J227" i="8"/>
  <c r="I228" i="2"/>
  <c r="H228" i="2"/>
  <c r="J228" i="10" l="1"/>
  <c r="G228" i="10"/>
  <c r="J228" i="2"/>
  <c r="C229" i="2"/>
  <c r="C228" i="8"/>
  <c r="I228" i="8"/>
  <c r="H228" i="8"/>
  <c r="D228" i="8"/>
  <c r="E228" i="8" s="1"/>
  <c r="H229" i="10" l="1"/>
  <c r="C229" i="10"/>
  <c r="D229" i="10"/>
  <c r="E229" i="10" s="1"/>
  <c r="I229" i="10"/>
  <c r="G228" i="8"/>
  <c r="J228" i="8"/>
  <c r="D229" i="2"/>
  <c r="E229" i="2" s="1"/>
  <c r="G229" i="2" s="1"/>
  <c r="H229" i="2"/>
  <c r="I229" i="2"/>
  <c r="G229" i="10" l="1"/>
  <c r="J229" i="10"/>
  <c r="J229" i="2"/>
  <c r="C230" i="2"/>
  <c r="I229" i="8"/>
  <c r="H229" i="8"/>
  <c r="D229" i="8"/>
  <c r="E229" i="8" s="1"/>
  <c r="C229" i="8"/>
  <c r="H230" i="10" l="1"/>
  <c r="C230" i="10"/>
  <c r="D230" i="10"/>
  <c r="E230" i="10" s="1"/>
  <c r="I230" i="10"/>
  <c r="G229" i="8"/>
  <c r="J229" i="8"/>
  <c r="D230" i="2"/>
  <c r="E230" i="2" s="1"/>
  <c r="G230" i="2" s="1"/>
  <c r="I230" i="2"/>
  <c r="H230" i="2"/>
  <c r="J230" i="10" l="1"/>
  <c r="G230" i="10"/>
  <c r="J230" i="2"/>
  <c r="C231" i="2"/>
  <c r="H230" i="8"/>
  <c r="D230" i="8"/>
  <c r="E230" i="8" s="1"/>
  <c r="C230" i="8"/>
  <c r="I230" i="8"/>
  <c r="H231" i="10" l="1"/>
  <c r="C231" i="10"/>
  <c r="D231" i="10"/>
  <c r="E231" i="10" s="1"/>
  <c r="I231" i="10"/>
  <c r="G230" i="8"/>
  <c r="J230" i="8"/>
  <c r="I231" i="2"/>
  <c r="D231" i="2"/>
  <c r="E231" i="2" s="1"/>
  <c r="G231" i="2" s="1"/>
  <c r="H231" i="2"/>
  <c r="G231" i="10" l="1"/>
  <c r="J231" i="10"/>
  <c r="J231" i="2"/>
  <c r="C232" i="2"/>
  <c r="D231" i="8"/>
  <c r="E231" i="8" s="1"/>
  <c r="C231" i="8"/>
  <c r="I231" i="8"/>
  <c r="H231" i="8"/>
  <c r="H232" i="10" l="1"/>
  <c r="C232" i="10"/>
  <c r="D232" i="10"/>
  <c r="E232" i="10" s="1"/>
  <c r="I232" i="10"/>
  <c r="G231" i="8"/>
  <c r="J231" i="8"/>
  <c r="H232" i="2"/>
  <c r="I232" i="2"/>
  <c r="D232" i="2"/>
  <c r="E232" i="2" s="1"/>
  <c r="G232" i="2" s="1"/>
  <c r="J232" i="10" l="1"/>
  <c r="G232" i="10"/>
  <c r="J232" i="2"/>
  <c r="C233" i="2"/>
  <c r="C232" i="8"/>
  <c r="I232" i="8"/>
  <c r="H232" i="8"/>
  <c r="D232" i="8"/>
  <c r="E232" i="8" s="1"/>
  <c r="H233" i="10" l="1"/>
  <c r="C233" i="10"/>
  <c r="D233" i="10"/>
  <c r="E233" i="10" s="1"/>
  <c r="I233" i="10"/>
  <c r="G232" i="8"/>
  <c r="J232" i="8"/>
  <c r="I233" i="2"/>
  <c r="H233" i="2"/>
  <c r="D233" i="2"/>
  <c r="E233" i="2" s="1"/>
  <c r="G233" i="2" s="1"/>
  <c r="G233" i="10" l="1"/>
  <c r="J233" i="10"/>
  <c r="J233" i="2"/>
  <c r="C234" i="2"/>
  <c r="I233" i="8"/>
  <c r="H233" i="8"/>
  <c r="D233" i="8"/>
  <c r="E233" i="8" s="1"/>
  <c r="C233" i="8"/>
  <c r="H234" i="10" l="1"/>
  <c r="C234" i="10"/>
  <c r="D234" i="10"/>
  <c r="E234" i="10" s="1"/>
  <c r="I234" i="10"/>
  <c r="G233" i="8"/>
  <c r="D234" i="2"/>
  <c r="E234" i="2" s="1"/>
  <c r="G234" i="2" s="1"/>
  <c r="J233" i="8"/>
  <c r="I234" i="2"/>
  <c r="H234" i="2"/>
  <c r="J234" i="10" l="1"/>
  <c r="G234" i="10"/>
  <c r="J234" i="2"/>
  <c r="C235" i="2"/>
  <c r="H234" i="8"/>
  <c r="D234" i="8"/>
  <c r="E234" i="8" s="1"/>
  <c r="C234" i="8"/>
  <c r="I234" i="8"/>
  <c r="H235" i="10" l="1"/>
  <c r="C235" i="10"/>
  <c r="D235" i="10"/>
  <c r="E235" i="10" s="1"/>
  <c r="I235" i="10"/>
  <c r="G234" i="8"/>
  <c r="H235" i="2"/>
  <c r="J234" i="8"/>
  <c r="D235" i="2"/>
  <c r="E235" i="2" s="1"/>
  <c r="G235" i="2" s="1"/>
  <c r="I235" i="2"/>
  <c r="G235" i="10" l="1"/>
  <c r="J235" i="10"/>
  <c r="J235" i="2"/>
  <c r="C236" i="2"/>
  <c r="D235" i="8"/>
  <c r="E235" i="8" s="1"/>
  <c r="C235" i="8"/>
  <c r="I235" i="8"/>
  <c r="H235" i="8"/>
  <c r="H236" i="10" l="1"/>
  <c r="C236" i="10"/>
  <c r="D236" i="10"/>
  <c r="E236" i="10" s="1"/>
  <c r="I236" i="10"/>
  <c r="G235" i="8"/>
  <c r="J235" i="8"/>
  <c r="D236" i="2"/>
  <c r="E236" i="2" s="1"/>
  <c r="G236" i="2" s="1"/>
  <c r="I236" i="2"/>
  <c r="H236" i="2"/>
  <c r="J236" i="10" l="1"/>
  <c r="G236" i="10"/>
  <c r="J236" i="2"/>
  <c r="C237" i="2"/>
  <c r="C236" i="8"/>
  <c r="I236" i="8"/>
  <c r="H236" i="8"/>
  <c r="D236" i="8"/>
  <c r="E236" i="8" s="1"/>
  <c r="H237" i="10" l="1"/>
  <c r="C237" i="10"/>
  <c r="D237" i="10"/>
  <c r="E237" i="10" s="1"/>
  <c r="I237" i="10"/>
  <c r="G236" i="8"/>
  <c r="J236" i="8"/>
  <c r="D237" i="2"/>
  <c r="E237" i="2" s="1"/>
  <c r="G237" i="2" s="1"/>
  <c r="H237" i="2"/>
  <c r="I237" i="2"/>
  <c r="G237" i="10" l="1"/>
  <c r="J237" i="10"/>
  <c r="J237" i="2"/>
  <c r="C238" i="2"/>
  <c r="I237" i="8"/>
  <c r="H237" i="8"/>
  <c r="D237" i="8"/>
  <c r="E237" i="8" s="1"/>
  <c r="C237" i="8"/>
  <c r="H238" i="10" l="1"/>
  <c r="C238" i="10"/>
  <c r="D238" i="10"/>
  <c r="E238" i="10" s="1"/>
  <c r="I238" i="10"/>
  <c r="G237" i="8"/>
  <c r="J237" i="8"/>
  <c r="I238" i="2"/>
  <c r="D238" i="2"/>
  <c r="E238" i="2" s="1"/>
  <c r="G238" i="2" s="1"/>
  <c r="H238" i="2"/>
  <c r="J238" i="10" l="1"/>
  <c r="G238" i="10"/>
  <c r="J238" i="2"/>
  <c r="C239" i="2"/>
  <c r="H238" i="8"/>
  <c r="D238" i="8"/>
  <c r="E238" i="8" s="1"/>
  <c r="C238" i="8"/>
  <c r="I238" i="8"/>
  <c r="H239" i="10" l="1"/>
  <c r="C239" i="10"/>
  <c r="D239" i="10"/>
  <c r="E239" i="10" s="1"/>
  <c r="I239" i="10"/>
  <c r="G238" i="8"/>
  <c r="I239" i="2"/>
  <c r="D239" i="2"/>
  <c r="E239" i="2" s="1"/>
  <c r="G239" i="2" s="1"/>
  <c r="H239" i="2"/>
  <c r="J238" i="8"/>
  <c r="G239" i="10" l="1"/>
  <c r="J239" i="10"/>
  <c r="J239" i="2"/>
  <c r="C240" i="2"/>
  <c r="D239" i="8"/>
  <c r="E239" i="8" s="1"/>
  <c r="C239" i="8"/>
  <c r="I239" i="8"/>
  <c r="H239" i="8"/>
  <c r="H240" i="10" l="1"/>
  <c r="C240" i="10"/>
  <c r="D240" i="10"/>
  <c r="E240" i="10" s="1"/>
  <c r="I240" i="10"/>
  <c r="G239" i="8"/>
  <c r="D240" i="2"/>
  <c r="E240" i="2" s="1"/>
  <c r="G240" i="2" s="1"/>
  <c r="H240" i="2"/>
  <c r="I240" i="2"/>
  <c r="J239" i="8"/>
  <c r="J240" i="10" l="1"/>
  <c r="G240" i="10"/>
  <c r="J240" i="2"/>
  <c r="C241" i="2"/>
  <c r="C240" i="8"/>
  <c r="I240" i="8"/>
  <c r="H240" i="8"/>
  <c r="D240" i="8"/>
  <c r="E240" i="8" s="1"/>
  <c r="H241" i="10" l="1"/>
  <c r="C241" i="10"/>
  <c r="D241" i="10"/>
  <c r="E241" i="10" s="1"/>
  <c r="I241" i="10"/>
  <c r="G240" i="8"/>
  <c r="D241" i="2"/>
  <c r="E241" i="2" s="1"/>
  <c r="H241" i="2"/>
  <c r="I241" i="2"/>
  <c r="J240" i="8"/>
  <c r="J241" i="2" l="1"/>
  <c r="G241" i="10"/>
  <c r="J241" i="10"/>
  <c r="G241" i="2"/>
  <c r="I242" i="2" s="1"/>
  <c r="I241" i="8"/>
  <c r="H241" i="8"/>
  <c r="D241" i="8"/>
  <c r="E241" i="8" s="1"/>
  <c r="C241" i="8"/>
  <c r="H242" i="10" l="1"/>
  <c r="C242" i="10"/>
  <c r="D242" i="10"/>
  <c r="E242" i="10" s="1"/>
  <c r="I242" i="10"/>
  <c r="G241" i="8"/>
  <c r="D242" i="2"/>
  <c r="E242" i="2" s="1"/>
  <c r="H242" i="2"/>
  <c r="C242" i="2"/>
  <c r="J241" i="8"/>
  <c r="J242" i="10" l="1"/>
  <c r="G242" i="10"/>
  <c r="J242" i="2"/>
  <c r="G242" i="2"/>
  <c r="C243" i="2" s="1"/>
  <c r="H242" i="8"/>
  <c r="D242" i="8"/>
  <c r="E242" i="8" s="1"/>
  <c r="C242" i="8"/>
  <c r="I242" i="8"/>
  <c r="H243" i="10" l="1"/>
  <c r="C243" i="10"/>
  <c r="D243" i="10"/>
  <c r="E243" i="10" s="1"/>
  <c r="I243" i="10"/>
  <c r="G242" i="8"/>
  <c r="H243" i="2"/>
  <c r="D243" i="2"/>
  <c r="E243" i="2" s="1"/>
  <c r="J243" i="2" s="1"/>
  <c r="I243" i="2"/>
  <c r="J242" i="8"/>
  <c r="G243" i="10" l="1"/>
  <c r="J243" i="10"/>
  <c r="G243" i="2"/>
  <c r="C244" i="2" s="1"/>
  <c r="D243" i="8"/>
  <c r="E243" i="8" s="1"/>
  <c r="C243" i="8"/>
  <c r="I243" i="8"/>
  <c r="H243" i="8"/>
  <c r="H244" i="10" l="1"/>
  <c r="C244" i="10"/>
  <c r="D244" i="10"/>
  <c r="E244" i="10" s="1"/>
  <c r="I244" i="10"/>
  <c r="G243" i="8"/>
  <c r="I244" i="2"/>
  <c r="D244" i="2"/>
  <c r="E244" i="2" s="1"/>
  <c r="G244" i="2" s="1"/>
  <c r="C245" i="2" s="1"/>
  <c r="H244" i="2"/>
  <c r="J243" i="8"/>
  <c r="J244" i="10" l="1"/>
  <c r="G244" i="10"/>
  <c r="J244" i="2"/>
  <c r="D245" i="2"/>
  <c r="E245" i="2" s="1"/>
  <c r="I245" i="2"/>
  <c r="H245" i="2"/>
  <c r="C244" i="8"/>
  <c r="I244" i="8"/>
  <c r="H244" i="8"/>
  <c r="D244" i="8"/>
  <c r="E244" i="8" s="1"/>
  <c r="J245" i="2" l="1"/>
  <c r="H245" i="10"/>
  <c r="C245" i="10"/>
  <c r="D245" i="10"/>
  <c r="E245" i="10" s="1"/>
  <c r="I245" i="10"/>
  <c r="G244" i="8"/>
  <c r="G245" i="2"/>
  <c r="C246" i="2" s="1"/>
  <c r="J244" i="8"/>
  <c r="G245" i="10" l="1"/>
  <c r="J245" i="10"/>
  <c r="D246" i="2"/>
  <c r="E246" i="2" s="1"/>
  <c r="G246" i="2" s="1"/>
  <c r="C247" i="2" s="1"/>
  <c r="I246" i="2"/>
  <c r="H246" i="2"/>
  <c r="I245" i="8"/>
  <c r="H245" i="8"/>
  <c r="D245" i="8"/>
  <c r="E245" i="8" s="1"/>
  <c r="C245" i="8"/>
  <c r="H246" i="10" l="1"/>
  <c r="C246" i="10"/>
  <c r="D246" i="10"/>
  <c r="E246" i="10" s="1"/>
  <c r="I246" i="10"/>
  <c r="J246" i="2"/>
  <c r="G245" i="8"/>
  <c r="J245" i="8"/>
  <c r="I247" i="2"/>
  <c r="H247" i="2"/>
  <c r="D247" i="2"/>
  <c r="E247" i="2" s="1"/>
  <c r="G247" i="2" s="1"/>
  <c r="J246" i="10" l="1"/>
  <c r="G246" i="10"/>
  <c r="J247" i="2"/>
  <c r="C248" i="2"/>
  <c r="H246" i="8"/>
  <c r="D246" i="8"/>
  <c r="E246" i="8" s="1"/>
  <c r="C246" i="8"/>
  <c r="I246" i="8"/>
  <c r="H247" i="10" l="1"/>
  <c r="C247" i="10"/>
  <c r="D247" i="10"/>
  <c r="E247" i="10" s="1"/>
  <c r="I247" i="10"/>
  <c r="G246" i="8"/>
  <c r="J246" i="8"/>
  <c r="I248" i="2"/>
  <c r="D248" i="2"/>
  <c r="E248" i="2" s="1"/>
  <c r="G248" i="2" s="1"/>
  <c r="H248" i="2"/>
  <c r="G247" i="10" l="1"/>
  <c r="J247" i="10"/>
  <c r="J248" i="2"/>
  <c r="C249" i="2"/>
  <c r="D247" i="8"/>
  <c r="E247" i="8" s="1"/>
  <c r="C247" i="8"/>
  <c r="I247" i="8"/>
  <c r="H247" i="8"/>
  <c r="H248" i="10" l="1"/>
  <c r="C248" i="10"/>
  <c r="D248" i="10"/>
  <c r="E248" i="10" s="1"/>
  <c r="I248" i="10"/>
  <c r="G247" i="8"/>
  <c r="J247" i="8"/>
  <c r="D249" i="2"/>
  <c r="E249" i="2" s="1"/>
  <c r="G249" i="2" s="1"/>
  <c r="H249" i="2"/>
  <c r="I249" i="2"/>
  <c r="J248" i="10" l="1"/>
  <c r="G248" i="10"/>
  <c r="J249" i="2"/>
  <c r="C250" i="2"/>
  <c r="C248" i="8"/>
  <c r="I248" i="8"/>
  <c r="H248" i="8"/>
  <c r="D248" i="8"/>
  <c r="E248" i="8" s="1"/>
  <c r="H249" i="10" l="1"/>
  <c r="C249" i="10"/>
  <c r="D249" i="10"/>
  <c r="E249" i="10" s="1"/>
  <c r="I249" i="10"/>
  <c r="G248" i="8"/>
  <c r="J248" i="8"/>
  <c r="I250" i="2"/>
  <c r="D250" i="2"/>
  <c r="E250" i="2" s="1"/>
  <c r="G250" i="2" s="1"/>
  <c r="H250" i="2"/>
  <c r="G249" i="10" l="1"/>
  <c r="J249" i="10"/>
  <c r="J250" i="2"/>
  <c r="C251" i="2"/>
  <c r="I249" i="8"/>
  <c r="H249" i="8"/>
  <c r="D249" i="8"/>
  <c r="E249" i="8" s="1"/>
  <c r="C249" i="8"/>
  <c r="H250" i="10" l="1"/>
  <c r="C250" i="10"/>
  <c r="D250" i="10"/>
  <c r="E250" i="10" s="1"/>
  <c r="I250" i="10"/>
  <c r="G249" i="8"/>
  <c r="J249" i="8"/>
  <c r="I251" i="2"/>
  <c r="D251" i="2"/>
  <c r="E251" i="2" s="1"/>
  <c r="G251" i="2" s="1"/>
  <c r="H251" i="2"/>
  <c r="J250" i="10" l="1"/>
  <c r="G250" i="10"/>
  <c r="J251" i="2"/>
  <c r="C252" i="2"/>
  <c r="H250" i="8"/>
  <c r="D250" i="8"/>
  <c r="E250" i="8" s="1"/>
  <c r="C250" i="8"/>
  <c r="I250" i="8"/>
  <c r="H251" i="10" l="1"/>
  <c r="C251" i="10"/>
  <c r="D251" i="10"/>
  <c r="E251" i="10" s="1"/>
  <c r="I251" i="10"/>
  <c r="G250" i="8"/>
  <c r="J250" i="8"/>
  <c r="D252" i="2"/>
  <c r="E252" i="2" s="1"/>
  <c r="G252" i="2" s="1"/>
  <c r="I252" i="2"/>
  <c r="H252" i="2"/>
  <c r="G251" i="10" l="1"/>
  <c r="J251" i="10"/>
  <c r="J252" i="2"/>
  <c r="C253" i="2"/>
  <c r="D251" i="8"/>
  <c r="E251" i="8" s="1"/>
  <c r="C251" i="8"/>
  <c r="I251" i="8"/>
  <c r="H251" i="8"/>
  <c r="H252" i="10" l="1"/>
  <c r="C252" i="10"/>
  <c r="D252" i="10"/>
  <c r="E252" i="10" s="1"/>
  <c r="I252" i="10"/>
  <c r="G251" i="8"/>
  <c r="J251" i="8"/>
  <c r="H253" i="2"/>
  <c r="D253" i="2"/>
  <c r="E253" i="2" s="1"/>
  <c r="G253" i="2" s="1"/>
  <c r="I253" i="2"/>
  <c r="J252" i="10" l="1"/>
  <c r="G252" i="10"/>
  <c r="J253" i="2"/>
  <c r="C254" i="2"/>
  <c r="C252" i="8"/>
  <c r="I252" i="8"/>
  <c r="H252" i="8"/>
  <c r="D252" i="8"/>
  <c r="E252" i="8" s="1"/>
  <c r="H253" i="10" l="1"/>
  <c r="C253" i="10"/>
  <c r="D253" i="10"/>
  <c r="E253" i="10" s="1"/>
  <c r="I253" i="10"/>
  <c r="G252" i="8"/>
  <c r="J252" i="8"/>
  <c r="H254" i="2"/>
  <c r="D254" i="2"/>
  <c r="E254" i="2" s="1"/>
  <c r="G254" i="2" s="1"/>
  <c r="I254" i="2"/>
  <c r="G253" i="10" l="1"/>
  <c r="J253" i="10"/>
  <c r="J254" i="2"/>
  <c r="C255" i="2"/>
  <c r="I253" i="8"/>
  <c r="H253" i="8"/>
  <c r="D253" i="8"/>
  <c r="E253" i="8" s="1"/>
  <c r="C253" i="8"/>
  <c r="H254" i="10" l="1"/>
  <c r="C254" i="10"/>
  <c r="D254" i="10"/>
  <c r="E254" i="10" s="1"/>
  <c r="I254" i="10"/>
  <c r="G253" i="8"/>
  <c r="J253" i="8"/>
  <c r="D255" i="2"/>
  <c r="E255" i="2" s="1"/>
  <c r="G255" i="2" s="1"/>
  <c r="I255" i="2"/>
  <c r="H255" i="2"/>
  <c r="J254" i="10" l="1"/>
  <c r="G254" i="10"/>
  <c r="J255" i="2"/>
  <c r="C256" i="2"/>
  <c r="H254" i="8"/>
  <c r="D254" i="8"/>
  <c r="E254" i="8" s="1"/>
  <c r="C254" i="8"/>
  <c r="I254" i="8"/>
  <c r="H255" i="10" l="1"/>
  <c r="C255" i="10"/>
  <c r="D255" i="10"/>
  <c r="E255" i="10" s="1"/>
  <c r="I255" i="10"/>
  <c r="G254" i="8"/>
  <c r="J254" i="8"/>
  <c r="I256" i="2"/>
  <c r="D256" i="2"/>
  <c r="E256" i="2" s="1"/>
  <c r="G256" i="2" s="1"/>
  <c r="H256" i="2"/>
  <c r="G255" i="10" l="1"/>
  <c r="J255" i="10"/>
  <c r="J256" i="2"/>
  <c r="C257" i="2"/>
  <c r="D255" i="8"/>
  <c r="E255" i="8" s="1"/>
  <c r="C255" i="8"/>
  <c r="I255" i="8"/>
  <c r="H255" i="8"/>
  <c r="H256" i="10" l="1"/>
  <c r="C256" i="10"/>
  <c r="D256" i="10"/>
  <c r="E256" i="10" s="1"/>
  <c r="I256" i="10"/>
  <c r="G255" i="8"/>
  <c r="J255" i="8"/>
  <c r="H257" i="2"/>
  <c r="I257" i="2"/>
  <c r="D257" i="2"/>
  <c r="E257" i="2" s="1"/>
  <c r="G257" i="2" s="1"/>
  <c r="J256" i="10" l="1"/>
  <c r="G256" i="10"/>
  <c r="J257" i="2"/>
  <c r="C258" i="2"/>
  <c r="C256" i="8"/>
  <c r="I256" i="8"/>
  <c r="H256" i="8"/>
  <c r="D256" i="8"/>
  <c r="E256" i="8" s="1"/>
  <c r="H257" i="10" l="1"/>
  <c r="C257" i="10"/>
  <c r="D257" i="10"/>
  <c r="E257" i="10" s="1"/>
  <c r="I257" i="10"/>
  <c r="G256" i="8"/>
  <c r="J256" i="8"/>
  <c r="H258" i="2"/>
  <c r="D258" i="2"/>
  <c r="E258" i="2" s="1"/>
  <c r="G258" i="2" s="1"/>
  <c r="I258" i="2"/>
  <c r="G257" i="10" l="1"/>
  <c r="J257" i="10"/>
  <c r="J258" i="2"/>
  <c r="C259" i="2"/>
  <c r="I257" i="8"/>
  <c r="H257" i="8"/>
  <c r="D257" i="8"/>
  <c r="E257" i="8" s="1"/>
  <c r="C257" i="8"/>
  <c r="H258" i="10" l="1"/>
  <c r="C258" i="10"/>
  <c r="D258" i="10"/>
  <c r="E258" i="10" s="1"/>
  <c r="I258" i="10"/>
  <c r="G257" i="8"/>
  <c r="J257" i="8"/>
  <c r="H259" i="2"/>
  <c r="D259" i="2"/>
  <c r="E259" i="2" s="1"/>
  <c r="G259" i="2" s="1"/>
  <c r="I259" i="2"/>
  <c r="J258" i="10" l="1"/>
  <c r="G258" i="10"/>
  <c r="J259" i="2"/>
  <c r="C260" i="2"/>
  <c r="H258" i="8"/>
  <c r="D258" i="8"/>
  <c r="E258" i="8" s="1"/>
  <c r="C258" i="8"/>
  <c r="I258" i="8"/>
  <c r="H259" i="10" l="1"/>
  <c r="C259" i="10"/>
  <c r="D259" i="10"/>
  <c r="E259" i="10" s="1"/>
  <c r="I259" i="10"/>
  <c r="G258" i="8"/>
  <c r="J258" i="8"/>
  <c r="I260" i="2"/>
  <c r="H260" i="2"/>
  <c r="D260" i="2"/>
  <c r="E260" i="2" s="1"/>
  <c r="G260" i="2" s="1"/>
  <c r="G259" i="10" l="1"/>
  <c r="J259" i="10"/>
  <c r="J260" i="2"/>
  <c r="C261" i="2"/>
  <c r="D259" i="8"/>
  <c r="E259" i="8" s="1"/>
  <c r="C259" i="8"/>
  <c r="I259" i="8"/>
  <c r="H259" i="8"/>
  <c r="H260" i="10" l="1"/>
  <c r="C260" i="10"/>
  <c r="D260" i="10"/>
  <c r="E260" i="10" s="1"/>
  <c r="I260" i="10"/>
  <c r="G259" i="8"/>
  <c r="J259" i="8"/>
  <c r="H261" i="2"/>
  <c r="I261" i="2"/>
  <c r="D261" i="2"/>
  <c r="E261" i="2" s="1"/>
  <c r="G261" i="2" s="1"/>
  <c r="J260" i="10" l="1"/>
  <c r="G260" i="10"/>
  <c r="J261" i="2"/>
  <c r="C262" i="2"/>
  <c r="C260" i="8"/>
  <c r="I260" i="8"/>
  <c r="H260" i="8"/>
  <c r="D260" i="8"/>
  <c r="E260" i="8" s="1"/>
  <c r="H261" i="10" l="1"/>
  <c r="C261" i="10"/>
  <c r="D261" i="10"/>
  <c r="E261" i="10" s="1"/>
  <c r="I261" i="10"/>
  <c r="G260" i="8"/>
  <c r="J260" i="8"/>
  <c r="D262" i="2"/>
  <c r="E262" i="2" s="1"/>
  <c r="G262" i="2" s="1"/>
  <c r="I262" i="2"/>
  <c r="H262" i="2"/>
  <c r="G261" i="10" l="1"/>
  <c r="J261" i="10"/>
  <c r="J262" i="2"/>
  <c r="C263" i="2"/>
  <c r="I261" i="8"/>
  <c r="H261" i="8"/>
  <c r="D261" i="8"/>
  <c r="E261" i="8" s="1"/>
  <c r="C261" i="8"/>
  <c r="H262" i="10" l="1"/>
  <c r="C262" i="10"/>
  <c r="D262" i="10"/>
  <c r="E262" i="10" s="1"/>
  <c r="I262" i="10"/>
  <c r="G261" i="8"/>
  <c r="J261" i="8"/>
  <c r="D263" i="2"/>
  <c r="E263" i="2" s="1"/>
  <c r="G263" i="2" s="1"/>
  <c r="I263" i="2"/>
  <c r="H263" i="2"/>
  <c r="J262" i="10" l="1"/>
  <c r="G262" i="10"/>
  <c r="J263" i="2"/>
  <c r="C264" i="2"/>
  <c r="H262" i="8"/>
  <c r="D262" i="8"/>
  <c r="E262" i="8" s="1"/>
  <c r="C262" i="8"/>
  <c r="I262" i="8"/>
  <c r="H263" i="10" l="1"/>
  <c r="C263" i="10"/>
  <c r="D263" i="10"/>
  <c r="E263" i="10" s="1"/>
  <c r="I263" i="10"/>
  <c r="G262" i="8"/>
  <c r="J262" i="8"/>
  <c r="I264" i="2"/>
  <c r="D264" i="2"/>
  <c r="E264" i="2" s="1"/>
  <c r="G264" i="2" s="1"/>
  <c r="H264" i="2"/>
  <c r="G263" i="10" l="1"/>
  <c r="J263" i="10"/>
  <c r="J264" i="2"/>
  <c r="C265" i="2"/>
  <c r="D263" i="8"/>
  <c r="E263" i="8" s="1"/>
  <c r="C263" i="8"/>
  <c r="I263" i="8"/>
  <c r="H263" i="8"/>
  <c r="H264" i="10" l="1"/>
  <c r="C264" i="10"/>
  <c r="D264" i="10"/>
  <c r="E264" i="10" s="1"/>
  <c r="I264" i="10"/>
  <c r="G263" i="8"/>
  <c r="J263" i="8"/>
  <c r="D265" i="2"/>
  <c r="E265" i="2" s="1"/>
  <c r="G265" i="2" s="1"/>
  <c r="H265" i="2"/>
  <c r="I265" i="2"/>
  <c r="J264" i="10" l="1"/>
  <c r="G264" i="10"/>
  <c r="J265" i="2"/>
  <c r="C266" i="2"/>
  <c r="C264" i="8"/>
  <c r="I264" i="8"/>
  <c r="H264" i="8"/>
  <c r="D264" i="8"/>
  <c r="E264" i="8" s="1"/>
  <c r="H265" i="10" l="1"/>
  <c r="C265" i="10"/>
  <c r="D265" i="10"/>
  <c r="E265" i="10" s="1"/>
  <c r="I265" i="10"/>
  <c r="G264" i="8"/>
  <c r="J264" i="8"/>
  <c r="D266" i="2"/>
  <c r="E266" i="2" s="1"/>
  <c r="G266" i="2" s="1"/>
  <c r="H266" i="2"/>
  <c r="I266" i="2"/>
  <c r="G265" i="10" l="1"/>
  <c r="J265" i="10"/>
  <c r="J266" i="2"/>
  <c r="C267" i="2"/>
  <c r="I265" i="8"/>
  <c r="H265" i="8"/>
  <c r="D265" i="8"/>
  <c r="E265" i="8" s="1"/>
  <c r="C265" i="8"/>
  <c r="H266" i="10" l="1"/>
  <c r="C266" i="10"/>
  <c r="D266" i="10"/>
  <c r="E266" i="10" s="1"/>
  <c r="I266" i="10"/>
  <c r="G265" i="8"/>
  <c r="J265" i="8"/>
  <c r="D267" i="2"/>
  <c r="E267" i="2" s="1"/>
  <c r="G267" i="2" s="1"/>
  <c r="H267" i="2"/>
  <c r="I267" i="2"/>
  <c r="J266" i="10" l="1"/>
  <c r="G266" i="10"/>
  <c r="J267" i="2"/>
  <c r="C268" i="2"/>
  <c r="H266" i="8"/>
  <c r="D266" i="8"/>
  <c r="E266" i="8" s="1"/>
  <c r="C266" i="8"/>
  <c r="I266" i="8"/>
  <c r="H267" i="10" l="1"/>
  <c r="C267" i="10"/>
  <c r="D267" i="10"/>
  <c r="E267" i="10" s="1"/>
  <c r="I267" i="10"/>
  <c r="G266" i="8"/>
  <c r="J266" i="8"/>
  <c r="D268" i="2"/>
  <c r="E268" i="2" s="1"/>
  <c r="G268" i="2" s="1"/>
  <c r="H268" i="2"/>
  <c r="I268" i="2"/>
  <c r="G267" i="10" l="1"/>
  <c r="J267" i="10"/>
  <c r="J268" i="2"/>
  <c r="C269" i="2"/>
  <c r="D267" i="8"/>
  <c r="E267" i="8" s="1"/>
  <c r="C267" i="8"/>
  <c r="I267" i="8"/>
  <c r="H267" i="8"/>
  <c r="H268" i="10" l="1"/>
  <c r="C268" i="10"/>
  <c r="D268" i="10"/>
  <c r="E268" i="10" s="1"/>
  <c r="I268" i="10"/>
  <c r="G267" i="8"/>
  <c r="J267" i="8"/>
  <c r="D269" i="2"/>
  <c r="E269" i="2" s="1"/>
  <c r="G269" i="2" s="1"/>
  <c r="H269" i="2"/>
  <c r="I269" i="2"/>
  <c r="J268" i="10" l="1"/>
  <c r="G268" i="10"/>
  <c r="J269" i="2"/>
  <c r="C270" i="2"/>
  <c r="C268" i="8"/>
  <c r="I268" i="8"/>
  <c r="H268" i="8"/>
  <c r="D268" i="8"/>
  <c r="E268" i="8" s="1"/>
  <c r="H269" i="10" l="1"/>
  <c r="C269" i="10"/>
  <c r="D269" i="10"/>
  <c r="E269" i="10" s="1"/>
  <c r="I269" i="10"/>
  <c r="G268" i="8"/>
  <c r="J268" i="8"/>
  <c r="H270" i="2"/>
  <c r="D270" i="2"/>
  <c r="E270" i="2" s="1"/>
  <c r="G270" i="2" s="1"/>
  <c r="I270" i="2"/>
  <c r="G269" i="10" l="1"/>
  <c r="J269" i="10"/>
  <c r="J270" i="2"/>
  <c r="C271" i="2"/>
  <c r="I269" i="8"/>
  <c r="H269" i="8"/>
  <c r="D269" i="8"/>
  <c r="E269" i="8" s="1"/>
  <c r="C269" i="8"/>
  <c r="H270" i="10" l="1"/>
  <c r="C270" i="10"/>
  <c r="D270" i="10"/>
  <c r="E270" i="10" s="1"/>
  <c r="I270" i="10"/>
  <c r="G269" i="8"/>
  <c r="J269" i="8"/>
  <c r="H271" i="2"/>
  <c r="D271" i="2"/>
  <c r="E271" i="2" s="1"/>
  <c r="G271" i="2" s="1"/>
  <c r="I271" i="2"/>
  <c r="J270" i="10" l="1"/>
  <c r="G270" i="10"/>
  <c r="J271" i="2"/>
  <c r="C272" i="2"/>
  <c r="H270" i="8"/>
  <c r="D270" i="8"/>
  <c r="E270" i="8" s="1"/>
  <c r="C270" i="8"/>
  <c r="I270" i="8"/>
  <c r="H271" i="10" l="1"/>
  <c r="C271" i="10"/>
  <c r="D271" i="10"/>
  <c r="E271" i="10" s="1"/>
  <c r="I271" i="10"/>
  <c r="G270" i="8"/>
  <c r="J270" i="8"/>
  <c r="H272" i="2"/>
  <c r="I272" i="2"/>
  <c r="D272" i="2"/>
  <c r="E272" i="2" s="1"/>
  <c r="G272" i="2" s="1"/>
  <c r="G271" i="10" l="1"/>
  <c r="J271" i="10"/>
  <c r="J272" i="2"/>
  <c r="C273" i="2"/>
  <c r="D271" i="8"/>
  <c r="E271" i="8" s="1"/>
  <c r="C271" i="8"/>
  <c r="I271" i="8"/>
  <c r="H271" i="8"/>
  <c r="H272" i="10" l="1"/>
  <c r="C272" i="10"/>
  <c r="D272" i="10"/>
  <c r="E272" i="10" s="1"/>
  <c r="I272" i="10"/>
  <c r="G271" i="8"/>
  <c r="J271" i="8"/>
  <c r="H273" i="2"/>
  <c r="D273" i="2"/>
  <c r="E273" i="2" s="1"/>
  <c r="G273" i="2" s="1"/>
  <c r="I273" i="2"/>
  <c r="J272" i="10" l="1"/>
  <c r="G272" i="10"/>
  <c r="J273" i="2"/>
  <c r="C274" i="2"/>
  <c r="C272" i="8"/>
  <c r="I272" i="8"/>
  <c r="H272" i="8"/>
  <c r="D272" i="8"/>
  <c r="E272" i="8" s="1"/>
  <c r="H273" i="10" l="1"/>
  <c r="C273" i="10"/>
  <c r="D273" i="10"/>
  <c r="E273" i="10" s="1"/>
  <c r="I273" i="10"/>
  <c r="G272" i="8"/>
  <c r="J272" i="8"/>
  <c r="I274" i="2"/>
  <c r="D274" i="2"/>
  <c r="E274" i="2" s="1"/>
  <c r="G274" i="2" s="1"/>
  <c r="H274" i="2"/>
  <c r="G273" i="10" l="1"/>
  <c r="J273" i="10"/>
  <c r="J274" i="2"/>
  <c r="C275" i="2"/>
  <c r="I273" i="8"/>
  <c r="H273" i="8"/>
  <c r="D273" i="8"/>
  <c r="E273" i="8" s="1"/>
  <c r="C273" i="8"/>
  <c r="H274" i="10" l="1"/>
  <c r="C274" i="10"/>
  <c r="D274" i="10"/>
  <c r="E274" i="10" s="1"/>
  <c r="I274" i="10"/>
  <c r="G273" i="8"/>
  <c r="J273" i="8"/>
  <c r="I275" i="2"/>
  <c r="D275" i="2"/>
  <c r="E275" i="2" s="1"/>
  <c r="G275" i="2" s="1"/>
  <c r="H275" i="2"/>
  <c r="J274" i="10" l="1"/>
  <c r="G274" i="10"/>
  <c r="J275" i="2"/>
  <c r="C276" i="2"/>
  <c r="H274" i="8"/>
  <c r="D274" i="8"/>
  <c r="E274" i="8" s="1"/>
  <c r="C274" i="8"/>
  <c r="I274" i="8"/>
  <c r="H275" i="10" l="1"/>
  <c r="C275" i="10"/>
  <c r="I275" i="10"/>
  <c r="D275" i="10"/>
  <c r="E275" i="10" s="1"/>
  <c r="G274" i="8"/>
  <c r="J274" i="8"/>
  <c r="I276" i="2"/>
  <c r="H276" i="2"/>
  <c r="D276" i="2"/>
  <c r="E276" i="2" s="1"/>
  <c r="G276" i="2" s="1"/>
  <c r="G275" i="10" l="1"/>
  <c r="J275" i="10"/>
  <c r="J276" i="2"/>
  <c r="C277" i="2"/>
  <c r="D275" i="8"/>
  <c r="E275" i="8" s="1"/>
  <c r="C275" i="8"/>
  <c r="I275" i="8"/>
  <c r="H275" i="8"/>
  <c r="H276" i="10" l="1"/>
  <c r="C276" i="10"/>
  <c r="D276" i="10"/>
  <c r="E276" i="10" s="1"/>
  <c r="I276" i="10"/>
  <c r="G275" i="8"/>
  <c r="J275" i="8"/>
  <c r="I277" i="2"/>
  <c r="D277" i="2"/>
  <c r="E277" i="2" s="1"/>
  <c r="G277" i="2" s="1"/>
  <c r="H277" i="2"/>
  <c r="G276" i="10" l="1"/>
  <c r="J276" i="10"/>
  <c r="J277" i="2"/>
  <c r="C278" i="2"/>
  <c r="C276" i="8"/>
  <c r="I276" i="8"/>
  <c r="H276" i="8"/>
  <c r="D276" i="8"/>
  <c r="E276" i="8" s="1"/>
  <c r="H277" i="10" l="1"/>
  <c r="C277" i="10"/>
  <c r="D277" i="10"/>
  <c r="E277" i="10" s="1"/>
  <c r="I277" i="10"/>
  <c r="G276" i="8"/>
  <c r="J276" i="8"/>
  <c r="I278" i="2"/>
  <c r="H278" i="2"/>
  <c r="D278" i="2"/>
  <c r="E278" i="2" s="1"/>
  <c r="G278" i="2" s="1"/>
  <c r="G277" i="10" l="1"/>
  <c r="J277" i="10"/>
  <c r="J278" i="2"/>
  <c r="C279" i="2"/>
  <c r="I277" i="8"/>
  <c r="H277" i="8"/>
  <c r="D277" i="8"/>
  <c r="E277" i="8" s="1"/>
  <c r="C277" i="8"/>
  <c r="H278" i="10" l="1"/>
  <c r="C278" i="10"/>
  <c r="I278" i="10"/>
  <c r="D278" i="10"/>
  <c r="E278" i="10" s="1"/>
  <c r="G277" i="8"/>
  <c r="J277" i="8"/>
  <c r="I279" i="2"/>
  <c r="D279" i="2"/>
  <c r="E279" i="2" s="1"/>
  <c r="G279" i="2" s="1"/>
  <c r="H279" i="2"/>
  <c r="G278" i="10" l="1"/>
  <c r="J278" i="10"/>
  <c r="J279" i="2"/>
  <c r="C280" i="2"/>
  <c r="H278" i="8"/>
  <c r="D278" i="8"/>
  <c r="E278" i="8" s="1"/>
  <c r="C278" i="8"/>
  <c r="I278" i="8"/>
  <c r="H279" i="10" l="1"/>
  <c r="C279" i="10"/>
  <c r="I279" i="10"/>
  <c r="D279" i="10"/>
  <c r="E279" i="10" s="1"/>
  <c r="G278" i="8"/>
  <c r="J278" i="8"/>
  <c r="I280" i="2"/>
  <c r="D280" i="2"/>
  <c r="E280" i="2" s="1"/>
  <c r="G280" i="2" s="1"/>
  <c r="H280" i="2"/>
  <c r="G279" i="10" l="1"/>
  <c r="J279" i="10"/>
  <c r="J280" i="2"/>
  <c r="C281" i="2"/>
  <c r="D279" i="8"/>
  <c r="E279" i="8" s="1"/>
  <c r="C279" i="8"/>
  <c r="I279" i="8"/>
  <c r="H279" i="8"/>
  <c r="H280" i="10" l="1"/>
  <c r="C280" i="10"/>
  <c r="D280" i="10"/>
  <c r="E280" i="10" s="1"/>
  <c r="I280" i="10"/>
  <c r="G279" i="8"/>
  <c r="J279" i="8"/>
  <c r="H281" i="2"/>
  <c r="D281" i="2"/>
  <c r="E281" i="2" s="1"/>
  <c r="G281" i="2" s="1"/>
  <c r="I281" i="2"/>
  <c r="G280" i="10" l="1"/>
  <c r="J280" i="10"/>
  <c r="J281" i="2"/>
  <c r="C282" i="2"/>
  <c r="I280" i="8"/>
  <c r="C280" i="8"/>
  <c r="H280" i="8"/>
  <c r="D280" i="8"/>
  <c r="E280" i="8" s="1"/>
  <c r="H281" i="10" l="1"/>
  <c r="C281" i="10"/>
  <c r="D281" i="10"/>
  <c r="E281" i="10" s="1"/>
  <c r="I281" i="10"/>
  <c r="G280" i="8"/>
  <c r="J280" i="8"/>
  <c r="I282" i="2"/>
  <c r="D282" i="2"/>
  <c r="E282" i="2" s="1"/>
  <c r="G282" i="2" s="1"/>
  <c r="H282" i="2"/>
  <c r="G281" i="10" l="1"/>
  <c r="J281" i="10"/>
  <c r="J282" i="2"/>
  <c r="C283" i="2"/>
  <c r="D281" i="8"/>
  <c r="E281" i="8" s="1"/>
  <c r="H281" i="8"/>
  <c r="C281" i="8"/>
  <c r="I281" i="8"/>
  <c r="H282" i="10" l="1"/>
  <c r="C282" i="10"/>
  <c r="I282" i="10"/>
  <c r="D282" i="10"/>
  <c r="E282" i="10" s="1"/>
  <c r="G281" i="8"/>
  <c r="J281" i="8"/>
  <c r="I283" i="2"/>
  <c r="D283" i="2"/>
  <c r="E283" i="2" s="1"/>
  <c r="G283" i="2" s="1"/>
  <c r="H283" i="2"/>
  <c r="G282" i="10" l="1"/>
  <c r="J282" i="10"/>
  <c r="J283" i="2"/>
  <c r="C284" i="2"/>
  <c r="I282" i="8"/>
  <c r="C282" i="8"/>
  <c r="H282" i="8"/>
  <c r="D282" i="8"/>
  <c r="E282" i="8" s="1"/>
  <c r="H283" i="10" l="1"/>
  <c r="C283" i="10"/>
  <c r="I283" i="10"/>
  <c r="D283" i="10"/>
  <c r="E283" i="10" s="1"/>
  <c r="G282" i="8"/>
  <c r="J282" i="8"/>
  <c r="H284" i="2"/>
  <c r="D284" i="2"/>
  <c r="E284" i="2" s="1"/>
  <c r="G284" i="2" s="1"/>
  <c r="I284" i="2"/>
  <c r="G283" i="10" l="1"/>
  <c r="J283" i="10"/>
  <c r="J284" i="2"/>
  <c r="C285" i="2"/>
  <c r="D283" i="8"/>
  <c r="E283" i="8" s="1"/>
  <c r="I283" i="8"/>
  <c r="H283" i="8"/>
  <c r="C283" i="8"/>
  <c r="H284" i="10" l="1"/>
  <c r="C284" i="10"/>
  <c r="D284" i="10"/>
  <c r="E284" i="10" s="1"/>
  <c r="I284" i="10"/>
  <c r="G283" i="8"/>
  <c r="J283" i="8"/>
  <c r="H285" i="2"/>
  <c r="I285" i="2"/>
  <c r="D285" i="2"/>
  <c r="E285" i="2" s="1"/>
  <c r="G285" i="2" s="1"/>
  <c r="G284" i="10" l="1"/>
  <c r="J284" i="10"/>
  <c r="J285" i="2"/>
  <c r="C286" i="2"/>
  <c r="I284" i="8"/>
  <c r="C284" i="8"/>
  <c r="H284" i="8"/>
  <c r="D284" i="8"/>
  <c r="E284" i="8" s="1"/>
  <c r="H285" i="10" l="1"/>
  <c r="C285" i="10"/>
  <c r="D285" i="10"/>
  <c r="E285" i="10" s="1"/>
  <c r="I285" i="10"/>
  <c r="G284" i="8"/>
  <c r="J284" i="8"/>
  <c r="D286" i="2"/>
  <c r="E286" i="2" s="1"/>
  <c r="G286" i="2" s="1"/>
  <c r="I286" i="2"/>
  <c r="H286" i="2"/>
  <c r="G285" i="10" l="1"/>
  <c r="J285" i="10"/>
  <c r="J286" i="2"/>
  <c r="C287" i="2"/>
  <c r="D285" i="8"/>
  <c r="E285" i="8" s="1"/>
  <c r="I285" i="8"/>
  <c r="H285" i="8"/>
  <c r="C285" i="8"/>
  <c r="H286" i="10" l="1"/>
  <c r="C286" i="10"/>
  <c r="I286" i="10"/>
  <c r="D286" i="10"/>
  <c r="E286" i="10" s="1"/>
  <c r="G285" i="8"/>
  <c r="J285" i="8"/>
  <c r="H287" i="2"/>
  <c r="I287" i="2"/>
  <c r="D287" i="2"/>
  <c r="E287" i="2" s="1"/>
  <c r="G287" i="2" s="1"/>
  <c r="G286" i="10" l="1"/>
  <c r="J286" i="10"/>
  <c r="J287" i="2"/>
  <c r="C288" i="2"/>
  <c r="I286" i="8"/>
  <c r="C286" i="8"/>
  <c r="H286" i="8"/>
  <c r="D286" i="8"/>
  <c r="E286" i="8" s="1"/>
  <c r="H287" i="10" l="1"/>
  <c r="C287" i="10"/>
  <c r="I287" i="10"/>
  <c r="D287" i="10"/>
  <c r="E287" i="10" s="1"/>
  <c r="G286" i="8"/>
  <c r="J286" i="8"/>
  <c r="H288" i="2"/>
  <c r="D288" i="2"/>
  <c r="E288" i="2" s="1"/>
  <c r="G288" i="2" s="1"/>
  <c r="I288" i="2"/>
  <c r="G287" i="10" l="1"/>
  <c r="J287" i="10"/>
  <c r="J288" i="2"/>
  <c r="C289" i="2"/>
  <c r="D287" i="8"/>
  <c r="E287" i="8" s="1"/>
  <c r="C287" i="8"/>
  <c r="I287" i="8"/>
  <c r="H287" i="8"/>
  <c r="H288" i="10" l="1"/>
  <c r="C288" i="10"/>
  <c r="D288" i="10"/>
  <c r="E288" i="10" s="1"/>
  <c r="I288" i="10"/>
  <c r="G287" i="8"/>
  <c r="J287" i="8"/>
  <c r="H289" i="2"/>
  <c r="I289" i="2"/>
  <c r="D289" i="2"/>
  <c r="E289" i="2" s="1"/>
  <c r="G289" i="2" s="1"/>
  <c r="G288" i="10" l="1"/>
  <c r="J288" i="10"/>
  <c r="J289" i="2"/>
  <c r="C290" i="2"/>
  <c r="I288" i="8"/>
  <c r="C288" i="8"/>
  <c r="H288" i="8"/>
  <c r="D288" i="8"/>
  <c r="E288" i="8" s="1"/>
  <c r="H289" i="10" l="1"/>
  <c r="C289" i="10"/>
  <c r="D289" i="10"/>
  <c r="E289" i="10" s="1"/>
  <c r="I289" i="10"/>
  <c r="G288" i="8"/>
  <c r="J288" i="8"/>
  <c r="D290" i="2"/>
  <c r="E290" i="2" s="1"/>
  <c r="G290" i="2" s="1"/>
  <c r="H290" i="2"/>
  <c r="I290" i="2"/>
  <c r="G289" i="10" l="1"/>
  <c r="J289" i="10"/>
  <c r="J290" i="2"/>
  <c r="C291" i="2"/>
  <c r="D289" i="8"/>
  <c r="E289" i="8" s="1"/>
  <c r="H289" i="8"/>
  <c r="C289" i="8"/>
  <c r="I289" i="8"/>
  <c r="H290" i="10" l="1"/>
  <c r="C290" i="10"/>
  <c r="D290" i="10"/>
  <c r="E290" i="10" s="1"/>
  <c r="I290" i="10"/>
  <c r="G289" i="8"/>
  <c r="J289" i="8"/>
  <c r="I291" i="2"/>
  <c r="H291" i="2"/>
  <c r="D291" i="2"/>
  <c r="E291" i="2" s="1"/>
  <c r="G291" i="2" s="1"/>
  <c r="J290" i="10" l="1"/>
  <c r="G290" i="10"/>
  <c r="J291" i="2"/>
  <c r="C292" i="2"/>
  <c r="I290" i="8"/>
  <c r="C290" i="8"/>
  <c r="H290" i="8"/>
  <c r="D290" i="8"/>
  <c r="E290" i="8" s="1"/>
  <c r="H291" i="10" l="1"/>
  <c r="C291" i="10"/>
  <c r="D291" i="10"/>
  <c r="E291" i="10" s="1"/>
  <c r="I291" i="10"/>
  <c r="G290" i="8"/>
  <c r="J290" i="8"/>
  <c r="I292" i="2"/>
  <c r="D292" i="2"/>
  <c r="E292" i="2" s="1"/>
  <c r="G292" i="2" s="1"/>
  <c r="H292" i="2"/>
  <c r="G291" i="10" l="1"/>
  <c r="J291" i="10"/>
  <c r="J292" i="2"/>
  <c r="C293" i="2"/>
  <c r="D291" i="8"/>
  <c r="E291" i="8" s="1"/>
  <c r="I291" i="8"/>
  <c r="H291" i="8"/>
  <c r="C291" i="8"/>
  <c r="H292" i="10" l="1"/>
  <c r="C292" i="10"/>
  <c r="D292" i="10"/>
  <c r="E292" i="10" s="1"/>
  <c r="I292" i="10"/>
  <c r="G291" i="8"/>
  <c r="J291" i="8"/>
  <c r="D293" i="2"/>
  <c r="E293" i="2" s="1"/>
  <c r="G293" i="2" s="1"/>
  <c r="I293" i="2"/>
  <c r="H293" i="2"/>
  <c r="J292" i="10" l="1"/>
  <c r="G292" i="10"/>
  <c r="J293" i="2"/>
  <c r="C294" i="2"/>
  <c r="I292" i="8"/>
  <c r="C292" i="8"/>
  <c r="H292" i="8"/>
  <c r="D292" i="8"/>
  <c r="E292" i="8" s="1"/>
  <c r="H293" i="10" l="1"/>
  <c r="C293" i="10"/>
  <c r="I293" i="10"/>
  <c r="D293" i="10"/>
  <c r="E293" i="10" s="1"/>
  <c r="G292" i="8"/>
  <c r="J292" i="8"/>
  <c r="I294" i="2"/>
  <c r="D294" i="2"/>
  <c r="E294" i="2" s="1"/>
  <c r="G294" i="2" s="1"/>
  <c r="H294" i="2"/>
  <c r="G293" i="10" l="1"/>
  <c r="J293" i="10"/>
  <c r="J294" i="2"/>
  <c r="C295" i="2"/>
  <c r="D293" i="8"/>
  <c r="E293" i="8" s="1"/>
  <c r="I293" i="8"/>
  <c r="H293" i="8"/>
  <c r="C293" i="8"/>
  <c r="H294" i="10" l="1"/>
  <c r="C294" i="10"/>
  <c r="D294" i="10"/>
  <c r="E294" i="10" s="1"/>
  <c r="I294" i="10"/>
  <c r="G293" i="8"/>
  <c r="J293" i="8"/>
  <c r="H295" i="2"/>
  <c r="D295" i="2"/>
  <c r="E295" i="2" s="1"/>
  <c r="G295" i="2" s="1"/>
  <c r="I295" i="2"/>
  <c r="J294" i="10" l="1"/>
  <c r="G294" i="10"/>
  <c r="J295" i="2"/>
  <c r="C296" i="2"/>
  <c r="I294" i="8"/>
  <c r="C294" i="8"/>
  <c r="H294" i="8"/>
  <c r="D294" i="8"/>
  <c r="E294" i="8" s="1"/>
  <c r="H295" i="10" l="1"/>
  <c r="C295" i="10"/>
  <c r="I295" i="10"/>
  <c r="D295" i="10"/>
  <c r="E295" i="10" s="1"/>
  <c r="G294" i="8"/>
  <c r="J294" i="8"/>
  <c r="D296" i="2"/>
  <c r="E296" i="2" s="1"/>
  <c r="G296" i="2" s="1"/>
  <c r="I296" i="2"/>
  <c r="H296" i="2"/>
  <c r="G295" i="10" l="1"/>
  <c r="J295" i="10"/>
  <c r="J296" i="2"/>
  <c r="C297" i="2"/>
  <c r="D295" i="8"/>
  <c r="E295" i="8" s="1"/>
  <c r="C295" i="8"/>
  <c r="I295" i="8"/>
  <c r="H295" i="8"/>
  <c r="H296" i="10" l="1"/>
  <c r="C296" i="10"/>
  <c r="D296" i="10"/>
  <c r="E296" i="10" s="1"/>
  <c r="I296" i="10"/>
  <c r="G295" i="8"/>
  <c r="J295" i="8"/>
  <c r="I297" i="2"/>
  <c r="D297" i="2"/>
  <c r="E297" i="2" s="1"/>
  <c r="G297" i="2" s="1"/>
  <c r="H297" i="2"/>
  <c r="J296" i="10" l="1"/>
  <c r="G296" i="10"/>
  <c r="J297" i="2"/>
  <c r="C298" i="2"/>
  <c r="I296" i="8"/>
  <c r="C296" i="8"/>
  <c r="H296" i="8"/>
  <c r="D296" i="8"/>
  <c r="E296" i="8" s="1"/>
  <c r="H297" i="10" l="1"/>
  <c r="C297" i="10"/>
  <c r="I297" i="10"/>
  <c r="D297" i="10"/>
  <c r="E297" i="10" s="1"/>
  <c r="G296" i="8"/>
  <c r="J296" i="8"/>
  <c r="H298" i="2"/>
  <c r="D298" i="2"/>
  <c r="E298" i="2" s="1"/>
  <c r="G298" i="2" s="1"/>
  <c r="I298" i="2"/>
  <c r="G297" i="10" l="1"/>
  <c r="J297" i="10"/>
  <c r="J298" i="2"/>
  <c r="C299" i="2"/>
  <c r="D297" i="8"/>
  <c r="E297" i="8" s="1"/>
  <c r="H297" i="8"/>
  <c r="C297" i="8"/>
  <c r="I297" i="8"/>
  <c r="H298" i="10" l="1"/>
  <c r="C298" i="10"/>
  <c r="D298" i="10"/>
  <c r="E298" i="10" s="1"/>
  <c r="I298" i="10"/>
  <c r="G297" i="8"/>
  <c r="J297" i="8"/>
  <c r="H299" i="2"/>
  <c r="D299" i="2"/>
  <c r="E299" i="2" s="1"/>
  <c r="G299" i="2" s="1"/>
  <c r="I299" i="2"/>
  <c r="J298" i="10" l="1"/>
  <c r="G298" i="10"/>
  <c r="J299" i="2"/>
  <c r="C300" i="2"/>
  <c r="I298" i="8"/>
  <c r="C298" i="8"/>
  <c r="H298" i="8"/>
  <c r="D298" i="8"/>
  <c r="E298" i="8" s="1"/>
  <c r="H299" i="10" l="1"/>
  <c r="C299" i="10"/>
  <c r="D299" i="10"/>
  <c r="E299" i="10" s="1"/>
  <c r="I299" i="10"/>
  <c r="G298" i="8"/>
  <c r="J298" i="8"/>
  <c r="D300" i="2"/>
  <c r="E300" i="2" s="1"/>
  <c r="G300" i="2" s="1"/>
  <c r="H300" i="2"/>
  <c r="I300" i="2"/>
  <c r="G299" i="10" l="1"/>
  <c r="J299" i="10"/>
  <c r="J300" i="2"/>
  <c r="C301" i="2"/>
  <c r="D299" i="8"/>
  <c r="E299" i="8" s="1"/>
  <c r="I299" i="8"/>
  <c r="H299" i="8"/>
  <c r="C299" i="8"/>
  <c r="H300" i="10" l="1"/>
  <c r="C300" i="10"/>
  <c r="D300" i="10"/>
  <c r="E300" i="10" s="1"/>
  <c r="I300" i="10"/>
  <c r="G299" i="8"/>
  <c r="J299" i="8"/>
  <c r="D301" i="2"/>
  <c r="E301" i="2" s="1"/>
  <c r="G301" i="2" s="1"/>
  <c r="H301" i="2"/>
  <c r="I301" i="2"/>
  <c r="J300" i="10" l="1"/>
  <c r="G300" i="10"/>
  <c r="J301" i="2"/>
  <c r="C302" i="2"/>
  <c r="I300" i="8"/>
  <c r="C300" i="8"/>
  <c r="H300" i="8"/>
  <c r="D300" i="8"/>
  <c r="E300" i="8" s="1"/>
  <c r="H301" i="10" l="1"/>
  <c r="C301" i="10"/>
  <c r="I301" i="10"/>
  <c r="D301" i="10"/>
  <c r="E301" i="10" s="1"/>
  <c r="G300" i="8"/>
  <c r="J300" i="8"/>
  <c r="D302" i="2"/>
  <c r="E302" i="2" s="1"/>
  <c r="G302" i="2" s="1"/>
  <c r="I302" i="2"/>
  <c r="H302" i="2"/>
  <c r="G301" i="10" l="1"/>
  <c r="J301" i="10"/>
  <c r="J302" i="2"/>
  <c r="C303" i="2"/>
  <c r="D301" i="8"/>
  <c r="E301" i="8" s="1"/>
  <c r="I301" i="8"/>
  <c r="H301" i="8"/>
  <c r="C301" i="8"/>
  <c r="H302" i="10" l="1"/>
  <c r="C302" i="10"/>
  <c r="D302" i="10"/>
  <c r="E302" i="10" s="1"/>
  <c r="I302" i="10"/>
  <c r="G301" i="8"/>
  <c r="J301" i="8"/>
  <c r="I303" i="2"/>
  <c r="D303" i="2"/>
  <c r="E303" i="2" s="1"/>
  <c r="G303" i="2" s="1"/>
  <c r="H303" i="2"/>
  <c r="J302" i="10" l="1"/>
  <c r="G302" i="10"/>
  <c r="J303" i="2"/>
  <c r="C304" i="2"/>
  <c r="I302" i="8"/>
  <c r="C302" i="8"/>
  <c r="H302" i="8"/>
  <c r="D302" i="8"/>
  <c r="E302" i="8" s="1"/>
  <c r="H303" i="10" l="1"/>
  <c r="C303" i="10"/>
  <c r="I303" i="10"/>
  <c r="D303" i="10"/>
  <c r="E303" i="10" s="1"/>
  <c r="G302" i="8"/>
  <c r="J302" i="8"/>
  <c r="I304" i="2"/>
  <c r="D304" i="2"/>
  <c r="E304" i="2" s="1"/>
  <c r="G304" i="2" s="1"/>
  <c r="H304" i="2"/>
  <c r="G303" i="10" l="1"/>
  <c r="J303" i="10"/>
  <c r="J304" i="2"/>
  <c r="C305" i="2"/>
  <c r="D303" i="8"/>
  <c r="E303" i="8" s="1"/>
  <c r="C303" i="8"/>
  <c r="I303" i="8"/>
  <c r="H303" i="8"/>
  <c r="H304" i="10" l="1"/>
  <c r="C304" i="10"/>
  <c r="D304" i="10"/>
  <c r="E304" i="10" s="1"/>
  <c r="I304" i="10"/>
  <c r="G303" i="8"/>
  <c r="J303" i="8"/>
  <c r="H305" i="2"/>
  <c r="D305" i="2"/>
  <c r="E305" i="2" s="1"/>
  <c r="G305" i="2" s="1"/>
  <c r="I305" i="2"/>
  <c r="J304" i="10" l="1"/>
  <c r="G304" i="10"/>
  <c r="J305" i="2"/>
  <c r="C306" i="2"/>
  <c r="I304" i="8"/>
  <c r="C304" i="8"/>
  <c r="H304" i="8"/>
  <c r="D304" i="8"/>
  <c r="E304" i="8" s="1"/>
  <c r="H305" i="10" l="1"/>
  <c r="C305" i="10"/>
  <c r="I305" i="10"/>
  <c r="D305" i="10"/>
  <c r="E305" i="10" s="1"/>
  <c r="G304" i="8"/>
  <c r="J304" i="8"/>
  <c r="I306" i="2"/>
  <c r="D306" i="2"/>
  <c r="E306" i="2" s="1"/>
  <c r="G306" i="2" s="1"/>
  <c r="H306" i="2"/>
  <c r="G305" i="10" l="1"/>
  <c r="J305" i="10"/>
  <c r="J306" i="2"/>
  <c r="C307" i="2"/>
  <c r="D305" i="8"/>
  <c r="E305" i="8" s="1"/>
  <c r="H305" i="8"/>
  <c r="C305" i="8"/>
  <c r="I305" i="8"/>
  <c r="H306" i="10" l="1"/>
  <c r="C306" i="10"/>
  <c r="D306" i="10"/>
  <c r="E306" i="10" s="1"/>
  <c r="I306" i="10"/>
  <c r="G305" i="8"/>
  <c r="J305" i="8"/>
  <c r="H307" i="2"/>
  <c r="I307" i="2"/>
  <c r="D307" i="2"/>
  <c r="E307" i="2" s="1"/>
  <c r="J307" i="2" l="1"/>
  <c r="J306" i="10"/>
  <c r="G306" i="10"/>
  <c r="G307" i="2"/>
  <c r="C308" i="2" s="1"/>
  <c r="I306" i="8"/>
  <c r="C306" i="8"/>
  <c r="H306" i="8"/>
  <c r="D306" i="8"/>
  <c r="E306" i="8" s="1"/>
  <c r="H307" i="10" l="1"/>
  <c r="C307" i="10"/>
  <c r="D307" i="10"/>
  <c r="E307" i="10" s="1"/>
  <c r="I307" i="10"/>
  <c r="G306" i="8"/>
  <c r="J306" i="8"/>
  <c r="H308" i="2"/>
  <c r="I308" i="2"/>
  <c r="D308" i="2"/>
  <c r="E308" i="2" s="1"/>
  <c r="G308" i="2" s="1"/>
  <c r="G307" i="10" l="1"/>
  <c r="J307" i="10"/>
  <c r="J308" i="2"/>
  <c r="C309" i="2"/>
  <c r="D307" i="8"/>
  <c r="E307" i="8" s="1"/>
  <c r="I307" i="8"/>
  <c r="H307" i="8"/>
  <c r="C307" i="8"/>
  <c r="H308" i="10" l="1"/>
  <c r="C308" i="10"/>
  <c r="D308" i="10"/>
  <c r="E308" i="10" s="1"/>
  <c r="I308" i="10"/>
  <c r="G307" i="8"/>
  <c r="J307" i="8"/>
  <c r="I309" i="2"/>
  <c r="H309" i="2"/>
  <c r="D309" i="2"/>
  <c r="E309" i="2" s="1"/>
  <c r="G309" i="2" s="1"/>
  <c r="J308" i="10" l="1"/>
  <c r="G308" i="10"/>
  <c r="J309" i="2"/>
  <c r="C310" i="2"/>
  <c r="I308" i="8"/>
  <c r="C308" i="8"/>
  <c r="H308" i="8"/>
  <c r="D308" i="8"/>
  <c r="E308" i="8" s="1"/>
  <c r="H309" i="10" l="1"/>
  <c r="C309" i="10"/>
  <c r="I309" i="10"/>
  <c r="D309" i="10"/>
  <c r="E309" i="10" s="1"/>
  <c r="G308" i="8"/>
  <c r="J308" i="8"/>
  <c r="D310" i="2"/>
  <c r="E310" i="2" s="1"/>
  <c r="G310" i="2" s="1"/>
  <c r="H310" i="2"/>
  <c r="I310" i="2"/>
  <c r="G309" i="10" l="1"/>
  <c r="J309" i="10"/>
  <c r="J310" i="2"/>
  <c r="C311" i="2"/>
  <c r="D309" i="8"/>
  <c r="E309" i="8" s="1"/>
  <c r="I309" i="8"/>
  <c r="H309" i="8"/>
  <c r="C309" i="8"/>
  <c r="H310" i="10" l="1"/>
  <c r="C310" i="10"/>
  <c r="D310" i="10"/>
  <c r="E310" i="10" s="1"/>
  <c r="I310" i="10"/>
  <c r="G309" i="8"/>
  <c r="J309" i="8"/>
  <c r="I311" i="2"/>
  <c r="D311" i="2"/>
  <c r="E311" i="2" s="1"/>
  <c r="G311" i="2" s="1"/>
  <c r="H311" i="2"/>
  <c r="J310" i="10" l="1"/>
  <c r="G310" i="10"/>
  <c r="J311" i="2"/>
  <c r="C312" i="2"/>
  <c r="I310" i="8"/>
  <c r="C310" i="8"/>
  <c r="H310" i="8"/>
  <c r="D310" i="8"/>
  <c r="E310" i="8" s="1"/>
  <c r="H311" i="10" l="1"/>
  <c r="C311" i="10"/>
  <c r="I311" i="10"/>
  <c r="D311" i="10"/>
  <c r="E311" i="10" s="1"/>
  <c r="G310" i="8"/>
  <c r="J310" i="8"/>
  <c r="D312" i="2"/>
  <c r="E312" i="2" s="1"/>
  <c r="G312" i="2" s="1"/>
  <c r="I312" i="2"/>
  <c r="H312" i="2"/>
  <c r="G311" i="10" l="1"/>
  <c r="J311" i="10"/>
  <c r="J312" i="2"/>
  <c r="C313" i="2"/>
  <c r="D311" i="8"/>
  <c r="E311" i="8" s="1"/>
  <c r="C311" i="8"/>
  <c r="I311" i="8"/>
  <c r="H311" i="8"/>
  <c r="H312" i="10" l="1"/>
  <c r="C312" i="10"/>
  <c r="D312" i="10"/>
  <c r="E312" i="10" s="1"/>
  <c r="I312" i="10"/>
  <c r="G311" i="8"/>
  <c r="J311" i="8"/>
  <c r="D313" i="2"/>
  <c r="E313" i="2" s="1"/>
  <c r="G313" i="2" s="1"/>
  <c r="I313" i="2"/>
  <c r="H313" i="2"/>
  <c r="J312" i="10" l="1"/>
  <c r="G312" i="10"/>
  <c r="J313" i="2"/>
  <c r="C314" i="2"/>
  <c r="I312" i="8"/>
  <c r="C312" i="8"/>
  <c r="H312" i="8"/>
  <c r="D312" i="8"/>
  <c r="E312" i="8" s="1"/>
  <c r="H313" i="10" l="1"/>
  <c r="C313" i="10"/>
  <c r="I313" i="10"/>
  <c r="D313" i="10"/>
  <c r="E313" i="10" s="1"/>
  <c r="G312" i="8"/>
  <c r="J312" i="8"/>
  <c r="D314" i="2"/>
  <c r="E314" i="2" s="1"/>
  <c r="G314" i="2" s="1"/>
  <c r="H314" i="2"/>
  <c r="I314" i="2"/>
  <c r="G313" i="10" l="1"/>
  <c r="J313" i="10"/>
  <c r="J314" i="2"/>
  <c r="C315" i="2"/>
  <c r="D313" i="8"/>
  <c r="E313" i="8" s="1"/>
  <c r="H313" i="8"/>
  <c r="C313" i="8"/>
  <c r="I313" i="8"/>
  <c r="H314" i="10" l="1"/>
  <c r="C314" i="10"/>
  <c r="D314" i="10"/>
  <c r="E314" i="10" s="1"/>
  <c r="I314" i="10"/>
  <c r="G313" i="8"/>
  <c r="J313" i="8"/>
  <c r="D315" i="2"/>
  <c r="E315" i="2" s="1"/>
  <c r="G315" i="2" s="1"/>
  <c r="I315" i="2"/>
  <c r="H315" i="2"/>
  <c r="J314" i="10" l="1"/>
  <c r="G314" i="10"/>
  <c r="J315" i="2"/>
  <c r="C316" i="2"/>
  <c r="I314" i="8"/>
  <c r="C314" i="8"/>
  <c r="H314" i="8"/>
  <c r="D314" i="8"/>
  <c r="E314" i="8" s="1"/>
  <c r="H315" i="10" l="1"/>
  <c r="C315" i="10"/>
  <c r="D315" i="10"/>
  <c r="E315" i="10" s="1"/>
  <c r="I315" i="10"/>
  <c r="G314" i="8"/>
  <c r="J314" i="8"/>
  <c r="I316" i="2"/>
  <c r="D316" i="2"/>
  <c r="E316" i="2" s="1"/>
  <c r="J316" i="2" s="1"/>
  <c r="H316" i="2"/>
  <c r="G315" i="10" l="1"/>
  <c r="J315" i="10"/>
  <c r="G316" i="2"/>
  <c r="C317" i="2" s="1"/>
  <c r="D315" i="8"/>
  <c r="E315" i="8" s="1"/>
  <c r="I315" i="8"/>
  <c r="H315" i="8"/>
  <c r="C315" i="8"/>
  <c r="H316" i="10" l="1"/>
  <c r="C316" i="10"/>
  <c r="D316" i="10"/>
  <c r="E316" i="10" s="1"/>
  <c r="I316" i="10"/>
  <c r="G315" i="8"/>
  <c r="J315" i="8"/>
  <c r="I317" i="2"/>
  <c r="H317" i="2"/>
  <c r="D317" i="2"/>
  <c r="E317" i="2" s="1"/>
  <c r="G317" i="2" s="1"/>
  <c r="J316" i="10" l="1"/>
  <c r="G316" i="10"/>
  <c r="J317" i="2"/>
  <c r="C318" i="2"/>
  <c r="I316" i="8"/>
  <c r="C316" i="8"/>
  <c r="H316" i="8"/>
  <c r="D316" i="8"/>
  <c r="E316" i="8" s="1"/>
  <c r="H317" i="10" l="1"/>
  <c r="C317" i="10"/>
  <c r="I317" i="10"/>
  <c r="D317" i="10"/>
  <c r="E317" i="10" s="1"/>
  <c r="G316" i="8"/>
  <c r="J316" i="8"/>
  <c r="I318" i="2"/>
  <c r="D318" i="2"/>
  <c r="E318" i="2" s="1"/>
  <c r="G318" i="2" s="1"/>
  <c r="H318" i="2"/>
  <c r="G317" i="10" l="1"/>
  <c r="J317" i="10"/>
  <c r="J318" i="2"/>
  <c r="C319" i="2"/>
  <c r="D317" i="8"/>
  <c r="E317" i="8" s="1"/>
  <c r="I317" i="8"/>
  <c r="H317" i="8"/>
  <c r="C317" i="8"/>
  <c r="H318" i="10" l="1"/>
  <c r="C318" i="10"/>
  <c r="D318" i="10"/>
  <c r="E318" i="10" s="1"/>
  <c r="I318" i="10"/>
  <c r="G317" i="8"/>
  <c r="H319" i="2"/>
  <c r="J317" i="8"/>
  <c r="D319" i="2"/>
  <c r="E319" i="2" s="1"/>
  <c r="G319" i="2" s="1"/>
  <c r="I319" i="2"/>
  <c r="J318" i="10" l="1"/>
  <c r="G318" i="10"/>
  <c r="J319" i="2"/>
  <c r="C320" i="2"/>
  <c r="I318" i="8"/>
  <c r="C318" i="8"/>
  <c r="H318" i="8"/>
  <c r="D318" i="8"/>
  <c r="E318" i="8" s="1"/>
  <c r="H319" i="10" l="1"/>
  <c r="C319" i="10"/>
  <c r="I319" i="10"/>
  <c r="D319" i="10"/>
  <c r="E319" i="10" s="1"/>
  <c r="G318" i="8"/>
  <c r="J318" i="8"/>
  <c r="H320" i="2"/>
  <c r="D320" i="2"/>
  <c r="E320" i="2" s="1"/>
  <c r="G320" i="2" s="1"/>
  <c r="I320" i="2"/>
  <c r="G319" i="10" l="1"/>
  <c r="J319" i="10"/>
  <c r="J320" i="2"/>
  <c r="C321" i="2"/>
  <c r="D319" i="8"/>
  <c r="E319" i="8" s="1"/>
  <c r="C319" i="8"/>
  <c r="I319" i="8"/>
  <c r="H319" i="8"/>
  <c r="H320" i="10" l="1"/>
  <c r="C320" i="10"/>
  <c r="D320" i="10"/>
  <c r="E320" i="10" s="1"/>
  <c r="I320" i="10"/>
  <c r="G319" i="8"/>
  <c r="J319" i="8"/>
  <c r="D321" i="2"/>
  <c r="E321" i="2" s="1"/>
  <c r="G321" i="2" s="1"/>
  <c r="I321" i="2"/>
  <c r="H321" i="2"/>
  <c r="J320" i="10" l="1"/>
  <c r="G320" i="10"/>
  <c r="J321" i="2"/>
  <c r="C322" i="2"/>
  <c r="I320" i="8"/>
  <c r="C320" i="8"/>
  <c r="H320" i="8"/>
  <c r="D320" i="8"/>
  <c r="E320" i="8" s="1"/>
  <c r="H321" i="10" l="1"/>
  <c r="C321" i="10"/>
  <c r="I321" i="10"/>
  <c r="D321" i="10"/>
  <c r="E321" i="10" s="1"/>
  <c r="G320" i="8"/>
  <c r="J320" i="8"/>
  <c r="H322" i="2"/>
  <c r="I322" i="2"/>
  <c r="D322" i="2"/>
  <c r="E322" i="2" s="1"/>
  <c r="G321" i="10" l="1"/>
  <c r="J321" i="10"/>
  <c r="J322" i="2"/>
  <c r="G322" i="2"/>
  <c r="C323" i="2" s="1"/>
  <c r="D321" i="8"/>
  <c r="E321" i="8" s="1"/>
  <c r="H321" i="8"/>
  <c r="C321" i="8"/>
  <c r="I321" i="8"/>
  <c r="H322" i="10" l="1"/>
  <c r="C322" i="10"/>
  <c r="D322" i="10"/>
  <c r="E322" i="10" s="1"/>
  <c r="I322" i="10"/>
  <c r="G321" i="8"/>
  <c r="J321" i="8"/>
  <c r="I323" i="2"/>
  <c r="D323" i="2"/>
  <c r="E323" i="2" s="1"/>
  <c r="G323" i="2" s="1"/>
  <c r="H323" i="2"/>
  <c r="J322" i="10" l="1"/>
  <c r="G322" i="10"/>
  <c r="J323" i="2"/>
  <c r="C324" i="2"/>
  <c r="I322" i="8"/>
  <c r="C322" i="8"/>
  <c r="H322" i="8"/>
  <c r="D322" i="8"/>
  <c r="E322" i="8" s="1"/>
  <c r="H323" i="10" l="1"/>
  <c r="C323" i="10"/>
  <c r="D323" i="10"/>
  <c r="E323" i="10" s="1"/>
  <c r="I323" i="10"/>
  <c r="G322" i="8"/>
  <c r="J322" i="8"/>
  <c r="I324" i="2"/>
  <c r="D324" i="2"/>
  <c r="E324" i="2" s="1"/>
  <c r="G324" i="2" s="1"/>
  <c r="H324" i="2"/>
  <c r="G323" i="10" l="1"/>
  <c r="J323" i="10"/>
  <c r="J324" i="2"/>
  <c r="C325" i="2"/>
  <c r="D323" i="8"/>
  <c r="E323" i="8" s="1"/>
  <c r="I323" i="8"/>
  <c r="H323" i="8"/>
  <c r="C323" i="8"/>
  <c r="H324" i="10" l="1"/>
  <c r="C324" i="10"/>
  <c r="D324" i="10"/>
  <c r="E324" i="10" s="1"/>
  <c r="I324" i="10"/>
  <c r="G323" i="8"/>
  <c r="D325" i="2"/>
  <c r="E325" i="2" s="1"/>
  <c r="G325" i="2" s="1"/>
  <c r="J323" i="8"/>
  <c r="I325" i="2"/>
  <c r="H325" i="2"/>
  <c r="J324" i="10" l="1"/>
  <c r="G324" i="10"/>
  <c r="J325" i="2"/>
  <c r="C326" i="2"/>
  <c r="I324" i="8"/>
  <c r="C324" i="8"/>
  <c r="H324" i="8"/>
  <c r="D324" i="8"/>
  <c r="E324" i="8" s="1"/>
  <c r="H325" i="10" l="1"/>
  <c r="C325" i="10"/>
  <c r="I325" i="10"/>
  <c r="D325" i="10"/>
  <c r="E325" i="10" s="1"/>
  <c r="G324" i="8"/>
  <c r="J324" i="8"/>
  <c r="I326" i="2"/>
  <c r="H326" i="2"/>
  <c r="D326" i="2"/>
  <c r="E326" i="2" s="1"/>
  <c r="G326" i="2" s="1"/>
  <c r="G325" i="10" l="1"/>
  <c r="J325" i="10"/>
  <c r="J326" i="2"/>
  <c r="C327" i="2"/>
  <c r="D325" i="8"/>
  <c r="E325" i="8" s="1"/>
  <c r="I325" i="8"/>
  <c r="H325" i="8"/>
  <c r="C325" i="8"/>
  <c r="H326" i="10" l="1"/>
  <c r="C326" i="10"/>
  <c r="D326" i="10"/>
  <c r="E326" i="10" s="1"/>
  <c r="I326" i="10"/>
  <c r="G325" i="8"/>
  <c r="J325" i="8"/>
  <c r="I327" i="2"/>
  <c r="H327" i="2"/>
  <c r="D327" i="2"/>
  <c r="E327" i="2" s="1"/>
  <c r="G327" i="2" s="1"/>
  <c r="J326" i="10" l="1"/>
  <c r="G326" i="10"/>
  <c r="J327" i="2"/>
  <c r="C328" i="2"/>
  <c r="I326" i="8"/>
  <c r="C326" i="8"/>
  <c r="H326" i="8"/>
  <c r="D326" i="8"/>
  <c r="E326" i="8" s="1"/>
  <c r="H327" i="10" l="1"/>
  <c r="C327" i="10"/>
  <c r="D327" i="10"/>
  <c r="E327" i="10" s="1"/>
  <c r="I327" i="10"/>
  <c r="G326" i="8"/>
  <c r="J326" i="8"/>
  <c r="I328" i="2"/>
  <c r="H328" i="2"/>
  <c r="D328" i="2"/>
  <c r="E328" i="2" s="1"/>
  <c r="J328" i="2" l="1"/>
  <c r="G327" i="10"/>
  <c r="J327" i="10"/>
  <c r="G328" i="2"/>
  <c r="C329" i="2" s="1"/>
  <c r="D327" i="8"/>
  <c r="E327" i="8" s="1"/>
  <c r="C327" i="8"/>
  <c r="I327" i="8"/>
  <c r="H327" i="8"/>
  <c r="H328" i="10" l="1"/>
  <c r="C328" i="10"/>
  <c r="D328" i="10"/>
  <c r="E328" i="10" s="1"/>
  <c r="I328" i="10"/>
  <c r="G327" i="8"/>
  <c r="J327" i="8"/>
  <c r="I329" i="2"/>
  <c r="H329" i="2"/>
  <c r="D329" i="2"/>
  <c r="E329" i="2" s="1"/>
  <c r="G329" i="2" s="1"/>
  <c r="J328" i="10" l="1"/>
  <c r="G328" i="10"/>
  <c r="J329" i="2"/>
  <c r="C330" i="2"/>
  <c r="I328" i="8"/>
  <c r="C328" i="8"/>
  <c r="H328" i="8"/>
  <c r="D328" i="8"/>
  <c r="E328" i="8" s="1"/>
  <c r="H329" i="10" l="1"/>
  <c r="C329" i="10"/>
  <c r="D329" i="10"/>
  <c r="E329" i="10" s="1"/>
  <c r="I329" i="10"/>
  <c r="G328" i="8"/>
  <c r="J328" i="8"/>
  <c r="D330" i="2"/>
  <c r="E330" i="2" s="1"/>
  <c r="G330" i="2" s="1"/>
  <c r="I330" i="2"/>
  <c r="H330" i="2"/>
  <c r="G329" i="10" l="1"/>
  <c r="J329" i="10"/>
  <c r="J330" i="2"/>
  <c r="C331" i="2"/>
  <c r="D329" i="8"/>
  <c r="E329" i="8" s="1"/>
  <c r="H329" i="8"/>
  <c r="C329" i="8"/>
  <c r="I329" i="8"/>
  <c r="H330" i="10" l="1"/>
  <c r="C330" i="10"/>
  <c r="D330" i="10"/>
  <c r="E330" i="10" s="1"/>
  <c r="I330" i="10"/>
  <c r="G329" i="8"/>
  <c r="J329" i="8"/>
  <c r="D331" i="2"/>
  <c r="E331" i="2" s="1"/>
  <c r="I331" i="2"/>
  <c r="H331" i="2"/>
  <c r="J331" i="2" l="1"/>
  <c r="J330" i="10"/>
  <c r="G330" i="10"/>
  <c r="G331" i="2"/>
  <c r="C332" i="2" s="1"/>
  <c r="I330" i="8"/>
  <c r="C330" i="8"/>
  <c r="H330" i="8"/>
  <c r="D330" i="8"/>
  <c r="E330" i="8" s="1"/>
  <c r="H331" i="10" l="1"/>
  <c r="C331" i="10"/>
  <c r="D331" i="10"/>
  <c r="E331" i="10" s="1"/>
  <c r="I331" i="10"/>
  <c r="G330" i="8"/>
  <c r="J330" i="8"/>
  <c r="D332" i="2"/>
  <c r="E332" i="2" s="1"/>
  <c r="G332" i="2" s="1"/>
  <c r="I332" i="2"/>
  <c r="H332" i="2"/>
  <c r="G331" i="10" l="1"/>
  <c r="J331" i="10"/>
  <c r="J332" i="2"/>
  <c r="C333" i="2"/>
  <c r="D331" i="8"/>
  <c r="E331" i="8" s="1"/>
  <c r="I331" i="8"/>
  <c r="H331" i="8"/>
  <c r="C331" i="8"/>
  <c r="H332" i="10" l="1"/>
  <c r="C332" i="10"/>
  <c r="D332" i="10"/>
  <c r="E332" i="10" s="1"/>
  <c r="I332" i="10"/>
  <c r="G331" i="8"/>
  <c r="D333" i="2"/>
  <c r="E333" i="2" s="1"/>
  <c r="J331" i="8"/>
  <c r="I333" i="2"/>
  <c r="H333" i="2"/>
  <c r="J333" i="2" l="1"/>
  <c r="J332" i="10"/>
  <c r="G332" i="10"/>
  <c r="G333" i="2"/>
  <c r="C334" i="2" s="1"/>
  <c r="I332" i="8"/>
  <c r="C332" i="8"/>
  <c r="H332" i="8"/>
  <c r="D332" i="8"/>
  <c r="E332" i="8" s="1"/>
  <c r="H333" i="10" l="1"/>
  <c r="C333" i="10"/>
  <c r="D333" i="10"/>
  <c r="E333" i="10" s="1"/>
  <c r="I333" i="10"/>
  <c r="G332" i="8"/>
  <c r="D334" i="2"/>
  <c r="E334" i="2" s="1"/>
  <c r="G334" i="2" s="1"/>
  <c r="C335" i="2" s="1"/>
  <c r="J332" i="8"/>
  <c r="H334" i="2"/>
  <c r="I334" i="2"/>
  <c r="G333" i="10" l="1"/>
  <c r="J333" i="10"/>
  <c r="J334" i="2"/>
  <c r="D333" i="8"/>
  <c r="E333" i="8" s="1"/>
  <c r="I333" i="8"/>
  <c r="H333" i="8"/>
  <c r="C333" i="8"/>
  <c r="H334" i="10" l="1"/>
  <c r="C334" i="10"/>
  <c r="D334" i="10"/>
  <c r="E334" i="10" s="1"/>
  <c r="I334" i="10"/>
  <c r="G333" i="8"/>
  <c r="J333" i="8"/>
  <c r="D335" i="2"/>
  <c r="E335" i="2" s="1"/>
  <c r="I335" i="2"/>
  <c r="H335" i="2"/>
  <c r="J334" i="10" l="1"/>
  <c r="G334" i="10"/>
  <c r="G335" i="2"/>
  <c r="C336" i="2" s="1"/>
  <c r="J335" i="2"/>
  <c r="I334" i="8"/>
  <c r="C334" i="8"/>
  <c r="H334" i="8"/>
  <c r="D334" i="8"/>
  <c r="E334" i="8" s="1"/>
  <c r="H335" i="10" l="1"/>
  <c r="C335" i="10"/>
  <c r="D335" i="10"/>
  <c r="E335" i="10" s="1"/>
  <c r="I335" i="10"/>
  <c r="G334" i="8"/>
  <c r="J334" i="8"/>
  <c r="D336" i="2"/>
  <c r="E336" i="2" s="1"/>
  <c r="G336" i="2" s="1"/>
  <c r="I336" i="2"/>
  <c r="H336" i="2"/>
  <c r="G335" i="10" l="1"/>
  <c r="J335" i="10"/>
  <c r="J336" i="2"/>
  <c r="C337" i="2"/>
  <c r="D335" i="8"/>
  <c r="E335" i="8" s="1"/>
  <c r="C335" i="8"/>
  <c r="I335" i="8"/>
  <c r="H335" i="8"/>
  <c r="H336" i="10" l="1"/>
  <c r="C336" i="10"/>
  <c r="D336" i="10"/>
  <c r="E336" i="10" s="1"/>
  <c r="I336" i="10"/>
  <c r="G335" i="8"/>
  <c r="J335" i="8"/>
  <c r="I337" i="2"/>
  <c r="H337" i="2"/>
  <c r="D337" i="2"/>
  <c r="E337" i="2" s="1"/>
  <c r="G337" i="2" s="1"/>
  <c r="J336" i="10" l="1"/>
  <c r="G336" i="10"/>
  <c r="J337" i="2"/>
  <c r="C338" i="2"/>
  <c r="I336" i="8"/>
  <c r="C336" i="8"/>
  <c r="H336" i="8"/>
  <c r="D336" i="8"/>
  <c r="E336" i="8" s="1"/>
  <c r="H337" i="10" l="1"/>
  <c r="C337" i="10"/>
  <c r="D337" i="10"/>
  <c r="E337" i="10" s="1"/>
  <c r="I337" i="10"/>
  <c r="G336" i="8"/>
  <c r="J336" i="8"/>
  <c r="D338" i="2"/>
  <c r="E338" i="2" s="1"/>
  <c r="G338" i="2" s="1"/>
  <c r="I338" i="2"/>
  <c r="H338" i="2"/>
  <c r="G337" i="10" l="1"/>
  <c r="J337" i="10"/>
  <c r="J338" i="2"/>
  <c r="C339" i="2"/>
  <c r="D337" i="8"/>
  <c r="E337" i="8" s="1"/>
  <c r="H337" i="8"/>
  <c r="C337" i="8"/>
  <c r="I337" i="8"/>
  <c r="H338" i="10" l="1"/>
  <c r="C338" i="10"/>
  <c r="D338" i="10"/>
  <c r="E338" i="10" s="1"/>
  <c r="I338" i="10"/>
  <c r="G337" i="8"/>
  <c r="J337" i="8"/>
  <c r="H339" i="2"/>
  <c r="D339" i="2"/>
  <c r="E339" i="2" s="1"/>
  <c r="G339" i="2" s="1"/>
  <c r="I339" i="2"/>
  <c r="J338" i="10" l="1"/>
  <c r="G338" i="10"/>
  <c r="J339" i="2"/>
  <c r="C340" i="2"/>
  <c r="I338" i="8"/>
  <c r="C338" i="8"/>
  <c r="H338" i="8"/>
  <c r="D338" i="8"/>
  <c r="E338" i="8" s="1"/>
  <c r="H339" i="10" l="1"/>
  <c r="C339" i="10"/>
  <c r="D339" i="10"/>
  <c r="E339" i="10" s="1"/>
  <c r="I339" i="10"/>
  <c r="G338" i="8"/>
  <c r="J338" i="8"/>
  <c r="H340" i="2"/>
  <c r="D340" i="2"/>
  <c r="E340" i="2" s="1"/>
  <c r="G340" i="2" s="1"/>
  <c r="I340" i="2"/>
  <c r="G339" i="10" l="1"/>
  <c r="J339" i="10"/>
  <c r="J340" i="2"/>
  <c r="C341" i="2"/>
  <c r="D339" i="8"/>
  <c r="E339" i="8" s="1"/>
  <c r="I339" i="8"/>
  <c r="H339" i="8"/>
  <c r="C339" i="8"/>
  <c r="H340" i="10" l="1"/>
  <c r="C340" i="10"/>
  <c r="D340" i="10"/>
  <c r="E340" i="10" s="1"/>
  <c r="I340" i="10"/>
  <c r="G339" i="8"/>
  <c r="J339" i="8"/>
  <c r="D341" i="2"/>
  <c r="E341" i="2" s="1"/>
  <c r="G341" i="2" s="1"/>
  <c r="I341" i="2"/>
  <c r="H341" i="2"/>
  <c r="J340" i="10" l="1"/>
  <c r="G340" i="10"/>
  <c r="J341" i="2"/>
  <c r="C342" i="2"/>
  <c r="I340" i="8"/>
  <c r="C340" i="8"/>
  <c r="H340" i="8"/>
  <c r="D340" i="8"/>
  <c r="E340" i="8" s="1"/>
  <c r="H341" i="10" l="1"/>
  <c r="C341" i="10"/>
  <c r="D341" i="10"/>
  <c r="E341" i="10" s="1"/>
  <c r="I341" i="10"/>
  <c r="G340" i="8"/>
  <c r="J340" i="8"/>
  <c r="D342" i="2"/>
  <c r="E342" i="2" s="1"/>
  <c r="G342" i="2" s="1"/>
  <c r="I342" i="2"/>
  <c r="H342" i="2"/>
  <c r="G341" i="10" l="1"/>
  <c r="J341" i="10"/>
  <c r="J342" i="2"/>
  <c r="C343" i="2"/>
  <c r="D341" i="8"/>
  <c r="E341" i="8" s="1"/>
  <c r="I341" i="8"/>
  <c r="H341" i="8"/>
  <c r="C341" i="8"/>
  <c r="H342" i="10" l="1"/>
  <c r="C342" i="10"/>
  <c r="D342" i="10"/>
  <c r="E342" i="10" s="1"/>
  <c r="I342" i="10"/>
  <c r="G341" i="8"/>
  <c r="J341" i="8"/>
  <c r="H343" i="2"/>
  <c r="D343" i="2"/>
  <c r="E343" i="2" s="1"/>
  <c r="G343" i="2" s="1"/>
  <c r="I343" i="2"/>
  <c r="J342" i="10" l="1"/>
  <c r="G342" i="10"/>
  <c r="J343" i="2"/>
  <c r="C344" i="2"/>
  <c r="I342" i="8"/>
  <c r="C342" i="8"/>
  <c r="H342" i="8"/>
  <c r="D342" i="8"/>
  <c r="E342" i="8" s="1"/>
  <c r="H343" i="10" l="1"/>
  <c r="C343" i="10"/>
  <c r="D343" i="10"/>
  <c r="E343" i="10" s="1"/>
  <c r="I343" i="10"/>
  <c r="G342" i="8"/>
  <c r="J342" i="8"/>
  <c r="D344" i="2"/>
  <c r="E344" i="2" s="1"/>
  <c r="G344" i="2" s="1"/>
  <c r="I344" i="2"/>
  <c r="H344" i="2"/>
  <c r="G343" i="10" l="1"/>
  <c r="J343" i="10"/>
  <c r="J344" i="2"/>
  <c r="C345" i="2"/>
  <c r="D343" i="8"/>
  <c r="E343" i="8" s="1"/>
  <c r="C343" i="8"/>
  <c r="I343" i="8"/>
  <c r="H343" i="8"/>
  <c r="H344" i="10" l="1"/>
  <c r="C344" i="10"/>
  <c r="D344" i="10"/>
  <c r="E344" i="10" s="1"/>
  <c r="I344" i="10"/>
  <c r="G343" i="8"/>
  <c r="J343" i="8"/>
  <c r="D345" i="2"/>
  <c r="E345" i="2" s="1"/>
  <c r="G345" i="2" s="1"/>
  <c r="I345" i="2"/>
  <c r="H345" i="2"/>
  <c r="J344" i="10" l="1"/>
  <c r="G344" i="10"/>
  <c r="J345" i="2"/>
  <c r="C346" i="2"/>
  <c r="I344" i="8"/>
  <c r="C344" i="8"/>
  <c r="H344" i="8"/>
  <c r="D344" i="8"/>
  <c r="E344" i="8" s="1"/>
  <c r="H345" i="10" l="1"/>
  <c r="C345" i="10"/>
  <c r="D345" i="10"/>
  <c r="E345" i="10" s="1"/>
  <c r="I345" i="10"/>
  <c r="G344" i="8"/>
  <c r="J344" i="8"/>
  <c r="I346" i="2"/>
  <c r="D346" i="2"/>
  <c r="E346" i="2" s="1"/>
  <c r="G346" i="2" s="1"/>
  <c r="H346" i="2"/>
  <c r="G345" i="10" l="1"/>
  <c r="J345" i="10"/>
  <c r="J346" i="2"/>
  <c r="C347" i="2"/>
  <c r="D345" i="8"/>
  <c r="E345" i="8" s="1"/>
  <c r="H345" i="8"/>
  <c r="C345" i="8"/>
  <c r="I345" i="8"/>
  <c r="H346" i="10" l="1"/>
  <c r="C346" i="10"/>
  <c r="D346" i="10"/>
  <c r="E346" i="10" s="1"/>
  <c r="I346" i="10"/>
  <c r="G345" i="8"/>
  <c r="J345" i="8"/>
  <c r="I347" i="2"/>
  <c r="H347" i="2"/>
  <c r="D347" i="2"/>
  <c r="E347" i="2" s="1"/>
  <c r="G347" i="2" s="1"/>
  <c r="J346" i="10" l="1"/>
  <c r="G346" i="10"/>
  <c r="J347" i="2"/>
  <c r="C348" i="2"/>
  <c r="I346" i="8"/>
  <c r="C346" i="8"/>
  <c r="H346" i="8"/>
  <c r="D346" i="8"/>
  <c r="E346" i="8" s="1"/>
  <c r="H347" i="10" l="1"/>
  <c r="C347" i="10"/>
  <c r="D347" i="10"/>
  <c r="E347" i="10" s="1"/>
  <c r="I347" i="10"/>
  <c r="G346" i="8"/>
  <c r="J346" i="8"/>
  <c r="D348" i="2"/>
  <c r="E348" i="2" s="1"/>
  <c r="G348" i="2" s="1"/>
  <c r="I348" i="2"/>
  <c r="H348" i="2"/>
  <c r="G347" i="10" l="1"/>
  <c r="J347" i="10"/>
  <c r="J348" i="2"/>
  <c r="C349" i="2"/>
  <c r="D347" i="8"/>
  <c r="E347" i="8" s="1"/>
  <c r="I347" i="8"/>
  <c r="H347" i="8"/>
  <c r="C347" i="8"/>
  <c r="H348" i="10" l="1"/>
  <c r="C348" i="10"/>
  <c r="D348" i="10"/>
  <c r="E348" i="10" s="1"/>
  <c r="I348" i="10"/>
  <c r="G347" i="8"/>
  <c r="J347" i="8"/>
  <c r="D349" i="2"/>
  <c r="E349" i="2" s="1"/>
  <c r="G349" i="2" s="1"/>
  <c r="H349" i="2"/>
  <c r="I349" i="2"/>
  <c r="J348" i="10" l="1"/>
  <c r="G348" i="10"/>
  <c r="J349" i="2"/>
  <c r="C350" i="2"/>
  <c r="I348" i="8"/>
  <c r="C348" i="8"/>
  <c r="H348" i="8"/>
  <c r="D348" i="8"/>
  <c r="E348" i="8" s="1"/>
  <c r="H349" i="10" l="1"/>
  <c r="C349" i="10"/>
  <c r="D349" i="10"/>
  <c r="E349" i="10" s="1"/>
  <c r="I349" i="10"/>
  <c r="G348" i="8"/>
  <c r="J348" i="8"/>
  <c r="H350" i="2"/>
  <c r="D350" i="2"/>
  <c r="E350" i="2" s="1"/>
  <c r="G350" i="2" s="1"/>
  <c r="I350" i="2"/>
  <c r="G349" i="10" l="1"/>
  <c r="J349" i="10"/>
  <c r="J350" i="2"/>
  <c r="C351" i="2"/>
  <c r="D349" i="8"/>
  <c r="E349" i="8" s="1"/>
  <c r="I349" i="8"/>
  <c r="H349" i="8"/>
  <c r="C349" i="8"/>
  <c r="H350" i="10" l="1"/>
  <c r="C350" i="10"/>
  <c r="D350" i="10"/>
  <c r="E350" i="10" s="1"/>
  <c r="I350" i="10"/>
  <c r="G349" i="8"/>
  <c r="J349" i="8"/>
  <c r="D351" i="2"/>
  <c r="E351" i="2" s="1"/>
  <c r="G351" i="2" s="1"/>
  <c r="H351" i="2"/>
  <c r="I351" i="2"/>
  <c r="J350" i="10" l="1"/>
  <c r="G350" i="10"/>
  <c r="J351" i="2"/>
  <c r="C352" i="2"/>
  <c r="I350" i="8"/>
  <c r="C350" i="8"/>
  <c r="H350" i="8"/>
  <c r="D350" i="8"/>
  <c r="E350" i="8" s="1"/>
  <c r="H351" i="10" l="1"/>
  <c r="C351" i="10"/>
  <c r="D351" i="10"/>
  <c r="E351" i="10" s="1"/>
  <c r="I351" i="10"/>
  <c r="G350" i="8"/>
  <c r="J350" i="8"/>
  <c r="H352" i="2"/>
  <c r="D352" i="2"/>
  <c r="E352" i="2" s="1"/>
  <c r="G352" i="2" s="1"/>
  <c r="I352" i="2"/>
  <c r="G351" i="10" l="1"/>
  <c r="J351" i="10"/>
  <c r="J352" i="2"/>
  <c r="C353" i="2"/>
  <c r="D351" i="8"/>
  <c r="E351" i="8" s="1"/>
  <c r="C351" i="8"/>
  <c r="I351" i="8"/>
  <c r="H351" i="8"/>
  <c r="H352" i="10" l="1"/>
  <c r="C352" i="10"/>
  <c r="D352" i="10"/>
  <c r="E352" i="10" s="1"/>
  <c r="I352" i="10"/>
  <c r="G351" i="8"/>
  <c r="J351" i="8"/>
  <c r="I353" i="2"/>
  <c r="D353" i="2"/>
  <c r="E353" i="2" s="1"/>
  <c r="G353" i="2" s="1"/>
  <c r="H353" i="2"/>
  <c r="J352" i="10" l="1"/>
  <c r="G352" i="10"/>
  <c r="J353" i="2"/>
  <c r="C354" i="2"/>
  <c r="I352" i="8"/>
  <c r="C352" i="8"/>
  <c r="H352" i="8"/>
  <c r="D352" i="8"/>
  <c r="E352" i="8" s="1"/>
  <c r="H353" i="10" l="1"/>
  <c r="C353" i="10"/>
  <c r="D353" i="10"/>
  <c r="E353" i="10" s="1"/>
  <c r="I353" i="10"/>
  <c r="G352" i="8"/>
  <c r="J352" i="8"/>
  <c r="H354" i="2"/>
  <c r="D354" i="2"/>
  <c r="E354" i="2" s="1"/>
  <c r="G354" i="2" s="1"/>
  <c r="I354" i="2"/>
  <c r="G353" i="10" l="1"/>
  <c r="J353" i="10"/>
  <c r="J354" i="2"/>
  <c r="C355" i="2"/>
  <c r="D353" i="8"/>
  <c r="E353" i="8" s="1"/>
  <c r="H353" i="8"/>
  <c r="C353" i="8"/>
  <c r="I353" i="8"/>
  <c r="H354" i="10" l="1"/>
  <c r="C354" i="10"/>
  <c r="D354" i="10"/>
  <c r="E354" i="10" s="1"/>
  <c r="I354" i="10"/>
  <c r="G353" i="8"/>
  <c r="J353" i="8"/>
  <c r="H355" i="2"/>
  <c r="D355" i="2"/>
  <c r="E355" i="2" s="1"/>
  <c r="G355" i="2" s="1"/>
  <c r="I355" i="2"/>
  <c r="J354" i="10" l="1"/>
  <c r="G354" i="10"/>
  <c r="J355" i="2"/>
  <c r="C356" i="2"/>
  <c r="I354" i="8"/>
  <c r="C354" i="8"/>
  <c r="H354" i="8"/>
  <c r="D354" i="8"/>
  <c r="E354" i="8" s="1"/>
  <c r="H355" i="10" l="1"/>
  <c r="C355" i="10"/>
  <c r="D355" i="10"/>
  <c r="E355" i="10" s="1"/>
  <c r="I355" i="10"/>
  <c r="G354" i="8"/>
  <c r="J354" i="8"/>
  <c r="D356" i="2"/>
  <c r="E356" i="2" s="1"/>
  <c r="G356" i="2" s="1"/>
  <c r="I356" i="2"/>
  <c r="H356" i="2"/>
  <c r="G355" i="10" l="1"/>
  <c r="J355" i="10"/>
  <c r="J356" i="2"/>
  <c r="C357" i="2"/>
  <c r="D355" i="8"/>
  <c r="E355" i="8" s="1"/>
  <c r="I355" i="8"/>
  <c r="H355" i="8"/>
  <c r="C355" i="8"/>
  <c r="H356" i="10" l="1"/>
  <c r="C356" i="10"/>
  <c r="D356" i="10"/>
  <c r="E356" i="10" s="1"/>
  <c r="I356" i="10"/>
  <c r="G355" i="8"/>
  <c r="J355" i="8"/>
  <c r="H357" i="2"/>
  <c r="I357" i="2"/>
  <c r="D357" i="2"/>
  <c r="E357" i="2" s="1"/>
  <c r="G357" i="2" s="1"/>
  <c r="J356" i="10" l="1"/>
  <c r="G356" i="10"/>
  <c r="J357" i="2"/>
  <c r="C358" i="2"/>
  <c r="I356" i="8"/>
  <c r="C356" i="8"/>
  <c r="H356" i="8"/>
  <c r="D356" i="8"/>
  <c r="E356" i="8" s="1"/>
  <c r="H357" i="10" l="1"/>
  <c r="C357" i="10"/>
  <c r="D357" i="10"/>
  <c r="E357" i="10" s="1"/>
  <c r="I357" i="10"/>
  <c r="G356" i="8"/>
  <c r="J356" i="8"/>
  <c r="D358" i="2"/>
  <c r="E358" i="2" s="1"/>
  <c r="G358" i="2" s="1"/>
  <c r="H358" i="2"/>
  <c r="I358" i="2"/>
  <c r="G357" i="10" l="1"/>
  <c r="J357" i="10"/>
  <c r="J358" i="2"/>
  <c r="C359" i="2"/>
  <c r="D357" i="8"/>
  <c r="E357" i="8" s="1"/>
  <c r="I357" i="8"/>
  <c r="H357" i="8"/>
  <c r="C357" i="8"/>
  <c r="H358" i="10" l="1"/>
  <c r="C358" i="10"/>
  <c r="D358" i="10"/>
  <c r="E358" i="10" s="1"/>
  <c r="I358" i="10"/>
  <c r="G357" i="8"/>
  <c r="J357" i="8"/>
  <c r="I359" i="2"/>
  <c r="D359" i="2"/>
  <c r="E359" i="2" s="1"/>
  <c r="G359" i="2" s="1"/>
  <c r="H359" i="2"/>
  <c r="J358" i="10" l="1"/>
  <c r="G358" i="10"/>
  <c r="J359" i="2"/>
  <c r="C360" i="2"/>
  <c r="I358" i="8"/>
  <c r="C358" i="8"/>
  <c r="H358" i="8"/>
  <c r="D358" i="8"/>
  <c r="E358" i="8" s="1"/>
  <c r="I359" i="10" l="1"/>
  <c r="D359" i="10"/>
  <c r="E359" i="10" s="1"/>
  <c r="H359" i="10"/>
  <c r="C359" i="10"/>
  <c r="G358" i="8"/>
  <c r="J358" i="8"/>
  <c r="D360" i="2"/>
  <c r="E360" i="2" s="1"/>
  <c r="G360" i="2" s="1"/>
  <c r="H360" i="2"/>
  <c r="I360" i="2"/>
  <c r="J359" i="10" l="1"/>
  <c r="G359" i="10"/>
  <c r="J360" i="2"/>
  <c r="C361" i="2"/>
  <c r="H359" i="8"/>
  <c r="D359" i="8"/>
  <c r="E359" i="8" s="1"/>
  <c r="C359" i="8"/>
  <c r="I359" i="8"/>
  <c r="I360" i="10" l="1"/>
  <c r="D360" i="10"/>
  <c r="E360" i="10" s="1"/>
  <c r="H360" i="10"/>
  <c r="C360" i="10"/>
  <c r="G359" i="8"/>
  <c r="J359" i="8"/>
  <c r="H361" i="2"/>
  <c r="D361" i="2"/>
  <c r="E361" i="2" s="1"/>
  <c r="G361" i="2" s="1"/>
  <c r="I361" i="2"/>
  <c r="J360" i="10" l="1"/>
  <c r="G360" i="10"/>
  <c r="J361" i="2"/>
  <c r="C362" i="2"/>
  <c r="D360" i="8"/>
  <c r="E360" i="8" s="1"/>
  <c r="C360" i="8"/>
  <c r="I360" i="8"/>
  <c r="H360" i="8"/>
  <c r="I361" i="10" l="1"/>
  <c r="D361" i="10"/>
  <c r="E361" i="10" s="1"/>
  <c r="H361" i="10"/>
  <c r="C361" i="10"/>
  <c r="G360" i="8"/>
  <c r="J360" i="8"/>
  <c r="D362" i="2"/>
  <c r="E362" i="2" s="1"/>
  <c r="G362" i="2" s="1"/>
  <c r="I362" i="2"/>
  <c r="H362" i="2"/>
  <c r="J361" i="10" l="1"/>
  <c r="G361" i="10"/>
  <c r="J362" i="2"/>
  <c r="C363" i="2"/>
  <c r="C361" i="8"/>
  <c r="I361" i="8"/>
  <c r="H361" i="8"/>
  <c r="D361" i="8"/>
  <c r="E361" i="8" s="1"/>
  <c r="I362" i="10" l="1"/>
  <c r="D362" i="10"/>
  <c r="E362" i="10" s="1"/>
  <c r="H362" i="10"/>
  <c r="C362" i="10"/>
  <c r="G361" i="8"/>
  <c r="J361" i="8"/>
  <c r="H363" i="2"/>
  <c r="I363" i="2"/>
  <c r="D363" i="2"/>
  <c r="E363" i="2" s="1"/>
  <c r="G363" i="2" s="1"/>
  <c r="J362" i="10" l="1"/>
  <c r="G362" i="10"/>
  <c r="J363" i="2"/>
  <c r="C364" i="2"/>
  <c r="I362" i="8"/>
  <c r="H362" i="8"/>
  <c r="D362" i="8"/>
  <c r="E362" i="8" s="1"/>
  <c r="C362" i="8"/>
  <c r="I363" i="10" l="1"/>
  <c r="D363" i="10"/>
  <c r="E363" i="10" s="1"/>
  <c r="H363" i="10"/>
  <c r="C363" i="10"/>
  <c r="G362" i="8"/>
  <c r="J362" i="8"/>
  <c r="I364" i="2"/>
  <c r="H364" i="2"/>
  <c r="D364" i="2"/>
  <c r="E364" i="2" s="1"/>
  <c r="G364" i="2" s="1"/>
  <c r="J363" i="10" l="1"/>
  <c r="G363" i="10"/>
  <c r="J364" i="2"/>
  <c r="C365" i="2"/>
  <c r="H363" i="8"/>
  <c r="D363" i="8"/>
  <c r="E363" i="8" s="1"/>
  <c r="C363" i="8"/>
  <c r="I363" i="8"/>
  <c r="I364" i="10" l="1"/>
  <c r="D364" i="10"/>
  <c r="E364" i="10" s="1"/>
  <c r="C364" i="10"/>
  <c r="H364" i="10"/>
  <c r="G363" i="8"/>
  <c r="J363" i="8"/>
  <c r="I365" i="2"/>
  <c r="H365" i="2"/>
  <c r="D365" i="2"/>
  <c r="E365" i="2" s="1"/>
  <c r="G365" i="2" s="1"/>
  <c r="J364" i="10" l="1"/>
  <c r="G364" i="10"/>
  <c r="J365" i="2"/>
  <c r="C366" i="2"/>
  <c r="D364" i="8"/>
  <c r="E364" i="8" s="1"/>
  <c r="C364" i="8"/>
  <c r="I364" i="8"/>
  <c r="H364" i="8"/>
  <c r="I365" i="10" l="1"/>
  <c r="D365" i="10"/>
  <c r="E365" i="10" s="1"/>
  <c r="H365" i="10"/>
  <c r="C365" i="10"/>
  <c r="G364" i="8"/>
  <c r="J364" i="8"/>
  <c r="I366" i="2"/>
  <c r="H366" i="2"/>
  <c r="D366" i="2"/>
  <c r="E366" i="2" s="1"/>
  <c r="G366" i="2" s="1"/>
  <c r="G365" i="10" l="1"/>
  <c r="J365" i="10"/>
  <c r="J366" i="2"/>
  <c r="C367" i="2"/>
  <c r="C365" i="8"/>
  <c r="I365" i="8"/>
  <c r="H365" i="8"/>
  <c r="D365" i="8"/>
  <c r="E365" i="8" s="1"/>
  <c r="I366" i="10" l="1"/>
  <c r="D366" i="10"/>
  <c r="E366" i="10" s="1"/>
  <c r="C366" i="10"/>
  <c r="H366" i="10"/>
  <c r="G365" i="8"/>
  <c r="J365" i="8"/>
  <c r="I367" i="2"/>
  <c r="H367" i="2"/>
  <c r="D367" i="2"/>
  <c r="E367" i="2" s="1"/>
  <c r="G367" i="2" s="1"/>
  <c r="J366" i="10" l="1"/>
  <c r="G366" i="10"/>
  <c r="J367" i="2"/>
  <c r="C368" i="2"/>
  <c r="I366" i="8"/>
  <c r="H366" i="8"/>
  <c r="D366" i="8"/>
  <c r="E366" i="8" s="1"/>
  <c r="C366" i="8"/>
  <c r="I367" i="10" l="1"/>
  <c r="D367" i="10"/>
  <c r="E367" i="10" s="1"/>
  <c r="H367" i="10"/>
  <c r="C367" i="10"/>
  <c r="G366" i="8"/>
  <c r="J366" i="8"/>
  <c r="I368" i="2"/>
  <c r="H368" i="2"/>
  <c r="D368" i="2"/>
  <c r="E368" i="2" s="1"/>
  <c r="G368" i="2" s="1"/>
  <c r="G367" i="10" l="1"/>
  <c r="J367" i="10"/>
  <c r="J368" i="2"/>
  <c r="C369" i="2"/>
  <c r="H367" i="8"/>
  <c r="D367" i="8"/>
  <c r="E367" i="8" s="1"/>
  <c r="C367" i="8"/>
  <c r="I367" i="8"/>
  <c r="I368" i="10" l="1"/>
  <c r="D368" i="10"/>
  <c r="E368" i="10" s="1"/>
  <c r="C368" i="10"/>
  <c r="H368" i="10"/>
  <c r="G367" i="8"/>
  <c r="J367" i="8"/>
  <c r="D369" i="2"/>
  <c r="E369" i="2" s="1"/>
  <c r="G369" i="2" s="1"/>
  <c r="H369" i="2"/>
  <c r="I369" i="2"/>
  <c r="J368" i="10" l="1"/>
  <c r="G368" i="10"/>
  <c r="J369" i="2"/>
  <c r="C370" i="2"/>
  <c r="D368" i="8"/>
  <c r="E368" i="8" s="1"/>
  <c r="C368" i="8"/>
  <c r="I368" i="8"/>
  <c r="H368" i="8"/>
  <c r="I369" i="10" l="1"/>
  <c r="D369" i="10"/>
  <c r="E369" i="10" s="1"/>
  <c r="H369" i="10"/>
  <c r="C369" i="10"/>
  <c r="G368" i="8"/>
  <c r="J368" i="8"/>
  <c r="I370" i="2"/>
  <c r="D370" i="2"/>
  <c r="E370" i="2" s="1"/>
  <c r="G370" i="2" s="1"/>
  <c r="H370" i="2"/>
  <c r="G369" i="10" l="1"/>
  <c r="J369" i="10"/>
  <c r="J370" i="2"/>
  <c r="C371" i="2"/>
  <c r="C369" i="8"/>
  <c r="I369" i="8"/>
  <c r="H369" i="8"/>
  <c r="D369" i="8"/>
  <c r="E369" i="8" s="1"/>
  <c r="I370" i="10" l="1"/>
  <c r="D370" i="10"/>
  <c r="E370" i="10" s="1"/>
  <c r="C370" i="10"/>
  <c r="H370" i="10"/>
  <c r="G369" i="8"/>
  <c r="J369" i="8"/>
  <c r="D371" i="2"/>
  <c r="E371" i="2" s="1"/>
  <c r="G371" i="2" s="1"/>
  <c r="H371" i="2"/>
  <c r="I371" i="2"/>
  <c r="J370" i="10" l="1"/>
  <c r="G370" i="10"/>
  <c r="J371" i="2"/>
  <c r="C372" i="2"/>
  <c r="I370" i="8"/>
  <c r="H370" i="8"/>
  <c r="D370" i="8"/>
  <c r="E370" i="8" s="1"/>
  <c r="C370" i="8"/>
  <c r="I371" i="10" l="1"/>
  <c r="D371" i="10"/>
  <c r="E371" i="10" s="1"/>
  <c r="H371" i="10"/>
  <c r="C371" i="10"/>
  <c r="G370" i="8"/>
  <c r="J370" i="8"/>
  <c r="D372" i="2"/>
  <c r="E372" i="2" s="1"/>
  <c r="G372" i="2" s="1"/>
  <c r="I372" i="2"/>
  <c r="H372" i="2"/>
  <c r="G371" i="10" l="1"/>
  <c r="J371" i="10"/>
  <c r="J372" i="2"/>
  <c r="C373" i="2"/>
  <c r="H371" i="8"/>
  <c r="D371" i="8"/>
  <c r="E371" i="8" s="1"/>
  <c r="C371" i="8"/>
  <c r="I371" i="8"/>
  <c r="I372" i="10" l="1"/>
  <c r="D372" i="10"/>
  <c r="E372" i="10" s="1"/>
  <c r="C372" i="10"/>
  <c r="H372" i="10"/>
  <c r="G371" i="8"/>
  <c r="J371" i="8"/>
  <c r="D373" i="2"/>
  <c r="E373" i="2" s="1"/>
  <c r="G373" i="2" s="1"/>
  <c r="I373" i="2"/>
  <c r="H373" i="2"/>
  <c r="J372" i="10" l="1"/>
  <c r="G372" i="10"/>
  <c r="J373" i="2"/>
  <c r="C374" i="2"/>
  <c r="D372" i="8"/>
  <c r="E372" i="8" s="1"/>
  <c r="C372" i="8"/>
  <c r="I372" i="8"/>
  <c r="H372" i="8"/>
  <c r="I373" i="10" l="1"/>
  <c r="D373" i="10"/>
  <c r="E373" i="10" s="1"/>
  <c r="H373" i="10"/>
  <c r="C373" i="10"/>
  <c r="G372" i="8"/>
  <c r="J372" i="8"/>
  <c r="I374" i="2"/>
  <c r="D374" i="2"/>
  <c r="E374" i="2" s="1"/>
  <c r="G374" i="2" s="1"/>
  <c r="H374" i="2"/>
  <c r="G373" i="10" l="1"/>
  <c r="J373" i="10"/>
  <c r="J374" i="2"/>
  <c r="C375" i="2"/>
  <c r="C373" i="8"/>
  <c r="I373" i="8"/>
  <c r="H373" i="8"/>
  <c r="D373" i="8"/>
  <c r="E373" i="8" s="1"/>
  <c r="I374" i="10" l="1"/>
  <c r="D374" i="10"/>
  <c r="E374" i="10" s="1"/>
  <c r="C374" i="10"/>
  <c r="H374" i="10"/>
  <c r="G373" i="8"/>
  <c r="J373" i="8"/>
  <c r="I375" i="2"/>
  <c r="H375" i="2"/>
  <c r="D375" i="2"/>
  <c r="E375" i="2" s="1"/>
  <c r="G375" i="2" s="1"/>
  <c r="J374" i="10" l="1"/>
  <c r="G374" i="10"/>
  <c r="J375" i="2"/>
  <c r="C376" i="2"/>
  <c r="I374" i="8"/>
  <c r="H374" i="8"/>
  <c r="D374" i="8"/>
  <c r="E374" i="8" s="1"/>
  <c r="C374" i="8"/>
  <c r="I375" i="10" l="1"/>
  <c r="D375" i="10"/>
  <c r="E375" i="10" s="1"/>
  <c r="H375" i="10"/>
  <c r="C375" i="10"/>
  <c r="G374" i="8"/>
  <c r="J374" i="8"/>
  <c r="I376" i="2"/>
  <c r="H376" i="2"/>
  <c r="D376" i="2"/>
  <c r="E376" i="2" s="1"/>
  <c r="G376" i="2" s="1"/>
  <c r="G375" i="10" l="1"/>
  <c r="J375" i="10"/>
  <c r="J376" i="2"/>
  <c r="C377" i="2"/>
  <c r="H375" i="8"/>
  <c r="D375" i="8"/>
  <c r="E375" i="8" s="1"/>
  <c r="C375" i="8"/>
  <c r="I375" i="8"/>
  <c r="I376" i="10" l="1"/>
  <c r="D376" i="10"/>
  <c r="E376" i="10" s="1"/>
  <c r="C376" i="10"/>
  <c r="H376" i="10"/>
  <c r="G375" i="8"/>
  <c r="J375" i="8"/>
  <c r="I377" i="2"/>
  <c r="H377" i="2"/>
  <c r="D377" i="2"/>
  <c r="E377" i="2" s="1"/>
  <c r="G377" i="2" s="1"/>
  <c r="J376" i="10" l="1"/>
  <c r="G376" i="10"/>
  <c r="J377" i="2"/>
  <c r="C378" i="2"/>
  <c r="D376" i="8"/>
  <c r="E376" i="8" s="1"/>
  <c r="C376" i="8"/>
  <c r="I376" i="8"/>
  <c r="H376" i="8"/>
  <c r="I377" i="10" l="1"/>
  <c r="D377" i="10"/>
  <c r="E377" i="10" s="1"/>
  <c r="H377" i="10"/>
  <c r="C377" i="10"/>
  <c r="G376" i="8"/>
  <c r="J376" i="8"/>
  <c r="D378" i="2"/>
  <c r="E378" i="2" s="1"/>
  <c r="G378" i="2" s="1"/>
  <c r="H378" i="2"/>
  <c r="I378" i="2"/>
  <c r="G377" i="10" l="1"/>
  <c r="J377" i="10"/>
  <c r="J378" i="2"/>
  <c r="C379" i="2"/>
  <c r="C377" i="8"/>
  <c r="I377" i="8"/>
  <c r="H377" i="8"/>
  <c r="D377" i="8"/>
  <c r="E377" i="8" s="1"/>
  <c r="I378" i="10" l="1"/>
  <c r="D378" i="10"/>
  <c r="E378" i="10" s="1"/>
  <c r="C378" i="10"/>
  <c r="H378" i="10"/>
  <c r="G377" i="8"/>
  <c r="J377" i="8"/>
  <c r="I379" i="2"/>
  <c r="H379" i="2"/>
  <c r="D379" i="2"/>
  <c r="E379" i="2" s="1"/>
  <c r="G379" i="2" s="1"/>
  <c r="J378" i="10" l="1"/>
  <c r="G378" i="10"/>
  <c r="J379" i="2"/>
  <c r="C380" i="2"/>
  <c r="I378" i="8"/>
  <c r="H378" i="8"/>
  <c r="D378" i="8"/>
  <c r="E378" i="8" s="1"/>
  <c r="C378" i="8"/>
  <c r="I379" i="10" l="1"/>
  <c r="D379" i="10"/>
  <c r="E379" i="10" s="1"/>
  <c r="H379" i="10"/>
  <c r="C379" i="10"/>
  <c r="G378" i="8"/>
  <c r="J378" i="8"/>
  <c r="H380" i="2"/>
  <c r="I380" i="2"/>
  <c r="D380" i="2"/>
  <c r="E380" i="2" s="1"/>
  <c r="G380" i="2" s="1"/>
  <c r="G379" i="10" l="1"/>
  <c r="J379" i="10"/>
  <c r="J380" i="2"/>
  <c r="C381" i="2"/>
  <c r="H379" i="8"/>
  <c r="D379" i="8"/>
  <c r="E379" i="8" s="1"/>
  <c r="C379" i="8"/>
  <c r="I379" i="8"/>
  <c r="I380" i="10" l="1"/>
  <c r="D380" i="10"/>
  <c r="E380" i="10" s="1"/>
  <c r="C380" i="10"/>
  <c r="H380" i="10"/>
  <c r="G379" i="8"/>
  <c r="J379" i="8"/>
  <c r="I381" i="2"/>
  <c r="D381" i="2"/>
  <c r="E381" i="2" s="1"/>
  <c r="G381" i="2" s="1"/>
  <c r="H381" i="2"/>
  <c r="J380" i="10" l="1"/>
  <c r="G380" i="10"/>
  <c r="J381" i="2"/>
  <c r="C382" i="2"/>
  <c r="D380" i="8"/>
  <c r="E380" i="8" s="1"/>
  <c r="C380" i="8"/>
  <c r="I380" i="8"/>
  <c r="H380" i="8"/>
  <c r="I381" i="10" l="1"/>
  <c r="D381" i="10"/>
  <c r="E381" i="10" s="1"/>
  <c r="H381" i="10"/>
  <c r="C381" i="10"/>
  <c r="G380" i="8"/>
  <c r="J380" i="8"/>
  <c r="D382" i="2"/>
  <c r="E382" i="2" s="1"/>
  <c r="G382" i="2" s="1"/>
  <c r="H382" i="2"/>
  <c r="I382" i="2"/>
  <c r="G381" i="10" l="1"/>
  <c r="J381" i="10"/>
  <c r="J382" i="2"/>
  <c r="C383" i="2"/>
  <c r="C381" i="8"/>
  <c r="I381" i="8"/>
  <c r="H381" i="8"/>
  <c r="D381" i="8"/>
  <c r="E381" i="8" s="1"/>
  <c r="I382" i="10" l="1"/>
  <c r="D382" i="10"/>
  <c r="E382" i="10" s="1"/>
  <c r="C382" i="10"/>
  <c r="H382" i="10"/>
  <c r="G381" i="8"/>
  <c r="J381" i="8"/>
  <c r="H383" i="2"/>
  <c r="D383" i="2"/>
  <c r="E383" i="2" s="1"/>
  <c r="G383" i="2" s="1"/>
  <c r="I383" i="2"/>
  <c r="J382" i="10" l="1"/>
  <c r="G382" i="10"/>
  <c r="J383" i="2"/>
  <c r="C384" i="2"/>
  <c r="I382" i="8"/>
  <c r="H382" i="8"/>
  <c r="D382" i="8"/>
  <c r="E382" i="8" s="1"/>
  <c r="C382" i="8"/>
  <c r="I383" i="10" l="1"/>
  <c r="D383" i="10"/>
  <c r="E383" i="10" s="1"/>
  <c r="H383" i="10"/>
  <c r="C383" i="10"/>
  <c r="G382" i="8"/>
  <c r="J382" i="8"/>
  <c r="H384" i="2"/>
  <c r="D384" i="2"/>
  <c r="E384" i="2" s="1"/>
  <c r="G384" i="2" s="1"/>
  <c r="I384" i="2"/>
  <c r="G383" i="10" l="1"/>
  <c r="J383" i="10"/>
  <c r="J384" i="2"/>
  <c r="C385" i="2"/>
  <c r="H383" i="8"/>
  <c r="D383" i="8"/>
  <c r="E383" i="8" s="1"/>
  <c r="C383" i="8"/>
  <c r="I383" i="8"/>
  <c r="I384" i="10" l="1"/>
  <c r="D384" i="10"/>
  <c r="E384" i="10" s="1"/>
  <c r="C384" i="10"/>
  <c r="H384" i="10"/>
  <c r="G383" i="8"/>
  <c r="J383" i="8"/>
  <c r="I385" i="2"/>
  <c r="D385" i="2"/>
  <c r="E385" i="2" s="1"/>
  <c r="G385" i="2" s="1"/>
  <c r="H385" i="2"/>
  <c r="J384" i="10" l="1"/>
  <c r="G384" i="10"/>
  <c r="J385" i="2"/>
  <c r="C386" i="2"/>
  <c r="D384" i="8"/>
  <c r="E384" i="8" s="1"/>
  <c r="C384" i="8"/>
  <c r="I384" i="8"/>
  <c r="H384" i="8"/>
  <c r="I385" i="10" l="1"/>
  <c r="D385" i="10"/>
  <c r="E385" i="10" s="1"/>
  <c r="H385" i="10"/>
  <c r="C385" i="10"/>
  <c r="G384" i="8"/>
  <c r="J384" i="8"/>
  <c r="D386" i="2"/>
  <c r="E386" i="2" s="1"/>
  <c r="G386" i="2" s="1"/>
  <c r="I386" i="2"/>
  <c r="H386" i="2"/>
  <c r="G385" i="10" l="1"/>
  <c r="J385" i="10"/>
  <c r="J386" i="2"/>
  <c r="C387" i="2"/>
  <c r="C385" i="8"/>
  <c r="I385" i="8"/>
  <c r="H385" i="8"/>
  <c r="D385" i="8"/>
  <c r="E385" i="8" s="1"/>
  <c r="I386" i="10" l="1"/>
  <c r="D386" i="10"/>
  <c r="E386" i="10" s="1"/>
  <c r="C386" i="10"/>
  <c r="H386" i="10"/>
  <c r="G385" i="8"/>
  <c r="J385" i="8"/>
  <c r="D387" i="2"/>
  <c r="E387" i="2" s="1"/>
  <c r="G387" i="2" s="1"/>
  <c r="H387" i="2"/>
  <c r="I387" i="2"/>
  <c r="J386" i="10" l="1"/>
  <c r="G386" i="10"/>
  <c r="J387" i="2"/>
  <c r="C388" i="2"/>
  <c r="I386" i="8"/>
  <c r="H386" i="8"/>
  <c r="D386" i="8"/>
  <c r="E386" i="8" s="1"/>
  <c r="C386" i="8"/>
  <c r="I387" i="10" l="1"/>
  <c r="D387" i="10"/>
  <c r="E387" i="10" s="1"/>
  <c r="H387" i="10"/>
  <c r="C387" i="10"/>
  <c r="G386" i="8"/>
  <c r="J386" i="8"/>
  <c r="I388" i="2"/>
  <c r="H388" i="2"/>
  <c r="D388" i="2"/>
  <c r="E388" i="2" s="1"/>
  <c r="G388" i="2" s="1"/>
  <c r="G387" i="10" l="1"/>
  <c r="J387" i="10"/>
  <c r="J388" i="2"/>
  <c r="C389" i="2"/>
  <c r="H387" i="8"/>
  <c r="D387" i="8"/>
  <c r="E387" i="8" s="1"/>
  <c r="C387" i="8"/>
  <c r="I387" i="8"/>
  <c r="I388" i="10" l="1"/>
  <c r="D388" i="10"/>
  <c r="E388" i="10" s="1"/>
  <c r="C388" i="10"/>
  <c r="H388" i="10"/>
  <c r="G387" i="8"/>
  <c r="J387" i="8"/>
  <c r="H389" i="2"/>
  <c r="I389" i="2"/>
  <c r="D389" i="2"/>
  <c r="E389" i="2" s="1"/>
  <c r="G389" i="2" s="1"/>
  <c r="J388" i="10" l="1"/>
  <c r="G388" i="10"/>
  <c r="J389" i="2"/>
  <c r="C390" i="2"/>
  <c r="D388" i="8"/>
  <c r="E388" i="8" s="1"/>
  <c r="C388" i="8"/>
  <c r="I388" i="8"/>
  <c r="H388" i="8"/>
  <c r="I389" i="10" l="1"/>
  <c r="D389" i="10"/>
  <c r="E389" i="10" s="1"/>
  <c r="H389" i="10"/>
  <c r="C389" i="10"/>
  <c r="G388" i="8"/>
  <c r="J388" i="8"/>
  <c r="D390" i="2"/>
  <c r="E390" i="2" s="1"/>
  <c r="G390" i="2" s="1"/>
  <c r="H390" i="2"/>
  <c r="I390" i="2"/>
  <c r="G389" i="10" l="1"/>
  <c r="J389" i="10"/>
  <c r="J390" i="2"/>
  <c r="C391" i="2"/>
  <c r="C389" i="8"/>
  <c r="I389" i="8"/>
  <c r="H389" i="8"/>
  <c r="D389" i="8"/>
  <c r="E389" i="8" s="1"/>
  <c r="I390" i="10" l="1"/>
  <c r="D390" i="10"/>
  <c r="E390" i="10" s="1"/>
  <c r="C390" i="10"/>
  <c r="H390" i="10"/>
  <c r="G389" i="8"/>
  <c r="J389" i="8"/>
  <c r="I391" i="2"/>
  <c r="H391" i="2"/>
  <c r="D391" i="2"/>
  <c r="E391" i="2" s="1"/>
  <c r="G391" i="2" s="1"/>
  <c r="J390" i="10" l="1"/>
  <c r="G390" i="10"/>
  <c r="J391" i="2"/>
  <c r="C392" i="2"/>
  <c r="I390" i="8"/>
  <c r="H390" i="8"/>
  <c r="D390" i="8"/>
  <c r="E390" i="8" s="1"/>
  <c r="C390" i="8"/>
  <c r="I391" i="10" l="1"/>
  <c r="D391" i="10"/>
  <c r="E391" i="10" s="1"/>
  <c r="H391" i="10"/>
  <c r="C391" i="10"/>
  <c r="G390" i="8"/>
  <c r="J390" i="8"/>
  <c r="H392" i="2"/>
  <c r="D392" i="2"/>
  <c r="E392" i="2" s="1"/>
  <c r="G392" i="2" s="1"/>
  <c r="I392" i="2"/>
  <c r="G391" i="10" l="1"/>
  <c r="J391" i="10"/>
  <c r="J392" i="2"/>
  <c r="C393" i="2"/>
  <c r="H391" i="8"/>
  <c r="D391" i="8"/>
  <c r="E391" i="8" s="1"/>
  <c r="C391" i="8"/>
  <c r="I391" i="8"/>
  <c r="I392" i="10" l="1"/>
  <c r="D392" i="10"/>
  <c r="E392" i="10" s="1"/>
  <c r="C392" i="10"/>
  <c r="H392" i="10"/>
  <c r="G391" i="8"/>
  <c r="J391" i="8"/>
  <c r="I393" i="2"/>
  <c r="H393" i="2"/>
  <c r="D393" i="2"/>
  <c r="E393" i="2" s="1"/>
  <c r="G393" i="2" s="1"/>
  <c r="J392" i="10" l="1"/>
  <c r="G392" i="10"/>
  <c r="J393" i="2"/>
  <c r="C394" i="2"/>
  <c r="D392" i="8"/>
  <c r="E392" i="8" s="1"/>
  <c r="C392" i="8"/>
  <c r="I392" i="8"/>
  <c r="H392" i="8"/>
  <c r="I393" i="10" l="1"/>
  <c r="D393" i="10"/>
  <c r="E393" i="10" s="1"/>
  <c r="H393" i="10"/>
  <c r="C393" i="10"/>
  <c r="G392" i="8"/>
  <c r="J392" i="8"/>
  <c r="I394" i="2"/>
  <c r="H394" i="2"/>
  <c r="D394" i="2"/>
  <c r="E394" i="2" s="1"/>
  <c r="G394" i="2" s="1"/>
  <c r="G393" i="10" l="1"/>
  <c r="J393" i="10"/>
  <c r="J394" i="2"/>
  <c r="C395" i="2"/>
  <c r="C393" i="8"/>
  <c r="I393" i="8"/>
  <c r="H393" i="8"/>
  <c r="D393" i="8"/>
  <c r="E393" i="8" s="1"/>
  <c r="I394" i="10" l="1"/>
  <c r="D394" i="10"/>
  <c r="E394" i="10" s="1"/>
  <c r="C394" i="10"/>
  <c r="H394" i="10"/>
  <c r="G393" i="8"/>
  <c r="J393" i="8"/>
  <c r="I395" i="2"/>
  <c r="D395" i="2"/>
  <c r="E395" i="2" s="1"/>
  <c r="G395" i="2" s="1"/>
  <c r="H395" i="2"/>
  <c r="J394" i="10" l="1"/>
  <c r="G394" i="10"/>
  <c r="J395" i="2"/>
  <c r="C396" i="2"/>
  <c r="I394" i="8"/>
  <c r="H394" i="8"/>
  <c r="D394" i="8"/>
  <c r="E394" i="8" s="1"/>
  <c r="C394" i="8"/>
  <c r="I395" i="10" l="1"/>
  <c r="D395" i="10"/>
  <c r="E395" i="10" s="1"/>
  <c r="H395" i="10"/>
  <c r="C395" i="10"/>
  <c r="G394" i="8"/>
  <c r="J394" i="8"/>
  <c r="I396" i="2"/>
  <c r="D396" i="2"/>
  <c r="E396" i="2" s="1"/>
  <c r="G396" i="2" s="1"/>
  <c r="H396" i="2"/>
  <c r="J395" i="10" l="1"/>
  <c r="G395" i="10"/>
  <c r="J396" i="2"/>
  <c r="C397" i="2"/>
  <c r="H395" i="8"/>
  <c r="D395" i="8"/>
  <c r="E395" i="8" s="1"/>
  <c r="C395" i="8"/>
  <c r="I395" i="8"/>
  <c r="I396" i="10" l="1"/>
  <c r="D396" i="10"/>
  <c r="E396" i="10" s="1"/>
  <c r="H396" i="10"/>
  <c r="C396" i="10"/>
  <c r="G395" i="8"/>
  <c r="J395" i="8"/>
  <c r="H397" i="2"/>
  <c r="D397" i="2"/>
  <c r="E397" i="2" s="1"/>
  <c r="G397" i="2" s="1"/>
  <c r="I397" i="2"/>
  <c r="J396" i="10" l="1"/>
  <c r="G396" i="10"/>
  <c r="J397" i="2"/>
  <c r="C398" i="2"/>
  <c r="D396" i="8"/>
  <c r="E396" i="8" s="1"/>
  <c r="C396" i="8"/>
  <c r="I396" i="8"/>
  <c r="H396" i="8"/>
  <c r="I397" i="10" l="1"/>
  <c r="D397" i="10"/>
  <c r="E397" i="10" s="1"/>
  <c r="H397" i="10"/>
  <c r="C397" i="10"/>
  <c r="G396" i="8"/>
  <c r="J396" i="8"/>
  <c r="H398" i="2"/>
  <c r="D398" i="2"/>
  <c r="E398" i="2" s="1"/>
  <c r="G398" i="2" s="1"/>
  <c r="I398" i="2"/>
  <c r="J397" i="10" l="1"/>
  <c r="G397" i="10"/>
  <c r="J398" i="2"/>
  <c r="C399" i="2"/>
  <c r="C397" i="8"/>
  <c r="I397" i="8"/>
  <c r="H397" i="8"/>
  <c r="D397" i="8"/>
  <c r="E397" i="8" s="1"/>
  <c r="I398" i="10" l="1"/>
  <c r="D398" i="10"/>
  <c r="E398" i="10" s="1"/>
  <c r="H398" i="10"/>
  <c r="C398" i="10"/>
  <c r="G397" i="8"/>
  <c r="J397" i="8"/>
  <c r="D399" i="2"/>
  <c r="E399" i="2" s="1"/>
  <c r="G399" i="2" s="1"/>
  <c r="I399" i="2"/>
  <c r="H399" i="2"/>
  <c r="J398" i="10" l="1"/>
  <c r="G398" i="10"/>
  <c r="J399" i="2"/>
  <c r="C400" i="2"/>
  <c r="I398" i="8"/>
  <c r="H398" i="8"/>
  <c r="D398" i="8"/>
  <c r="E398" i="8" s="1"/>
  <c r="C398" i="8"/>
  <c r="I399" i="10" l="1"/>
  <c r="D399" i="10"/>
  <c r="E399" i="10" s="1"/>
  <c r="H399" i="10"/>
  <c r="C399" i="10"/>
  <c r="G398" i="8"/>
  <c r="J398" i="8"/>
  <c r="H400" i="2"/>
  <c r="D400" i="2"/>
  <c r="E400" i="2" s="1"/>
  <c r="G400" i="2" s="1"/>
  <c r="I400" i="2"/>
  <c r="J399" i="10" l="1"/>
  <c r="G399" i="10"/>
  <c r="J400" i="2"/>
  <c r="C401" i="2"/>
  <c r="I399" i="8"/>
  <c r="D399" i="8"/>
  <c r="E399" i="8" s="1"/>
  <c r="H399" i="8"/>
  <c r="C399" i="8"/>
  <c r="I400" i="10" l="1"/>
  <c r="D400" i="10"/>
  <c r="E400" i="10" s="1"/>
  <c r="H400" i="10"/>
  <c r="C400" i="10"/>
  <c r="G399" i="8"/>
  <c r="J399" i="8"/>
  <c r="D401" i="2"/>
  <c r="E401" i="2" s="1"/>
  <c r="G401" i="2" s="1"/>
  <c r="I401" i="2"/>
  <c r="H401" i="2"/>
  <c r="J400" i="10" l="1"/>
  <c r="G400" i="10"/>
  <c r="J401" i="2"/>
  <c r="C402" i="2"/>
  <c r="I400" i="8"/>
  <c r="D400" i="8"/>
  <c r="E400" i="8" s="1"/>
  <c r="C400" i="8"/>
  <c r="H400" i="8"/>
  <c r="I401" i="10" l="1"/>
  <c r="D401" i="10"/>
  <c r="E401" i="10" s="1"/>
  <c r="H401" i="10"/>
  <c r="C401" i="10"/>
  <c r="G400" i="8"/>
  <c r="J400" i="8"/>
  <c r="D402" i="2"/>
  <c r="E402" i="2" s="1"/>
  <c r="G402" i="2" s="1"/>
  <c r="H402" i="2"/>
  <c r="I402" i="2"/>
  <c r="J401" i="10" l="1"/>
  <c r="G401" i="10"/>
  <c r="J402" i="2"/>
  <c r="C403" i="2"/>
  <c r="I401" i="8"/>
  <c r="D401" i="8"/>
  <c r="E401" i="8" s="1"/>
  <c r="H401" i="8"/>
  <c r="C401" i="8"/>
  <c r="I402" i="10" l="1"/>
  <c r="D402" i="10"/>
  <c r="E402" i="10" s="1"/>
  <c r="H402" i="10"/>
  <c r="C402" i="10"/>
  <c r="G401" i="8"/>
  <c r="J401" i="8"/>
  <c r="H403" i="2"/>
  <c r="D403" i="2"/>
  <c r="E403" i="2" s="1"/>
  <c r="G403" i="2" s="1"/>
  <c r="I403" i="2"/>
  <c r="J402" i="10" l="1"/>
  <c r="G402" i="10"/>
  <c r="J403" i="2"/>
  <c r="C404" i="2"/>
  <c r="I402" i="8"/>
  <c r="D402" i="8"/>
  <c r="E402" i="8" s="1"/>
  <c r="C402" i="8"/>
  <c r="H402" i="8"/>
  <c r="I403" i="10" l="1"/>
  <c r="D403" i="10"/>
  <c r="E403" i="10" s="1"/>
  <c r="H403" i="10"/>
  <c r="C403" i="10"/>
  <c r="G402" i="8"/>
  <c r="J402" i="8"/>
  <c r="H404" i="2"/>
  <c r="D404" i="2"/>
  <c r="E404" i="2" s="1"/>
  <c r="G404" i="2" s="1"/>
  <c r="I404" i="2"/>
  <c r="J403" i="10" l="1"/>
  <c r="G403" i="10"/>
  <c r="J404" i="2"/>
  <c r="C405" i="2"/>
  <c r="I403" i="8"/>
  <c r="D403" i="8"/>
  <c r="E403" i="8" s="1"/>
  <c r="H403" i="8"/>
  <c r="C403" i="8"/>
  <c r="I404" i="10" l="1"/>
  <c r="D404" i="10"/>
  <c r="E404" i="10" s="1"/>
  <c r="H404" i="10"/>
  <c r="C404" i="10"/>
  <c r="G403" i="8"/>
  <c r="J403" i="8"/>
  <c r="D405" i="2"/>
  <c r="E405" i="2" s="1"/>
  <c r="G405" i="2" s="1"/>
  <c r="I405" i="2"/>
  <c r="H405" i="2"/>
  <c r="J404" i="10" l="1"/>
  <c r="G404" i="10"/>
  <c r="J405" i="2"/>
  <c r="C406" i="2"/>
  <c r="I404" i="8"/>
  <c r="D404" i="8"/>
  <c r="E404" i="8" s="1"/>
  <c r="C404" i="8"/>
  <c r="H404" i="8"/>
  <c r="I405" i="10" l="1"/>
  <c r="D405" i="10"/>
  <c r="E405" i="10" s="1"/>
  <c r="H405" i="10"/>
  <c r="C405" i="10"/>
  <c r="G404" i="8"/>
  <c r="J404" i="8"/>
  <c r="H406" i="2"/>
  <c r="I406" i="2"/>
  <c r="D406" i="2"/>
  <c r="E406" i="2" s="1"/>
  <c r="G406" i="2" s="1"/>
  <c r="J405" i="10" l="1"/>
  <c r="G405" i="10"/>
  <c r="J406" i="2"/>
  <c r="C407" i="2"/>
  <c r="I405" i="8"/>
  <c r="D405" i="8"/>
  <c r="E405" i="8" s="1"/>
  <c r="H405" i="8"/>
  <c r="C405" i="8"/>
  <c r="I406" i="10" l="1"/>
  <c r="D406" i="10"/>
  <c r="E406" i="10" s="1"/>
  <c r="H406" i="10"/>
  <c r="C406" i="10"/>
  <c r="G405" i="8"/>
  <c r="J405" i="8"/>
  <c r="I407" i="2"/>
  <c r="D407" i="2"/>
  <c r="E407" i="2" s="1"/>
  <c r="G407" i="2" s="1"/>
  <c r="H407" i="2"/>
  <c r="J406" i="10" l="1"/>
  <c r="G406" i="10"/>
  <c r="J407" i="2"/>
  <c r="C408" i="2"/>
  <c r="I406" i="8"/>
  <c r="D406" i="8"/>
  <c r="E406" i="8" s="1"/>
  <c r="C406" i="8"/>
  <c r="H406" i="8"/>
  <c r="I407" i="10" l="1"/>
  <c r="D407" i="10"/>
  <c r="E407" i="10" s="1"/>
  <c r="H407" i="10"/>
  <c r="C407" i="10"/>
  <c r="G406" i="8"/>
  <c r="J406" i="8"/>
  <c r="H408" i="2"/>
  <c r="D408" i="2"/>
  <c r="E408" i="2" s="1"/>
  <c r="G408" i="2" s="1"/>
  <c r="I408" i="2"/>
  <c r="J407" i="10" l="1"/>
  <c r="G407" i="10"/>
  <c r="J408" i="2"/>
  <c r="C409" i="2"/>
  <c r="I407" i="8"/>
  <c r="D407" i="8"/>
  <c r="E407" i="8" s="1"/>
  <c r="H407" i="8"/>
  <c r="C407" i="8"/>
  <c r="I408" i="10" l="1"/>
  <c r="D408" i="10"/>
  <c r="E408" i="10" s="1"/>
  <c r="H408" i="10"/>
  <c r="C408" i="10"/>
  <c r="G407" i="8"/>
  <c r="J407" i="8"/>
  <c r="I409" i="2"/>
  <c r="H409" i="2"/>
  <c r="D409" i="2"/>
  <c r="E409" i="2" s="1"/>
  <c r="G409" i="2" s="1"/>
  <c r="J408" i="10" l="1"/>
  <c r="G408" i="10"/>
  <c r="J409" i="2"/>
  <c r="C410" i="2"/>
  <c r="I408" i="8"/>
  <c r="D408" i="8"/>
  <c r="E408" i="8" s="1"/>
  <c r="C408" i="8"/>
  <c r="H408" i="8"/>
  <c r="I409" i="10" l="1"/>
  <c r="D409" i="10"/>
  <c r="E409" i="10" s="1"/>
  <c r="H409" i="10"/>
  <c r="C409" i="10"/>
  <c r="G408" i="8"/>
  <c r="J408" i="8"/>
  <c r="D410" i="2"/>
  <c r="E410" i="2" s="1"/>
  <c r="G410" i="2" s="1"/>
  <c r="H410" i="2"/>
  <c r="I410" i="2"/>
  <c r="J409" i="10" l="1"/>
  <c r="G409" i="10"/>
  <c r="J410" i="2"/>
  <c r="C411" i="2"/>
  <c r="I409" i="8"/>
  <c r="D409" i="8"/>
  <c r="E409" i="8" s="1"/>
  <c r="H409" i="8"/>
  <c r="C409" i="8"/>
  <c r="I410" i="10" l="1"/>
  <c r="D410" i="10"/>
  <c r="E410" i="10" s="1"/>
  <c r="H410" i="10"/>
  <c r="C410" i="10"/>
  <c r="G409" i="8"/>
  <c r="J409" i="8"/>
  <c r="H411" i="2"/>
  <c r="D411" i="2"/>
  <c r="E411" i="2" s="1"/>
  <c r="G411" i="2" s="1"/>
  <c r="I411" i="2"/>
  <c r="J410" i="10" l="1"/>
  <c r="G410" i="10"/>
  <c r="J411" i="2"/>
  <c r="C412" i="2"/>
  <c r="I410" i="8"/>
  <c r="D410" i="8"/>
  <c r="E410" i="8" s="1"/>
  <c r="C410" i="8"/>
  <c r="H410" i="8"/>
  <c r="I411" i="10" l="1"/>
  <c r="D411" i="10"/>
  <c r="E411" i="10" s="1"/>
  <c r="H411" i="10"/>
  <c r="C411" i="10"/>
  <c r="G410" i="8"/>
  <c r="J410" i="8"/>
  <c r="H412" i="2"/>
  <c r="I412" i="2"/>
  <c r="D412" i="2"/>
  <c r="E412" i="2" s="1"/>
  <c r="G412" i="2" s="1"/>
  <c r="J411" i="10" l="1"/>
  <c r="G411" i="10"/>
  <c r="J412" i="2"/>
  <c r="C413" i="2"/>
  <c r="I411" i="8"/>
  <c r="D411" i="8"/>
  <c r="E411" i="8" s="1"/>
  <c r="H411" i="8"/>
  <c r="C411" i="8"/>
  <c r="I412" i="10" l="1"/>
  <c r="D412" i="10"/>
  <c r="E412" i="10" s="1"/>
  <c r="H412" i="10"/>
  <c r="C412" i="10"/>
  <c r="G411" i="8"/>
  <c r="J411" i="8"/>
  <c r="D413" i="2"/>
  <c r="E413" i="2" s="1"/>
  <c r="G413" i="2" s="1"/>
  <c r="I413" i="2"/>
  <c r="H413" i="2"/>
  <c r="J412" i="10" l="1"/>
  <c r="G412" i="10"/>
  <c r="J413" i="2"/>
  <c r="C414" i="2"/>
  <c r="I412" i="8"/>
  <c r="D412" i="8"/>
  <c r="E412" i="8" s="1"/>
  <c r="C412" i="8"/>
  <c r="H412" i="8"/>
  <c r="I413" i="10" l="1"/>
  <c r="D413" i="10"/>
  <c r="E413" i="10" s="1"/>
  <c r="H413" i="10"/>
  <c r="C413" i="10"/>
  <c r="G412" i="8"/>
  <c r="J412" i="8"/>
  <c r="H414" i="2"/>
  <c r="D414" i="2"/>
  <c r="E414" i="2" s="1"/>
  <c r="G414" i="2" s="1"/>
  <c r="I414" i="2"/>
  <c r="J413" i="10" l="1"/>
  <c r="G413" i="10"/>
  <c r="J414" i="2"/>
  <c r="C415" i="2"/>
  <c r="I413" i="8"/>
  <c r="D413" i="8"/>
  <c r="E413" i="8" s="1"/>
  <c r="H413" i="8"/>
  <c r="C413" i="8"/>
  <c r="I414" i="10" l="1"/>
  <c r="D414" i="10"/>
  <c r="E414" i="10" s="1"/>
  <c r="H414" i="10"/>
  <c r="C414" i="10"/>
  <c r="G413" i="8"/>
  <c r="J413" i="8"/>
  <c r="H415" i="2"/>
  <c r="I415" i="2"/>
  <c r="D415" i="2"/>
  <c r="E415" i="2" s="1"/>
  <c r="G415" i="2" s="1"/>
  <c r="J414" i="10" l="1"/>
  <c r="G414" i="10"/>
  <c r="J415" i="2"/>
  <c r="C416" i="2"/>
  <c r="I414" i="8"/>
  <c r="D414" i="8"/>
  <c r="E414" i="8" s="1"/>
  <c r="C414" i="8"/>
  <c r="H414" i="8"/>
  <c r="I415" i="10" l="1"/>
  <c r="D415" i="10"/>
  <c r="E415" i="10" s="1"/>
  <c r="H415" i="10"/>
  <c r="C415" i="10"/>
  <c r="G414" i="8"/>
  <c r="J414" i="8"/>
  <c r="H416" i="2"/>
  <c r="D416" i="2"/>
  <c r="E416" i="2" s="1"/>
  <c r="G416" i="2" s="1"/>
  <c r="I416" i="2"/>
  <c r="J415" i="10" l="1"/>
  <c r="G415" i="10"/>
  <c r="J416" i="2"/>
  <c r="C417" i="2"/>
  <c r="I415" i="8"/>
  <c r="D415" i="8"/>
  <c r="E415" i="8" s="1"/>
  <c r="H415" i="8"/>
  <c r="C415" i="8"/>
  <c r="I416" i="10" l="1"/>
  <c r="D416" i="10"/>
  <c r="E416" i="10" s="1"/>
  <c r="H416" i="10"/>
  <c r="C416" i="10"/>
  <c r="G415" i="8"/>
  <c r="J415" i="8"/>
  <c r="I417" i="2"/>
  <c r="H417" i="2"/>
  <c r="D417" i="2"/>
  <c r="E417" i="2" s="1"/>
  <c r="G417" i="2" s="1"/>
  <c r="J416" i="10" l="1"/>
  <c r="G416" i="10"/>
  <c r="J417" i="2"/>
  <c r="C418" i="2"/>
  <c r="I416" i="8"/>
  <c r="D416" i="8"/>
  <c r="E416" i="8" s="1"/>
  <c r="C416" i="8"/>
  <c r="H416" i="8"/>
  <c r="I417" i="10" l="1"/>
  <c r="D417" i="10"/>
  <c r="E417" i="10" s="1"/>
  <c r="H417" i="10"/>
  <c r="C417" i="10"/>
  <c r="G416" i="8"/>
  <c r="J416" i="8"/>
  <c r="H418" i="2"/>
  <c r="I418" i="2"/>
  <c r="D418" i="2"/>
  <c r="E418" i="2" s="1"/>
  <c r="G418" i="2" s="1"/>
  <c r="J417" i="10" l="1"/>
  <c r="G417" i="10"/>
  <c r="J418" i="2"/>
  <c r="C419" i="2"/>
  <c r="I417" i="8"/>
  <c r="D417" i="8"/>
  <c r="E417" i="8" s="1"/>
  <c r="H417" i="8"/>
  <c r="C417" i="8"/>
  <c r="I418" i="10" l="1"/>
  <c r="D418" i="10"/>
  <c r="E418" i="10" s="1"/>
  <c r="H418" i="10"/>
  <c r="C418" i="10"/>
  <c r="G417" i="8"/>
  <c r="J417" i="8"/>
  <c r="H419" i="2"/>
  <c r="D419" i="2"/>
  <c r="E419" i="2" s="1"/>
  <c r="G419" i="2" s="1"/>
  <c r="I419" i="2"/>
  <c r="J418" i="10" l="1"/>
  <c r="G418" i="10"/>
  <c r="J419" i="2"/>
  <c r="C420" i="2"/>
  <c r="I418" i="8"/>
  <c r="D418" i="8"/>
  <c r="E418" i="8" s="1"/>
  <c r="C418" i="8"/>
  <c r="H418" i="8"/>
  <c r="I419" i="10" l="1"/>
  <c r="D419" i="10"/>
  <c r="E419" i="10" s="1"/>
  <c r="H419" i="10"/>
  <c r="C419" i="10"/>
  <c r="G418" i="8"/>
  <c r="J418" i="8"/>
  <c r="H420" i="2"/>
  <c r="I420" i="2"/>
  <c r="D420" i="2"/>
  <c r="E420" i="2" s="1"/>
  <c r="G420" i="2" s="1"/>
  <c r="J419" i="10" l="1"/>
  <c r="G419" i="10"/>
  <c r="J420" i="2"/>
  <c r="C421" i="2"/>
  <c r="I419" i="8"/>
  <c r="D419" i="8"/>
  <c r="E419" i="8" s="1"/>
  <c r="H419" i="8"/>
  <c r="C419" i="8"/>
  <c r="I420" i="10" l="1"/>
  <c r="D420" i="10"/>
  <c r="E420" i="10" s="1"/>
  <c r="H420" i="10"/>
  <c r="C420" i="10"/>
  <c r="G419" i="8"/>
  <c r="J419" i="8"/>
  <c r="D421" i="2"/>
  <c r="E421" i="2" s="1"/>
  <c r="G421" i="2" s="1"/>
  <c r="I421" i="2"/>
  <c r="H421" i="2"/>
  <c r="J420" i="10" l="1"/>
  <c r="G420" i="10"/>
  <c r="J421" i="2"/>
  <c r="C422" i="2"/>
  <c r="I420" i="8"/>
  <c r="D420" i="8"/>
  <c r="E420" i="8" s="1"/>
  <c r="C420" i="8"/>
  <c r="H420" i="8"/>
  <c r="I421" i="10" l="1"/>
  <c r="D421" i="10"/>
  <c r="E421" i="10" s="1"/>
  <c r="H421" i="10"/>
  <c r="C421" i="10"/>
  <c r="G420" i="8"/>
  <c r="J420" i="8"/>
  <c r="D422" i="2"/>
  <c r="E422" i="2" s="1"/>
  <c r="G422" i="2" s="1"/>
  <c r="I422" i="2"/>
  <c r="H422" i="2"/>
  <c r="J421" i="10" l="1"/>
  <c r="G421" i="10"/>
  <c r="J422" i="2"/>
  <c r="C423" i="2"/>
  <c r="I421" i="8"/>
  <c r="D421" i="8"/>
  <c r="E421" i="8" s="1"/>
  <c r="H421" i="8"/>
  <c r="C421" i="8"/>
  <c r="I422" i="10" l="1"/>
  <c r="D422" i="10"/>
  <c r="E422" i="10" s="1"/>
  <c r="H422" i="10"/>
  <c r="C422" i="10"/>
  <c r="G421" i="8"/>
  <c r="J421" i="8"/>
  <c r="H423" i="2"/>
  <c r="I423" i="2"/>
  <c r="D423" i="2"/>
  <c r="E423" i="2" s="1"/>
  <c r="G423" i="2" s="1"/>
  <c r="J422" i="10" l="1"/>
  <c r="G422" i="10"/>
  <c r="J423" i="2"/>
  <c r="C424" i="2"/>
  <c r="I422" i="8"/>
  <c r="D422" i="8"/>
  <c r="E422" i="8" s="1"/>
  <c r="C422" i="8"/>
  <c r="H422" i="8"/>
  <c r="I423" i="10" l="1"/>
  <c r="D423" i="10"/>
  <c r="E423" i="10" s="1"/>
  <c r="H423" i="10"/>
  <c r="C423" i="10"/>
  <c r="G422" i="8"/>
  <c r="J422" i="8"/>
  <c r="D424" i="2"/>
  <c r="E424" i="2" s="1"/>
  <c r="G424" i="2" s="1"/>
  <c r="H424" i="2"/>
  <c r="I424" i="2"/>
  <c r="J423" i="10" l="1"/>
  <c r="G423" i="10"/>
  <c r="J424" i="2"/>
  <c r="C425" i="2"/>
  <c r="I423" i="8"/>
  <c r="D423" i="8"/>
  <c r="E423" i="8" s="1"/>
  <c r="H423" i="8"/>
  <c r="C423" i="8"/>
  <c r="I424" i="10" l="1"/>
  <c r="D424" i="10"/>
  <c r="E424" i="10" s="1"/>
  <c r="H424" i="10"/>
  <c r="C424" i="10"/>
  <c r="G423" i="8"/>
  <c r="J423" i="8"/>
  <c r="D425" i="2"/>
  <c r="E425" i="2" s="1"/>
  <c r="G425" i="2" s="1"/>
  <c r="H425" i="2"/>
  <c r="I425" i="2"/>
  <c r="J424" i="10" l="1"/>
  <c r="G424" i="10"/>
  <c r="J425" i="2"/>
  <c r="C426" i="2"/>
  <c r="I424" i="8"/>
  <c r="D424" i="8"/>
  <c r="E424" i="8" s="1"/>
  <c r="C424" i="8"/>
  <c r="H424" i="8"/>
  <c r="I425" i="10" l="1"/>
  <c r="D425" i="10"/>
  <c r="E425" i="10" s="1"/>
  <c r="H425" i="10"/>
  <c r="C425" i="10"/>
  <c r="G424" i="8"/>
  <c r="J424" i="8"/>
  <c r="D426" i="2"/>
  <c r="E426" i="2" s="1"/>
  <c r="G426" i="2" s="1"/>
  <c r="H426" i="2"/>
  <c r="I426" i="2"/>
  <c r="J425" i="10" l="1"/>
  <c r="G425" i="10"/>
  <c r="J426" i="2"/>
  <c r="C427" i="2"/>
  <c r="I425" i="8"/>
  <c r="D425" i="8"/>
  <c r="E425" i="8" s="1"/>
  <c r="H425" i="8"/>
  <c r="C425" i="8"/>
  <c r="I426" i="10" l="1"/>
  <c r="D426" i="10"/>
  <c r="E426" i="10" s="1"/>
  <c r="H426" i="10"/>
  <c r="C426" i="10"/>
  <c r="G425" i="8"/>
  <c r="J425" i="8"/>
  <c r="H427" i="2"/>
  <c r="D427" i="2"/>
  <c r="E427" i="2" s="1"/>
  <c r="G427" i="2" s="1"/>
  <c r="I427" i="2"/>
  <c r="J426" i="10" l="1"/>
  <c r="G426" i="10"/>
  <c r="J427" i="2"/>
  <c r="C428" i="2"/>
  <c r="I426" i="8"/>
  <c r="D426" i="8"/>
  <c r="E426" i="8" s="1"/>
  <c r="C426" i="8"/>
  <c r="H426" i="8"/>
  <c r="I427" i="10" l="1"/>
  <c r="D427" i="10"/>
  <c r="E427" i="10" s="1"/>
  <c r="H427" i="10"/>
  <c r="C427" i="10"/>
  <c r="G426" i="8"/>
  <c r="J426" i="8"/>
  <c r="D428" i="2"/>
  <c r="E428" i="2" s="1"/>
  <c r="G428" i="2" s="1"/>
  <c r="H428" i="2"/>
  <c r="I428" i="2"/>
  <c r="J427" i="10" l="1"/>
  <c r="G427" i="10"/>
  <c r="J428" i="2"/>
  <c r="C429" i="2"/>
  <c r="I427" i="8"/>
  <c r="D427" i="8"/>
  <c r="E427" i="8" s="1"/>
  <c r="H427" i="8"/>
  <c r="C427" i="8"/>
  <c r="I428" i="10" l="1"/>
  <c r="D428" i="10"/>
  <c r="E428" i="10" s="1"/>
  <c r="H428" i="10"/>
  <c r="C428" i="10"/>
  <c r="G427" i="8"/>
  <c r="J427" i="8"/>
  <c r="H429" i="2"/>
  <c r="I429" i="2"/>
  <c r="D429" i="2"/>
  <c r="E429" i="2" s="1"/>
  <c r="G429" i="2" s="1"/>
  <c r="J428" i="10" l="1"/>
  <c r="G428" i="10"/>
  <c r="J429" i="2"/>
  <c r="C430" i="2"/>
  <c r="I428" i="8"/>
  <c r="D428" i="8"/>
  <c r="E428" i="8" s="1"/>
  <c r="C428" i="8"/>
  <c r="H428" i="8"/>
  <c r="I429" i="10" l="1"/>
  <c r="D429" i="10"/>
  <c r="E429" i="10" s="1"/>
  <c r="H429" i="10"/>
  <c r="C429" i="10"/>
  <c r="G428" i="8"/>
  <c r="J428" i="8"/>
  <c r="D430" i="2"/>
  <c r="E430" i="2" s="1"/>
  <c r="G430" i="2" s="1"/>
  <c r="H430" i="2"/>
  <c r="I430" i="2"/>
  <c r="J429" i="10" l="1"/>
  <c r="G429" i="10"/>
  <c r="J430" i="2"/>
  <c r="C431" i="2"/>
  <c r="I429" i="8"/>
  <c r="D429" i="8"/>
  <c r="E429" i="8" s="1"/>
  <c r="H429" i="8"/>
  <c r="C429" i="8"/>
  <c r="I430" i="10" l="1"/>
  <c r="D430" i="10"/>
  <c r="E430" i="10" s="1"/>
  <c r="H430" i="10"/>
  <c r="C430" i="10"/>
  <c r="G429" i="8"/>
  <c r="J429" i="8"/>
  <c r="D431" i="2"/>
  <c r="E431" i="2" s="1"/>
  <c r="G431" i="2" s="1"/>
  <c r="H431" i="2"/>
  <c r="I431" i="2"/>
  <c r="J430" i="10" l="1"/>
  <c r="G430" i="10"/>
  <c r="J431" i="2"/>
  <c r="C432" i="2"/>
  <c r="I430" i="8"/>
  <c r="D430" i="8"/>
  <c r="E430" i="8" s="1"/>
  <c r="C430" i="8"/>
  <c r="H430" i="8"/>
  <c r="I431" i="10" l="1"/>
  <c r="D431" i="10"/>
  <c r="E431" i="10" s="1"/>
  <c r="H431" i="10"/>
  <c r="C431" i="10"/>
  <c r="G430" i="8"/>
  <c r="J430" i="8"/>
  <c r="H432" i="2"/>
  <c r="I432" i="2"/>
  <c r="D432" i="2"/>
  <c r="E432" i="2" s="1"/>
  <c r="G432" i="2" s="1"/>
  <c r="J431" i="10" l="1"/>
  <c r="G431" i="10"/>
  <c r="J432" i="2"/>
  <c r="C433" i="2"/>
  <c r="I431" i="8"/>
  <c r="D431" i="8"/>
  <c r="E431" i="8" s="1"/>
  <c r="H431" i="8"/>
  <c r="C431" i="8"/>
  <c r="I432" i="10" l="1"/>
  <c r="D432" i="10"/>
  <c r="E432" i="10" s="1"/>
  <c r="H432" i="10"/>
  <c r="C432" i="10"/>
  <c r="G431" i="8"/>
  <c r="J431" i="8"/>
  <c r="H433" i="2"/>
  <c r="I433" i="2"/>
  <c r="D433" i="2"/>
  <c r="E433" i="2" s="1"/>
  <c r="G433" i="2" s="1"/>
  <c r="J432" i="10" l="1"/>
  <c r="G432" i="10"/>
  <c r="J433" i="2"/>
  <c r="C434" i="2"/>
  <c r="I432" i="8"/>
  <c r="D432" i="8"/>
  <c r="E432" i="8" s="1"/>
  <c r="C432" i="8"/>
  <c r="H432" i="8"/>
  <c r="I433" i="10" l="1"/>
  <c r="D433" i="10"/>
  <c r="E433" i="10" s="1"/>
  <c r="H433" i="10"/>
  <c r="C433" i="10"/>
  <c r="G432" i="8"/>
  <c r="J432" i="8"/>
  <c r="I434" i="2"/>
  <c r="D434" i="2"/>
  <c r="E434" i="2" s="1"/>
  <c r="G434" i="2" s="1"/>
  <c r="H434" i="2"/>
  <c r="J433" i="10" l="1"/>
  <c r="G433" i="10"/>
  <c r="J434" i="2"/>
  <c r="C435" i="2"/>
  <c r="I433" i="8"/>
  <c r="D433" i="8"/>
  <c r="E433" i="8" s="1"/>
  <c r="H433" i="8"/>
  <c r="C433" i="8"/>
  <c r="I434" i="10" l="1"/>
  <c r="D434" i="10"/>
  <c r="E434" i="10" s="1"/>
  <c r="H434" i="10"/>
  <c r="C434" i="10"/>
  <c r="G433" i="8"/>
  <c r="J433" i="8"/>
  <c r="D435" i="2"/>
  <c r="E435" i="2" s="1"/>
  <c r="G435" i="2" s="1"/>
  <c r="H435" i="2"/>
  <c r="I435" i="2"/>
  <c r="J434" i="10" l="1"/>
  <c r="G434" i="10"/>
  <c r="J435" i="2"/>
  <c r="C436" i="2"/>
  <c r="I434" i="8"/>
  <c r="D434" i="8"/>
  <c r="E434" i="8" s="1"/>
  <c r="C434" i="8"/>
  <c r="H434" i="8"/>
  <c r="I435" i="10" l="1"/>
  <c r="D435" i="10"/>
  <c r="E435" i="10" s="1"/>
  <c r="H435" i="10"/>
  <c r="C435" i="10"/>
  <c r="G434" i="8"/>
  <c r="J434" i="8"/>
  <c r="I436" i="2"/>
  <c r="H436" i="2"/>
  <c r="D436" i="2"/>
  <c r="E436" i="2" s="1"/>
  <c r="G436" i="2" s="1"/>
  <c r="J435" i="10" l="1"/>
  <c r="G435" i="10"/>
  <c r="J436" i="2"/>
  <c r="C437" i="2"/>
  <c r="I435" i="8"/>
  <c r="D435" i="8"/>
  <c r="E435" i="8" s="1"/>
  <c r="H435" i="8"/>
  <c r="C435" i="8"/>
  <c r="I436" i="10" l="1"/>
  <c r="D436" i="10"/>
  <c r="E436" i="10" s="1"/>
  <c r="H436" i="10"/>
  <c r="C436" i="10"/>
  <c r="G435" i="8"/>
  <c r="J435" i="8"/>
  <c r="H437" i="2"/>
  <c r="D437" i="2"/>
  <c r="E437" i="2" s="1"/>
  <c r="G437" i="2" s="1"/>
  <c r="I437" i="2"/>
  <c r="J436" i="10" l="1"/>
  <c r="G436" i="10"/>
  <c r="J437" i="2"/>
  <c r="C438" i="2"/>
  <c r="I436" i="8"/>
  <c r="D436" i="8"/>
  <c r="E436" i="8" s="1"/>
  <c r="C436" i="8"/>
  <c r="H436" i="8"/>
  <c r="I437" i="10" l="1"/>
  <c r="D437" i="10"/>
  <c r="E437" i="10" s="1"/>
  <c r="H437" i="10"/>
  <c r="C437" i="10"/>
  <c r="G436" i="8"/>
  <c r="J436" i="8"/>
  <c r="I438" i="2"/>
  <c r="H438" i="2"/>
  <c r="D438" i="2"/>
  <c r="E438" i="2" s="1"/>
  <c r="G438" i="2" s="1"/>
  <c r="J437" i="10" l="1"/>
  <c r="G437" i="10"/>
  <c r="J438" i="2"/>
  <c r="C439" i="2"/>
  <c r="I437" i="8"/>
  <c r="D437" i="8"/>
  <c r="E437" i="8" s="1"/>
  <c r="H437" i="8"/>
  <c r="C437" i="8"/>
  <c r="I438" i="10" l="1"/>
  <c r="D438" i="10"/>
  <c r="E438" i="10" s="1"/>
  <c r="H438" i="10"/>
  <c r="C438" i="10"/>
  <c r="G437" i="8"/>
  <c r="J437" i="8"/>
  <c r="D439" i="2"/>
  <c r="E439" i="2" s="1"/>
  <c r="G439" i="2" s="1"/>
  <c r="H439" i="2"/>
  <c r="I439" i="2"/>
  <c r="J438" i="10" l="1"/>
  <c r="G438" i="10"/>
  <c r="J439" i="2"/>
  <c r="C440" i="2"/>
  <c r="I438" i="8"/>
  <c r="D438" i="8"/>
  <c r="E438" i="8" s="1"/>
  <c r="C438" i="8"/>
  <c r="H438" i="8"/>
  <c r="I439" i="10" l="1"/>
  <c r="D439" i="10"/>
  <c r="E439" i="10" s="1"/>
  <c r="H439" i="10"/>
  <c r="C439" i="10"/>
  <c r="G438" i="8"/>
  <c r="J438" i="8"/>
  <c r="H440" i="2"/>
  <c r="D440" i="2"/>
  <c r="E440" i="2" s="1"/>
  <c r="G440" i="2" s="1"/>
  <c r="I440" i="2"/>
  <c r="J439" i="10" l="1"/>
  <c r="G439" i="10"/>
  <c r="J440" i="2"/>
  <c r="C441" i="2"/>
  <c r="I439" i="8"/>
  <c r="D439" i="8"/>
  <c r="E439" i="8" s="1"/>
  <c r="H439" i="8"/>
  <c r="C439" i="8"/>
  <c r="I440" i="10" l="1"/>
  <c r="D440" i="10"/>
  <c r="E440" i="10" s="1"/>
  <c r="H440" i="10"/>
  <c r="C440" i="10"/>
  <c r="G439" i="8"/>
  <c r="J439" i="8"/>
  <c r="D441" i="2"/>
  <c r="E441" i="2" s="1"/>
  <c r="G441" i="2" s="1"/>
  <c r="I441" i="2"/>
  <c r="H441" i="2"/>
  <c r="J440" i="10" l="1"/>
  <c r="G440" i="10"/>
  <c r="J441" i="2"/>
  <c r="C442" i="2"/>
  <c r="I440" i="8"/>
  <c r="D440" i="8"/>
  <c r="E440" i="8" s="1"/>
  <c r="C440" i="8"/>
  <c r="H440" i="8"/>
  <c r="I441" i="10" l="1"/>
  <c r="D441" i="10"/>
  <c r="E441" i="10" s="1"/>
  <c r="H441" i="10"/>
  <c r="C441" i="10"/>
  <c r="G440" i="8"/>
  <c r="J440" i="8"/>
  <c r="H442" i="2"/>
  <c r="I442" i="2"/>
  <c r="D442" i="2"/>
  <c r="E442" i="2" s="1"/>
  <c r="G442" i="2" s="1"/>
  <c r="J441" i="10" l="1"/>
  <c r="G441" i="10"/>
  <c r="J442" i="2"/>
  <c r="C443" i="2"/>
  <c r="I441" i="8"/>
  <c r="D441" i="8"/>
  <c r="E441" i="8" s="1"/>
  <c r="H441" i="8"/>
  <c r="C441" i="8"/>
  <c r="I442" i="10" l="1"/>
  <c r="D442" i="10"/>
  <c r="E442" i="10" s="1"/>
  <c r="H442" i="10"/>
  <c r="C442" i="10"/>
  <c r="G441" i="8"/>
  <c r="J441" i="8"/>
  <c r="I443" i="2"/>
  <c r="D443" i="2"/>
  <c r="E443" i="2" s="1"/>
  <c r="G443" i="2" s="1"/>
  <c r="H443" i="2"/>
  <c r="J442" i="10" l="1"/>
  <c r="G442" i="10"/>
  <c r="J443" i="2"/>
  <c r="C444" i="2"/>
  <c r="I442" i="8"/>
  <c r="D442" i="8"/>
  <c r="E442" i="8" s="1"/>
  <c r="C442" i="8"/>
  <c r="H442" i="8"/>
  <c r="I443" i="10" l="1"/>
  <c r="D443" i="10"/>
  <c r="E443" i="10" s="1"/>
  <c r="H443" i="10"/>
  <c r="C443" i="10"/>
  <c r="G442" i="8"/>
  <c r="I444" i="2"/>
  <c r="J442" i="8"/>
  <c r="D444" i="2"/>
  <c r="E444" i="2" s="1"/>
  <c r="G444" i="2" s="1"/>
  <c r="H444" i="2"/>
  <c r="J443" i="10" l="1"/>
  <c r="G443" i="10"/>
  <c r="J444" i="2"/>
  <c r="C445" i="2"/>
  <c r="I443" i="8"/>
  <c r="D443" i="8"/>
  <c r="E443" i="8" s="1"/>
  <c r="H443" i="8"/>
  <c r="C443" i="8"/>
  <c r="I444" i="10" l="1"/>
  <c r="D444" i="10"/>
  <c r="E444" i="10" s="1"/>
  <c r="H444" i="10"/>
  <c r="C444" i="10"/>
  <c r="G443" i="8"/>
  <c r="J443" i="8"/>
  <c r="H445" i="2"/>
  <c r="D445" i="2"/>
  <c r="E445" i="2" s="1"/>
  <c r="G445" i="2" s="1"/>
  <c r="I445" i="2"/>
  <c r="J444" i="10" l="1"/>
  <c r="G444" i="10"/>
  <c r="J445" i="2"/>
  <c r="C446" i="2"/>
  <c r="I444" i="8"/>
  <c r="D444" i="8"/>
  <c r="E444" i="8" s="1"/>
  <c r="C444" i="8"/>
  <c r="H444" i="8"/>
  <c r="I445" i="10" l="1"/>
  <c r="D445" i="10"/>
  <c r="E445" i="10" s="1"/>
  <c r="H445" i="10"/>
  <c r="C445" i="10"/>
  <c r="G444" i="8"/>
  <c r="H446" i="2"/>
  <c r="I446" i="2"/>
  <c r="D446" i="2"/>
  <c r="E446" i="2" s="1"/>
  <c r="J444" i="8"/>
  <c r="J446" i="2" l="1"/>
  <c r="J445" i="10"/>
  <c r="G445" i="10"/>
  <c r="G446" i="2"/>
  <c r="C447" i="2" s="1"/>
  <c r="I445" i="8"/>
  <c r="D445" i="8"/>
  <c r="E445" i="8" s="1"/>
  <c r="H445" i="8"/>
  <c r="C445" i="8"/>
  <c r="I446" i="10" l="1"/>
  <c r="D446" i="10"/>
  <c r="E446" i="10" s="1"/>
  <c r="H446" i="10"/>
  <c r="C446" i="10"/>
  <c r="G445" i="8"/>
  <c r="H447" i="2"/>
  <c r="I447" i="2"/>
  <c r="D447" i="2"/>
  <c r="E447" i="2" s="1"/>
  <c r="G447" i="2" s="1"/>
  <c r="C448" i="2" s="1"/>
  <c r="J445" i="8"/>
  <c r="J446" i="10" l="1"/>
  <c r="G446" i="10"/>
  <c r="J447" i="2"/>
  <c r="I446" i="8"/>
  <c r="D446" i="8"/>
  <c r="E446" i="8" s="1"/>
  <c r="C446" i="8"/>
  <c r="H446" i="8"/>
  <c r="D448" i="2"/>
  <c r="E448" i="2" s="1"/>
  <c r="G448" i="2" s="1"/>
  <c r="H448" i="2"/>
  <c r="I448" i="2"/>
  <c r="I447" i="10" l="1"/>
  <c r="D447" i="10"/>
  <c r="E447" i="10" s="1"/>
  <c r="H447" i="10"/>
  <c r="C447" i="10"/>
  <c r="J448" i="2"/>
  <c r="G446" i="8"/>
  <c r="C449" i="2"/>
  <c r="J446" i="8"/>
  <c r="J447" i="10" l="1"/>
  <c r="G447" i="10"/>
  <c r="I447" i="8"/>
  <c r="D447" i="8"/>
  <c r="E447" i="8" s="1"/>
  <c r="H447" i="8"/>
  <c r="C447" i="8"/>
  <c r="D449" i="2"/>
  <c r="E449" i="2" s="1"/>
  <c r="G449" i="2" s="1"/>
  <c r="I449" i="2"/>
  <c r="H449" i="2"/>
  <c r="I448" i="10" l="1"/>
  <c r="D448" i="10"/>
  <c r="E448" i="10" s="1"/>
  <c r="H448" i="10"/>
  <c r="C448" i="10"/>
  <c r="J449" i="2"/>
  <c r="G447" i="8"/>
  <c r="C450" i="2"/>
  <c r="J447" i="8"/>
  <c r="J448" i="10" l="1"/>
  <c r="G448" i="10"/>
  <c r="I448" i="8"/>
  <c r="D448" i="8"/>
  <c r="E448" i="8" s="1"/>
  <c r="C448" i="8"/>
  <c r="H448" i="8"/>
  <c r="H450" i="2"/>
  <c r="D450" i="2"/>
  <c r="E450" i="2" s="1"/>
  <c r="G450" i="2" s="1"/>
  <c r="I450" i="2"/>
  <c r="I449" i="10" l="1"/>
  <c r="D449" i="10"/>
  <c r="E449" i="10" s="1"/>
  <c r="H449" i="10"/>
  <c r="C449" i="10"/>
  <c r="J450" i="2"/>
  <c r="G448" i="8"/>
  <c r="C451" i="2"/>
  <c r="J448" i="8"/>
  <c r="J449" i="10" l="1"/>
  <c r="G449" i="10"/>
  <c r="I449" i="8"/>
  <c r="D449" i="8"/>
  <c r="E449" i="8" s="1"/>
  <c r="H449" i="8"/>
  <c r="C449" i="8"/>
  <c r="I451" i="2"/>
  <c r="D451" i="2"/>
  <c r="E451" i="2" s="1"/>
  <c r="G451" i="2" s="1"/>
  <c r="H451" i="2"/>
  <c r="I450" i="10" l="1"/>
  <c r="D450" i="10"/>
  <c r="E450" i="10" s="1"/>
  <c r="H450" i="10"/>
  <c r="C450" i="10"/>
  <c r="J451" i="2"/>
  <c r="G449" i="8"/>
  <c r="C452" i="2"/>
  <c r="J449" i="8"/>
  <c r="J450" i="10" l="1"/>
  <c r="G450" i="10"/>
  <c r="I450" i="8"/>
  <c r="D450" i="8"/>
  <c r="E450" i="8" s="1"/>
  <c r="C450" i="8"/>
  <c r="H450" i="8"/>
  <c r="D452" i="2"/>
  <c r="E452" i="2" s="1"/>
  <c r="G452" i="2" s="1"/>
  <c r="I452" i="2"/>
  <c r="H452" i="2"/>
  <c r="I451" i="10" l="1"/>
  <c r="D451" i="10"/>
  <c r="E451" i="10" s="1"/>
  <c r="H451" i="10"/>
  <c r="C451" i="10"/>
  <c r="J452" i="2"/>
  <c r="G450" i="8"/>
  <c r="C453" i="2"/>
  <c r="J450" i="8"/>
  <c r="J451" i="10" l="1"/>
  <c r="G451" i="10"/>
  <c r="I451" i="8"/>
  <c r="D451" i="8"/>
  <c r="E451" i="8" s="1"/>
  <c r="H451" i="8"/>
  <c r="C451" i="8"/>
  <c r="D453" i="2"/>
  <c r="E453" i="2" s="1"/>
  <c r="G453" i="2" s="1"/>
  <c r="H453" i="2"/>
  <c r="I453" i="2"/>
  <c r="I452" i="10" l="1"/>
  <c r="D452" i="10"/>
  <c r="E452" i="10" s="1"/>
  <c r="H452" i="10"/>
  <c r="C452" i="10"/>
  <c r="J453" i="2"/>
  <c r="G451" i="8"/>
  <c r="C454" i="2"/>
  <c r="J451" i="8"/>
  <c r="J452" i="10" l="1"/>
  <c r="G452" i="10"/>
  <c r="I452" i="8"/>
  <c r="D452" i="8"/>
  <c r="E452" i="8" s="1"/>
  <c r="C452" i="8"/>
  <c r="H452" i="8"/>
  <c r="I454" i="2"/>
  <c r="D454" i="2"/>
  <c r="E454" i="2" s="1"/>
  <c r="G454" i="2" s="1"/>
  <c r="H454" i="2"/>
  <c r="I453" i="10" l="1"/>
  <c r="D453" i="10"/>
  <c r="E453" i="10" s="1"/>
  <c r="H453" i="10"/>
  <c r="C453" i="10"/>
  <c r="J454" i="2"/>
  <c r="G452" i="8"/>
  <c r="C455" i="2"/>
  <c r="J452" i="8"/>
  <c r="J453" i="10" l="1"/>
  <c r="G453" i="10"/>
  <c r="I453" i="8"/>
  <c r="D453" i="8"/>
  <c r="E453" i="8" s="1"/>
  <c r="H453" i="8"/>
  <c r="C453" i="8"/>
  <c r="I455" i="2"/>
  <c r="D455" i="2"/>
  <c r="E455" i="2" s="1"/>
  <c r="G455" i="2" s="1"/>
  <c r="H455" i="2"/>
  <c r="I454" i="10" l="1"/>
  <c r="D454" i="10"/>
  <c r="E454" i="10" s="1"/>
  <c r="H454" i="10"/>
  <c r="C454" i="10"/>
  <c r="J455" i="2"/>
  <c r="G453" i="8"/>
  <c r="C456" i="2"/>
  <c r="J453" i="8"/>
  <c r="J454" i="10" l="1"/>
  <c r="G454" i="10"/>
  <c r="I454" i="8"/>
  <c r="D454" i="8"/>
  <c r="E454" i="8" s="1"/>
  <c r="H454" i="8"/>
  <c r="C454" i="8"/>
  <c r="D456" i="2"/>
  <c r="E456" i="2" s="1"/>
  <c r="G456" i="2" s="1"/>
  <c r="I456" i="2"/>
  <c r="H456" i="2"/>
  <c r="I455" i="10" l="1"/>
  <c r="D455" i="10"/>
  <c r="E455" i="10" s="1"/>
  <c r="H455" i="10"/>
  <c r="C455" i="10"/>
  <c r="J456" i="2"/>
  <c r="G454" i="8"/>
  <c r="C457" i="2"/>
  <c r="J454" i="8"/>
  <c r="J455" i="10" l="1"/>
  <c r="G455" i="10"/>
  <c r="I455" i="8"/>
  <c r="D455" i="8"/>
  <c r="E455" i="8" s="1"/>
  <c r="C455" i="8"/>
  <c r="H455" i="8"/>
  <c r="I457" i="2"/>
  <c r="H457" i="2"/>
  <c r="D457" i="2"/>
  <c r="E457" i="2" s="1"/>
  <c r="G457" i="2" s="1"/>
  <c r="I456" i="10" l="1"/>
  <c r="D456" i="10"/>
  <c r="E456" i="10" s="1"/>
  <c r="H456" i="10"/>
  <c r="C456" i="10"/>
  <c r="J457" i="2"/>
  <c r="G455" i="8"/>
  <c r="C458" i="2"/>
  <c r="J455" i="8"/>
  <c r="J456" i="10" l="1"/>
  <c r="G456" i="10"/>
  <c r="I456" i="8"/>
  <c r="D456" i="8"/>
  <c r="E456" i="8" s="1"/>
  <c r="C456" i="8"/>
  <c r="H456" i="8"/>
  <c r="I458" i="2"/>
  <c r="D458" i="2"/>
  <c r="E458" i="2" s="1"/>
  <c r="G458" i="2" s="1"/>
  <c r="H458" i="2"/>
  <c r="I457" i="10" l="1"/>
  <c r="D457" i="10"/>
  <c r="E457" i="10" s="1"/>
  <c r="H457" i="10"/>
  <c r="C457" i="10"/>
  <c r="J458" i="2"/>
  <c r="G456" i="8"/>
  <c r="C459" i="2"/>
  <c r="J456" i="8"/>
  <c r="J457" i="10" l="1"/>
  <c r="G457" i="10"/>
  <c r="I457" i="8"/>
  <c r="D457" i="8"/>
  <c r="E457" i="8" s="1"/>
  <c r="C457" i="8"/>
  <c r="H457" i="8"/>
  <c r="H459" i="2"/>
  <c r="D459" i="2"/>
  <c r="E459" i="2" s="1"/>
  <c r="G459" i="2" s="1"/>
  <c r="I459" i="2"/>
  <c r="I458" i="10" l="1"/>
  <c r="D458" i="10"/>
  <c r="E458" i="10" s="1"/>
  <c r="H458" i="10"/>
  <c r="C458" i="10"/>
  <c r="J459" i="2"/>
  <c r="G457" i="8"/>
  <c r="C460" i="2"/>
  <c r="J457" i="8"/>
  <c r="J458" i="10" l="1"/>
  <c r="G458" i="10"/>
  <c r="I458" i="8"/>
  <c r="D458" i="8"/>
  <c r="E458" i="8" s="1"/>
  <c r="C458" i="8"/>
  <c r="H458" i="8"/>
  <c r="H460" i="2"/>
  <c r="I460" i="2"/>
  <c r="D460" i="2"/>
  <c r="E460" i="2" s="1"/>
  <c r="G460" i="2" s="1"/>
  <c r="I459" i="10" l="1"/>
  <c r="D459" i="10"/>
  <c r="E459" i="10" s="1"/>
  <c r="H459" i="10"/>
  <c r="C459" i="10"/>
  <c r="J460" i="2"/>
  <c r="G458" i="8"/>
  <c r="C461" i="2"/>
  <c r="J458" i="8"/>
  <c r="J459" i="10" l="1"/>
  <c r="G459" i="10"/>
  <c r="I459" i="8"/>
  <c r="D459" i="8"/>
  <c r="E459" i="8" s="1"/>
  <c r="C459" i="8"/>
  <c r="H459" i="8"/>
  <c r="H461" i="2"/>
  <c r="D461" i="2"/>
  <c r="E461" i="2" s="1"/>
  <c r="G461" i="2" s="1"/>
  <c r="I461" i="2"/>
  <c r="I460" i="10" l="1"/>
  <c r="D460" i="10"/>
  <c r="E460" i="10" s="1"/>
  <c r="H460" i="10"/>
  <c r="C460" i="10"/>
  <c r="J461" i="2"/>
  <c r="G459" i="8"/>
  <c r="C462" i="2"/>
  <c r="J459" i="8"/>
  <c r="J460" i="10" l="1"/>
  <c r="G460" i="10"/>
  <c r="I460" i="8"/>
  <c r="D460" i="8"/>
  <c r="E460" i="8" s="1"/>
  <c r="H460" i="8"/>
  <c r="C460" i="8"/>
  <c r="D462" i="2"/>
  <c r="E462" i="2" s="1"/>
  <c r="G462" i="2" s="1"/>
  <c r="H462" i="2"/>
  <c r="I462" i="2"/>
  <c r="I461" i="10" l="1"/>
  <c r="D461" i="10"/>
  <c r="E461" i="10" s="1"/>
  <c r="H461" i="10"/>
  <c r="C461" i="10"/>
  <c r="J462" i="2"/>
  <c r="G460" i="8"/>
  <c r="C463" i="2"/>
  <c r="J460" i="8"/>
  <c r="J461" i="10" l="1"/>
  <c r="G461" i="10"/>
  <c r="I461" i="8"/>
  <c r="D461" i="8"/>
  <c r="E461" i="8" s="1"/>
  <c r="C461" i="8"/>
  <c r="H461" i="8"/>
  <c r="H463" i="2"/>
  <c r="D463" i="2"/>
  <c r="E463" i="2" s="1"/>
  <c r="G463" i="2" s="1"/>
  <c r="I463" i="2"/>
  <c r="I462" i="10" l="1"/>
  <c r="D462" i="10"/>
  <c r="E462" i="10" s="1"/>
  <c r="H462" i="10"/>
  <c r="C462" i="10"/>
  <c r="J463" i="2"/>
  <c r="G461" i="8"/>
  <c r="C464" i="2"/>
  <c r="J461" i="8"/>
  <c r="J462" i="10" l="1"/>
  <c r="G462" i="10"/>
  <c r="I462" i="8"/>
  <c r="D462" i="8"/>
  <c r="E462" i="8" s="1"/>
  <c r="H462" i="8"/>
  <c r="C462" i="8"/>
  <c r="D464" i="2"/>
  <c r="E464" i="2" s="1"/>
  <c r="G464" i="2" s="1"/>
  <c r="H464" i="2"/>
  <c r="I464" i="2"/>
  <c r="I463" i="10" l="1"/>
  <c r="D463" i="10"/>
  <c r="E463" i="10" s="1"/>
  <c r="H463" i="10"/>
  <c r="C463" i="10"/>
  <c r="J464" i="2"/>
  <c r="G462" i="8"/>
  <c r="C465" i="2"/>
  <c r="J462" i="8"/>
  <c r="J463" i="10" l="1"/>
  <c r="G463" i="10"/>
  <c r="I463" i="8"/>
  <c r="D463" i="8"/>
  <c r="E463" i="8" s="1"/>
  <c r="C463" i="8"/>
  <c r="H463" i="8"/>
  <c r="D465" i="2"/>
  <c r="E465" i="2" s="1"/>
  <c r="G465" i="2" s="1"/>
  <c r="H465" i="2"/>
  <c r="I465" i="2"/>
  <c r="I464" i="10" l="1"/>
  <c r="D464" i="10"/>
  <c r="E464" i="10" s="1"/>
  <c r="H464" i="10"/>
  <c r="C464" i="10"/>
  <c r="J465" i="2"/>
  <c r="G463" i="8"/>
  <c r="C466" i="2"/>
  <c r="J463" i="8"/>
  <c r="J464" i="10" l="1"/>
  <c r="G464" i="10"/>
  <c r="I464" i="8"/>
  <c r="D464" i="8"/>
  <c r="E464" i="8" s="1"/>
  <c r="C464" i="8"/>
  <c r="H464" i="8"/>
  <c r="I466" i="2"/>
  <c r="H466" i="2"/>
  <c r="D466" i="2"/>
  <c r="E466" i="2" s="1"/>
  <c r="G466" i="2" s="1"/>
  <c r="I465" i="10" l="1"/>
  <c r="D465" i="10"/>
  <c r="E465" i="10" s="1"/>
  <c r="H465" i="10"/>
  <c r="C465" i="10"/>
  <c r="J466" i="2"/>
  <c r="G464" i="8"/>
  <c r="C467" i="2"/>
  <c r="J464" i="8"/>
  <c r="J465" i="10" l="1"/>
  <c r="G465" i="10"/>
  <c r="I465" i="8"/>
  <c r="D465" i="8"/>
  <c r="E465" i="8" s="1"/>
  <c r="C465" i="8"/>
  <c r="H465" i="8"/>
  <c r="D467" i="2"/>
  <c r="E467" i="2" s="1"/>
  <c r="G467" i="2" s="1"/>
  <c r="H467" i="2"/>
  <c r="I467" i="2"/>
  <c r="I466" i="10" l="1"/>
  <c r="D466" i="10"/>
  <c r="E466" i="10" s="1"/>
  <c r="H466" i="10"/>
  <c r="C466" i="10"/>
  <c r="J467" i="2"/>
  <c r="G465" i="8"/>
  <c r="C468" i="2"/>
  <c r="J465" i="8"/>
  <c r="J466" i="10" l="1"/>
  <c r="G466" i="10"/>
  <c r="I466" i="8"/>
  <c r="D466" i="8"/>
  <c r="E466" i="8" s="1"/>
  <c r="C466" i="8"/>
  <c r="H466" i="8"/>
  <c r="I468" i="2"/>
  <c r="D468" i="2"/>
  <c r="E468" i="2" s="1"/>
  <c r="G468" i="2" s="1"/>
  <c r="H468" i="2"/>
  <c r="I467" i="10" l="1"/>
  <c r="D467" i="10"/>
  <c r="E467" i="10" s="1"/>
  <c r="H467" i="10"/>
  <c r="C467" i="10"/>
  <c r="J468" i="2"/>
  <c r="G466" i="8"/>
  <c r="C469" i="2"/>
  <c r="J466" i="8"/>
  <c r="J467" i="10" l="1"/>
  <c r="G467" i="10"/>
  <c r="I467" i="8"/>
  <c r="D467" i="8"/>
  <c r="E467" i="8" s="1"/>
  <c r="C467" i="8"/>
  <c r="H467" i="8"/>
  <c r="H469" i="2"/>
  <c r="I469" i="2"/>
  <c r="D469" i="2"/>
  <c r="E469" i="2" s="1"/>
  <c r="G469" i="2" s="1"/>
  <c r="I468" i="10" l="1"/>
  <c r="D468" i="10"/>
  <c r="E468" i="10" s="1"/>
  <c r="H468" i="10"/>
  <c r="C468" i="10"/>
  <c r="J469" i="2"/>
  <c r="G467" i="8"/>
  <c r="C470" i="2"/>
  <c r="J467" i="8"/>
  <c r="J468" i="10" l="1"/>
  <c r="G468" i="10"/>
  <c r="I468" i="8"/>
  <c r="D468" i="8"/>
  <c r="E468" i="8" s="1"/>
  <c r="H468" i="8"/>
  <c r="C468" i="8"/>
  <c r="D470" i="2"/>
  <c r="E470" i="2" s="1"/>
  <c r="G470" i="2" s="1"/>
  <c r="I470" i="2"/>
  <c r="H470" i="2"/>
  <c r="I469" i="10" l="1"/>
  <c r="D469" i="10"/>
  <c r="E469" i="10" s="1"/>
  <c r="H469" i="10"/>
  <c r="C469" i="10"/>
  <c r="J470" i="2"/>
  <c r="G468" i="8"/>
  <c r="C471" i="2"/>
  <c r="J468" i="8"/>
  <c r="J469" i="10" l="1"/>
  <c r="G469" i="10"/>
  <c r="I469" i="8"/>
  <c r="D469" i="8"/>
  <c r="E469" i="8" s="1"/>
  <c r="H469" i="8"/>
  <c r="C469" i="8"/>
  <c r="D471" i="2"/>
  <c r="E471" i="2" s="1"/>
  <c r="G471" i="2" s="1"/>
  <c r="I471" i="2"/>
  <c r="H471" i="2"/>
  <c r="I470" i="10" l="1"/>
  <c r="D470" i="10"/>
  <c r="E470" i="10" s="1"/>
  <c r="H470" i="10"/>
  <c r="C470" i="10"/>
  <c r="J471" i="2"/>
  <c r="G469" i="8"/>
  <c r="C472" i="2"/>
  <c r="J469" i="8"/>
  <c r="J470" i="10" l="1"/>
  <c r="G470" i="10"/>
  <c r="I470" i="8"/>
  <c r="D470" i="8"/>
  <c r="E470" i="8" s="1"/>
  <c r="H470" i="8"/>
  <c r="C470" i="8"/>
  <c r="H472" i="2"/>
  <c r="D472" i="2"/>
  <c r="E472" i="2" s="1"/>
  <c r="G472" i="2" s="1"/>
  <c r="I472" i="2"/>
  <c r="I471" i="10" l="1"/>
  <c r="D471" i="10"/>
  <c r="E471" i="10" s="1"/>
  <c r="H471" i="10"/>
  <c r="C471" i="10"/>
  <c r="J472" i="2"/>
  <c r="G470" i="8"/>
  <c r="C473" i="2"/>
  <c r="J470" i="8"/>
  <c r="J471" i="10" l="1"/>
  <c r="G471" i="10"/>
  <c r="I471" i="8"/>
  <c r="D471" i="8"/>
  <c r="E471" i="8" s="1"/>
  <c r="H471" i="8"/>
  <c r="C471" i="8"/>
  <c r="D473" i="2"/>
  <c r="E473" i="2" s="1"/>
  <c r="G473" i="2" s="1"/>
  <c r="I473" i="2"/>
  <c r="H473" i="2"/>
  <c r="I472" i="10" l="1"/>
  <c r="D472" i="10"/>
  <c r="E472" i="10" s="1"/>
  <c r="H472" i="10"/>
  <c r="C472" i="10"/>
  <c r="J473" i="2"/>
  <c r="G471" i="8"/>
  <c r="C474" i="2"/>
  <c r="J471" i="8"/>
  <c r="J472" i="10" l="1"/>
  <c r="G472" i="10"/>
  <c r="I472" i="8"/>
  <c r="D472" i="8"/>
  <c r="E472" i="8" s="1"/>
  <c r="H472" i="8"/>
  <c r="C472" i="8"/>
  <c r="D474" i="2"/>
  <c r="E474" i="2" s="1"/>
  <c r="G474" i="2" s="1"/>
  <c r="I474" i="2"/>
  <c r="H474" i="2"/>
  <c r="I473" i="10" l="1"/>
  <c r="D473" i="10"/>
  <c r="E473" i="10" s="1"/>
  <c r="H473" i="10"/>
  <c r="C473" i="10"/>
  <c r="J474" i="2"/>
  <c r="G472" i="8"/>
  <c r="C475" i="2"/>
  <c r="J472" i="8"/>
  <c r="J473" i="10" l="1"/>
  <c r="G473" i="10"/>
  <c r="I473" i="8"/>
  <c r="D473" i="8"/>
  <c r="E473" i="8" s="1"/>
  <c r="H473" i="8"/>
  <c r="C473" i="8"/>
  <c r="D475" i="2"/>
  <c r="E475" i="2" s="1"/>
  <c r="G475" i="2" s="1"/>
  <c r="H475" i="2"/>
  <c r="I475" i="2"/>
  <c r="I474" i="10" l="1"/>
  <c r="D474" i="10"/>
  <c r="E474" i="10" s="1"/>
  <c r="H474" i="10"/>
  <c r="C474" i="10"/>
  <c r="J475" i="2"/>
  <c r="G473" i="8"/>
  <c r="C476" i="2"/>
  <c r="J473" i="8"/>
  <c r="J474" i="10" l="1"/>
  <c r="G474" i="10"/>
  <c r="I474" i="8"/>
  <c r="D474" i="8"/>
  <c r="E474" i="8" s="1"/>
  <c r="H474" i="8"/>
  <c r="C474" i="8"/>
  <c r="D476" i="2"/>
  <c r="E476" i="2" s="1"/>
  <c r="G476" i="2" s="1"/>
  <c r="I476" i="2"/>
  <c r="H476" i="2"/>
  <c r="I475" i="10" l="1"/>
  <c r="D475" i="10"/>
  <c r="E475" i="10" s="1"/>
  <c r="H475" i="10"/>
  <c r="C475" i="10"/>
  <c r="J476" i="2"/>
  <c r="G474" i="8"/>
  <c r="C477" i="2"/>
  <c r="J474" i="8"/>
  <c r="J475" i="10" l="1"/>
  <c r="G475" i="10"/>
  <c r="I475" i="8"/>
  <c r="D475" i="8"/>
  <c r="E475" i="8" s="1"/>
  <c r="H475" i="8"/>
  <c r="C475" i="8"/>
  <c r="H477" i="2"/>
  <c r="I477" i="2"/>
  <c r="D477" i="2"/>
  <c r="E477" i="2" s="1"/>
  <c r="G477" i="2" s="1"/>
  <c r="I476" i="10" l="1"/>
  <c r="D476" i="10"/>
  <c r="E476" i="10" s="1"/>
  <c r="H476" i="10"/>
  <c r="C476" i="10"/>
  <c r="J477" i="2"/>
  <c r="G475" i="8"/>
  <c r="C478" i="2"/>
  <c r="J475" i="8"/>
  <c r="J476" i="10" l="1"/>
  <c r="G476" i="10"/>
  <c r="I476" i="8"/>
  <c r="D476" i="8"/>
  <c r="E476" i="8" s="1"/>
  <c r="H476" i="8"/>
  <c r="C476" i="8"/>
  <c r="D478" i="2"/>
  <c r="E478" i="2" s="1"/>
  <c r="G478" i="2" s="1"/>
  <c r="H478" i="2"/>
  <c r="I478" i="2"/>
  <c r="I477" i="10" l="1"/>
  <c r="D477" i="10"/>
  <c r="E477" i="10" s="1"/>
  <c r="H477" i="10"/>
  <c r="C477" i="10"/>
  <c r="J478" i="2"/>
  <c r="G476" i="8"/>
  <c r="C479" i="2"/>
  <c r="J476" i="8"/>
  <c r="J477" i="10" l="1"/>
  <c r="G477" i="10"/>
  <c r="I477" i="8"/>
  <c r="D477" i="8"/>
  <c r="E477" i="8" s="1"/>
  <c r="H477" i="8"/>
  <c r="C477" i="8"/>
  <c r="D479" i="2"/>
  <c r="E479" i="2" s="1"/>
  <c r="G479" i="2" s="1"/>
  <c r="I479" i="2"/>
  <c r="H479" i="2"/>
  <c r="I478" i="10" l="1"/>
  <c r="D478" i="10"/>
  <c r="E478" i="10" s="1"/>
  <c r="H478" i="10"/>
  <c r="C478" i="10"/>
  <c r="J479" i="2"/>
  <c r="G477" i="8"/>
  <c r="C480" i="2"/>
  <c r="J477" i="8"/>
  <c r="J478" i="10" l="1"/>
  <c r="G478" i="10"/>
  <c r="I478" i="8"/>
  <c r="D478" i="8"/>
  <c r="E478" i="8" s="1"/>
  <c r="H478" i="8"/>
  <c r="C478" i="8"/>
  <c r="D480" i="2"/>
  <c r="E480" i="2" s="1"/>
  <c r="G480" i="2" s="1"/>
  <c r="H480" i="2"/>
  <c r="I480" i="2"/>
  <c r="I479" i="10" l="1"/>
  <c r="D479" i="10"/>
  <c r="E479" i="10" s="1"/>
  <c r="H479" i="10"/>
  <c r="C479" i="10"/>
  <c r="J480" i="2"/>
  <c r="G478" i="8"/>
  <c r="C481" i="2"/>
  <c r="J478" i="8"/>
  <c r="J479" i="10" l="1"/>
  <c r="G479" i="10"/>
  <c r="I479" i="8"/>
  <c r="D479" i="8"/>
  <c r="E479" i="8" s="1"/>
  <c r="H479" i="8"/>
  <c r="C479" i="8"/>
  <c r="D481" i="2"/>
  <c r="E481" i="2" s="1"/>
  <c r="G481" i="2" s="1"/>
  <c r="I481" i="2"/>
  <c r="H481" i="2"/>
  <c r="I480" i="10" l="1"/>
  <c r="D480" i="10"/>
  <c r="E480" i="10" s="1"/>
  <c r="H480" i="10"/>
  <c r="C480" i="10"/>
  <c r="J481" i="2"/>
  <c r="G479" i="8"/>
  <c r="C482" i="2"/>
  <c r="J479" i="8"/>
  <c r="J480" i="10" l="1"/>
  <c r="G480" i="10"/>
  <c r="I480" i="8"/>
  <c r="D480" i="8"/>
  <c r="E480" i="8" s="1"/>
  <c r="H480" i="8"/>
  <c r="C480" i="8"/>
  <c r="D482" i="2"/>
  <c r="E482" i="2" s="1"/>
  <c r="G482" i="2" s="1"/>
  <c r="H482" i="2"/>
  <c r="I482" i="2"/>
  <c r="I481" i="10" l="1"/>
  <c r="D481" i="10"/>
  <c r="E481" i="10" s="1"/>
  <c r="H481" i="10"/>
  <c r="C481" i="10"/>
  <c r="J482" i="2"/>
  <c r="G480" i="8"/>
  <c r="C483" i="2"/>
  <c r="J480" i="8"/>
  <c r="J481" i="10" l="1"/>
  <c r="G481" i="10"/>
  <c r="I481" i="8"/>
  <c r="D481" i="8"/>
  <c r="E481" i="8" s="1"/>
  <c r="H481" i="8"/>
  <c r="C481" i="8"/>
  <c r="D483" i="2"/>
  <c r="E483" i="2" s="1"/>
  <c r="G483" i="2" s="1"/>
  <c r="H483" i="2"/>
  <c r="I483" i="2"/>
  <c r="I482" i="10" l="1"/>
  <c r="D482" i="10"/>
  <c r="E482" i="10" s="1"/>
  <c r="H482" i="10"/>
  <c r="C482" i="10"/>
  <c r="J483" i="2"/>
  <c r="G481" i="8"/>
  <c r="C484" i="2"/>
  <c r="J481" i="8"/>
  <c r="J482" i="10" l="1"/>
  <c r="G482" i="10"/>
  <c r="I482" i="8"/>
  <c r="D482" i="8"/>
  <c r="E482" i="8" s="1"/>
  <c r="H482" i="8"/>
  <c r="C482" i="8"/>
  <c r="D484" i="2"/>
  <c r="E484" i="2" s="1"/>
  <c r="G484" i="2" s="1"/>
  <c r="I484" i="2"/>
  <c r="H484" i="2"/>
  <c r="I483" i="10" l="1"/>
  <c r="D483" i="10"/>
  <c r="E483" i="10" s="1"/>
  <c r="H483" i="10"/>
  <c r="C483" i="10"/>
  <c r="J484" i="2"/>
  <c r="G482" i="8"/>
  <c r="C485" i="2"/>
  <c r="J482" i="8"/>
  <c r="J483" i="10" l="1"/>
  <c r="G483" i="10"/>
  <c r="I483" i="8"/>
  <c r="D483" i="8"/>
  <c r="E483" i="8" s="1"/>
  <c r="H483" i="8"/>
  <c r="C483" i="8"/>
  <c r="D485" i="2"/>
  <c r="E485" i="2" s="1"/>
  <c r="G485" i="2" s="1"/>
  <c r="I485" i="2"/>
  <c r="H485" i="2"/>
  <c r="I484" i="10" l="1"/>
  <c r="D484" i="10"/>
  <c r="E484" i="10" s="1"/>
  <c r="H484" i="10"/>
  <c r="C484" i="10"/>
  <c r="J485" i="2"/>
  <c r="G483" i="8"/>
  <c r="C486" i="2"/>
  <c r="J483" i="8"/>
  <c r="J484" i="10" l="1"/>
  <c r="G484" i="10"/>
  <c r="I484" i="8"/>
  <c r="D484" i="8"/>
  <c r="E484" i="8" s="1"/>
  <c r="H484" i="8"/>
  <c r="C484" i="8"/>
  <c r="D486" i="2"/>
  <c r="E486" i="2" s="1"/>
  <c r="G486" i="2" s="1"/>
  <c r="I486" i="2"/>
  <c r="H486" i="2"/>
  <c r="I485" i="10" l="1"/>
  <c r="D485" i="10"/>
  <c r="E485" i="10" s="1"/>
  <c r="H485" i="10"/>
  <c r="C485" i="10"/>
  <c r="J486" i="2"/>
  <c r="G484" i="8"/>
  <c r="C487" i="2"/>
  <c r="J484" i="8"/>
  <c r="J485" i="10" l="1"/>
  <c r="G485" i="10"/>
  <c r="I485" i="8"/>
  <c r="D485" i="8"/>
  <c r="E485" i="8" s="1"/>
  <c r="H485" i="8"/>
  <c r="C485" i="8"/>
  <c r="D487" i="2"/>
  <c r="E487" i="2" s="1"/>
  <c r="G487" i="2" s="1"/>
  <c r="I487" i="2"/>
  <c r="H487" i="2"/>
  <c r="I486" i="10" l="1"/>
  <c r="D486" i="10"/>
  <c r="E486" i="10" s="1"/>
  <c r="H486" i="10"/>
  <c r="C486" i="10"/>
  <c r="J487" i="2"/>
  <c r="G485" i="8"/>
  <c r="C488" i="2"/>
  <c r="J485" i="8"/>
  <c r="J486" i="10" l="1"/>
  <c r="G486" i="10"/>
  <c r="I486" i="8"/>
  <c r="D486" i="8"/>
  <c r="E486" i="8" s="1"/>
  <c r="H486" i="8"/>
  <c r="C486" i="8"/>
  <c r="D488" i="2"/>
  <c r="E488" i="2" s="1"/>
  <c r="G488" i="2" s="1"/>
  <c r="I488" i="2"/>
  <c r="H488" i="2"/>
  <c r="I487" i="10" l="1"/>
  <c r="D487" i="10"/>
  <c r="E487" i="10" s="1"/>
  <c r="H487" i="10"/>
  <c r="C487" i="10"/>
  <c r="J488" i="2"/>
  <c r="G486" i="8"/>
  <c r="C489" i="2"/>
  <c r="J486" i="8"/>
  <c r="J487" i="10" l="1"/>
  <c r="G487" i="10"/>
  <c r="I487" i="8"/>
  <c r="D487" i="8"/>
  <c r="E487" i="8" s="1"/>
  <c r="H487" i="8"/>
  <c r="C487" i="8"/>
  <c r="D489" i="2"/>
  <c r="E489" i="2" s="1"/>
  <c r="G489" i="2" s="1"/>
  <c r="I489" i="2"/>
  <c r="H489" i="2"/>
  <c r="I488" i="10" l="1"/>
  <c r="D488" i="10"/>
  <c r="E488" i="10" s="1"/>
  <c r="H488" i="10"/>
  <c r="C488" i="10"/>
  <c r="J489" i="2"/>
  <c r="G487" i="8"/>
  <c r="C490" i="2"/>
  <c r="J487" i="8"/>
  <c r="J488" i="10" l="1"/>
  <c r="G488" i="10"/>
  <c r="I488" i="8"/>
  <c r="D488" i="8"/>
  <c r="E488" i="8" s="1"/>
  <c r="H488" i="8"/>
  <c r="C488" i="8"/>
  <c r="D490" i="2"/>
  <c r="E490" i="2" s="1"/>
  <c r="G490" i="2" s="1"/>
  <c r="I490" i="2"/>
  <c r="H490" i="2"/>
  <c r="I489" i="10" l="1"/>
  <c r="D489" i="10"/>
  <c r="E489" i="10" s="1"/>
  <c r="H489" i="10"/>
  <c r="C489" i="10"/>
  <c r="J490" i="2"/>
  <c r="G488" i="8"/>
  <c r="C491" i="2"/>
  <c r="J488" i="8"/>
  <c r="J489" i="10" l="1"/>
  <c r="G489" i="10"/>
  <c r="I489" i="8"/>
  <c r="D489" i="8"/>
  <c r="E489" i="8" s="1"/>
  <c r="H489" i="8"/>
  <c r="C489" i="8"/>
  <c r="D491" i="2"/>
  <c r="E491" i="2" s="1"/>
  <c r="G491" i="2" s="1"/>
  <c r="I491" i="2"/>
  <c r="H491" i="2"/>
  <c r="I490" i="10" l="1"/>
  <c r="D490" i="10"/>
  <c r="E490" i="10" s="1"/>
  <c r="H490" i="10"/>
  <c r="C490" i="10"/>
  <c r="J491" i="2"/>
  <c r="G489" i="8"/>
  <c r="C492" i="2"/>
  <c r="J489" i="8"/>
  <c r="J490" i="10" l="1"/>
  <c r="G490" i="10"/>
  <c r="I490" i="8"/>
  <c r="D490" i="8"/>
  <c r="E490" i="8" s="1"/>
  <c r="H490" i="8"/>
  <c r="C490" i="8"/>
  <c r="I492" i="2"/>
  <c r="H492" i="2"/>
  <c r="D492" i="2"/>
  <c r="E492" i="2" s="1"/>
  <c r="G492" i="2" s="1"/>
  <c r="I491" i="10" l="1"/>
  <c r="D491" i="10"/>
  <c r="E491" i="10" s="1"/>
  <c r="H491" i="10"/>
  <c r="C491" i="10"/>
  <c r="J492" i="2"/>
  <c r="G490" i="8"/>
  <c r="C493" i="2"/>
  <c r="J490" i="8"/>
  <c r="J491" i="10" l="1"/>
  <c r="G491" i="10"/>
  <c r="I491" i="8"/>
  <c r="D491" i="8"/>
  <c r="E491" i="8" s="1"/>
  <c r="H491" i="8"/>
  <c r="C491" i="8"/>
  <c r="D493" i="2"/>
  <c r="E493" i="2" s="1"/>
  <c r="G493" i="2" s="1"/>
  <c r="I493" i="2"/>
  <c r="H493" i="2"/>
  <c r="I492" i="10" l="1"/>
  <c r="D492" i="10"/>
  <c r="E492" i="10" s="1"/>
  <c r="H492" i="10"/>
  <c r="C492" i="10"/>
  <c r="J493" i="2"/>
  <c r="G491" i="8"/>
  <c r="C494" i="2"/>
  <c r="J491" i="8"/>
  <c r="J492" i="10" l="1"/>
  <c r="G492" i="10"/>
  <c r="I492" i="8"/>
  <c r="D492" i="8"/>
  <c r="E492" i="8" s="1"/>
  <c r="H492" i="8"/>
  <c r="C492" i="8"/>
  <c r="D494" i="2"/>
  <c r="E494" i="2" s="1"/>
  <c r="G494" i="2" s="1"/>
  <c r="I494" i="2"/>
  <c r="H494" i="2"/>
  <c r="I493" i="10" l="1"/>
  <c r="D493" i="10"/>
  <c r="E493" i="10" s="1"/>
  <c r="H493" i="10"/>
  <c r="C493" i="10"/>
  <c r="J494" i="2"/>
  <c r="G492" i="8"/>
  <c r="C495" i="2"/>
  <c r="J492" i="8"/>
  <c r="J493" i="10" l="1"/>
  <c r="G493" i="10"/>
  <c r="I493" i="8"/>
  <c r="D493" i="8"/>
  <c r="E493" i="8" s="1"/>
  <c r="H493" i="8"/>
  <c r="C493" i="8"/>
  <c r="I495" i="2"/>
  <c r="H495" i="2"/>
  <c r="D495" i="2"/>
  <c r="E495" i="2" s="1"/>
  <c r="G495" i="2" s="1"/>
  <c r="H494" i="10" l="1"/>
  <c r="D494" i="10"/>
  <c r="E494" i="10" s="1"/>
  <c r="I494" i="10"/>
  <c r="C494" i="10"/>
  <c r="J495" i="2"/>
  <c r="G493" i="8"/>
  <c r="C496" i="2"/>
  <c r="J493" i="8"/>
  <c r="J494" i="10" l="1"/>
  <c r="G494" i="10"/>
  <c r="I494" i="8"/>
  <c r="D494" i="8"/>
  <c r="E494" i="8" s="1"/>
  <c r="H494" i="8"/>
  <c r="C494" i="8"/>
  <c r="I496" i="2"/>
  <c r="D496" i="2"/>
  <c r="E496" i="2" s="1"/>
  <c r="G496" i="2" s="1"/>
  <c r="H496" i="2"/>
  <c r="I495" i="10" l="1"/>
  <c r="D495" i="10"/>
  <c r="E495" i="10" s="1"/>
  <c r="H495" i="10"/>
  <c r="C495" i="10"/>
  <c r="J496" i="2"/>
  <c r="G494" i="8"/>
  <c r="C497" i="2"/>
  <c r="J494" i="8"/>
  <c r="J495" i="10" l="1"/>
  <c r="G495" i="10"/>
  <c r="I495" i="8"/>
  <c r="D495" i="8"/>
  <c r="E495" i="8" s="1"/>
  <c r="H495" i="8"/>
  <c r="C495" i="8"/>
  <c r="D497" i="2"/>
  <c r="E497" i="2" s="1"/>
  <c r="G497" i="2" s="1"/>
  <c r="H497" i="2"/>
  <c r="I497" i="2"/>
  <c r="I496" i="10" l="1"/>
  <c r="D496" i="10"/>
  <c r="E496" i="10" s="1"/>
  <c r="H496" i="10"/>
  <c r="C496" i="10"/>
  <c r="J497" i="2"/>
  <c r="G495" i="8"/>
  <c r="C498" i="2"/>
  <c r="J495" i="8"/>
  <c r="J496" i="10" l="1"/>
  <c r="G496" i="10"/>
  <c r="I496" i="8"/>
  <c r="D496" i="8"/>
  <c r="E496" i="8" s="1"/>
  <c r="H496" i="8"/>
  <c r="C496" i="8"/>
  <c r="D498" i="2"/>
  <c r="E498" i="2" s="1"/>
  <c r="G498" i="2" s="1"/>
  <c r="I498" i="2"/>
  <c r="H498" i="2"/>
  <c r="I497" i="10" l="1"/>
  <c r="D497" i="10"/>
  <c r="E497" i="10" s="1"/>
  <c r="H497" i="10"/>
  <c r="C497" i="10"/>
  <c r="J498" i="2"/>
  <c r="G496" i="8"/>
  <c r="C499" i="2"/>
  <c r="J496" i="8"/>
  <c r="J497" i="10" l="1"/>
  <c r="G497" i="10"/>
  <c r="I497" i="8"/>
  <c r="D497" i="8"/>
  <c r="E497" i="8" s="1"/>
  <c r="H497" i="8"/>
  <c r="C497" i="8"/>
  <c r="H499" i="2"/>
  <c r="D499" i="2"/>
  <c r="E499" i="2" s="1"/>
  <c r="G499" i="2" s="1"/>
  <c r="I499" i="2"/>
  <c r="I498" i="10" l="1"/>
  <c r="D498" i="10"/>
  <c r="E498" i="10" s="1"/>
  <c r="H498" i="10"/>
  <c r="C498" i="10"/>
  <c r="J499" i="2"/>
  <c r="G497" i="8"/>
  <c r="C500" i="2"/>
  <c r="J497" i="8"/>
  <c r="J498" i="10" l="1"/>
  <c r="G498" i="10"/>
  <c r="I498" i="8"/>
  <c r="D498" i="8"/>
  <c r="E498" i="8" s="1"/>
  <c r="H498" i="8"/>
  <c r="C498" i="8"/>
  <c r="D500" i="2"/>
  <c r="E500" i="2" s="1"/>
  <c r="G500" i="2" s="1"/>
  <c r="I500" i="2"/>
  <c r="H500" i="2"/>
  <c r="I499" i="10" l="1"/>
  <c r="D499" i="10"/>
  <c r="E499" i="10" s="1"/>
  <c r="H499" i="10"/>
  <c r="C499" i="10"/>
  <c r="J500" i="2"/>
  <c r="G498" i="8"/>
  <c r="C501" i="2"/>
  <c r="J498" i="8"/>
  <c r="J499" i="10" l="1"/>
  <c r="G499" i="10"/>
  <c r="I499" i="8"/>
  <c r="D499" i="8"/>
  <c r="E499" i="8" s="1"/>
  <c r="H499" i="8"/>
  <c r="C499" i="8"/>
  <c r="D501" i="2"/>
  <c r="E501" i="2" s="1"/>
  <c r="G501" i="2" s="1"/>
  <c r="I501" i="2"/>
  <c r="H501" i="2"/>
  <c r="I500" i="10" l="1"/>
  <c r="D500" i="10"/>
  <c r="E500" i="10" s="1"/>
  <c r="H500" i="10"/>
  <c r="C500" i="10"/>
  <c r="J501" i="2"/>
  <c r="G499" i="8"/>
  <c r="C502" i="2"/>
  <c r="J499" i="8"/>
  <c r="J500" i="10" l="1"/>
  <c r="G500" i="10"/>
  <c r="I500" i="8"/>
  <c r="D500" i="8"/>
  <c r="E500" i="8" s="1"/>
  <c r="H500" i="8"/>
  <c r="C500" i="8"/>
  <c r="D502" i="2"/>
  <c r="E502" i="2" s="1"/>
  <c r="G502" i="2" s="1"/>
  <c r="I502" i="2"/>
  <c r="H502" i="2"/>
  <c r="I501" i="10" l="1"/>
  <c r="D501" i="10"/>
  <c r="E501" i="10" s="1"/>
  <c r="H501" i="10"/>
  <c r="C501" i="10"/>
  <c r="J502" i="2"/>
  <c r="G500" i="8"/>
  <c r="C503" i="2"/>
  <c r="J500" i="8"/>
  <c r="J501" i="10" l="1"/>
  <c r="G501" i="10"/>
  <c r="H503" i="2"/>
  <c r="I503" i="2"/>
  <c r="D503" i="2"/>
  <c r="E503" i="2" s="1"/>
  <c r="G503" i="2" s="1"/>
  <c r="I501" i="8"/>
  <c r="D501" i="8"/>
  <c r="E501" i="8" s="1"/>
  <c r="H501" i="8"/>
  <c r="C501" i="8"/>
  <c r="I502" i="10" l="1"/>
  <c r="D502" i="10"/>
  <c r="E502" i="10" s="1"/>
  <c r="H502" i="10"/>
  <c r="C502" i="10"/>
  <c r="J503" i="2"/>
  <c r="G501" i="8"/>
  <c r="C504" i="2"/>
  <c r="J501" i="8"/>
  <c r="J502" i="10" l="1"/>
  <c r="G502" i="10"/>
  <c r="I502" i="8"/>
  <c r="D502" i="8"/>
  <c r="E502" i="8" s="1"/>
  <c r="H502" i="8"/>
  <c r="C502" i="8"/>
  <c r="D504" i="2"/>
  <c r="I504" i="2"/>
  <c r="H504" i="2"/>
  <c r="I503" i="10" l="1"/>
  <c r="D503" i="10"/>
  <c r="E503" i="10" s="1"/>
  <c r="H503" i="10"/>
  <c r="C503" i="10"/>
  <c r="G502" i="8"/>
  <c r="J502" i="8"/>
  <c r="E504" i="2"/>
  <c r="J503" i="10" l="1"/>
  <c r="G503" i="10"/>
  <c r="G504" i="2"/>
  <c r="C505" i="2" s="1"/>
  <c r="J504" i="2"/>
  <c r="I503" i="8"/>
  <c r="D503" i="8"/>
  <c r="E503" i="8" s="1"/>
  <c r="H503" i="8"/>
  <c r="C503" i="8"/>
  <c r="I504" i="10" l="1"/>
  <c r="D504" i="10"/>
  <c r="E504" i="10" s="1"/>
  <c r="H504" i="10"/>
  <c r="C504" i="10"/>
  <c r="G503" i="8"/>
  <c r="J503" i="8"/>
  <c r="D505" i="2"/>
  <c r="I505" i="2"/>
  <c r="H505" i="2"/>
  <c r="J504" i="10" l="1"/>
  <c r="G504" i="10"/>
  <c r="I504" i="8"/>
  <c r="D504" i="8"/>
  <c r="E504" i="8" s="1"/>
  <c r="H504" i="8"/>
  <c r="C504" i="8"/>
  <c r="E505" i="2"/>
  <c r="I505" i="10" l="1"/>
  <c r="D505" i="10"/>
  <c r="E505" i="10" s="1"/>
  <c r="H505" i="10"/>
  <c r="C505" i="10"/>
  <c r="G505" i="2"/>
  <c r="C506" i="2" s="1"/>
  <c r="J505" i="2"/>
  <c r="G504" i="8"/>
  <c r="J504" i="8"/>
  <c r="J505" i="10" l="1"/>
  <c r="G505" i="10"/>
  <c r="I505" i="8"/>
  <c r="D505" i="8"/>
  <c r="E505" i="8" s="1"/>
  <c r="H505" i="8"/>
  <c r="C505" i="8"/>
  <c r="D506" i="2"/>
  <c r="I506" i="2"/>
  <c r="H506" i="2"/>
  <c r="I506" i="10" l="1"/>
  <c r="D506" i="10"/>
  <c r="E506" i="10" s="1"/>
  <c r="H506" i="10"/>
  <c r="C506" i="10"/>
  <c r="G505" i="8"/>
  <c r="J505" i="8"/>
  <c r="E506" i="2"/>
  <c r="J506" i="10" l="1"/>
  <c r="G506" i="10"/>
  <c r="G506" i="2"/>
  <c r="C507" i="2" s="1"/>
  <c r="J506" i="2"/>
  <c r="D506" i="8"/>
  <c r="E506" i="8" s="1"/>
  <c r="I506" i="8"/>
  <c r="C506" i="8"/>
  <c r="H506" i="8"/>
  <c r="I507" i="10" l="1"/>
  <c r="D507" i="10"/>
  <c r="E507" i="10" s="1"/>
  <c r="H507" i="10"/>
  <c r="C507" i="10"/>
  <c r="G506" i="8"/>
  <c r="J506" i="8"/>
  <c r="D507" i="2"/>
  <c r="I507" i="2"/>
  <c r="H507" i="2"/>
  <c r="J507" i="10" l="1"/>
  <c r="G507" i="10"/>
  <c r="I507" i="8"/>
  <c r="C507" i="8"/>
  <c r="H507" i="8"/>
  <c r="D507" i="8"/>
  <c r="E507" i="8" s="1"/>
  <c r="E507" i="2"/>
  <c r="I508" i="10" l="1"/>
  <c r="D508" i="10"/>
  <c r="E508" i="10" s="1"/>
  <c r="H508" i="10"/>
  <c r="C508" i="10"/>
  <c r="G507" i="2"/>
  <c r="C508" i="2" s="1"/>
  <c r="J507" i="2"/>
  <c r="G507" i="8"/>
  <c r="J507" i="8"/>
  <c r="J508" i="10" l="1"/>
  <c r="G508" i="10"/>
  <c r="D508" i="8"/>
  <c r="E508" i="8" s="1"/>
  <c r="I508" i="8"/>
  <c r="C508" i="8"/>
  <c r="H508" i="8"/>
  <c r="D508" i="2"/>
  <c r="I508" i="2"/>
  <c r="H508" i="2"/>
  <c r="I509" i="10" l="1"/>
  <c r="D509" i="10"/>
  <c r="E509" i="10" s="1"/>
  <c r="H509" i="10"/>
  <c r="C509" i="10"/>
  <c r="G508" i="8"/>
  <c r="J508" i="8"/>
  <c r="E508" i="2"/>
  <c r="J509" i="10" l="1"/>
  <c r="G509" i="10"/>
  <c r="G508" i="2"/>
  <c r="C509" i="2" s="1"/>
  <c r="J508" i="2"/>
  <c r="I509" i="8"/>
  <c r="C509" i="8"/>
  <c r="H509" i="8"/>
  <c r="D509" i="8"/>
  <c r="E509" i="8" s="1"/>
  <c r="I510" i="10" l="1"/>
  <c r="D510" i="10"/>
  <c r="E510" i="10" s="1"/>
  <c r="H510" i="10"/>
  <c r="C510" i="10"/>
  <c r="G509" i="8"/>
  <c r="J509" i="8"/>
  <c r="D509" i="2"/>
  <c r="I509" i="2"/>
  <c r="H509" i="2"/>
  <c r="J510" i="10" l="1"/>
  <c r="G510" i="10"/>
  <c r="D510" i="8"/>
  <c r="E510" i="8" s="1"/>
  <c r="I510" i="8"/>
  <c r="C510" i="8"/>
  <c r="H510" i="8"/>
  <c r="E509" i="2"/>
  <c r="I511" i="10" l="1"/>
  <c r="D511" i="10"/>
  <c r="E511" i="10" s="1"/>
  <c r="H511" i="10"/>
  <c r="C511" i="10"/>
  <c r="G509" i="2"/>
  <c r="C510" i="2" s="1"/>
  <c r="J509" i="2"/>
  <c r="G510" i="8"/>
  <c r="J510" i="8"/>
  <c r="J511" i="10" l="1"/>
  <c r="G511" i="10"/>
  <c r="I511" i="8"/>
  <c r="C511" i="8"/>
  <c r="H511" i="8"/>
  <c r="D511" i="8"/>
  <c r="E511" i="8" s="1"/>
  <c r="D510" i="2"/>
  <c r="I510" i="2"/>
  <c r="H510" i="2"/>
  <c r="I512" i="10" l="1"/>
  <c r="D512" i="10"/>
  <c r="E512" i="10" s="1"/>
  <c r="H512" i="10"/>
  <c r="C512" i="10"/>
  <c r="G511" i="8"/>
  <c r="J511" i="8"/>
  <c r="E510" i="2"/>
  <c r="J512" i="10" l="1"/>
  <c r="G512" i="10"/>
  <c r="G510" i="2"/>
  <c r="C511" i="2" s="1"/>
  <c r="J510" i="2"/>
  <c r="D512" i="8"/>
  <c r="E512" i="8" s="1"/>
  <c r="I512" i="8"/>
  <c r="C512" i="8"/>
  <c r="H512" i="8"/>
  <c r="I513" i="10" l="1"/>
  <c r="D513" i="10"/>
  <c r="E513" i="10" s="1"/>
  <c r="H513" i="10"/>
  <c r="C513" i="10"/>
  <c r="G512" i="8"/>
  <c r="J512" i="8"/>
  <c r="D511" i="2"/>
  <c r="I511" i="2"/>
  <c r="H511" i="2"/>
  <c r="J513" i="10" l="1"/>
  <c r="G513" i="10"/>
  <c r="I513" i="8"/>
  <c r="C513" i="8"/>
  <c r="H513" i="8"/>
  <c r="D513" i="8"/>
  <c r="E513" i="8" s="1"/>
  <c r="E511" i="2"/>
  <c r="I514" i="10" l="1"/>
  <c r="D514" i="10"/>
  <c r="E514" i="10" s="1"/>
  <c r="H514" i="10"/>
  <c r="C514" i="10"/>
  <c r="G511" i="2"/>
  <c r="C512" i="2" s="1"/>
  <c r="J511" i="2"/>
  <c r="G513" i="8"/>
  <c r="J513" i="8"/>
  <c r="J514" i="10" l="1"/>
  <c r="G514" i="10"/>
  <c r="D514" i="8"/>
  <c r="E514" i="8" s="1"/>
  <c r="I514" i="8"/>
  <c r="C514" i="8"/>
  <c r="H514" i="8"/>
  <c r="D512" i="2"/>
  <c r="I512" i="2"/>
  <c r="H512" i="2"/>
  <c r="I515" i="10" l="1"/>
  <c r="D515" i="10"/>
  <c r="E515" i="10" s="1"/>
  <c r="H515" i="10"/>
  <c r="C515" i="10"/>
  <c r="G514" i="8"/>
  <c r="J514" i="8"/>
  <c r="E512" i="2"/>
  <c r="J515" i="10" l="1"/>
  <c r="G515" i="10"/>
  <c r="G512" i="2"/>
  <c r="C513" i="2" s="1"/>
  <c r="J512" i="2"/>
  <c r="I515" i="8"/>
  <c r="C515" i="8"/>
  <c r="H515" i="8"/>
  <c r="D515" i="8"/>
  <c r="E515" i="8" s="1"/>
  <c r="I516" i="10" l="1"/>
  <c r="D516" i="10"/>
  <c r="E516" i="10" s="1"/>
  <c r="H516" i="10"/>
  <c r="C516" i="10"/>
  <c r="G515" i="8"/>
  <c r="J515" i="8"/>
  <c r="D513" i="2"/>
  <c r="I513" i="2"/>
  <c r="H513" i="2"/>
  <c r="J516" i="10" l="1"/>
  <c r="G516" i="10"/>
  <c r="D516" i="8"/>
  <c r="E516" i="8" s="1"/>
  <c r="I516" i="8"/>
  <c r="C516" i="8"/>
  <c r="H516" i="8"/>
  <c r="E513" i="2"/>
  <c r="I517" i="10" l="1"/>
  <c r="D517" i="10"/>
  <c r="E517" i="10" s="1"/>
  <c r="H517" i="10"/>
  <c r="C517" i="10"/>
  <c r="G513" i="2"/>
  <c r="C514" i="2" s="1"/>
  <c r="J513" i="2"/>
  <c r="G516" i="8"/>
  <c r="J516" i="8"/>
  <c r="J517" i="10" l="1"/>
  <c r="G517" i="10"/>
  <c r="I517" i="8"/>
  <c r="C517" i="8"/>
  <c r="H517" i="8"/>
  <c r="D517" i="8"/>
  <c r="E517" i="8" s="1"/>
  <c r="D514" i="2"/>
  <c r="I514" i="2"/>
  <c r="H514" i="2"/>
  <c r="I518" i="10" l="1"/>
  <c r="D518" i="10"/>
  <c r="E518" i="10" s="1"/>
  <c r="H518" i="10"/>
  <c r="C518" i="10"/>
  <c r="G517" i="8"/>
  <c r="J517" i="8"/>
  <c r="E514" i="2"/>
  <c r="J518" i="10" l="1"/>
  <c r="G518" i="10"/>
  <c r="G514" i="2"/>
  <c r="C515" i="2" s="1"/>
  <c r="J514" i="2"/>
  <c r="D518" i="8"/>
  <c r="E518" i="8" s="1"/>
  <c r="I518" i="8"/>
  <c r="C518" i="8"/>
  <c r="H518" i="8"/>
  <c r="I519" i="10" l="1"/>
  <c r="D519" i="10"/>
  <c r="E519" i="10" s="1"/>
  <c r="H519" i="10"/>
  <c r="C519" i="10"/>
  <c r="G518" i="8"/>
  <c r="J518" i="8"/>
  <c r="D515" i="2"/>
  <c r="I515" i="2"/>
  <c r="H515" i="2"/>
  <c r="J519" i="10" l="1"/>
  <c r="G519" i="10"/>
  <c r="I519" i="8"/>
  <c r="C519" i="8"/>
  <c r="H519" i="8"/>
  <c r="D519" i="8"/>
  <c r="E519" i="8" s="1"/>
  <c r="E515" i="2"/>
  <c r="I520" i="10" l="1"/>
  <c r="D520" i="10"/>
  <c r="E520" i="10" s="1"/>
  <c r="H520" i="10"/>
  <c r="C520" i="10"/>
  <c r="G515" i="2"/>
  <c r="C516" i="2" s="1"/>
  <c r="J515" i="2"/>
  <c r="G519" i="8"/>
  <c r="J519" i="8"/>
  <c r="J520" i="10" l="1"/>
  <c r="G520" i="10"/>
  <c r="H520" i="8"/>
  <c r="D520" i="8"/>
  <c r="E520" i="8" s="1"/>
  <c r="C520" i="8"/>
  <c r="I520" i="8"/>
  <c r="D516" i="2"/>
  <c r="I516" i="2"/>
  <c r="H516" i="2"/>
  <c r="I521" i="10" l="1"/>
  <c r="D521" i="10"/>
  <c r="E521" i="10" s="1"/>
  <c r="H521" i="10"/>
  <c r="C521" i="10"/>
  <c r="G520" i="8"/>
  <c r="J520" i="8"/>
  <c r="E516" i="2"/>
  <c r="J521" i="10" l="1"/>
  <c r="G521" i="10"/>
  <c r="G516" i="2"/>
  <c r="C517" i="2" s="1"/>
  <c r="J516" i="2"/>
  <c r="D521" i="8"/>
  <c r="E521" i="8" s="1"/>
  <c r="C521" i="8"/>
  <c r="I521" i="8"/>
  <c r="H521" i="8"/>
  <c r="I522" i="10" l="1"/>
  <c r="D522" i="10"/>
  <c r="E522" i="10" s="1"/>
  <c r="H522" i="10"/>
  <c r="C522" i="10"/>
  <c r="G521" i="8"/>
  <c r="J521" i="8"/>
  <c r="D517" i="2"/>
  <c r="I517" i="2"/>
  <c r="H517" i="2"/>
  <c r="J522" i="10" l="1"/>
  <c r="G522" i="10"/>
  <c r="H522" i="8"/>
  <c r="C522" i="8"/>
  <c r="I522" i="8"/>
  <c r="D522" i="8"/>
  <c r="E522" i="8" s="1"/>
  <c r="E517" i="2"/>
  <c r="I523" i="10" l="1"/>
  <c r="D523" i="10"/>
  <c r="E523" i="10" s="1"/>
  <c r="H523" i="10"/>
  <c r="C523" i="10"/>
  <c r="G517" i="2"/>
  <c r="C518" i="2" s="1"/>
  <c r="J517" i="2"/>
  <c r="G522" i="8"/>
  <c r="J522" i="8"/>
  <c r="J523" i="10" l="1"/>
  <c r="G523" i="10"/>
  <c r="D523" i="8"/>
  <c r="E523" i="8" s="1"/>
  <c r="I523" i="8"/>
  <c r="H523" i="8"/>
  <c r="C523" i="8"/>
  <c r="D518" i="2"/>
  <c r="I518" i="2"/>
  <c r="H518" i="2"/>
  <c r="I524" i="10" l="1"/>
  <c r="D524" i="10"/>
  <c r="E524" i="10" s="1"/>
  <c r="H524" i="10"/>
  <c r="C524" i="10"/>
  <c r="G523" i="8"/>
  <c r="J523" i="8"/>
  <c r="E518" i="2"/>
  <c r="J524" i="10" l="1"/>
  <c r="G524" i="10"/>
  <c r="G518" i="2"/>
  <c r="C519" i="2" s="1"/>
  <c r="J518" i="2"/>
  <c r="H524" i="8"/>
  <c r="D524" i="8"/>
  <c r="E524" i="8" s="1"/>
  <c r="C524" i="8"/>
  <c r="I524" i="8"/>
  <c r="I525" i="10" l="1"/>
  <c r="D525" i="10"/>
  <c r="E525" i="10" s="1"/>
  <c r="H525" i="10"/>
  <c r="C525" i="10"/>
  <c r="G524" i="8"/>
  <c r="J524" i="8"/>
  <c r="D519" i="2"/>
  <c r="I519" i="2"/>
  <c r="H519" i="2"/>
  <c r="J525" i="10" l="1"/>
  <c r="G525" i="10"/>
  <c r="D525" i="8"/>
  <c r="E525" i="8" s="1"/>
  <c r="C525" i="8"/>
  <c r="I525" i="8"/>
  <c r="H525" i="8"/>
  <c r="E519" i="2"/>
  <c r="I526" i="10" l="1"/>
  <c r="D526" i="10"/>
  <c r="E526" i="10" s="1"/>
  <c r="H526" i="10"/>
  <c r="C526" i="10"/>
  <c r="G519" i="2"/>
  <c r="C520" i="2" s="1"/>
  <c r="J519" i="2"/>
  <c r="G525" i="8"/>
  <c r="J525" i="8"/>
  <c r="J526" i="10" l="1"/>
  <c r="G526" i="10"/>
  <c r="H526" i="8"/>
  <c r="C526" i="8"/>
  <c r="I526" i="8"/>
  <c r="D526" i="8"/>
  <c r="E526" i="8" s="1"/>
  <c r="D520" i="2"/>
  <c r="I520" i="2"/>
  <c r="H520" i="2"/>
  <c r="I527" i="10" l="1"/>
  <c r="D527" i="10"/>
  <c r="E527" i="10" s="1"/>
  <c r="H527" i="10"/>
  <c r="C527" i="10"/>
  <c r="G526" i="8"/>
  <c r="J526" i="8"/>
  <c r="E520" i="2"/>
  <c r="J527" i="10" l="1"/>
  <c r="G527" i="10"/>
  <c r="G520" i="2"/>
  <c r="C521" i="2" s="1"/>
  <c r="J520" i="2"/>
  <c r="D527" i="8"/>
  <c r="E527" i="8" s="1"/>
  <c r="I527" i="8"/>
  <c r="H527" i="8"/>
  <c r="C527" i="8"/>
  <c r="I528" i="10" l="1"/>
  <c r="D528" i="10"/>
  <c r="E528" i="10" s="1"/>
  <c r="H528" i="10"/>
  <c r="C528" i="10"/>
  <c r="G527" i="8"/>
  <c r="J527" i="8"/>
  <c r="D521" i="2"/>
  <c r="I521" i="2"/>
  <c r="H521" i="2"/>
  <c r="J528" i="10" l="1"/>
  <c r="G528" i="10"/>
  <c r="H528" i="8"/>
  <c r="D528" i="8"/>
  <c r="E528" i="8" s="1"/>
  <c r="C528" i="8"/>
  <c r="I528" i="8"/>
  <c r="E521" i="2"/>
  <c r="I529" i="10" l="1"/>
  <c r="D529" i="10"/>
  <c r="E529" i="10" s="1"/>
  <c r="H529" i="10"/>
  <c r="C529" i="10"/>
  <c r="G521" i="2"/>
  <c r="C522" i="2" s="1"/>
  <c r="J521" i="2"/>
  <c r="G528" i="8"/>
  <c r="J528" i="8"/>
  <c r="J529" i="10" l="1"/>
  <c r="G529" i="10"/>
  <c r="D529" i="8"/>
  <c r="E529" i="8" s="1"/>
  <c r="C529" i="8"/>
  <c r="I529" i="8"/>
  <c r="H529" i="8"/>
  <c r="D522" i="2"/>
  <c r="I522" i="2"/>
  <c r="H522" i="2"/>
  <c r="I530" i="10" l="1"/>
  <c r="D530" i="10"/>
  <c r="E530" i="10" s="1"/>
  <c r="H530" i="10"/>
  <c r="C530" i="10"/>
  <c r="G529" i="8"/>
  <c r="J529" i="8"/>
  <c r="E522" i="2"/>
  <c r="J530" i="10" l="1"/>
  <c r="G530" i="10"/>
  <c r="G522" i="2"/>
  <c r="C523" i="2" s="1"/>
  <c r="J522" i="2"/>
  <c r="H530" i="8"/>
  <c r="C530" i="8"/>
  <c r="I530" i="8"/>
  <c r="D530" i="8"/>
  <c r="E530" i="8" s="1"/>
  <c r="I531" i="10" l="1"/>
  <c r="D531" i="10"/>
  <c r="E531" i="10" s="1"/>
  <c r="H531" i="10"/>
  <c r="C531" i="10"/>
  <c r="G530" i="8"/>
  <c r="D523" i="2"/>
  <c r="J530" i="8"/>
  <c r="I523" i="2"/>
  <c r="H523" i="2"/>
  <c r="J531" i="10" l="1"/>
  <c r="G531" i="10"/>
  <c r="D531" i="8"/>
  <c r="E531" i="8" s="1"/>
  <c r="I531" i="8"/>
  <c r="H531" i="8"/>
  <c r="C531" i="8"/>
  <c r="E523" i="2"/>
  <c r="I532" i="10" l="1"/>
  <c r="D532" i="10"/>
  <c r="E532" i="10" s="1"/>
  <c r="H532" i="10"/>
  <c r="C532" i="10"/>
  <c r="G523" i="2"/>
  <c r="C524" i="2" s="1"/>
  <c r="J523" i="2"/>
  <c r="G531" i="8"/>
  <c r="J531" i="8"/>
  <c r="J532" i="10" l="1"/>
  <c r="G532" i="10"/>
  <c r="H532" i="8"/>
  <c r="D532" i="8"/>
  <c r="E532" i="8" s="1"/>
  <c r="C532" i="8"/>
  <c r="I532" i="8"/>
  <c r="D524" i="2"/>
  <c r="I524" i="2"/>
  <c r="H524" i="2"/>
  <c r="I533" i="10" l="1"/>
  <c r="D533" i="10"/>
  <c r="E533" i="10" s="1"/>
  <c r="H533" i="10"/>
  <c r="C533" i="10"/>
  <c r="G532" i="8"/>
  <c r="J532" i="8"/>
  <c r="E524" i="2"/>
  <c r="J533" i="10" l="1"/>
  <c r="G533" i="10"/>
  <c r="G524" i="2"/>
  <c r="C525" i="2" s="1"/>
  <c r="J524" i="2"/>
  <c r="D533" i="8"/>
  <c r="E533" i="8" s="1"/>
  <c r="C533" i="8"/>
  <c r="I533" i="8"/>
  <c r="H533" i="8"/>
  <c r="I534" i="10" l="1"/>
  <c r="D534" i="10"/>
  <c r="E534" i="10" s="1"/>
  <c r="H534" i="10"/>
  <c r="C534" i="10"/>
  <c r="G533" i="8"/>
  <c r="J533" i="8"/>
  <c r="D525" i="2"/>
  <c r="I525" i="2"/>
  <c r="H525" i="2"/>
  <c r="J534" i="10" l="1"/>
  <c r="G534" i="10"/>
  <c r="H534" i="8"/>
  <c r="C534" i="8"/>
  <c r="I534" i="8"/>
  <c r="D534" i="8"/>
  <c r="E534" i="8" s="1"/>
  <c r="E525" i="2"/>
  <c r="I535" i="10" l="1"/>
  <c r="D535" i="10"/>
  <c r="E535" i="10" s="1"/>
  <c r="H535" i="10"/>
  <c r="C535" i="10"/>
  <c r="G525" i="2"/>
  <c r="C526" i="2" s="1"/>
  <c r="J525" i="2"/>
  <c r="G534" i="8"/>
  <c r="J534" i="8"/>
  <c r="J535" i="10" l="1"/>
  <c r="G535" i="10"/>
  <c r="D535" i="8"/>
  <c r="E535" i="8" s="1"/>
  <c r="I535" i="8"/>
  <c r="H535" i="8"/>
  <c r="C535" i="8"/>
  <c r="D526" i="2"/>
  <c r="I526" i="2"/>
  <c r="H526" i="2"/>
  <c r="I536" i="10" l="1"/>
  <c r="D536" i="10"/>
  <c r="E536" i="10" s="1"/>
  <c r="H536" i="10"/>
  <c r="C536" i="10"/>
  <c r="G535" i="8"/>
  <c r="J535" i="8"/>
  <c r="E526" i="2"/>
  <c r="J536" i="10" l="1"/>
  <c r="G536" i="10"/>
  <c r="G526" i="2"/>
  <c r="C527" i="2" s="1"/>
  <c r="J526" i="2"/>
  <c r="H536" i="8"/>
  <c r="D536" i="8"/>
  <c r="E536" i="8" s="1"/>
  <c r="C536" i="8"/>
  <c r="I536" i="8"/>
  <c r="I537" i="10" l="1"/>
  <c r="D537" i="10"/>
  <c r="E537" i="10" s="1"/>
  <c r="H537" i="10"/>
  <c r="C537" i="10"/>
  <c r="G536" i="8"/>
  <c r="J536" i="8"/>
  <c r="D527" i="2"/>
  <c r="I527" i="2"/>
  <c r="H527" i="2"/>
  <c r="J537" i="10" l="1"/>
  <c r="G537" i="10"/>
  <c r="D537" i="8"/>
  <c r="E537" i="8" s="1"/>
  <c r="C537" i="8"/>
  <c r="I537" i="8"/>
  <c r="H537" i="8"/>
  <c r="E527" i="2"/>
  <c r="D538" i="10" l="1"/>
  <c r="E538" i="10" s="1"/>
  <c r="I538" i="10"/>
  <c r="C538" i="10"/>
  <c r="H538" i="10"/>
  <c r="G527" i="2"/>
  <c r="C528" i="2" s="1"/>
  <c r="J527" i="2"/>
  <c r="G537" i="8"/>
  <c r="J537" i="8"/>
  <c r="G538" i="10" l="1"/>
  <c r="J538" i="10"/>
  <c r="I538" i="8"/>
  <c r="C538" i="8"/>
  <c r="H538" i="8"/>
  <c r="D538" i="8"/>
  <c r="E538" i="8" s="1"/>
  <c r="D528" i="2"/>
  <c r="I528" i="2"/>
  <c r="H528" i="2"/>
  <c r="D539" i="10" l="1"/>
  <c r="E539" i="10" s="1"/>
  <c r="I539" i="10"/>
  <c r="H539" i="10"/>
  <c r="C539" i="10"/>
  <c r="G538" i="8"/>
  <c r="J538" i="8"/>
  <c r="E528" i="2"/>
  <c r="G539" i="10" l="1"/>
  <c r="J539" i="10"/>
  <c r="G528" i="2"/>
  <c r="C529" i="2" s="1"/>
  <c r="J528" i="2"/>
  <c r="H539" i="8"/>
  <c r="D539" i="8"/>
  <c r="E539" i="8" s="1"/>
  <c r="I539" i="8"/>
  <c r="C539" i="8"/>
  <c r="H540" i="10" l="1"/>
  <c r="I540" i="10"/>
  <c r="C540" i="10"/>
  <c r="D540" i="10"/>
  <c r="E540" i="10" s="1"/>
  <c r="G539" i="8"/>
  <c r="J539" i="8"/>
  <c r="D529" i="2"/>
  <c r="I529" i="2"/>
  <c r="H529" i="2"/>
  <c r="G540" i="10" l="1"/>
  <c r="J540" i="10"/>
  <c r="D540" i="8"/>
  <c r="E540" i="8" s="1"/>
  <c r="I540" i="8"/>
  <c r="C540" i="8"/>
  <c r="H540" i="8"/>
  <c r="E529" i="2"/>
  <c r="I541" i="10" l="1"/>
  <c r="C541" i="10"/>
  <c r="H541" i="10"/>
  <c r="D541" i="10"/>
  <c r="E541" i="10" s="1"/>
  <c r="G529" i="2"/>
  <c r="C530" i="2" s="1"/>
  <c r="J529" i="2"/>
  <c r="G540" i="8"/>
  <c r="J540" i="8"/>
  <c r="G541" i="10" l="1"/>
  <c r="J541" i="10"/>
  <c r="I541" i="8"/>
  <c r="H541" i="8"/>
  <c r="D541" i="8"/>
  <c r="E541" i="8" s="1"/>
  <c r="C541" i="8"/>
  <c r="D530" i="2"/>
  <c r="I530" i="2"/>
  <c r="H530" i="2"/>
  <c r="D542" i="10" l="1"/>
  <c r="E542" i="10" s="1"/>
  <c r="I542" i="10"/>
  <c r="C542" i="10"/>
  <c r="H542" i="10"/>
  <c r="G541" i="8"/>
  <c r="J541" i="8"/>
  <c r="E530" i="2"/>
  <c r="G542" i="10" l="1"/>
  <c r="J542" i="10"/>
  <c r="G530" i="2"/>
  <c r="C531" i="2" s="1"/>
  <c r="J530" i="2"/>
  <c r="H542" i="8"/>
  <c r="D542" i="8"/>
  <c r="E542" i="8" s="1"/>
  <c r="C542" i="8"/>
  <c r="I542" i="8"/>
  <c r="D543" i="10" l="1"/>
  <c r="E543" i="10" s="1"/>
  <c r="I543" i="10"/>
  <c r="H543" i="10"/>
  <c r="C543" i="10"/>
  <c r="G542" i="8"/>
  <c r="J542" i="8"/>
  <c r="D531" i="2"/>
  <c r="I531" i="2"/>
  <c r="H531" i="2"/>
  <c r="G543" i="10" l="1"/>
  <c r="J543" i="10"/>
  <c r="D543" i="8"/>
  <c r="E543" i="8" s="1"/>
  <c r="C543" i="8"/>
  <c r="I543" i="8"/>
  <c r="H543" i="8"/>
  <c r="E531" i="2"/>
  <c r="H544" i="10" l="1"/>
  <c r="I544" i="10"/>
  <c r="D544" i="10"/>
  <c r="E544" i="10" s="1"/>
  <c r="C544" i="10"/>
  <c r="G531" i="2"/>
  <c r="C532" i="2" s="1"/>
  <c r="J531" i="2"/>
  <c r="G543" i="8"/>
  <c r="J543" i="8"/>
  <c r="G544" i="10" l="1"/>
  <c r="J544" i="10"/>
  <c r="C544" i="8"/>
  <c r="I544" i="8"/>
  <c r="H544" i="8"/>
  <c r="D544" i="8"/>
  <c r="E544" i="8" s="1"/>
  <c r="D532" i="2"/>
  <c r="I532" i="2"/>
  <c r="H532" i="2"/>
  <c r="I545" i="10" l="1"/>
  <c r="C545" i="10"/>
  <c r="H545" i="10"/>
  <c r="D545" i="10"/>
  <c r="E545" i="10" s="1"/>
  <c r="G544" i="8"/>
  <c r="J544" i="8"/>
  <c r="E532" i="2"/>
  <c r="G545" i="10" l="1"/>
  <c r="J545" i="10"/>
  <c r="G532" i="2"/>
  <c r="C533" i="2" s="1"/>
  <c r="J532" i="2"/>
  <c r="I545" i="8"/>
  <c r="H545" i="8"/>
  <c r="D545" i="8"/>
  <c r="E545" i="8" s="1"/>
  <c r="C545" i="8"/>
  <c r="D546" i="10" l="1"/>
  <c r="E546" i="10" s="1"/>
  <c r="I546" i="10"/>
  <c r="C546" i="10"/>
  <c r="H546" i="10"/>
  <c r="G545" i="8"/>
  <c r="J545" i="8"/>
  <c r="D533" i="2"/>
  <c r="I533" i="2"/>
  <c r="H533" i="2"/>
  <c r="G546" i="10" l="1"/>
  <c r="J546" i="10"/>
  <c r="H546" i="8"/>
  <c r="D546" i="8"/>
  <c r="E546" i="8" s="1"/>
  <c r="C546" i="8"/>
  <c r="I546" i="8"/>
  <c r="E533" i="2"/>
  <c r="D547" i="10" l="1"/>
  <c r="E547" i="10" s="1"/>
  <c r="I547" i="10"/>
  <c r="H547" i="10"/>
  <c r="C547" i="10"/>
  <c r="G533" i="2"/>
  <c r="C534" i="2" s="1"/>
  <c r="J533" i="2"/>
  <c r="G546" i="8"/>
  <c r="J546" i="8"/>
  <c r="G547" i="10" l="1"/>
  <c r="J547" i="10"/>
  <c r="D547" i="8"/>
  <c r="E547" i="8" s="1"/>
  <c r="C547" i="8"/>
  <c r="I547" i="8"/>
  <c r="H547" i="8"/>
  <c r="D534" i="2"/>
  <c r="I534" i="2"/>
  <c r="H534" i="2"/>
  <c r="H548" i="10" l="1"/>
  <c r="I548" i="10"/>
  <c r="C548" i="10"/>
  <c r="D548" i="10"/>
  <c r="E548" i="10" s="1"/>
  <c r="G547" i="8"/>
  <c r="J547" i="8"/>
  <c r="E534" i="2"/>
  <c r="G548" i="10" l="1"/>
  <c r="J548" i="10"/>
  <c r="G534" i="2"/>
  <c r="C535" i="2" s="1"/>
  <c r="J534" i="2"/>
  <c r="C548" i="8"/>
  <c r="I548" i="8"/>
  <c r="H548" i="8"/>
  <c r="D548" i="8"/>
  <c r="E548" i="8" s="1"/>
  <c r="I549" i="10" l="1"/>
  <c r="C549" i="10"/>
  <c r="H549" i="10"/>
  <c r="D549" i="10"/>
  <c r="E549" i="10" s="1"/>
  <c r="G548" i="8"/>
  <c r="J548" i="8"/>
  <c r="D535" i="2"/>
  <c r="I535" i="2"/>
  <c r="H535" i="2"/>
  <c r="G549" i="10" l="1"/>
  <c r="J549" i="10"/>
  <c r="I549" i="8"/>
  <c r="H549" i="8"/>
  <c r="D549" i="8"/>
  <c r="E549" i="8" s="1"/>
  <c r="C549" i="8"/>
  <c r="E535" i="2"/>
  <c r="D550" i="10" l="1"/>
  <c r="E550" i="10" s="1"/>
  <c r="I550" i="10"/>
  <c r="C550" i="10"/>
  <c r="H550" i="10"/>
  <c r="G535" i="2"/>
  <c r="C536" i="2" s="1"/>
  <c r="J535" i="2"/>
  <c r="G549" i="8"/>
  <c r="J549" i="8"/>
  <c r="G550" i="10" l="1"/>
  <c r="J550" i="10"/>
  <c r="H550" i="8"/>
  <c r="D550" i="8"/>
  <c r="E550" i="8" s="1"/>
  <c r="C550" i="8"/>
  <c r="I550" i="8"/>
  <c r="D536" i="2"/>
  <c r="I536" i="2"/>
  <c r="H536" i="2"/>
  <c r="D551" i="10" l="1"/>
  <c r="E551" i="10" s="1"/>
  <c r="I551" i="10"/>
  <c r="H551" i="10"/>
  <c r="C551" i="10"/>
  <c r="G550" i="8"/>
  <c r="J550" i="8"/>
  <c r="E536" i="2"/>
  <c r="G551" i="10" l="1"/>
  <c r="J551" i="10"/>
  <c r="G536" i="2"/>
  <c r="C537" i="2" s="1"/>
  <c r="J536" i="2"/>
  <c r="D551" i="8"/>
  <c r="E551" i="8" s="1"/>
  <c r="C551" i="8"/>
  <c r="I551" i="8"/>
  <c r="H551" i="8"/>
  <c r="H552" i="10" l="1"/>
  <c r="I552" i="10"/>
  <c r="D552" i="10"/>
  <c r="E552" i="10" s="1"/>
  <c r="C552" i="10"/>
  <c r="G551" i="8"/>
  <c r="J551" i="8"/>
  <c r="D537" i="2"/>
  <c r="I537" i="2"/>
  <c r="H537" i="2"/>
  <c r="G552" i="10" l="1"/>
  <c r="J552" i="10"/>
  <c r="C552" i="8"/>
  <c r="I552" i="8"/>
  <c r="H552" i="8"/>
  <c r="D552" i="8"/>
  <c r="E552" i="8" s="1"/>
  <c r="E537" i="2"/>
  <c r="I553" i="10" l="1"/>
  <c r="C553" i="10"/>
  <c r="H553" i="10"/>
  <c r="D553" i="10"/>
  <c r="E553" i="10" s="1"/>
  <c r="G537" i="2"/>
  <c r="C538" i="2" s="1"/>
  <c r="J537" i="2"/>
  <c r="G552" i="8"/>
  <c r="J552" i="8"/>
  <c r="G553" i="10" l="1"/>
  <c r="J553" i="10"/>
  <c r="I553" i="8"/>
  <c r="H553" i="8"/>
  <c r="D553" i="8"/>
  <c r="E553" i="8" s="1"/>
  <c r="C553" i="8"/>
  <c r="D538" i="2"/>
  <c r="I538" i="2"/>
  <c r="H538" i="2"/>
  <c r="D554" i="10" l="1"/>
  <c r="E554" i="10" s="1"/>
  <c r="I554" i="10"/>
  <c r="C554" i="10"/>
  <c r="H554" i="10"/>
  <c r="G553" i="8"/>
  <c r="J553" i="8"/>
  <c r="E538" i="2"/>
  <c r="G554" i="10" l="1"/>
  <c r="J554" i="10"/>
  <c r="G538" i="2"/>
  <c r="C539" i="2" s="1"/>
  <c r="J538" i="2"/>
  <c r="H554" i="8"/>
  <c r="D554" i="8"/>
  <c r="E554" i="8" s="1"/>
  <c r="C554" i="8"/>
  <c r="I554" i="8"/>
  <c r="D555" i="10" l="1"/>
  <c r="E555" i="10" s="1"/>
  <c r="I555" i="10"/>
  <c r="H555" i="10"/>
  <c r="C555" i="10"/>
  <c r="G554" i="8"/>
  <c r="J554" i="8"/>
  <c r="D539" i="2"/>
  <c r="I539" i="2"/>
  <c r="H539" i="2"/>
  <c r="G555" i="10" l="1"/>
  <c r="J555" i="10"/>
  <c r="D555" i="8"/>
  <c r="E555" i="8" s="1"/>
  <c r="C555" i="8"/>
  <c r="I555" i="8"/>
  <c r="H555" i="8"/>
  <c r="E539" i="2"/>
  <c r="H556" i="10" l="1"/>
  <c r="I556" i="10"/>
  <c r="C556" i="10"/>
  <c r="D556" i="10"/>
  <c r="E556" i="10" s="1"/>
  <c r="G539" i="2"/>
  <c r="C540" i="2" s="1"/>
  <c r="J539" i="2"/>
  <c r="G555" i="8"/>
  <c r="J555" i="8"/>
  <c r="G556" i="10" l="1"/>
  <c r="J556" i="10"/>
  <c r="C556" i="8"/>
  <c r="I556" i="8"/>
  <c r="H556" i="8"/>
  <c r="D556" i="8"/>
  <c r="E556" i="8" s="1"/>
  <c r="D540" i="2"/>
  <c r="I540" i="2"/>
  <c r="H540" i="2"/>
  <c r="I557" i="10" l="1"/>
  <c r="C557" i="10"/>
  <c r="H557" i="10"/>
  <c r="D557" i="10"/>
  <c r="E557" i="10" s="1"/>
  <c r="G556" i="8"/>
  <c r="J556" i="8"/>
  <c r="E540" i="2"/>
  <c r="G557" i="10" l="1"/>
  <c r="J557" i="10"/>
  <c r="G540" i="2"/>
  <c r="C541" i="2" s="1"/>
  <c r="J540" i="2"/>
  <c r="I557" i="8"/>
  <c r="H557" i="8"/>
  <c r="D557" i="8"/>
  <c r="E557" i="8" s="1"/>
  <c r="C557" i="8"/>
  <c r="D558" i="10" l="1"/>
  <c r="E558" i="10" s="1"/>
  <c r="I558" i="10"/>
  <c r="C558" i="10"/>
  <c r="H558" i="10"/>
  <c r="G557" i="8"/>
  <c r="J557" i="8"/>
  <c r="D541" i="2"/>
  <c r="I541" i="2"/>
  <c r="H541" i="2"/>
  <c r="G558" i="10" l="1"/>
  <c r="J558" i="10"/>
  <c r="H558" i="8"/>
  <c r="D558" i="8"/>
  <c r="E558" i="8" s="1"/>
  <c r="C558" i="8"/>
  <c r="I558" i="8"/>
  <c r="E541" i="2"/>
  <c r="D559" i="10" l="1"/>
  <c r="E559" i="10" s="1"/>
  <c r="I559" i="10"/>
  <c r="H559" i="10"/>
  <c r="C559" i="10"/>
  <c r="G541" i="2"/>
  <c r="C542" i="2" s="1"/>
  <c r="J541" i="2"/>
  <c r="G558" i="8"/>
  <c r="J558" i="8"/>
  <c r="G559" i="10" l="1"/>
  <c r="J559" i="10"/>
  <c r="D559" i="8"/>
  <c r="E559" i="8" s="1"/>
  <c r="C559" i="8"/>
  <c r="I559" i="8"/>
  <c r="H559" i="8"/>
  <c r="D542" i="2"/>
  <c r="I542" i="2"/>
  <c r="H542" i="2"/>
  <c r="H560" i="10" l="1"/>
  <c r="I560" i="10"/>
  <c r="D560" i="10"/>
  <c r="E560" i="10" s="1"/>
  <c r="C560" i="10"/>
  <c r="G559" i="8"/>
  <c r="J559" i="8"/>
  <c r="E542" i="2"/>
  <c r="G560" i="10" l="1"/>
  <c r="J560" i="10"/>
  <c r="G542" i="2"/>
  <c r="C543" i="2" s="1"/>
  <c r="J542" i="2"/>
  <c r="C560" i="8"/>
  <c r="I560" i="8"/>
  <c r="H560" i="8"/>
  <c r="D560" i="8"/>
  <c r="E560" i="8" s="1"/>
  <c r="I561" i="10" l="1"/>
  <c r="C561" i="10"/>
  <c r="H561" i="10"/>
  <c r="D561" i="10"/>
  <c r="E561" i="10" s="1"/>
  <c r="G560" i="8"/>
  <c r="D543" i="2"/>
  <c r="J560" i="8"/>
  <c r="I543" i="2"/>
  <c r="H543" i="2"/>
  <c r="G561" i="10" l="1"/>
  <c r="J561" i="10"/>
  <c r="I561" i="8"/>
  <c r="H561" i="8"/>
  <c r="D561" i="8"/>
  <c r="E561" i="8" s="1"/>
  <c r="C561" i="8"/>
  <c r="E543" i="2"/>
  <c r="D562" i="10" l="1"/>
  <c r="E562" i="10" s="1"/>
  <c r="C562" i="10"/>
  <c r="I562" i="10"/>
  <c r="H562" i="10"/>
  <c r="G543" i="2"/>
  <c r="C544" i="2" s="1"/>
  <c r="J543" i="2"/>
  <c r="G561" i="8"/>
  <c r="J561" i="8"/>
  <c r="G562" i="10" l="1"/>
  <c r="J562" i="10"/>
  <c r="H562" i="8"/>
  <c r="D562" i="8"/>
  <c r="E562" i="8" s="1"/>
  <c r="C562" i="8"/>
  <c r="I562" i="8"/>
  <c r="D544" i="2"/>
  <c r="I544" i="2"/>
  <c r="H544" i="2"/>
  <c r="C563" i="10" l="1"/>
  <c r="I563" i="10"/>
  <c r="H563" i="10"/>
  <c r="D563" i="10"/>
  <c r="E563" i="10" s="1"/>
  <c r="G562" i="8"/>
  <c r="J562" i="8"/>
  <c r="E544" i="2"/>
  <c r="G563" i="10" l="1"/>
  <c r="J563" i="10"/>
  <c r="G544" i="2"/>
  <c r="C545" i="2" s="1"/>
  <c r="J544" i="2"/>
  <c r="D563" i="8"/>
  <c r="E563" i="8" s="1"/>
  <c r="C563" i="8"/>
  <c r="I563" i="8"/>
  <c r="H563" i="8"/>
  <c r="I564" i="10" l="1"/>
  <c r="H564" i="10"/>
  <c r="C564" i="10"/>
  <c r="D564" i="10"/>
  <c r="E564" i="10" s="1"/>
  <c r="G563" i="8"/>
  <c r="J563" i="8"/>
  <c r="D545" i="2"/>
  <c r="I545" i="2"/>
  <c r="H545" i="2"/>
  <c r="G564" i="10" l="1"/>
  <c r="J564" i="10"/>
  <c r="C564" i="8"/>
  <c r="I564" i="8"/>
  <c r="H564" i="8"/>
  <c r="D564" i="8"/>
  <c r="E564" i="8" s="1"/>
  <c r="E545" i="2"/>
  <c r="H565" i="10" l="1"/>
  <c r="D565" i="10"/>
  <c r="E565" i="10" s="1"/>
  <c r="I565" i="10"/>
  <c r="C565" i="10"/>
  <c r="G545" i="2"/>
  <c r="C546" i="2" s="1"/>
  <c r="J545" i="2"/>
  <c r="G564" i="8"/>
  <c r="J564" i="8"/>
  <c r="G565" i="10" l="1"/>
  <c r="J565" i="10"/>
  <c r="I565" i="8"/>
  <c r="H565" i="8"/>
  <c r="D565" i="8"/>
  <c r="E565" i="8" s="1"/>
  <c r="C565" i="8"/>
  <c r="D546" i="2"/>
  <c r="I546" i="2"/>
  <c r="H546" i="2"/>
  <c r="D566" i="10" l="1"/>
  <c r="E566" i="10" s="1"/>
  <c r="C566" i="10"/>
  <c r="I566" i="10"/>
  <c r="H566" i="10"/>
  <c r="G565" i="8"/>
  <c r="J565" i="8"/>
  <c r="E546" i="2"/>
  <c r="G566" i="10" l="1"/>
  <c r="J566" i="10"/>
  <c r="G546" i="2"/>
  <c r="C547" i="2" s="1"/>
  <c r="J546" i="2"/>
  <c r="H566" i="8"/>
  <c r="D566" i="8"/>
  <c r="E566" i="8" s="1"/>
  <c r="C566" i="8"/>
  <c r="I566" i="8"/>
  <c r="C567" i="10" l="1"/>
  <c r="I567" i="10"/>
  <c r="H567" i="10"/>
  <c r="D567" i="10"/>
  <c r="E567" i="10" s="1"/>
  <c r="G566" i="8"/>
  <c r="J566" i="8"/>
  <c r="D547" i="2"/>
  <c r="I547" i="2"/>
  <c r="H547" i="2"/>
  <c r="G567" i="10" l="1"/>
  <c r="J567" i="10"/>
  <c r="D567" i="8"/>
  <c r="E567" i="8" s="1"/>
  <c r="C567" i="8"/>
  <c r="I567" i="8"/>
  <c r="H567" i="8"/>
  <c r="E547" i="2"/>
  <c r="I568" i="10" l="1"/>
  <c r="H568" i="10"/>
  <c r="C568" i="10"/>
  <c r="D568" i="10"/>
  <c r="E568" i="10" s="1"/>
  <c r="G547" i="2"/>
  <c r="C548" i="2" s="1"/>
  <c r="J547" i="2"/>
  <c r="G567" i="8"/>
  <c r="J567" i="8"/>
  <c r="G568" i="10" l="1"/>
  <c r="J568" i="10"/>
  <c r="C568" i="8"/>
  <c r="I568" i="8"/>
  <c r="H568" i="8"/>
  <c r="D568" i="8"/>
  <c r="E568" i="8" s="1"/>
  <c r="D548" i="2"/>
  <c r="I548" i="2"/>
  <c r="H548" i="2"/>
  <c r="H569" i="10" l="1"/>
  <c r="D569" i="10"/>
  <c r="E569" i="10" s="1"/>
  <c r="I569" i="10"/>
  <c r="C569" i="10"/>
  <c r="G568" i="8"/>
  <c r="J568" i="8"/>
  <c r="E548" i="2"/>
  <c r="G569" i="10" l="1"/>
  <c r="J569" i="10"/>
  <c r="G548" i="2"/>
  <c r="C549" i="2" s="1"/>
  <c r="J548" i="2"/>
  <c r="I569" i="8"/>
  <c r="H569" i="8"/>
  <c r="D569" i="8"/>
  <c r="E569" i="8" s="1"/>
  <c r="C569" i="8"/>
  <c r="D570" i="10" l="1"/>
  <c r="E570" i="10" s="1"/>
  <c r="C570" i="10"/>
  <c r="I570" i="10"/>
  <c r="H570" i="10"/>
  <c r="G569" i="8"/>
  <c r="J569" i="8"/>
  <c r="D549" i="2"/>
  <c r="I549" i="2"/>
  <c r="H549" i="2"/>
  <c r="G570" i="10" l="1"/>
  <c r="J570" i="10"/>
  <c r="I570" i="8"/>
  <c r="D570" i="8"/>
  <c r="E570" i="8" s="1"/>
  <c r="H570" i="8"/>
  <c r="C570" i="8"/>
  <c r="E549" i="2"/>
  <c r="C571" i="10" l="1"/>
  <c r="I571" i="10"/>
  <c r="H571" i="10"/>
  <c r="D571" i="10"/>
  <c r="E571" i="10" s="1"/>
  <c r="G549" i="2"/>
  <c r="C550" i="2" s="1"/>
  <c r="J549" i="2"/>
  <c r="G570" i="8"/>
  <c r="J570" i="8"/>
  <c r="G571" i="10" l="1"/>
  <c r="J571" i="10"/>
  <c r="I571" i="8"/>
  <c r="D571" i="8"/>
  <c r="E571" i="8" s="1"/>
  <c r="C571" i="8"/>
  <c r="H571" i="8"/>
  <c r="D550" i="2"/>
  <c r="I550" i="2"/>
  <c r="H550" i="2"/>
  <c r="I572" i="10" l="1"/>
  <c r="H572" i="10"/>
  <c r="C572" i="10"/>
  <c r="D572" i="10"/>
  <c r="E572" i="10" s="1"/>
  <c r="G571" i="8"/>
  <c r="J571" i="8"/>
  <c r="E550" i="2"/>
  <c r="G572" i="10" l="1"/>
  <c r="J572" i="10"/>
  <c r="G550" i="2"/>
  <c r="C551" i="2" s="1"/>
  <c r="J550" i="2"/>
  <c r="I572" i="8"/>
  <c r="D572" i="8"/>
  <c r="E572" i="8" s="1"/>
  <c r="H572" i="8"/>
  <c r="C572" i="8"/>
  <c r="H573" i="10" l="1"/>
  <c r="D573" i="10"/>
  <c r="E573" i="10" s="1"/>
  <c r="I573" i="10"/>
  <c r="C573" i="10"/>
  <c r="G572" i="8"/>
  <c r="J572" i="8"/>
  <c r="D551" i="2"/>
  <c r="I551" i="2"/>
  <c r="H551" i="2"/>
  <c r="G573" i="10" l="1"/>
  <c r="J573" i="10"/>
  <c r="I573" i="8"/>
  <c r="D573" i="8"/>
  <c r="E573" i="8" s="1"/>
  <c r="H573" i="8"/>
  <c r="C573" i="8"/>
  <c r="E551" i="2"/>
  <c r="D574" i="10" l="1"/>
  <c r="E574" i="10" s="1"/>
  <c r="C574" i="10"/>
  <c r="I574" i="10"/>
  <c r="H574" i="10"/>
  <c r="G551" i="2"/>
  <c r="C552" i="2" s="1"/>
  <c r="J551" i="2"/>
  <c r="G573" i="8"/>
  <c r="J573" i="8"/>
  <c r="G574" i="10" l="1"/>
  <c r="J574" i="10"/>
  <c r="I574" i="8"/>
  <c r="D574" i="8"/>
  <c r="E574" i="8" s="1"/>
  <c r="H574" i="8"/>
  <c r="C574" i="8"/>
  <c r="D552" i="2"/>
  <c r="E552" i="2" s="1"/>
  <c r="G552" i="2" s="1"/>
  <c r="I552" i="2"/>
  <c r="H552" i="2"/>
  <c r="C575" i="10" l="1"/>
  <c r="I575" i="10"/>
  <c r="H575" i="10"/>
  <c r="D575" i="10"/>
  <c r="E575" i="10" s="1"/>
  <c r="J552" i="2"/>
  <c r="G574" i="8"/>
  <c r="C553" i="2"/>
  <c r="J574" i="8"/>
  <c r="G575" i="10" l="1"/>
  <c r="J575" i="10"/>
  <c r="I575" i="8"/>
  <c r="D575" i="8"/>
  <c r="E575" i="8" s="1"/>
  <c r="C575" i="8"/>
  <c r="H575" i="8"/>
  <c r="D553" i="2"/>
  <c r="E553" i="2" s="1"/>
  <c r="G553" i="2" s="1"/>
  <c r="I553" i="2"/>
  <c r="H553" i="2"/>
  <c r="I576" i="10" l="1"/>
  <c r="H576" i="10"/>
  <c r="C576" i="10"/>
  <c r="D576" i="10"/>
  <c r="E576" i="10" s="1"/>
  <c r="J553" i="2"/>
  <c r="G575" i="8"/>
  <c r="C554" i="2"/>
  <c r="J575" i="8"/>
  <c r="G576" i="10" l="1"/>
  <c r="J576" i="10"/>
  <c r="I576" i="8"/>
  <c r="D576" i="8"/>
  <c r="E576" i="8" s="1"/>
  <c r="H576" i="8"/>
  <c r="C576" i="8"/>
  <c r="D554" i="2"/>
  <c r="E554" i="2" s="1"/>
  <c r="G554" i="2" s="1"/>
  <c r="I554" i="2"/>
  <c r="H554" i="2"/>
  <c r="H577" i="10" l="1"/>
  <c r="D577" i="10"/>
  <c r="E577" i="10" s="1"/>
  <c r="I577" i="10"/>
  <c r="C577" i="10"/>
  <c r="J554" i="2"/>
  <c r="G576" i="8"/>
  <c r="C555" i="2"/>
  <c r="J576" i="8"/>
  <c r="G577" i="10" l="1"/>
  <c r="J577" i="10"/>
  <c r="I577" i="8"/>
  <c r="D577" i="8"/>
  <c r="E577" i="8" s="1"/>
  <c r="H577" i="8"/>
  <c r="C577" i="8"/>
  <c r="D555" i="2"/>
  <c r="E555" i="2" s="1"/>
  <c r="G555" i="2" s="1"/>
  <c r="I555" i="2"/>
  <c r="H555" i="2"/>
  <c r="D578" i="10" l="1"/>
  <c r="E578" i="10" s="1"/>
  <c r="C578" i="10"/>
  <c r="I578" i="10"/>
  <c r="H578" i="10"/>
  <c r="J555" i="2"/>
  <c r="G577" i="8"/>
  <c r="C556" i="2"/>
  <c r="J577" i="8"/>
  <c r="G578" i="10" l="1"/>
  <c r="J578" i="10"/>
  <c r="I578" i="8"/>
  <c r="D578" i="8"/>
  <c r="E578" i="8" s="1"/>
  <c r="H578" i="8"/>
  <c r="C578" i="8"/>
  <c r="D556" i="2"/>
  <c r="E556" i="2" s="1"/>
  <c r="G556" i="2" s="1"/>
  <c r="I556" i="2"/>
  <c r="H556" i="2"/>
  <c r="C579" i="10" l="1"/>
  <c r="I579" i="10"/>
  <c r="H579" i="10"/>
  <c r="D579" i="10"/>
  <c r="E579" i="10" s="1"/>
  <c r="J556" i="2"/>
  <c r="G578" i="8"/>
  <c r="C557" i="2"/>
  <c r="J578" i="8"/>
  <c r="G579" i="10" l="1"/>
  <c r="J579" i="10"/>
  <c r="I579" i="8"/>
  <c r="D579" i="8"/>
  <c r="E579" i="8" s="1"/>
  <c r="C579" i="8"/>
  <c r="H579" i="8"/>
  <c r="D557" i="2"/>
  <c r="E557" i="2" s="1"/>
  <c r="G557" i="2" s="1"/>
  <c r="I557" i="2"/>
  <c r="H557" i="2"/>
  <c r="I580" i="10" l="1"/>
  <c r="H580" i="10"/>
  <c r="C580" i="10"/>
  <c r="D580" i="10"/>
  <c r="E580" i="10" s="1"/>
  <c r="J557" i="2"/>
  <c r="G579" i="8"/>
  <c r="C558" i="2"/>
  <c r="J579" i="8"/>
  <c r="G580" i="10" l="1"/>
  <c r="J580" i="10"/>
  <c r="I580" i="8"/>
  <c r="D580" i="8"/>
  <c r="E580" i="8" s="1"/>
  <c r="H580" i="8"/>
  <c r="C580" i="8"/>
  <c r="D558" i="2"/>
  <c r="E558" i="2" s="1"/>
  <c r="G558" i="2" s="1"/>
  <c r="I558" i="2"/>
  <c r="H558" i="2"/>
  <c r="H581" i="10" l="1"/>
  <c r="D581" i="10"/>
  <c r="E581" i="10" s="1"/>
  <c r="I581" i="10"/>
  <c r="C581" i="10"/>
  <c r="J558" i="2"/>
  <c r="G580" i="8"/>
  <c r="C559" i="2"/>
  <c r="J580" i="8"/>
  <c r="G581" i="10" l="1"/>
  <c r="J581" i="10"/>
  <c r="I581" i="8"/>
  <c r="D581" i="8"/>
  <c r="E581" i="8" s="1"/>
  <c r="H581" i="8"/>
  <c r="C581" i="8"/>
  <c r="D559" i="2"/>
  <c r="E559" i="2" s="1"/>
  <c r="G559" i="2" s="1"/>
  <c r="I559" i="2"/>
  <c r="H559" i="2"/>
  <c r="D582" i="10" l="1"/>
  <c r="E582" i="10" s="1"/>
  <c r="C582" i="10"/>
  <c r="I582" i="10"/>
  <c r="H582" i="10"/>
  <c r="J559" i="2"/>
  <c r="G581" i="8"/>
  <c r="C560" i="2"/>
  <c r="J581" i="8"/>
  <c r="G582" i="10" l="1"/>
  <c r="J582" i="10"/>
  <c r="I582" i="8"/>
  <c r="D582" i="8"/>
  <c r="E582" i="8" s="1"/>
  <c r="H582" i="8"/>
  <c r="C582" i="8"/>
  <c r="D560" i="2"/>
  <c r="E560" i="2" s="1"/>
  <c r="G560" i="2" s="1"/>
  <c r="I560" i="2"/>
  <c r="H560" i="2"/>
  <c r="C583" i="10" l="1"/>
  <c r="I583" i="10"/>
  <c r="H583" i="10"/>
  <c r="D583" i="10"/>
  <c r="E583" i="10" s="1"/>
  <c r="J560" i="2"/>
  <c r="G582" i="8"/>
  <c r="C561" i="2"/>
  <c r="J582" i="8"/>
  <c r="J583" i="10" l="1"/>
  <c r="G583" i="10"/>
  <c r="I583" i="8"/>
  <c r="D583" i="8"/>
  <c r="E583" i="8" s="1"/>
  <c r="C583" i="8"/>
  <c r="H583" i="8"/>
  <c r="D561" i="2"/>
  <c r="E561" i="2" s="1"/>
  <c r="G561" i="2" s="1"/>
  <c r="I561" i="2"/>
  <c r="H561" i="2"/>
  <c r="I584" i="10" l="1"/>
  <c r="C584" i="10"/>
  <c r="H584" i="10"/>
  <c r="D584" i="10"/>
  <c r="E584" i="10" s="1"/>
  <c r="J561" i="2"/>
  <c r="G583" i="8"/>
  <c r="C562" i="2"/>
  <c r="J583" i="8"/>
  <c r="J584" i="10" l="1"/>
  <c r="G584" i="10"/>
  <c r="I584" i="8"/>
  <c r="D584" i="8"/>
  <c r="E584" i="8" s="1"/>
  <c r="C584" i="8"/>
  <c r="H584" i="8"/>
  <c r="D562" i="2"/>
  <c r="E562" i="2" s="1"/>
  <c r="G562" i="2" s="1"/>
  <c r="I562" i="2"/>
  <c r="H562" i="2"/>
  <c r="D585" i="10" l="1"/>
  <c r="E585" i="10" s="1"/>
  <c r="C585" i="10"/>
  <c r="I585" i="10"/>
  <c r="H585" i="10"/>
  <c r="J562" i="2"/>
  <c r="G584" i="8"/>
  <c r="C563" i="2"/>
  <c r="J584" i="8"/>
  <c r="J585" i="10" l="1"/>
  <c r="G585" i="10"/>
  <c r="I585" i="8"/>
  <c r="D585" i="8"/>
  <c r="E585" i="8" s="1"/>
  <c r="C585" i="8"/>
  <c r="H585" i="8"/>
  <c r="D563" i="2"/>
  <c r="E563" i="2" s="1"/>
  <c r="G563" i="2" s="1"/>
  <c r="I563" i="2"/>
  <c r="H563" i="2"/>
  <c r="I586" i="10" l="1"/>
  <c r="C586" i="10"/>
  <c r="H586" i="10"/>
  <c r="D586" i="10"/>
  <c r="E586" i="10" s="1"/>
  <c r="J563" i="2"/>
  <c r="G585" i="8"/>
  <c r="C564" i="2"/>
  <c r="J585" i="8"/>
  <c r="J586" i="10" l="1"/>
  <c r="G586" i="10"/>
  <c r="I586" i="8"/>
  <c r="D586" i="8"/>
  <c r="E586" i="8" s="1"/>
  <c r="C586" i="8"/>
  <c r="H586" i="8"/>
  <c r="D564" i="2"/>
  <c r="E564" i="2" s="1"/>
  <c r="G564" i="2" s="1"/>
  <c r="I564" i="2"/>
  <c r="H564" i="2"/>
  <c r="D587" i="10" l="1"/>
  <c r="E587" i="10" s="1"/>
  <c r="H587" i="10"/>
  <c r="C587" i="10"/>
  <c r="I587" i="10"/>
  <c r="J564" i="2"/>
  <c r="G586" i="8"/>
  <c r="C565" i="2"/>
  <c r="J586" i="8"/>
  <c r="J587" i="10" l="1"/>
  <c r="G587" i="10"/>
  <c r="I587" i="8"/>
  <c r="D587" i="8"/>
  <c r="E587" i="8" s="1"/>
  <c r="C587" i="8"/>
  <c r="H587" i="8"/>
  <c r="D565" i="2"/>
  <c r="E565" i="2" s="1"/>
  <c r="G565" i="2" s="1"/>
  <c r="I565" i="2"/>
  <c r="H565" i="2"/>
  <c r="I588" i="10" l="1"/>
  <c r="C588" i="10"/>
  <c r="H588" i="10"/>
  <c r="D588" i="10"/>
  <c r="E588" i="10" s="1"/>
  <c r="J565" i="2"/>
  <c r="G587" i="8"/>
  <c r="C566" i="2"/>
  <c r="J587" i="8"/>
  <c r="J588" i="10" l="1"/>
  <c r="G588" i="10"/>
  <c r="I588" i="8"/>
  <c r="D588" i="8"/>
  <c r="E588" i="8" s="1"/>
  <c r="C588" i="8"/>
  <c r="H588" i="8"/>
  <c r="D566" i="2"/>
  <c r="E566" i="2" s="1"/>
  <c r="G566" i="2" s="1"/>
  <c r="I566" i="2"/>
  <c r="H566" i="2"/>
  <c r="D589" i="10" l="1"/>
  <c r="E589" i="10" s="1"/>
  <c r="I589" i="10"/>
  <c r="H589" i="10"/>
  <c r="C589" i="10"/>
  <c r="J566" i="2"/>
  <c r="G588" i="8"/>
  <c r="C567" i="2"/>
  <c r="J588" i="8"/>
  <c r="J589" i="10" l="1"/>
  <c r="G589" i="10"/>
  <c r="I589" i="8"/>
  <c r="D589" i="8"/>
  <c r="E589" i="8" s="1"/>
  <c r="C589" i="8"/>
  <c r="H589" i="8"/>
  <c r="D567" i="2"/>
  <c r="E567" i="2" s="1"/>
  <c r="G567" i="2" s="1"/>
  <c r="I567" i="2"/>
  <c r="H567" i="2"/>
  <c r="I590" i="10" l="1"/>
  <c r="C590" i="10"/>
  <c r="H590" i="10"/>
  <c r="D590" i="10"/>
  <c r="E590" i="10" s="1"/>
  <c r="J567" i="2"/>
  <c r="G589" i="8"/>
  <c r="C568" i="2"/>
  <c r="J589" i="8"/>
  <c r="J590" i="10" l="1"/>
  <c r="G590" i="10"/>
  <c r="I590" i="8"/>
  <c r="D590" i="8"/>
  <c r="E590" i="8" s="1"/>
  <c r="C590" i="8"/>
  <c r="H590" i="8"/>
  <c r="D568" i="2"/>
  <c r="E568" i="2" s="1"/>
  <c r="G568" i="2" s="1"/>
  <c r="I568" i="2"/>
  <c r="H568" i="2"/>
  <c r="D591" i="10" l="1"/>
  <c r="E591" i="10" s="1"/>
  <c r="I591" i="10"/>
  <c r="H591" i="10"/>
  <c r="C591" i="10"/>
  <c r="J568" i="2"/>
  <c r="G590" i="8"/>
  <c r="C569" i="2"/>
  <c r="J590" i="8"/>
  <c r="J591" i="10" l="1"/>
  <c r="G591" i="10"/>
  <c r="I591" i="8"/>
  <c r="D591" i="8"/>
  <c r="E591" i="8" s="1"/>
  <c r="C591" i="8"/>
  <c r="H591" i="8"/>
  <c r="D569" i="2"/>
  <c r="E569" i="2" s="1"/>
  <c r="G569" i="2" s="1"/>
  <c r="I569" i="2"/>
  <c r="H569" i="2"/>
  <c r="I592" i="10" l="1"/>
  <c r="C592" i="10"/>
  <c r="H592" i="10"/>
  <c r="D592" i="10"/>
  <c r="E592" i="10" s="1"/>
  <c r="J569" i="2"/>
  <c r="G591" i="8"/>
  <c r="C570" i="2"/>
  <c r="J591" i="8"/>
  <c r="J592" i="10" l="1"/>
  <c r="G592" i="10"/>
  <c r="I592" i="8"/>
  <c r="D592" i="8"/>
  <c r="E592" i="8" s="1"/>
  <c r="C592" i="8"/>
  <c r="H592" i="8"/>
  <c r="D570" i="2"/>
  <c r="E570" i="2" s="1"/>
  <c r="G570" i="2" s="1"/>
  <c r="I570" i="2"/>
  <c r="H570" i="2"/>
  <c r="D593" i="10" l="1"/>
  <c r="E593" i="10" s="1"/>
  <c r="C593" i="10"/>
  <c r="I593" i="10"/>
  <c r="H593" i="10"/>
  <c r="J570" i="2"/>
  <c r="G592" i="8"/>
  <c r="C571" i="2"/>
  <c r="J592" i="8"/>
  <c r="J593" i="10" l="1"/>
  <c r="G593" i="10"/>
  <c r="I593" i="8"/>
  <c r="D593" i="8"/>
  <c r="E593" i="8" s="1"/>
  <c r="C593" i="8"/>
  <c r="H593" i="8"/>
  <c r="D571" i="2"/>
  <c r="E571" i="2" s="1"/>
  <c r="G571" i="2" s="1"/>
  <c r="I571" i="2"/>
  <c r="H571" i="2"/>
  <c r="I594" i="10" l="1"/>
  <c r="C594" i="10"/>
  <c r="H594" i="10"/>
  <c r="D594" i="10"/>
  <c r="E594" i="10" s="1"/>
  <c r="J571" i="2"/>
  <c r="G593" i="8"/>
  <c r="C572" i="2"/>
  <c r="J593" i="8"/>
  <c r="J594" i="10" l="1"/>
  <c r="G594" i="10"/>
  <c r="I594" i="8"/>
  <c r="D594" i="8"/>
  <c r="E594" i="8" s="1"/>
  <c r="C594" i="8"/>
  <c r="H594" i="8"/>
  <c r="D572" i="2"/>
  <c r="E572" i="2" s="1"/>
  <c r="G572" i="2" s="1"/>
  <c r="I572" i="2"/>
  <c r="H572" i="2"/>
  <c r="D595" i="10" l="1"/>
  <c r="E595" i="10" s="1"/>
  <c r="H595" i="10"/>
  <c r="C595" i="10"/>
  <c r="I595" i="10"/>
  <c r="J572" i="2"/>
  <c r="G594" i="8"/>
  <c r="C573" i="2"/>
  <c r="J594" i="8"/>
  <c r="J595" i="10" l="1"/>
  <c r="G595" i="10"/>
  <c r="I595" i="8"/>
  <c r="D595" i="8"/>
  <c r="E595" i="8" s="1"/>
  <c r="C595" i="8"/>
  <c r="H595" i="8"/>
  <c r="D573" i="2"/>
  <c r="E573" i="2" s="1"/>
  <c r="G573" i="2" s="1"/>
  <c r="I573" i="2"/>
  <c r="H573" i="2"/>
  <c r="I596" i="10" l="1"/>
  <c r="C596" i="10"/>
  <c r="H596" i="10"/>
  <c r="D596" i="10"/>
  <c r="E596" i="10" s="1"/>
  <c r="J573" i="2"/>
  <c r="G595" i="8"/>
  <c r="C574" i="2"/>
  <c r="J595" i="8"/>
  <c r="J596" i="10" l="1"/>
  <c r="G596" i="10"/>
  <c r="I596" i="8"/>
  <c r="D596" i="8"/>
  <c r="E596" i="8" s="1"/>
  <c r="C596" i="8"/>
  <c r="H596" i="8"/>
  <c r="D574" i="2"/>
  <c r="E574" i="2" s="1"/>
  <c r="G574" i="2" s="1"/>
  <c r="I574" i="2"/>
  <c r="H574" i="2"/>
  <c r="D597" i="10" l="1"/>
  <c r="E597" i="10" s="1"/>
  <c r="I597" i="10"/>
  <c r="H597" i="10"/>
  <c r="C597" i="10"/>
  <c r="J574" i="2"/>
  <c r="G596" i="8"/>
  <c r="C575" i="2"/>
  <c r="J596" i="8"/>
  <c r="J597" i="10" l="1"/>
  <c r="G597" i="10"/>
  <c r="I597" i="8"/>
  <c r="D597" i="8"/>
  <c r="E597" i="8" s="1"/>
  <c r="C597" i="8"/>
  <c r="H597" i="8"/>
  <c r="D575" i="2"/>
  <c r="E575" i="2" s="1"/>
  <c r="G575" i="2" s="1"/>
  <c r="I575" i="2"/>
  <c r="H575" i="2"/>
  <c r="I598" i="10" l="1"/>
  <c r="C598" i="10"/>
  <c r="H598" i="10"/>
  <c r="D598" i="10"/>
  <c r="E598" i="10" s="1"/>
  <c r="J575" i="2"/>
  <c r="G597" i="8"/>
  <c r="C576" i="2"/>
  <c r="J597" i="8"/>
  <c r="J598" i="10" l="1"/>
  <c r="G598" i="10"/>
  <c r="I598" i="8"/>
  <c r="D598" i="8"/>
  <c r="E598" i="8" s="1"/>
  <c r="C598" i="8"/>
  <c r="H598" i="8"/>
  <c r="D576" i="2"/>
  <c r="E576" i="2" s="1"/>
  <c r="G576" i="2" s="1"/>
  <c r="I576" i="2"/>
  <c r="H576" i="2"/>
  <c r="D599" i="10" l="1"/>
  <c r="E599" i="10" s="1"/>
  <c r="I599" i="10"/>
  <c r="H599" i="10"/>
  <c r="C599" i="10"/>
  <c r="J576" i="2"/>
  <c r="G598" i="8"/>
  <c r="C577" i="2"/>
  <c r="J598" i="8"/>
  <c r="J599" i="10" l="1"/>
  <c r="G599" i="10"/>
  <c r="I599" i="8"/>
  <c r="D599" i="8"/>
  <c r="E599" i="8" s="1"/>
  <c r="C599" i="8"/>
  <c r="H599" i="8"/>
  <c r="D577" i="2"/>
  <c r="E577" i="2" s="1"/>
  <c r="G577" i="2" s="1"/>
  <c r="I577" i="2"/>
  <c r="H577" i="2"/>
  <c r="I600" i="10" l="1"/>
  <c r="C600" i="10"/>
  <c r="H600" i="10"/>
  <c r="D600" i="10"/>
  <c r="E600" i="10" s="1"/>
  <c r="J577" i="2"/>
  <c r="G599" i="8"/>
  <c r="C578" i="2"/>
  <c r="J599" i="8"/>
  <c r="J600" i="10" l="1"/>
  <c r="G600" i="10"/>
  <c r="D578" i="2"/>
  <c r="E578" i="2" s="1"/>
  <c r="G578" i="2" s="1"/>
  <c r="I600" i="8"/>
  <c r="D600" i="8"/>
  <c r="E600" i="8" s="1"/>
  <c r="C600" i="8"/>
  <c r="H600" i="8"/>
  <c r="I578" i="2"/>
  <c r="H578" i="2"/>
  <c r="D601" i="10" l="1"/>
  <c r="E601" i="10" s="1"/>
  <c r="C601" i="10"/>
  <c r="I601" i="10"/>
  <c r="H601" i="10"/>
  <c r="J578" i="2"/>
  <c r="G600" i="8"/>
  <c r="C579" i="2"/>
  <c r="J600" i="8"/>
  <c r="J601" i="10" l="1"/>
  <c r="G601" i="10"/>
  <c r="I601" i="8"/>
  <c r="D601" i="8"/>
  <c r="E601" i="8" s="1"/>
  <c r="C601" i="8"/>
  <c r="H601" i="8"/>
  <c r="D579" i="2"/>
  <c r="E579" i="2" s="1"/>
  <c r="G579" i="2" s="1"/>
  <c r="I579" i="2"/>
  <c r="H579" i="2"/>
  <c r="I602" i="10" l="1"/>
  <c r="C602" i="10"/>
  <c r="H602" i="10"/>
  <c r="D602" i="10"/>
  <c r="E602" i="10" s="1"/>
  <c r="J579" i="2"/>
  <c r="G601" i="8"/>
  <c r="C580" i="2"/>
  <c r="J601" i="8"/>
  <c r="J602" i="10" l="1"/>
  <c r="G602" i="10"/>
  <c r="I602" i="8"/>
  <c r="D602" i="8"/>
  <c r="E602" i="8" s="1"/>
  <c r="C602" i="8"/>
  <c r="H602" i="8"/>
  <c r="D580" i="2"/>
  <c r="E580" i="2" s="1"/>
  <c r="G580" i="2" s="1"/>
  <c r="I580" i="2"/>
  <c r="H580" i="2"/>
  <c r="D603" i="10" l="1"/>
  <c r="E603" i="10" s="1"/>
  <c r="H603" i="10"/>
  <c r="C603" i="10"/>
  <c r="I603" i="10"/>
  <c r="J580" i="2"/>
  <c r="G602" i="8"/>
  <c r="C581" i="2"/>
  <c r="J602" i="8"/>
  <c r="J603" i="10" l="1"/>
  <c r="G603" i="10"/>
  <c r="I603" i="8"/>
  <c r="D603" i="8"/>
  <c r="E603" i="8" s="1"/>
  <c r="C603" i="8"/>
  <c r="H603" i="8"/>
  <c r="D581" i="2"/>
  <c r="E581" i="2" s="1"/>
  <c r="G581" i="2" s="1"/>
  <c r="I581" i="2"/>
  <c r="H581" i="2"/>
  <c r="I604" i="10" l="1"/>
  <c r="C604" i="10"/>
  <c r="H604" i="10"/>
  <c r="D604" i="10"/>
  <c r="E604" i="10" s="1"/>
  <c r="J581" i="2"/>
  <c r="G603" i="8"/>
  <c r="C582" i="2"/>
  <c r="J603" i="8"/>
  <c r="J604" i="10" l="1"/>
  <c r="G604" i="10"/>
  <c r="I604" i="8"/>
  <c r="D604" i="8"/>
  <c r="E604" i="8" s="1"/>
  <c r="C604" i="8"/>
  <c r="H604" i="8"/>
  <c r="D582" i="2"/>
  <c r="E582" i="2" s="1"/>
  <c r="G582" i="2" s="1"/>
  <c r="I582" i="2"/>
  <c r="H582" i="2"/>
  <c r="D605" i="10" l="1"/>
  <c r="E605" i="10" s="1"/>
  <c r="I605" i="10"/>
  <c r="H605" i="10"/>
  <c r="C605" i="10"/>
  <c r="J582" i="2"/>
  <c r="G604" i="8"/>
  <c r="C583" i="2"/>
  <c r="J604" i="8"/>
  <c r="J605" i="10" l="1"/>
  <c r="G605" i="10"/>
  <c r="I605" i="8"/>
  <c r="D605" i="8"/>
  <c r="E605" i="8" s="1"/>
  <c r="C605" i="8"/>
  <c r="H605" i="8"/>
  <c r="D583" i="2"/>
  <c r="E583" i="2" s="1"/>
  <c r="G583" i="2" s="1"/>
  <c r="I583" i="2"/>
  <c r="H583" i="2"/>
  <c r="I606" i="10" l="1"/>
  <c r="C606" i="10"/>
  <c r="H606" i="10"/>
  <c r="D606" i="10"/>
  <c r="E606" i="10" s="1"/>
  <c r="J583" i="2"/>
  <c r="G605" i="8"/>
  <c r="C584" i="2"/>
  <c r="J605" i="8"/>
  <c r="J606" i="10" l="1"/>
  <c r="G606" i="10"/>
  <c r="I606" i="8"/>
  <c r="D606" i="8"/>
  <c r="E606" i="8" s="1"/>
  <c r="C606" i="8"/>
  <c r="H606" i="8"/>
  <c r="D584" i="2"/>
  <c r="E584" i="2" s="1"/>
  <c r="G584" i="2" s="1"/>
  <c r="I584" i="2"/>
  <c r="H584" i="2"/>
  <c r="D607" i="10" l="1"/>
  <c r="E607" i="10" s="1"/>
  <c r="I607" i="10"/>
  <c r="H607" i="10"/>
  <c r="C607" i="10"/>
  <c r="J584" i="2"/>
  <c r="G606" i="8"/>
  <c r="C585" i="2"/>
  <c r="J606" i="8"/>
  <c r="J607" i="10" l="1"/>
  <c r="G607" i="10"/>
  <c r="I607" i="8"/>
  <c r="D607" i="8"/>
  <c r="E607" i="8" s="1"/>
  <c r="C607" i="8"/>
  <c r="H607" i="8"/>
  <c r="D585" i="2"/>
  <c r="E585" i="2" s="1"/>
  <c r="G585" i="2" s="1"/>
  <c r="I585" i="2"/>
  <c r="H585" i="2"/>
  <c r="I608" i="10" l="1"/>
  <c r="C608" i="10"/>
  <c r="H608" i="10"/>
  <c r="D608" i="10"/>
  <c r="E608" i="10" s="1"/>
  <c r="J585" i="2"/>
  <c r="G607" i="8"/>
  <c r="C586" i="2"/>
  <c r="J607" i="8"/>
  <c r="J608" i="10" l="1"/>
  <c r="G608" i="10"/>
  <c r="I608" i="8"/>
  <c r="D608" i="8"/>
  <c r="E608" i="8" s="1"/>
  <c r="C608" i="8"/>
  <c r="H608" i="8"/>
  <c r="D586" i="2"/>
  <c r="E586" i="2" s="1"/>
  <c r="G586" i="2" s="1"/>
  <c r="I586" i="2"/>
  <c r="H586" i="2"/>
  <c r="D609" i="10" l="1"/>
  <c r="E609" i="10" s="1"/>
  <c r="C609" i="10"/>
  <c r="I609" i="10"/>
  <c r="H609" i="10"/>
  <c r="J586" i="2"/>
  <c r="G608" i="8"/>
  <c r="C587" i="2"/>
  <c r="J608" i="8"/>
  <c r="J609" i="10" l="1"/>
  <c r="G609" i="10"/>
  <c r="I609" i="8"/>
  <c r="D609" i="8"/>
  <c r="E609" i="8" s="1"/>
  <c r="C609" i="8"/>
  <c r="H609" i="8"/>
  <c r="D587" i="2"/>
  <c r="E587" i="2" s="1"/>
  <c r="G587" i="2" s="1"/>
  <c r="I587" i="2"/>
  <c r="H587" i="2"/>
  <c r="I610" i="10" l="1"/>
  <c r="C610" i="10"/>
  <c r="H610" i="10"/>
  <c r="D610" i="10"/>
  <c r="E610" i="10" s="1"/>
  <c r="J587" i="2"/>
  <c r="G609" i="8"/>
  <c r="C588" i="2"/>
  <c r="J609" i="8"/>
  <c r="J610" i="10" l="1"/>
  <c r="G610" i="10"/>
  <c r="I610" i="8"/>
  <c r="D610" i="8"/>
  <c r="E610" i="8" s="1"/>
  <c r="C610" i="8"/>
  <c r="H610" i="8"/>
  <c r="D588" i="2"/>
  <c r="E588" i="2" s="1"/>
  <c r="G588" i="2" s="1"/>
  <c r="I588" i="2"/>
  <c r="H588" i="2"/>
  <c r="D611" i="10" l="1"/>
  <c r="E611" i="10" s="1"/>
  <c r="H611" i="10"/>
  <c r="C611" i="10"/>
  <c r="I611" i="10"/>
  <c r="J588" i="2"/>
  <c r="G610" i="8"/>
  <c r="C589" i="2"/>
  <c r="J610" i="8"/>
  <c r="J611" i="10" l="1"/>
  <c r="G611" i="10"/>
  <c r="I611" i="8"/>
  <c r="D611" i="8"/>
  <c r="E611" i="8" s="1"/>
  <c r="C611" i="8"/>
  <c r="H611" i="8"/>
  <c r="D589" i="2"/>
  <c r="E589" i="2" s="1"/>
  <c r="G589" i="2" s="1"/>
  <c r="I589" i="2"/>
  <c r="H589" i="2"/>
  <c r="I612" i="10" l="1"/>
  <c r="C612" i="10"/>
  <c r="H612" i="10"/>
  <c r="D612" i="10"/>
  <c r="E612" i="10" s="1"/>
  <c r="J589" i="2"/>
  <c r="G611" i="8"/>
  <c r="C590" i="2"/>
  <c r="J611" i="8"/>
  <c r="J612" i="10" l="1"/>
  <c r="G612" i="10"/>
  <c r="I612" i="8"/>
  <c r="D612" i="8"/>
  <c r="E612" i="8" s="1"/>
  <c r="C612" i="8"/>
  <c r="H612" i="8"/>
  <c r="D590" i="2"/>
  <c r="E590" i="2" s="1"/>
  <c r="G590" i="2" s="1"/>
  <c r="I590" i="2"/>
  <c r="H590" i="2"/>
  <c r="D613" i="10" l="1"/>
  <c r="E613" i="10" s="1"/>
  <c r="I613" i="10"/>
  <c r="H613" i="10"/>
  <c r="C613" i="10"/>
  <c r="J590" i="2"/>
  <c r="G612" i="8"/>
  <c r="C591" i="2"/>
  <c r="J612" i="8"/>
  <c r="J613" i="10" l="1"/>
  <c r="G613" i="10"/>
  <c r="I613" i="8"/>
  <c r="D613" i="8"/>
  <c r="E613" i="8" s="1"/>
  <c r="C613" i="8"/>
  <c r="H613" i="8"/>
  <c r="D591" i="2"/>
  <c r="E591" i="2" s="1"/>
  <c r="G591" i="2" s="1"/>
  <c r="I591" i="2"/>
  <c r="H591" i="2"/>
  <c r="I614" i="10" l="1"/>
  <c r="C614" i="10"/>
  <c r="H614" i="10"/>
  <c r="D614" i="10"/>
  <c r="E614" i="10" s="1"/>
  <c r="J591" i="2"/>
  <c r="G613" i="8"/>
  <c r="C592" i="2"/>
  <c r="J613" i="8"/>
  <c r="J614" i="10" l="1"/>
  <c r="G614" i="10"/>
  <c r="I614" i="8"/>
  <c r="D614" i="8"/>
  <c r="E614" i="8" s="1"/>
  <c r="C614" i="8"/>
  <c r="H614" i="8"/>
  <c r="D592" i="2"/>
  <c r="E592" i="2" s="1"/>
  <c r="G592" i="2" s="1"/>
  <c r="I592" i="2"/>
  <c r="H592" i="2"/>
  <c r="D615" i="10" l="1"/>
  <c r="E615" i="10" s="1"/>
  <c r="I615" i="10"/>
  <c r="H615" i="10"/>
  <c r="C615" i="10"/>
  <c r="J592" i="2"/>
  <c r="G614" i="8"/>
  <c r="C593" i="2"/>
  <c r="J614" i="8"/>
  <c r="J615" i="10" l="1"/>
  <c r="G615" i="10"/>
  <c r="I615" i="8"/>
  <c r="D615" i="8"/>
  <c r="E615" i="8" s="1"/>
  <c r="C615" i="8"/>
  <c r="H615" i="8"/>
  <c r="D593" i="2"/>
  <c r="E593" i="2" s="1"/>
  <c r="G593" i="2" s="1"/>
  <c r="I593" i="2"/>
  <c r="H593" i="2"/>
  <c r="I616" i="10" l="1"/>
  <c r="C616" i="10"/>
  <c r="H616" i="10"/>
  <c r="D616" i="10"/>
  <c r="E616" i="10" s="1"/>
  <c r="J593" i="2"/>
  <c r="G615" i="8"/>
  <c r="C594" i="2"/>
  <c r="J615" i="8"/>
  <c r="J616" i="10" l="1"/>
  <c r="G616" i="10"/>
  <c r="I616" i="8"/>
  <c r="D616" i="8"/>
  <c r="E616" i="8" s="1"/>
  <c r="C616" i="8"/>
  <c r="H616" i="8"/>
  <c r="D594" i="2"/>
  <c r="E594" i="2" s="1"/>
  <c r="G594" i="2" s="1"/>
  <c r="I594" i="2"/>
  <c r="H594" i="2"/>
  <c r="D617" i="10" l="1"/>
  <c r="E617" i="10" s="1"/>
  <c r="C617" i="10"/>
  <c r="I617" i="10"/>
  <c r="H617" i="10"/>
  <c r="J594" i="2"/>
  <c r="G616" i="8"/>
  <c r="C595" i="2"/>
  <c r="J616" i="8"/>
  <c r="J617" i="10" l="1"/>
  <c r="G617" i="10"/>
  <c r="I617" i="8"/>
  <c r="D617" i="8"/>
  <c r="E617" i="8" s="1"/>
  <c r="C617" i="8"/>
  <c r="H617" i="8"/>
  <c r="D595" i="2"/>
  <c r="E595" i="2" s="1"/>
  <c r="G595" i="2" s="1"/>
  <c r="I595" i="2"/>
  <c r="H595" i="2"/>
  <c r="I618" i="10" l="1"/>
  <c r="C618" i="10"/>
  <c r="H618" i="10"/>
  <c r="D618" i="10"/>
  <c r="E618" i="10" s="1"/>
  <c r="J595" i="2"/>
  <c r="G617" i="8"/>
  <c r="C596" i="2"/>
  <c r="J617" i="8"/>
  <c r="J618" i="10" l="1"/>
  <c r="G618" i="10"/>
  <c r="I618" i="8"/>
  <c r="D618" i="8"/>
  <c r="E618" i="8" s="1"/>
  <c r="C618" i="8"/>
  <c r="H618" i="8"/>
  <c r="D596" i="2"/>
  <c r="E596" i="2" s="1"/>
  <c r="G596" i="2" s="1"/>
  <c r="I596" i="2"/>
  <c r="H596" i="2"/>
  <c r="D619" i="10" l="1"/>
  <c r="E619" i="10" s="1"/>
  <c r="H619" i="10"/>
  <c r="C619" i="10"/>
  <c r="I619" i="10"/>
  <c r="J596" i="2"/>
  <c r="G618" i="8"/>
  <c r="C597" i="2"/>
  <c r="J618" i="8"/>
  <c r="J619" i="10" l="1"/>
  <c r="G619" i="10"/>
  <c r="I619" i="8"/>
  <c r="D619" i="8"/>
  <c r="E619" i="8" s="1"/>
  <c r="C619" i="8"/>
  <c r="H619" i="8"/>
  <c r="D597" i="2"/>
  <c r="E597" i="2" s="1"/>
  <c r="G597" i="2" s="1"/>
  <c r="I597" i="2"/>
  <c r="H597" i="2"/>
  <c r="I620" i="10" l="1"/>
  <c r="C620" i="10"/>
  <c r="H620" i="10"/>
  <c r="D620" i="10"/>
  <c r="E620" i="10" s="1"/>
  <c r="J597" i="2"/>
  <c r="G619" i="8"/>
  <c r="C598" i="2"/>
  <c r="J619" i="8"/>
  <c r="J620" i="10" l="1"/>
  <c r="G620" i="10"/>
  <c r="I620" i="8"/>
  <c r="D620" i="8"/>
  <c r="E620" i="8" s="1"/>
  <c r="C620" i="8"/>
  <c r="H620" i="8"/>
  <c r="D598" i="2"/>
  <c r="E598" i="2" s="1"/>
  <c r="G598" i="2" s="1"/>
  <c r="I598" i="2"/>
  <c r="H598" i="2"/>
  <c r="D621" i="10" l="1"/>
  <c r="E621" i="10" s="1"/>
  <c r="I621" i="10"/>
  <c r="H621" i="10"/>
  <c r="C621" i="10"/>
  <c r="J598" i="2"/>
  <c r="G620" i="8"/>
  <c r="C599" i="2"/>
  <c r="J620" i="8"/>
  <c r="J621" i="10" l="1"/>
  <c r="G621" i="10"/>
  <c r="I621" i="8"/>
  <c r="D621" i="8"/>
  <c r="E621" i="8" s="1"/>
  <c r="C621" i="8"/>
  <c r="H621" i="8"/>
  <c r="D599" i="2"/>
  <c r="E599" i="2" s="1"/>
  <c r="G599" i="2" s="1"/>
  <c r="I599" i="2"/>
  <c r="H599" i="2"/>
  <c r="I622" i="10" l="1"/>
  <c r="C622" i="10"/>
  <c r="H622" i="10"/>
  <c r="D622" i="10"/>
  <c r="E622" i="10" s="1"/>
  <c r="J599" i="2"/>
  <c r="G621" i="8"/>
  <c r="C600" i="2"/>
  <c r="J621" i="8"/>
  <c r="J622" i="10" l="1"/>
  <c r="G622" i="10"/>
  <c r="I622" i="8"/>
  <c r="D622" i="8"/>
  <c r="E622" i="8" s="1"/>
  <c r="C622" i="8"/>
  <c r="H622" i="8"/>
  <c r="D600" i="2"/>
  <c r="E600" i="2" s="1"/>
  <c r="G600" i="2" s="1"/>
  <c r="I600" i="2"/>
  <c r="H600" i="2"/>
  <c r="D623" i="10" l="1"/>
  <c r="E623" i="10" s="1"/>
  <c r="I623" i="10"/>
  <c r="H623" i="10"/>
  <c r="C623" i="10"/>
  <c r="J600" i="2"/>
  <c r="G622" i="8"/>
  <c r="C601" i="2"/>
  <c r="J622" i="8"/>
  <c r="J623" i="10" l="1"/>
  <c r="G623" i="10"/>
  <c r="I623" i="8"/>
  <c r="D623" i="8"/>
  <c r="E623" i="8" s="1"/>
  <c r="C623" i="8"/>
  <c r="H623" i="8"/>
  <c r="D601" i="2"/>
  <c r="E601" i="2" s="1"/>
  <c r="G601" i="2" s="1"/>
  <c r="I601" i="2"/>
  <c r="H601" i="2"/>
  <c r="I624" i="10" l="1"/>
  <c r="C624" i="10"/>
  <c r="H624" i="10"/>
  <c r="D624" i="10"/>
  <c r="E624" i="10" s="1"/>
  <c r="J601" i="2"/>
  <c r="G623" i="8"/>
  <c r="C602" i="2"/>
  <c r="J623" i="8"/>
  <c r="J624" i="10" l="1"/>
  <c r="G624" i="10"/>
  <c r="I624" i="8"/>
  <c r="D624" i="8"/>
  <c r="E624" i="8" s="1"/>
  <c r="C624" i="8"/>
  <c r="H624" i="8"/>
  <c r="D602" i="2"/>
  <c r="E602" i="2" s="1"/>
  <c r="G602" i="2" s="1"/>
  <c r="I602" i="2"/>
  <c r="H602" i="2"/>
  <c r="I625" i="10" l="1"/>
  <c r="H625" i="10"/>
  <c r="D625" i="10"/>
  <c r="E625" i="10" s="1"/>
  <c r="C625" i="10"/>
  <c r="J602" i="2"/>
  <c r="G624" i="8"/>
  <c r="C603" i="2"/>
  <c r="J624" i="8"/>
  <c r="J625" i="10" l="1"/>
  <c r="G625" i="10"/>
  <c r="I625" i="8"/>
  <c r="E15" i="2" s="1"/>
  <c r="D625" i="8"/>
  <c r="E625" i="8" s="1"/>
  <c r="H625" i="8"/>
  <c r="E12" i="2" s="1"/>
  <c r="C625" i="8"/>
  <c r="D603" i="2"/>
  <c r="E603" i="2" s="1"/>
  <c r="G603" i="2" s="1"/>
  <c r="I603" i="2"/>
  <c r="H603" i="2"/>
  <c r="J603" i="2" l="1"/>
  <c r="G625" i="8"/>
  <c r="C604" i="2"/>
  <c r="J625" i="8"/>
  <c r="E18" i="2" s="1"/>
  <c r="D604" i="2" l="1"/>
  <c r="E604" i="2" s="1"/>
  <c r="G604" i="2" s="1"/>
  <c r="I604" i="2"/>
  <c r="H604" i="2"/>
  <c r="J604" i="2" l="1"/>
  <c r="C605" i="2"/>
  <c r="D605" i="2" l="1"/>
  <c r="E605" i="2" s="1"/>
  <c r="G605" i="2" s="1"/>
  <c r="I605" i="2"/>
  <c r="H605" i="2"/>
  <c r="J605" i="2" l="1"/>
  <c r="C606" i="2"/>
  <c r="D606" i="2" l="1"/>
  <c r="E606" i="2" s="1"/>
  <c r="G606" i="2" s="1"/>
  <c r="I606" i="2"/>
  <c r="H606" i="2"/>
  <c r="J606" i="2" l="1"/>
  <c r="C607" i="2"/>
  <c r="D607" i="2" l="1"/>
  <c r="E607" i="2" s="1"/>
  <c r="G607" i="2" s="1"/>
  <c r="I607" i="2"/>
  <c r="H607" i="2"/>
  <c r="J607" i="2" l="1"/>
  <c r="C608" i="2"/>
  <c r="D608" i="2" l="1"/>
  <c r="E608" i="2" s="1"/>
  <c r="G608" i="2" s="1"/>
  <c r="I608" i="2"/>
  <c r="H608" i="2"/>
  <c r="J608" i="2" l="1"/>
  <c r="C609" i="2"/>
  <c r="D609" i="2" l="1"/>
  <c r="E609" i="2" s="1"/>
  <c r="G609" i="2" s="1"/>
  <c r="I609" i="2"/>
  <c r="H609" i="2"/>
  <c r="J609" i="2" l="1"/>
  <c r="C610" i="2"/>
  <c r="D610" i="2" l="1"/>
  <c r="E610" i="2" s="1"/>
  <c r="G610" i="2" s="1"/>
  <c r="I610" i="2"/>
  <c r="H610" i="2"/>
  <c r="J610" i="2" l="1"/>
  <c r="C611" i="2"/>
  <c r="D611" i="2" l="1"/>
  <c r="E611" i="2" s="1"/>
  <c r="G611" i="2" s="1"/>
  <c r="I611" i="2"/>
  <c r="H611" i="2"/>
  <c r="J611" i="2" l="1"/>
  <c r="C612" i="2"/>
  <c r="D612" i="2" l="1"/>
  <c r="E612" i="2" s="1"/>
  <c r="G612" i="2" s="1"/>
  <c r="I612" i="2"/>
  <c r="H612" i="2"/>
  <c r="J612" i="2" l="1"/>
  <c r="C613" i="2"/>
  <c r="D613" i="2" l="1"/>
  <c r="E613" i="2" s="1"/>
  <c r="G613" i="2" s="1"/>
  <c r="I613" i="2"/>
  <c r="H613" i="2"/>
  <c r="J613" i="2" l="1"/>
  <c r="C614" i="2"/>
  <c r="D614" i="2" l="1"/>
  <c r="E614" i="2" s="1"/>
  <c r="G614" i="2" s="1"/>
  <c r="I614" i="2"/>
  <c r="H614" i="2"/>
  <c r="J614" i="2" l="1"/>
  <c r="C615" i="2"/>
  <c r="D615" i="2" l="1"/>
  <c r="E615" i="2" s="1"/>
  <c r="G615" i="2" s="1"/>
  <c r="I615" i="2"/>
  <c r="H615" i="2"/>
  <c r="J615" i="2" l="1"/>
  <c r="C616" i="2"/>
  <c r="D616" i="2" l="1"/>
  <c r="E616" i="2" s="1"/>
  <c r="G616" i="2" s="1"/>
  <c r="I616" i="2"/>
  <c r="H616" i="2"/>
  <c r="J616" i="2" l="1"/>
  <c r="C617" i="2"/>
  <c r="D617" i="2" l="1"/>
  <c r="E617" i="2" s="1"/>
  <c r="G617" i="2" s="1"/>
  <c r="I617" i="2"/>
  <c r="H617" i="2"/>
  <c r="J617" i="2" l="1"/>
  <c r="C618" i="2"/>
  <c r="D618" i="2" l="1"/>
  <c r="E618" i="2" s="1"/>
  <c r="G618" i="2" s="1"/>
  <c r="I618" i="2"/>
  <c r="H618" i="2"/>
  <c r="J618" i="2" l="1"/>
  <c r="C619" i="2"/>
  <c r="D619" i="2" l="1"/>
  <c r="E619" i="2" s="1"/>
  <c r="G619" i="2" s="1"/>
  <c r="I619" i="2"/>
  <c r="H619" i="2"/>
  <c r="J619" i="2" l="1"/>
  <c r="C620" i="2"/>
  <c r="D620" i="2" l="1"/>
  <c r="E620" i="2" s="1"/>
  <c r="G620" i="2" s="1"/>
  <c r="I620" i="2"/>
  <c r="H620" i="2"/>
  <c r="J620" i="2" l="1"/>
  <c r="C621" i="2"/>
  <c r="D621" i="2" l="1"/>
  <c r="E621" i="2" s="1"/>
  <c r="G621" i="2" s="1"/>
  <c r="I621" i="2"/>
  <c r="H621" i="2"/>
  <c r="J621" i="2" l="1"/>
  <c r="C622" i="2"/>
  <c r="D622" i="2" l="1"/>
  <c r="E622" i="2" s="1"/>
  <c r="G622" i="2" s="1"/>
  <c r="I622" i="2"/>
  <c r="H622" i="2"/>
  <c r="J622" i="2" l="1"/>
  <c r="C623" i="2"/>
  <c r="D623" i="2" l="1"/>
  <c r="E623" i="2" s="1"/>
  <c r="G623" i="2" s="1"/>
  <c r="I623" i="2"/>
  <c r="H623" i="2"/>
  <c r="J623" i="2" l="1"/>
  <c r="C624" i="2"/>
  <c r="D624" i="2" l="1"/>
  <c r="E624" i="2" s="1"/>
  <c r="G624" i="2" s="1"/>
  <c r="I624" i="2"/>
  <c r="H624" i="2"/>
  <c r="J624" i="2" l="1"/>
  <c r="C625" i="2"/>
  <c r="D625" i="2" l="1"/>
  <c r="E625" i="2" s="1"/>
  <c r="G625" i="2" s="1"/>
  <c r="I625" i="2"/>
  <c r="H625" i="2"/>
  <c r="E13" i="2" s="1"/>
  <c r="E14" i="2" s="1"/>
  <c r="J625" i="2" l="1"/>
  <c r="E4" i="2"/>
  <c r="E10" i="2" a="1"/>
  <c r="E10" i="2" s="1"/>
  <c r="E11" i="2" s="1"/>
  <c r="E2" i="2" a="1"/>
  <c r="E2" i="2" s="1"/>
  <c r="E19" i="2"/>
  <c r="E20" i="2" s="1"/>
  <c r="E16" i="2"/>
  <c r="E17" i="2" s="1"/>
  <c r="E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tc={4582E397-2951-4E75-8BBC-4B17BF1C7E8F}</author>
  </authors>
  <commentList>
    <comment ref="F24" authorId="0" shapeId="0" xr:uid="{4582E397-2951-4E75-8BBC-4B17BF1C7E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tc={385A8BE1-E587-4FDE-A06C-F958114A9E9D}</author>
  </authors>
  <commentList>
    <comment ref="F24" authorId="0" shapeId="0" xr:uid="{385A8BE1-E587-4FDE-A06C-F958114A9E9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tc={E6F19FB9-1B58-432A-B2E1-6F992FE4DB2D}</author>
  </authors>
  <commentList>
    <comment ref="F24" authorId="0" shapeId="0" xr:uid="{E6F19FB9-1B58-432A-B2E1-6F992FE4DB2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<sst xmlns="http://schemas.openxmlformats.org/spreadsheetml/2006/main" count="176" uniqueCount="65">
  <si>
    <t>Mortgage Information</t>
  </si>
  <si>
    <t>Savings Metrics</t>
  </si>
  <si>
    <t>House Price</t>
  </si>
  <si>
    <t>Interest Owed Before Pre-Payments</t>
  </si>
  <si>
    <t>Down Payment %</t>
  </si>
  <si>
    <t>Down Payment $</t>
  </si>
  <si>
    <t>Principal After Down Payment (Loan Amt)</t>
  </si>
  <si>
    <t>Total Principal Owed</t>
  </si>
  <si>
    <t>Number of Months</t>
  </si>
  <si>
    <t>Monthly Interest Rate</t>
  </si>
  <si>
    <t>Required Mortgage Monthly Payment</t>
  </si>
  <si>
    <t>Sum of Mortgage Before Pre-Payments</t>
  </si>
  <si>
    <t>Additional Monthly Costs (Taxes, Utilities, etc.)</t>
  </si>
  <si>
    <t>Total Monthly Costs before PMI</t>
  </si>
  <si>
    <t>PMI $ Cutoff</t>
  </si>
  <si>
    <t>PMI % (.5%-2% annually)</t>
  </si>
  <si>
    <t>PMI % Monthly</t>
  </si>
  <si>
    <t>PMI Monthly Payment</t>
  </si>
  <si>
    <t>Monthly Payment While PMI is Active</t>
  </si>
  <si>
    <t>Payment Schedule</t>
  </si>
  <si>
    <t>Period</t>
  </si>
  <si>
    <t>Month</t>
  </si>
  <si>
    <t>Starting Principal Balance</t>
  </si>
  <si>
    <t>Interest Owed</t>
  </si>
  <si>
    <t>Principal Owed</t>
  </si>
  <si>
    <t>Princpal Remaining</t>
  </si>
  <si>
    <t>Additional Costs Owed</t>
  </si>
  <si>
    <t>PMI Owed</t>
  </si>
  <si>
    <t>Total Monthly Payment</t>
  </si>
  <si>
    <t>PMI % Cutoff (1% - 22%)</t>
  </si>
  <si>
    <t>Yearly Net Income (Take-Home)</t>
  </si>
  <si>
    <t>Monthly Net Income (Take-Home)</t>
  </si>
  <si>
    <t>Monthly Mortgage Payment</t>
  </si>
  <si>
    <t>Mortgage Payment as a % of Budget</t>
  </si>
  <si>
    <t>Additional Monthly Pre Payment</t>
  </si>
  <si>
    <t>Mortgage + Pre-Payment as a % of Budget</t>
  </si>
  <si>
    <t>Mortgage + Pre-Payment + Additional Costs as a % of Budget</t>
  </si>
  <si>
    <t>Monthly Additional Costs</t>
  </si>
  <si>
    <t>Mortgage + Pre-Payment + Additional Costs + PMI as a % of Budget</t>
  </si>
  <si>
    <t>PMI Costs While Active</t>
  </si>
  <si>
    <t>Impact of House Payments on Budget</t>
  </si>
  <si>
    <t>Monthly Mortgage Payment plus Avg Pre-Payment</t>
  </si>
  <si>
    <t>Additional Principal Pre-Payment</t>
  </si>
  <si>
    <t>Number of Years (Up to 50)</t>
  </si>
  <si>
    <t>Annual Interest Rate</t>
  </si>
  <si>
    <t>PMI Cutoff % (1% - 22%)</t>
  </si>
  <si>
    <t>PMI % Annual (.5%-2% annually)</t>
  </si>
  <si>
    <t>Interest Saved by Making Principal Pre-Payments</t>
  </si>
  <si>
    <t>Total Mortgage Costs Owed After Making Principal Pre-Payments</t>
  </si>
  <si>
    <t>Payment Periods Saved by Making Principal Pre-Payments</t>
  </si>
  <si>
    <t>Additional Costs Saved by Making Principal Pre-Payments</t>
  </si>
  <si>
    <t>PMI Saved by Making Principal Pre-Payments</t>
  </si>
  <si>
    <t>Total $ Saved by Making Principal Pre-Payments</t>
  </si>
  <si>
    <t>Sum of Principal Pre-Payments</t>
  </si>
  <si>
    <t>Total Interest Owed After Making  Principal Pre-Payments</t>
  </si>
  <si>
    <t>Interest Owed Without Principal Pre-Payments</t>
  </si>
  <si>
    <t>Total Mortgage Costs Owed Without Making Principal Pre-Payments</t>
  </si>
  <si>
    <t>Total Payment Periods Without Making Principal Pre-Payments</t>
  </si>
  <si>
    <t>Total Payment Periods After Making Principal Pre-Payments</t>
  </si>
  <si>
    <t>Total Additional Costs Owed Without Making Principal Pre-Payments</t>
  </si>
  <si>
    <t>Total Additional Costs Owed After Making Principal Pre-Payments</t>
  </si>
  <si>
    <t>Total PMI Owed Without Making Principal Pre-Payments</t>
  </si>
  <si>
    <t>Total PMI Owed After Making Principal Pre-Payments</t>
  </si>
  <si>
    <t>Total Owed Without Making Principal Pre-Payments</t>
  </si>
  <si>
    <t>Total Owed After Making Principal Pre-Payments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</si>
</sst>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0%"/>
    <numFmt numFmtId="166" formatCode="&quot;$&quot;#,##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4" borderId="3" xfId="0" applyFill="1" applyBorder="1"/>
    <xf numFmtId="164" fontId="0" fillId="5" borderId="3" xfId="0" applyNumberFormat="1" applyFill="1" applyBorder="1"/>
    <xf numFmtId="0" fontId="0" fillId="6" borderId="3" xfId="0" applyFill="1" applyBorder="1"/>
    <xf numFmtId="164" fontId="0" fillId="0" borderId="3" xfId="1" applyNumberFormat="1" applyFont="1" applyBorder="1"/>
    <xf numFmtId="164" fontId="0" fillId="0" borderId="0" xfId="0" applyNumberFormat="1"/>
    <xf numFmtId="0" fontId="0" fillId="4" borderId="4" xfId="0" applyFill="1" applyBorder="1"/>
    <xf numFmtId="164" fontId="0" fillId="6" borderId="4" xfId="0" applyNumberFormat="1" applyFill="1" applyBorder="1"/>
    <xf numFmtId="164" fontId="0" fillId="0" borderId="4" xfId="0" applyNumberFormat="1" applyBorder="1"/>
    <xf numFmtId="164" fontId="2" fillId="6" borderId="5" xfId="0" applyNumberFormat="1" applyFont="1" applyFill="1" applyBorder="1"/>
    <xf numFmtId="164" fontId="2" fillId="0" borderId="5" xfId="0" applyNumberFormat="1" applyFont="1" applyBorder="1"/>
    <xf numFmtId="0" fontId="0" fillId="4" borderId="6" xfId="0" applyFill="1" applyBorder="1"/>
    <xf numFmtId="164" fontId="0" fillId="7" borderId="5" xfId="0" applyNumberFormat="1" applyFill="1" applyBorder="1"/>
    <xf numFmtId="164" fontId="0" fillId="6" borderId="3" xfId="0" applyNumberFormat="1" applyFill="1" applyBorder="1"/>
    <xf numFmtId="164" fontId="0" fillId="0" borderId="3" xfId="0" applyNumberFormat="1" applyBorder="1"/>
    <xf numFmtId="1" fontId="0" fillId="5" borderId="3" xfId="0" applyNumberFormat="1" applyFill="1" applyBorder="1" applyProtection="1">
      <protection locked="0"/>
    </xf>
    <xf numFmtId="1" fontId="0" fillId="0" borderId="4" xfId="0" applyNumberFormat="1" applyBorder="1"/>
    <xf numFmtId="10" fontId="0" fillId="5" borderId="4" xfId="2" applyNumberFormat="1" applyFont="1" applyFill="1" applyBorder="1" applyProtection="1">
      <protection locked="0"/>
    </xf>
    <xf numFmtId="0" fontId="0" fillId="0" borderId="3" xfId="0" applyBorder="1"/>
    <xf numFmtId="0" fontId="0" fillId="4" borderId="5" xfId="0" applyFill="1" applyBorder="1"/>
    <xf numFmtId="165" fontId="0" fillId="0" borderId="5" xfId="2" applyNumberFormat="1" applyFont="1" applyBorder="1"/>
    <xf numFmtId="0" fontId="0" fillId="0" borderId="4" xfId="0" applyBorder="1"/>
    <xf numFmtId="0" fontId="0" fillId="4" borderId="7" xfId="0" applyFill="1" applyBorder="1"/>
    <xf numFmtId="164" fontId="0" fillId="8" borderId="7" xfId="1" applyNumberFormat="1" applyFont="1" applyFill="1" applyBorder="1"/>
    <xf numFmtId="0" fontId="2" fillId="0" borderId="5" xfId="0" applyFont="1" applyBorder="1"/>
    <xf numFmtId="164" fontId="0" fillId="0" borderId="5" xfId="1" applyNumberFormat="1" applyFont="1" applyBorder="1"/>
    <xf numFmtId="0" fontId="0" fillId="4" borderId="8" xfId="0" applyFill="1" applyBorder="1"/>
    <xf numFmtId="164" fontId="0" fillId="5" borderId="8" xfId="2" applyNumberFormat="1" applyFont="1" applyFill="1" applyBorder="1"/>
    <xf numFmtId="164" fontId="0" fillId="8" borderId="5" xfId="0" applyNumberFormat="1" applyFill="1" applyBorder="1"/>
    <xf numFmtId="9" fontId="0" fillId="5" borderId="3" xfId="2" applyFont="1" applyFill="1" applyBorder="1"/>
    <xf numFmtId="0" fontId="0" fillId="0" borderId="9" xfId="0" applyBorder="1"/>
    <xf numFmtId="164" fontId="0" fillId="0" borderId="4" xfId="2" applyNumberFormat="1" applyFont="1" applyBorder="1"/>
    <xf numFmtId="10" fontId="0" fillId="5" borderId="4" xfId="2" applyNumberFormat="1" applyFont="1" applyFill="1" applyBorder="1"/>
    <xf numFmtId="10" fontId="0" fillId="0" borderId="4" xfId="2" applyNumberFormat="1" applyFont="1" applyBorder="1"/>
    <xf numFmtId="2" fontId="0" fillId="0" borderId="0" xfId="0" applyNumberFormat="1"/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2" fontId="2" fillId="10" borderId="3" xfId="0" applyNumberFormat="1" applyFont="1" applyFill="1" applyBorder="1" applyAlignment="1">
      <alignment horizontal="center"/>
    </xf>
    <xf numFmtId="164" fontId="2" fillId="10" borderId="3" xfId="0" applyNumberFormat="1" applyFont="1" applyFill="1" applyBorder="1" applyAlignment="1">
      <alignment horizontal="center"/>
    </xf>
    <xf numFmtId="164" fontId="2" fillId="6" borderId="7" xfId="0" applyNumberFormat="1" applyFont="1" applyFill="1" applyBorder="1"/>
    <xf numFmtId="164" fontId="2" fillId="0" borderId="7" xfId="0" applyNumberFormat="1" applyFont="1" applyBorder="1"/>
    <xf numFmtId="164" fontId="0" fillId="0" borderId="13" xfId="0" applyNumberFormat="1" applyBorder="1"/>
    <xf numFmtId="0" fontId="0" fillId="5" borderId="13" xfId="0" applyFill="1" applyBorder="1"/>
    <xf numFmtId="10" fontId="2" fillId="0" borderId="5" xfId="3" applyNumberFormat="1" applyFont="1" applyBorder="1"/>
    <xf numFmtId="0" fontId="0" fillId="12" borderId="4" xfId="0" applyFill="1" applyBorder="1"/>
    <xf numFmtId="0" fontId="2" fillId="12" borderId="5" xfId="0" applyFont="1" applyFill="1" applyBorder="1"/>
    <xf numFmtId="0" fontId="0" fillId="12" borderId="13" xfId="0" applyFill="1" applyBorder="1"/>
    <xf numFmtId="164" fontId="2" fillId="12" borderId="5" xfId="0" applyNumberFormat="1" applyFont="1" applyFill="1" applyBorder="1"/>
    <xf numFmtId="0" fontId="0" fillId="12" borderId="3" xfId="0" applyFill="1" applyBorder="1"/>
    <xf numFmtId="166" fontId="0" fillId="0" borderId="0" xfId="0" applyNumberFormat="1"/>
    <xf numFmtId="164" fontId="0" fillId="0" borderId="14" xfId="0" applyNumberFormat="1" applyBorder="1"/>
    <xf numFmtId="164" fontId="0" fillId="0" borderId="0" xfId="0" applyNumberFormat="1" applyProtection="1">
      <protection locked="0"/>
    </xf>
    <xf numFmtId="0" fontId="0" fillId="0" borderId="14" xfId="0" applyBorder="1"/>
    <xf numFmtId="14" fontId="0" fillId="0" borderId="14" xfId="0" applyNumberFormat="1" applyBorder="1"/>
    <xf numFmtId="14" fontId="0" fillId="5" borderId="0" xfId="0" applyNumberFormat="1" applyFill="1" applyProtection="1">
      <protection locked="0"/>
    </xf>
    <xf numFmtId="14" fontId="0" fillId="0" borderId="0" xfId="0" applyNumberFormat="1"/>
    <xf numFmtId="0" fontId="0" fillId="13" borderId="15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5" borderId="0" xfId="0" applyNumberFormat="1" applyFill="1" applyAlignment="1">
      <alignment wrapText="1"/>
    </xf>
    <xf numFmtId="0" fontId="0" fillId="14" borderId="0" xfId="0" applyFill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</cellXfs>
  <cellStyles count="4">
    <cellStyle name="Currency 2" xfId="1" xr:uid="{8D2AF6D8-2911-42F9-974F-1D69C30DF69C}"/>
    <cellStyle name="Normal" xfId="0" builtinId="0"/>
    <cellStyle name="Percent" xfId="3" builtinId="5"/>
    <cellStyle name="Percent 2" xfId="2" xr:uid="{1950297F-4F32-4879-B17F-68811690BCAC}"/>
  </cellStyles>
  <dxfs count="12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13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2D17D3-9FE2-42DA-B093-1E7E1F0EE0E8}"/>
            </a:ext>
          </a:extLst>
        </xdr:cNvPr>
        <xdr:cNvSpPr txBox="1"/>
      </xdr:nvSpPr>
      <xdr:spPr>
        <a:xfrm>
          <a:off x="12214861" y="2461260"/>
          <a:ext cx="5501639" cy="5562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2074332</xdr:colOff>
      <xdr:row>17</xdr:row>
      <xdr:rowOff>0</xdr:rowOff>
    </xdr:from>
    <xdr:to>
      <xdr:col>7</xdr:col>
      <xdr:colOff>1456265</xdr:colOff>
      <xdr:row>20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C8F3B7-189A-406D-A460-D367D5C9264A}"/>
            </a:ext>
          </a:extLst>
        </xdr:cNvPr>
        <xdr:cNvSpPr txBox="1"/>
      </xdr:nvSpPr>
      <xdr:spPr>
        <a:xfrm>
          <a:off x="12217399" y="3268133"/>
          <a:ext cx="5579533" cy="56726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13</xdr:row>
      <xdr:rowOff>0</xdr:rowOff>
    </xdr:from>
    <xdr:to>
      <xdr:col>8</xdr:col>
      <xdr:colOff>0</xdr:colOff>
      <xdr:row>16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2AC124-9A26-4B4A-8150-F5CD1E34E26B}"/>
            </a:ext>
          </a:extLst>
        </xdr:cNvPr>
        <xdr:cNvSpPr txBox="1"/>
      </xdr:nvSpPr>
      <xdr:spPr>
        <a:xfrm>
          <a:off x="22227541" y="2491740"/>
          <a:ext cx="6012179" cy="5867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D85ED6-E66B-45FE-BC94-1ACF74A65318}"/>
            </a:ext>
          </a:extLst>
        </xdr:cNvPr>
        <xdr:cNvSpPr txBox="1"/>
      </xdr:nvSpPr>
      <xdr:spPr>
        <a:xfrm>
          <a:off x="22227540" y="3253740"/>
          <a:ext cx="6012180" cy="5715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ry" id="{B372795D-D10C-4419-934E-C8875D505DA4}" userId="66e829ca99d5e7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4582E397-2951-4E75-8BBC-4B17BF1C7E8F}">
    <text>No pre-payment penalties are included for paying off you mortgage early..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385A8BE1-E587-4FDE-A06C-F958114A9E9D}">
    <text>No pre-payment penalties are included for paying off you mortgage early..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E6F19FB9-1B58-432A-B2E1-6F992FE4DB2D}">
    <text>No pre-payment penalties are included for paying off you mortgage early..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1325-8327-4F64-BCF3-9D08C6851381}">
  <dimension ref="A1:N626"/>
  <sheetViews>
    <sheetView tabSelected="1" zoomScale="90" zoomScaleNormal="90" workbookViewId="0">
      <pane xSplit="1" ySplit="24" topLeftCell="B25" activePane="bottomRight" state="frozen"/>
      <selection pane="topRight" activeCell="B1" sqref="B1"/>
      <selection pane="bottomLeft" activeCell="A25" sqref="A25"/>
      <selection pane="bottomRight" activeCell="F7" sqref="F7"/>
    </sheetView>
  </sheetViews>
  <sheetFormatPr defaultRowHeight="14.4" x14ac:dyDescent="0.3"/>
  <cols>
    <col min="1" max="1" width="43" bestFit="1" customWidth="1"/>
    <col min="2" max="2" width="12" bestFit="1" customWidth="1"/>
    <col min="3" max="3" width="22.5546875" bestFit="1" customWidth="1"/>
    <col min="4" max="4" width="61.6640625" bestFit="1" customWidth="1"/>
    <col min="5" max="5" width="13.6640625" bestFit="1" customWidth="1"/>
    <col min="6" max="6" width="30.21875" bestFit="1" customWidth="1"/>
    <col min="7" max="7" width="60.109375" bestFit="1" customWidth="1"/>
    <col min="8" max="8" width="21.21875" bestFit="1" customWidth="1"/>
    <col min="9" max="9" width="10.44140625" bestFit="1" customWidth="1"/>
    <col min="10" max="10" width="21.109375" bestFit="1" customWidth="1"/>
    <col min="11" max="11" width="20.21875" bestFit="1" customWidth="1"/>
    <col min="12" max="12" width="27.88671875" bestFit="1" customWidth="1"/>
    <col min="13" max="13" width="13.109375" bestFit="1" customWidth="1"/>
    <col min="14" max="14" width="16.44140625" bestFit="1" customWidth="1"/>
  </cols>
  <sheetData>
    <row r="1" spans="1:8" ht="16.2" thickBot="1" x14ac:dyDescent="0.35">
      <c r="A1" s="65" t="s">
        <v>0</v>
      </c>
      <c r="B1" s="66"/>
      <c r="D1" s="67" t="s">
        <v>1</v>
      </c>
      <c r="E1" s="68"/>
      <c r="G1" s="69" t="s">
        <v>40</v>
      </c>
      <c r="H1" s="70"/>
    </row>
    <row r="2" spans="1:8" ht="15" thickBot="1" x14ac:dyDescent="0.35">
      <c r="A2" s="1" t="s">
        <v>2</v>
      </c>
      <c r="B2" s="2">
        <v>200000</v>
      </c>
      <c r="D2" s="41" t="s">
        <v>53</v>
      </c>
      <c r="E2" s="42" cm="1">
        <f t="array" ref="E2">SUM(IF($E$26:$E$625&lt;&gt;"",$F$26:$F$625,""))</f>
        <v>28100</v>
      </c>
      <c r="F2" s="5"/>
      <c r="G2" s="50" t="s">
        <v>30</v>
      </c>
      <c r="H2" s="2">
        <v>60000</v>
      </c>
    </row>
    <row r="3" spans="1:8" ht="15" thickBot="1" x14ac:dyDescent="0.35">
      <c r="A3" s="6" t="s">
        <v>4</v>
      </c>
      <c r="B3" s="32">
        <v>0.1</v>
      </c>
      <c r="D3" s="3" t="s">
        <v>55</v>
      </c>
      <c r="E3" s="4">
        <f>$B$12</f>
        <v>295479.44387383579</v>
      </c>
      <c r="G3" s="47" t="s">
        <v>31</v>
      </c>
      <c r="H3" s="10">
        <f>$H$2/12</f>
        <v>5000</v>
      </c>
    </row>
    <row r="4" spans="1:8" x14ac:dyDescent="0.3">
      <c r="A4" s="6" t="s">
        <v>5</v>
      </c>
      <c r="B4" s="8">
        <f>B2*B3</f>
        <v>20000</v>
      </c>
      <c r="D4" s="7" t="s">
        <v>54</v>
      </c>
      <c r="E4" s="8">
        <f>SUMIF(C26:C625, "&lt;&gt;0",D26:D625)</f>
        <v>218103.99299837812</v>
      </c>
      <c r="G4" s="48" t="s">
        <v>32</v>
      </c>
      <c r="H4" s="43">
        <f>$B$10</f>
        <v>1320.7762329828772</v>
      </c>
    </row>
    <row r="5" spans="1:8" ht="15" thickBot="1" x14ac:dyDescent="0.35">
      <c r="A5" s="11" t="s">
        <v>6</v>
      </c>
      <c r="B5" s="12">
        <f>B2*(1-B3)</f>
        <v>180000</v>
      </c>
      <c r="D5" s="9" t="s">
        <v>47</v>
      </c>
      <c r="E5" s="10">
        <f>$E$3-$E$4</f>
        <v>77375.450875457667</v>
      </c>
      <c r="G5" s="49" t="s">
        <v>33</v>
      </c>
      <c r="H5" s="45">
        <f>$H$4/$H$3</f>
        <v>0.26415524659657547</v>
      </c>
    </row>
    <row r="6" spans="1:8" x14ac:dyDescent="0.3">
      <c r="A6" s="1" t="s">
        <v>43</v>
      </c>
      <c r="B6" s="15">
        <v>30</v>
      </c>
      <c r="C6" s="5"/>
      <c r="D6" s="13" t="s">
        <v>7</v>
      </c>
      <c r="E6" s="14">
        <f>$B$5</f>
        <v>180000</v>
      </c>
      <c r="G6" s="48" t="s">
        <v>34</v>
      </c>
      <c r="H6" s="2">
        <v>100</v>
      </c>
    </row>
    <row r="7" spans="1:8" x14ac:dyDescent="0.3">
      <c r="A7" s="6" t="s">
        <v>8</v>
      </c>
      <c r="B7" s="16">
        <f>B6*12</f>
        <v>360</v>
      </c>
      <c r="C7" s="5"/>
      <c r="D7" s="7" t="s">
        <v>56</v>
      </c>
      <c r="E7" s="8">
        <f>$B$11</f>
        <v>475479.44387383579</v>
      </c>
      <c r="G7" s="46" t="s">
        <v>41</v>
      </c>
      <c r="H7" s="8">
        <f>$H$6+$H$4</f>
        <v>1420.7762329828772</v>
      </c>
    </row>
    <row r="8" spans="1:8" ht="15" thickBot="1" x14ac:dyDescent="0.35">
      <c r="A8" s="6" t="s">
        <v>44</v>
      </c>
      <c r="B8" s="17">
        <v>0.08</v>
      </c>
      <c r="D8" s="9" t="s">
        <v>48</v>
      </c>
      <c r="E8" s="10">
        <f>$E$4+$E$6</f>
        <v>398103.99299837812</v>
      </c>
      <c r="G8" s="49" t="s">
        <v>35</v>
      </c>
      <c r="H8" s="45">
        <f>($H$6+$H$4)/$H$3</f>
        <v>0.28415524659657543</v>
      </c>
    </row>
    <row r="9" spans="1:8" ht="15" thickBot="1" x14ac:dyDescent="0.35">
      <c r="A9" s="19" t="s">
        <v>9</v>
      </c>
      <c r="B9" s="20">
        <f>$B$8/12</f>
        <v>6.6666666666666671E-3</v>
      </c>
      <c r="D9" s="13" t="s">
        <v>57</v>
      </c>
      <c r="E9" s="18">
        <f>$B$6*12</f>
        <v>360</v>
      </c>
      <c r="G9" s="48" t="s">
        <v>37</v>
      </c>
      <c r="H9" s="43">
        <f>$B$13</f>
        <v>500</v>
      </c>
    </row>
    <row r="10" spans="1:8" ht="15" thickBot="1" x14ac:dyDescent="0.35">
      <c r="A10" s="22" t="s">
        <v>10</v>
      </c>
      <c r="B10" s="23">
        <f>-PMT($B$9,$B$7,$B$5,0,0)</f>
        <v>1320.7762329828772</v>
      </c>
      <c r="D10" s="7" t="s">
        <v>58</v>
      </c>
      <c r="E10" s="21" cm="1">
        <f t="array" ref="E10">COUNT(IF($E$26:$E$625&lt;&gt;"",1,""))</f>
        <v>281</v>
      </c>
      <c r="G10" s="49" t="s">
        <v>36</v>
      </c>
      <c r="H10" s="45">
        <f>($H$9+$H$6+$H$4)/$H$3</f>
        <v>0.38415524659657546</v>
      </c>
    </row>
    <row r="11" spans="1:8" ht="15" thickBot="1" x14ac:dyDescent="0.35">
      <c r="A11" s="1" t="s">
        <v>11</v>
      </c>
      <c r="B11" s="4">
        <f>$B$10*$B$7</f>
        <v>475479.44387383579</v>
      </c>
      <c r="D11" s="9" t="s">
        <v>49</v>
      </c>
      <c r="E11" s="24">
        <f>$E$9-$E$10</f>
        <v>79</v>
      </c>
      <c r="G11" s="48" t="s">
        <v>39</v>
      </c>
      <c r="H11" s="43">
        <f>$B$20-$B$14</f>
        <v>300.00000000000023</v>
      </c>
    </row>
    <row r="12" spans="1:8" ht="15" thickBot="1" x14ac:dyDescent="0.35">
      <c r="A12" s="19" t="s">
        <v>3</v>
      </c>
      <c r="B12" s="25">
        <f>$B$11-$B$5</f>
        <v>295479.44387383579</v>
      </c>
      <c r="D12" s="13" t="s">
        <v>59</v>
      </c>
      <c r="E12" s="14">
        <f>SUM('Adjustable Mortgage Hidden'!$H$26:$H$625)</f>
        <v>180000</v>
      </c>
      <c r="G12" s="49" t="s">
        <v>38</v>
      </c>
      <c r="H12" s="45">
        <f>($H$11+$H$9+$H$6+$H$4)/$H$3</f>
        <v>0.44415524659657551</v>
      </c>
    </row>
    <row r="13" spans="1:8" x14ac:dyDescent="0.3">
      <c r="A13" s="26" t="s">
        <v>12</v>
      </c>
      <c r="B13" s="27">
        <v>500</v>
      </c>
      <c r="D13" s="13" t="s">
        <v>60</v>
      </c>
      <c r="E13" s="14">
        <f>SUM($H$26:$H$625)</f>
        <v>140500</v>
      </c>
    </row>
    <row r="14" spans="1:8" ht="15" thickBot="1" x14ac:dyDescent="0.35">
      <c r="A14" s="19" t="s">
        <v>13</v>
      </c>
      <c r="B14" s="28">
        <f>$B$10+$B$13</f>
        <v>1820.7762329828772</v>
      </c>
      <c r="D14" s="9" t="s">
        <v>50</v>
      </c>
      <c r="E14" s="10">
        <f>$E$12-$E$13</f>
        <v>39500</v>
      </c>
    </row>
    <row r="15" spans="1:8" x14ac:dyDescent="0.3">
      <c r="A15" s="1" t="s">
        <v>45</v>
      </c>
      <c r="B15" s="29">
        <v>0.2</v>
      </c>
      <c r="C15" s="30"/>
      <c r="D15" s="13" t="s">
        <v>61</v>
      </c>
      <c r="E15" s="14">
        <f>SUM('Adjustable Mortgage Hidden'!$I$26:$I$625)</f>
        <v>33600</v>
      </c>
    </row>
    <row r="16" spans="1:8" x14ac:dyDescent="0.3">
      <c r="A16" s="6" t="s">
        <v>14</v>
      </c>
      <c r="B16" s="31">
        <f>$B$2*$B$15</f>
        <v>40000</v>
      </c>
      <c r="D16" s="13" t="s">
        <v>62</v>
      </c>
      <c r="E16" s="14">
        <f>SUM($I$26:$I$625)</f>
        <v>21600</v>
      </c>
    </row>
    <row r="17" spans="1:14" ht="15" thickBot="1" x14ac:dyDescent="0.35">
      <c r="A17" s="6" t="s">
        <v>46</v>
      </c>
      <c r="B17" s="32">
        <v>0.02</v>
      </c>
      <c r="D17" s="9" t="s">
        <v>51</v>
      </c>
      <c r="E17" s="10">
        <f>$E$15-$E$16</f>
        <v>12000</v>
      </c>
      <c r="G17" s="5"/>
    </row>
    <row r="18" spans="1:14" x14ac:dyDescent="0.3">
      <c r="A18" s="6" t="s">
        <v>16</v>
      </c>
      <c r="B18" s="33">
        <f>B17/12</f>
        <v>1.6666666666666668E-3</v>
      </c>
      <c r="D18" s="13" t="s">
        <v>63</v>
      </c>
      <c r="E18" s="14">
        <f>SUM('Adjustable Mortgage Hidden'!$J$26:$J$625)</f>
        <v>689079.44387383317</v>
      </c>
      <c r="H18" s="5"/>
      <c r="I18" s="5"/>
    </row>
    <row r="19" spans="1:14" x14ac:dyDescent="0.3">
      <c r="A19" s="6" t="s">
        <v>17</v>
      </c>
      <c r="B19" s="31">
        <f>$B$5*$B$18</f>
        <v>300</v>
      </c>
      <c r="D19" s="7" t="s">
        <v>64</v>
      </c>
      <c r="E19" s="8">
        <f>SUM($J$26:$J$625)</f>
        <v>560203.99299837649</v>
      </c>
      <c r="F19" s="5"/>
    </row>
    <row r="20" spans="1:14" ht="15" thickBot="1" x14ac:dyDescent="0.35">
      <c r="A20" s="19" t="s">
        <v>18</v>
      </c>
      <c r="B20" s="28">
        <f>$B$14+$B$19</f>
        <v>2120.7762329828774</v>
      </c>
      <c r="C20" s="5"/>
      <c r="D20" s="9" t="s">
        <v>52</v>
      </c>
      <c r="E20" s="10">
        <f>$E$18-$E$19</f>
        <v>128875.45087545668</v>
      </c>
      <c r="F20" s="5"/>
    </row>
    <row r="21" spans="1:14" x14ac:dyDescent="0.3">
      <c r="B21" s="34"/>
      <c r="E21" s="5"/>
    </row>
    <row r="22" spans="1:14" ht="15" thickBot="1" x14ac:dyDescent="0.35">
      <c r="E22" s="5"/>
    </row>
    <row r="23" spans="1:14" ht="16.2" thickBot="1" x14ac:dyDescent="0.35">
      <c r="A23" s="35" t="s">
        <v>19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4" x14ac:dyDescent="0.3">
      <c r="A24" s="38" t="s">
        <v>20</v>
      </c>
      <c r="B24" s="39" t="s">
        <v>21</v>
      </c>
      <c r="C24" s="38" t="s">
        <v>22</v>
      </c>
      <c r="D24" s="38" t="s">
        <v>23</v>
      </c>
      <c r="E24" s="38" t="s">
        <v>24</v>
      </c>
      <c r="F24" s="40" t="s">
        <v>42</v>
      </c>
      <c r="G24" s="38" t="s">
        <v>25</v>
      </c>
      <c r="H24" s="38" t="s">
        <v>26</v>
      </c>
      <c r="I24" s="38" t="s">
        <v>27</v>
      </c>
      <c r="J24" s="38" t="s">
        <v>28</v>
      </c>
      <c r="K24" s="5"/>
    </row>
    <row r="25" spans="1:14" x14ac:dyDescent="0.3">
      <c r="A25" s="54">
        <v>0</v>
      </c>
      <c r="B25" s="55"/>
      <c r="C25" s="52"/>
      <c r="D25" s="52"/>
      <c r="E25" s="52"/>
      <c r="F25" s="52"/>
      <c r="G25" s="52">
        <f>$B$5</f>
        <v>180000</v>
      </c>
      <c r="H25" s="52"/>
      <c r="I25" s="52"/>
      <c r="J25" s="52"/>
      <c r="N25" s="5"/>
    </row>
    <row r="26" spans="1:14" x14ac:dyDescent="0.3">
      <c r="A26" cm="1">
        <f t="array" ref="A26:A385">_xlfn.SEQUENCE($B$7)</f>
        <v>1</v>
      </c>
      <c r="B26" s="56">
        <v>43831</v>
      </c>
      <c r="C26" s="5">
        <f>_xlfn.LET(
_xlpm.StartingPrincipalBalance,$G25,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D26" s="5">
        <f>_xlfn.LET(
_xlpm.InterestCalculation,$G25*$B$9,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_xlpm.Calculation,IF(_xlpm.IsPeriodBlankCondition,"",IF(_xlpm.IsPrincipalRemainingBlankCondition,"",IF(_xlpm.IsPrincipalRemainingZeroCondition,"",_xlpm.InterestCalculation))),
_xlpm.Calculation
)</f>
        <v>1200</v>
      </c>
      <c r="E26" s="5">
        <f>_xlfn.LET(
_xlpm.PrincipalOwedCalculation,$B$10-$D26,
_xlpm.IsPrincipalLessThenOrEqualToMonthlyPaymentCondition,$G25&lt;=$B$10,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_xlpm.Calculation,IF(_xlpm.IsPeriodBlankCondition,"",IF(_xlpm.IsPrincipalRemainingBlankCondition,"",IF(_xlpm.IsPrincipalZeroCondition,"",IF(_xlpm.IsPrincipalLessThenOrEqualToMonthlyPaymentCondition,$G25,_xlpm.PrincipalOwedCalculation)))),
_xlpm.Calculation
)</f>
        <v>120.77623298287722</v>
      </c>
      <c r="F26" s="53">
        <v>100</v>
      </c>
      <c r="G26" s="5">
        <f>_xlfn.LET(
_xlpm.StartingBalanceGreaterThanPrincipalOwedPlusPrepaymentCondition,$C26&gt;=$E26+$F26,
_xlpm.IsPrincpalOwedPlusPrepaymentLessThanOrEqualToPrincipalRemainingCondition,ROUND($E26+$F26,2)&lt;=ROUND($G25,2),
_xlpm.IsCurrentPrincapalOwedAmtGreaterThanPrevPrincipalOwedCondition,$E25&gt;$G25,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_xlpm.Calculation,IF(_xlpm.IsPeriodBlankCondition,"",IF(_xlpm.IsPrincipalRemainingBlankCondition,"",IF(_xlpm.IsPrincipalZeroCondition,"",IF(_xlpm.StartingBalanceGreaterThanPrincipalOwedPlusPrepaymentCondition,$C26-$E26-$F26,0)))),
_xlpm.Calculation
)</f>
        <v>179779.22376701713</v>
      </c>
      <c r="H26" s="5">
        <f>_xlfn.LET(
_xlpm.PrincpalRemainingCalculation,$B$13,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I26" s="5">
        <f>_xlfn.LET(
_xlpm.IsPrincipalRemainingLessThanOrEqualToPMICutoffAmtCondition,$G25&lt;=$B$2*(1-$B$15),
_xlpm.PMIMonthlyPayment,$B$19,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26" s="5">
        <f>_xlfn.LET(
_xlpm.PrePaymentActuallyPaid,IF($C26&gt;=$E26+$F26,$F26,$C26-$E26),
_xlpm.IfPMIOwedIsBlank,IF($I26 = "",0,$I26),
_xlpm.TotalMonthlyPaymentCalculation,$D26+$E26+$H26+_xlpm.IfPMIOwedIsBlank+_xlpm.PrePaymentActuallyPaid,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_xlpm.Calculation,IF(_xlpm.IsPeriodBlankCondition,"",IF(_xlpm.IsPrincipalRemainingBlankCondition,"",IF(_xlpm.IsPrincipalZeroCondition,"",_xlpm.TotalMonthlyPaymentCalculation))),
_xlpm.Calculation
)</f>
        <v>2220.7762329828774</v>
      </c>
      <c r="K26" s="5"/>
      <c r="L26" s="5"/>
      <c r="M26" s="5"/>
      <c r="N26" s="5"/>
    </row>
    <row r="27" spans="1:14" x14ac:dyDescent="0.3">
      <c r="A27">
        <v>2</v>
      </c>
      <c r="B27" s="57">
        <f t="shared" ref="B27:B90" si="0">IF(ISBLANK($A27),"",EDATE($B26,1))</f>
        <v>43862</v>
      </c>
      <c r="C27" s="5">
        <f t="shared" ref="C27:C90" si="1">_xlfn.LET(
_xlpm.StartingPrincipalBalance,$G26,
_xlpm.IsPrincipalRemainingZeroCondition,ROUND($G26,2)=0,
_xlpm.IsPrincipalRemainingBlankCondition,$G26="",
_xlpm.IsPeriodBlankCondition,ISBLANK($A27),
_xlpm.Calculation,IF(_xlpm.IsPeriodBlankCondition,"",IF(_xlpm.IsPrincipalRemainingBlankCondition,"",IF(_xlpm.IsPrincipalRemainingZeroCondition,"",_xlpm.StartingPrincipalBalance))),
_xlpm.Calculation
)</f>
        <v>179779.22376701713</v>
      </c>
      <c r="D27" s="5">
        <f t="shared" ref="D27:D90" si="2">_xlfn.LET(
_xlpm.InterestCalculation,$G26*$B$9,
_xlpm.IsPrincipalRemainingZeroCondition,ROUND($G26,2)=0,
_xlpm.IsPrincipalRemainingBlankCondition,$G26="",
_xlpm.IsPeriodBlankCondition,ISBLANK($A27),
_xlpm.Calculation,IF(_xlpm.IsPeriodBlankCondition,"",IF(_xlpm.IsPrincipalRemainingBlankCondition,"",IF(_xlpm.IsPrincipalRemainingZeroCondition,"",_xlpm.InterestCalculation))),
_xlpm.Calculation
)</f>
        <v>1198.5281584467809</v>
      </c>
      <c r="E27" s="5">
        <f t="shared" ref="E27:E35" si="3">_xlfn.LET(
_xlpm.PrincipalOwedCalculation,$B$10-$D27,
_xlpm.IsPrincipalLessThenOrEqualToMonthlyPaymentCondition,$G26&lt;=$B$10,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_xlpm.Calculation,IF(_xlpm.IsPeriodBlankCondition,"",IF(_xlpm.IsPrincipalRemainingBlankCondition,"",IF(_xlpm.IsPrincipalZeroCondition,"",IF(_xlpm.IsPrincipalLessThenOrEqualToMonthlyPaymentCondition,$G26,_xlpm.PrincipalOwedCalculation)))),
_xlpm.Calculation
)</f>
        <v>122.24807453609628</v>
      </c>
      <c r="F27" s="53">
        <v>100</v>
      </c>
      <c r="G27" s="5">
        <f t="shared" ref="G27:G90" si="4">_xlfn.LET(
_xlpm.StartingBalanceGreaterThanPrincipalOwedPlusPrepaymentCondition,$C27&gt;=$E27+$F27,
_xlpm.IsPrincpalOwedPlusPrepaymentLessThanOrEqualToPrincipalRemainingCondition,ROUND($E27+$F27,2)&lt;=ROUND($G26,2),
_xlpm.IsCurrentPrincapalOwedAmtGreaterThanPrevPrincipalOwedCondition,$E26&gt;$G26,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_xlpm.Calculation,IF(_xlpm.IsPeriodBlankCondition,"",IF(_xlpm.IsPrincipalRemainingBlankCondition,"",IF(_xlpm.IsPrincipalZeroCondition,"",IF(_xlpm.StartingBalanceGreaterThanPrincipalOwedPlusPrepaymentCondition,$C27-$E27-$F27,0)))),
_xlpm.Calculation
)</f>
        <v>179556.97569248104</v>
      </c>
      <c r="H27" s="5">
        <f t="shared" ref="H27:H90" si="5">_xlfn.LET(
_xlpm.PrincpalRemainingCalculation,$B$13,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_xlpm.Calculation,IF(_xlpm.IsPeriodBlankCondition,"",IF(_xlpm.IsPrincipalRemainingBlankCondition,"",IF(_xlpm.IsPrincipalZeroCondition,"",_xlpm.PrincpalRemainingCalculation))),
_xlpm.Calculation
)</f>
        <v>500</v>
      </c>
      <c r="I27" s="5">
        <f t="shared" ref="I27:I90" si="6">_xlfn.LET(
_xlpm.IsPrincipalRemainingLessThanOrEqualToPMICutoffAmtCondition,$G26&lt;=$B$2*(1-$B$15),
_xlpm.PMIMonthlyPayment,$B$19,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27" s="5">
        <f t="shared" ref="J27:J90" si="7">_xlfn.LET(
_xlpm.PrePaymentActuallyPaid,IF($C27&gt;=$E27+$F27,$F27,$C27-$E27),
_xlpm.IfPMIOwedIsBlank,IF($I27 = "",0,$I27),
_xlpm.TotalMonthlyPaymentCalculation,$D27+$E27+$H27+_xlpm.IfPMIOwedIsBlank+_xlpm.PrePaymentActuallyPaid,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_xlpm.Calculation,IF(_xlpm.IsPeriodBlankCondition,"",IF(_xlpm.IsPrincipalRemainingBlankCondition,"",IF(_xlpm.IsPrincipalZeroCondition,"",_xlpm.TotalMonthlyPaymentCalculation))),
_xlpm.Calculation
)</f>
        <v>2220.7762329828774</v>
      </c>
      <c r="K27" s="5"/>
      <c r="L27" s="5"/>
      <c r="M27" s="5"/>
      <c r="N27" s="5"/>
    </row>
    <row r="28" spans="1:14" x14ac:dyDescent="0.3">
      <c r="A28">
        <v>3</v>
      </c>
      <c r="B28" s="57">
        <f t="shared" si="0"/>
        <v>43891</v>
      </c>
      <c r="C28" s="5">
        <f t="shared" si="1"/>
        <v>179556.97569248104</v>
      </c>
      <c r="D28" s="5">
        <f t="shared" si="2"/>
        <v>1197.0465046165402</v>
      </c>
      <c r="E28" s="5">
        <f t="shared" si="3"/>
        <v>123.72972836633699</v>
      </c>
      <c r="F28" s="53">
        <v>100</v>
      </c>
      <c r="G28" s="5">
        <f t="shared" si="4"/>
        <v>179333.2459641147</v>
      </c>
      <c r="H28" s="5">
        <f t="shared" si="5"/>
        <v>500</v>
      </c>
      <c r="I28" s="5">
        <f t="shared" si="6"/>
        <v>300</v>
      </c>
      <c r="J28" s="5">
        <f t="shared" si="7"/>
        <v>2220.7762329828774</v>
      </c>
      <c r="K28" s="5"/>
      <c r="L28" s="5"/>
      <c r="M28" s="5"/>
      <c r="N28" s="5"/>
    </row>
    <row r="29" spans="1:14" x14ac:dyDescent="0.3">
      <c r="A29">
        <v>4</v>
      </c>
      <c r="B29" s="57">
        <f t="shared" si="0"/>
        <v>43922</v>
      </c>
      <c r="C29" s="5">
        <f t="shared" si="1"/>
        <v>179333.2459641147</v>
      </c>
      <c r="D29" s="5">
        <f t="shared" si="2"/>
        <v>1195.5549730940982</v>
      </c>
      <c r="E29" s="5">
        <f t="shared" si="3"/>
        <v>125.22125988877906</v>
      </c>
      <c r="F29" s="53">
        <v>100</v>
      </c>
      <c r="G29" s="5">
        <f t="shared" si="4"/>
        <v>179108.02470422591</v>
      </c>
      <c r="H29" s="5">
        <f t="shared" si="5"/>
        <v>500</v>
      </c>
      <c r="I29" s="5">
        <f t="shared" si="6"/>
        <v>300</v>
      </c>
      <c r="J29" s="5">
        <f t="shared" si="7"/>
        <v>2220.7762329828774</v>
      </c>
      <c r="K29" s="5"/>
      <c r="L29" s="5"/>
      <c r="M29" s="5"/>
      <c r="N29" s="5"/>
    </row>
    <row r="30" spans="1:14" x14ac:dyDescent="0.3">
      <c r="A30">
        <v>5</v>
      </c>
      <c r="B30" s="57">
        <f t="shared" si="0"/>
        <v>43952</v>
      </c>
      <c r="C30" s="5">
        <f t="shared" si="1"/>
        <v>179108.02470422591</v>
      </c>
      <c r="D30" s="5">
        <f t="shared" si="2"/>
        <v>1194.0534980281727</v>
      </c>
      <c r="E30" s="5">
        <f t="shared" si="3"/>
        <v>126.72273495470449</v>
      </c>
      <c r="F30" s="53">
        <v>100</v>
      </c>
      <c r="G30" s="5">
        <f t="shared" si="4"/>
        <v>178881.30196927121</v>
      </c>
      <c r="H30" s="5">
        <f t="shared" si="5"/>
        <v>500</v>
      </c>
      <c r="I30" s="5">
        <f t="shared" si="6"/>
        <v>300</v>
      </c>
      <c r="J30" s="5">
        <f t="shared" si="7"/>
        <v>2220.7762329828774</v>
      </c>
      <c r="K30" s="5"/>
      <c r="L30" s="5"/>
      <c r="M30" s="5"/>
      <c r="N30" s="5"/>
    </row>
    <row r="31" spans="1:14" x14ac:dyDescent="0.3">
      <c r="A31">
        <v>6</v>
      </c>
      <c r="B31" s="57">
        <f t="shared" si="0"/>
        <v>43983</v>
      </c>
      <c r="C31" s="5">
        <f t="shared" si="1"/>
        <v>178881.30196927121</v>
      </c>
      <c r="D31" s="5">
        <f t="shared" si="2"/>
        <v>1192.5420131284748</v>
      </c>
      <c r="E31" s="5">
        <f t="shared" si="3"/>
        <v>128.23421985440245</v>
      </c>
      <c r="F31" s="53">
        <v>100</v>
      </c>
      <c r="G31" s="5">
        <f t="shared" si="4"/>
        <v>178653.0677494168</v>
      </c>
      <c r="H31" s="5">
        <f t="shared" si="5"/>
        <v>500</v>
      </c>
      <c r="I31" s="5">
        <f t="shared" si="6"/>
        <v>300</v>
      </c>
      <c r="J31" s="5">
        <f t="shared" si="7"/>
        <v>2220.7762329828774</v>
      </c>
      <c r="K31" s="5"/>
      <c r="L31" s="5"/>
      <c r="M31" s="5"/>
      <c r="N31" s="5"/>
    </row>
    <row r="32" spans="1:14" x14ac:dyDescent="0.3">
      <c r="A32">
        <v>7</v>
      </c>
      <c r="B32" s="57">
        <f t="shared" si="0"/>
        <v>44013</v>
      </c>
      <c r="C32" s="5">
        <f t="shared" si="1"/>
        <v>178653.0677494168</v>
      </c>
      <c r="D32" s="5">
        <f t="shared" si="2"/>
        <v>1191.0204516627787</v>
      </c>
      <c r="E32" s="5">
        <f t="shared" si="3"/>
        <v>129.75578132009855</v>
      </c>
      <c r="F32" s="53">
        <v>100</v>
      </c>
      <c r="G32" s="5">
        <f t="shared" si="4"/>
        <v>178423.31196809671</v>
      </c>
      <c r="H32" s="5">
        <f t="shared" si="5"/>
        <v>500</v>
      </c>
      <c r="I32" s="5">
        <f t="shared" si="6"/>
        <v>300</v>
      </c>
      <c r="J32" s="5">
        <f t="shared" si="7"/>
        <v>2220.7762329828774</v>
      </c>
      <c r="K32" s="5"/>
      <c r="L32" s="5"/>
      <c r="M32" s="5"/>
      <c r="N32" s="5"/>
    </row>
    <row r="33" spans="1:14" x14ac:dyDescent="0.3">
      <c r="A33">
        <v>8</v>
      </c>
      <c r="B33" s="57">
        <f t="shared" si="0"/>
        <v>44044</v>
      </c>
      <c r="C33" s="5">
        <f t="shared" si="1"/>
        <v>178423.31196809671</v>
      </c>
      <c r="D33" s="5">
        <f t="shared" si="2"/>
        <v>1189.4887464539781</v>
      </c>
      <c r="E33" s="5">
        <f t="shared" si="3"/>
        <v>131.28748652889908</v>
      </c>
      <c r="F33" s="53">
        <v>100</v>
      </c>
      <c r="G33" s="5">
        <f t="shared" si="4"/>
        <v>178192.02448156782</v>
      </c>
      <c r="H33" s="5">
        <f t="shared" si="5"/>
        <v>500</v>
      </c>
      <c r="I33" s="5">
        <f t="shared" si="6"/>
        <v>300</v>
      </c>
      <c r="J33" s="5">
        <f t="shared" si="7"/>
        <v>2220.7762329828774</v>
      </c>
      <c r="K33" s="5"/>
      <c r="L33" s="5"/>
      <c r="M33" s="5"/>
      <c r="N33" s="5"/>
    </row>
    <row r="34" spans="1:14" x14ac:dyDescent="0.3">
      <c r="A34">
        <v>9</v>
      </c>
      <c r="B34" s="57">
        <f t="shared" si="0"/>
        <v>44075</v>
      </c>
      <c r="C34" s="5">
        <f t="shared" si="1"/>
        <v>178192.02448156782</v>
      </c>
      <c r="D34" s="5">
        <f t="shared" si="2"/>
        <v>1187.9468298771189</v>
      </c>
      <c r="E34" s="5">
        <f t="shared" si="3"/>
        <v>132.82940310575827</v>
      </c>
      <c r="F34" s="53">
        <v>100</v>
      </c>
      <c r="G34" s="5">
        <f t="shared" si="4"/>
        <v>177959.19507846207</v>
      </c>
      <c r="H34" s="5">
        <f t="shared" si="5"/>
        <v>500</v>
      </c>
      <c r="I34" s="5">
        <f t="shared" si="6"/>
        <v>300</v>
      </c>
      <c r="J34" s="5">
        <f t="shared" si="7"/>
        <v>2220.7762329828774</v>
      </c>
      <c r="K34" s="5"/>
      <c r="L34" s="5"/>
      <c r="M34" s="5"/>
      <c r="N34" s="5"/>
    </row>
    <row r="35" spans="1:14" x14ac:dyDescent="0.3">
      <c r="A35">
        <v>10</v>
      </c>
      <c r="B35" s="57">
        <f t="shared" si="0"/>
        <v>44105</v>
      </c>
      <c r="C35" s="5">
        <f t="shared" si="1"/>
        <v>177959.19507846207</v>
      </c>
      <c r="D35" s="5">
        <f t="shared" si="2"/>
        <v>1186.394633856414</v>
      </c>
      <c r="E35" s="5">
        <f t="shared" si="3"/>
        <v>134.38159912646324</v>
      </c>
      <c r="F35" s="53">
        <v>100</v>
      </c>
      <c r="G35" s="5">
        <f t="shared" si="4"/>
        <v>177724.8134793356</v>
      </c>
      <c r="H35" s="5">
        <f t="shared" si="5"/>
        <v>500</v>
      </c>
      <c r="I35" s="5">
        <f t="shared" si="6"/>
        <v>300</v>
      </c>
      <c r="J35" s="5">
        <f t="shared" si="7"/>
        <v>2220.7762329828774</v>
      </c>
      <c r="K35" s="5"/>
      <c r="L35" s="5"/>
      <c r="M35" s="5"/>
      <c r="N35" s="51"/>
    </row>
    <row r="36" spans="1:14" x14ac:dyDescent="0.3">
      <c r="A36">
        <v>11</v>
      </c>
      <c r="B36" s="57">
        <f t="shared" si="0"/>
        <v>44136</v>
      </c>
      <c r="C36" s="5">
        <f t="shared" si="1"/>
        <v>177724.8134793356</v>
      </c>
      <c r="D36" s="5">
        <f t="shared" si="2"/>
        <v>1184.8320898622374</v>
      </c>
      <c r="E36" s="5">
        <f>_xlfn.LET(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_xlpm.Calculation,IF(_xlpm.IsPeriodBlankCondition,"",IF(_xlpm.IsPrincipalRemainingBlankCondition,"",IF(_xlpm.IsPrincipalZeroCondition,"",IF(_xlpm.IsPrincipalLessThenOrEqualToMonthlyPaymentCondition,$G35,_xlpm.PrincipalOwedCalculation)))),
_xlpm.Calculation
)</f>
        <v>135.94414312063986</v>
      </c>
      <c r="F36" s="53">
        <v>100</v>
      </c>
      <c r="G36" s="5">
        <f t="shared" si="4"/>
        <v>177488.86933621496</v>
      </c>
      <c r="H36" s="5">
        <f t="shared" si="5"/>
        <v>500</v>
      </c>
      <c r="I36" s="5">
        <f t="shared" si="6"/>
        <v>300</v>
      </c>
      <c r="J36" s="5">
        <f t="shared" si="7"/>
        <v>2220.7762329828774</v>
      </c>
      <c r="K36" s="5"/>
      <c r="L36" s="5"/>
      <c r="M36" s="51"/>
      <c r="N36" s="5"/>
    </row>
    <row r="37" spans="1:14" x14ac:dyDescent="0.3">
      <c r="A37">
        <v>12</v>
      </c>
      <c r="B37" s="57">
        <f t="shared" si="0"/>
        <v>44166</v>
      </c>
      <c r="C37" s="5">
        <f t="shared" si="1"/>
        <v>177488.86933621496</v>
      </c>
      <c r="D37" s="5">
        <f t="shared" si="2"/>
        <v>1183.2591289080999</v>
      </c>
      <c r="E37" s="5">
        <f t="shared" ref="E37:E100" si="8">_xlfn.LET(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_xlpm.Calculation,IF(_xlpm.IsPeriodBlankCondition,"",IF(_xlpm.IsPrincipalRemainingBlankCondition,"",IF(_xlpm.IsPrincipalZeroCondition,"",IF(_xlpm.IsPrincipalLessThenOrEqualToMonthlyPaymentCondition,$G36,_xlpm.PrincipalOwedCalculation)))),
_xlpm.Calculation
)</f>
        <v>137.51710407477731</v>
      </c>
      <c r="F37" s="53">
        <v>100</v>
      </c>
      <c r="G37" s="5">
        <f t="shared" si="4"/>
        <v>177251.3522321402</v>
      </c>
      <c r="H37" s="5">
        <f t="shared" si="5"/>
        <v>500</v>
      </c>
      <c r="I37" s="5">
        <f t="shared" si="6"/>
        <v>300</v>
      </c>
      <c r="J37" s="5">
        <f t="shared" si="7"/>
        <v>2220.7762329828774</v>
      </c>
      <c r="K37" s="5"/>
      <c r="L37" s="5"/>
      <c r="M37" s="5"/>
      <c r="N37" s="5"/>
    </row>
    <row r="38" spans="1:14" x14ac:dyDescent="0.3">
      <c r="A38">
        <v>13</v>
      </c>
      <c r="B38" s="57">
        <f t="shared" si="0"/>
        <v>44197</v>
      </c>
      <c r="C38" s="5">
        <f t="shared" si="1"/>
        <v>177251.3522321402</v>
      </c>
      <c r="D38" s="5">
        <f t="shared" si="2"/>
        <v>1181.6756815476015</v>
      </c>
      <c r="E38" s="5">
        <f t="shared" si="8"/>
        <v>139.10055143527575</v>
      </c>
      <c r="F38" s="53">
        <v>100</v>
      </c>
      <c r="G38" s="5">
        <f t="shared" si="4"/>
        <v>177012.25168070491</v>
      </c>
      <c r="H38" s="5">
        <f t="shared" si="5"/>
        <v>500</v>
      </c>
      <c r="I38" s="5">
        <f t="shared" si="6"/>
        <v>300</v>
      </c>
      <c r="J38" s="5">
        <f t="shared" si="7"/>
        <v>2220.7762329828774</v>
      </c>
      <c r="K38" s="5"/>
      <c r="L38" s="5"/>
      <c r="M38" s="5"/>
    </row>
    <row r="39" spans="1:14" x14ac:dyDescent="0.3">
      <c r="A39">
        <v>14</v>
      </c>
      <c r="B39" s="57">
        <f t="shared" si="0"/>
        <v>44228</v>
      </c>
      <c r="C39" s="5">
        <f t="shared" si="1"/>
        <v>177012.25168070491</v>
      </c>
      <c r="D39" s="5">
        <f t="shared" si="2"/>
        <v>1180.0816778713661</v>
      </c>
      <c r="E39" s="5">
        <f t="shared" si="8"/>
        <v>140.69455511151114</v>
      </c>
      <c r="F39" s="53">
        <v>100</v>
      </c>
      <c r="G39" s="5">
        <f t="shared" si="4"/>
        <v>176771.55712559339</v>
      </c>
      <c r="H39" s="5">
        <f t="shared" si="5"/>
        <v>500</v>
      </c>
      <c r="I39" s="5">
        <f t="shared" si="6"/>
        <v>300</v>
      </c>
      <c r="J39" s="5">
        <f t="shared" si="7"/>
        <v>2220.7762329828774</v>
      </c>
      <c r="K39" s="5"/>
      <c r="M39" s="5"/>
    </row>
    <row r="40" spans="1:14" x14ac:dyDescent="0.3">
      <c r="A40">
        <v>15</v>
      </c>
      <c r="B40" s="57">
        <f t="shared" si="0"/>
        <v>44256</v>
      </c>
      <c r="C40" s="5">
        <f t="shared" si="1"/>
        <v>176771.55712559339</v>
      </c>
      <c r="D40" s="5">
        <f t="shared" si="2"/>
        <v>1178.4770475039561</v>
      </c>
      <c r="E40" s="5">
        <f t="shared" si="8"/>
        <v>142.29918547892112</v>
      </c>
      <c r="F40" s="53">
        <v>100</v>
      </c>
      <c r="G40" s="5">
        <f t="shared" si="4"/>
        <v>176529.25794011448</v>
      </c>
      <c r="H40" s="5">
        <f t="shared" si="5"/>
        <v>500</v>
      </c>
      <c r="I40" s="5">
        <f t="shared" si="6"/>
        <v>300</v>
      </c>
      <c r="J40" s="5">
        <f t="shared" si="7"/>
        <v>2220.7762329828774</v>
      </c>
      <c r="K40" s="5"/>
      <c r="M40" s="5"/>
    </row>
    <row r="41" spans="1:14" x14ac:dyDescent="0.3">
      <c r="A41">
        <v>16</v>
      </c>
      <c r="B41" s="57">
        <f t="shared" si="0"/>
        <v>44287</v>
      </c>
      <c r="C41" s="5">
        <f t="shared" si="1"/>
        <v>176529.25794011448</v>
      </c>
      <c r="D41" s="5">
        <f t="shared" si="2"/>
        <v>1176.8617196007633</v>
      </c>
      <c r="E41" s="5">
        <f t="shared" si="8"/>
        <v>143.91451338211391</v>
      </c>
      <c r="F41" s="53">
        <v>100</v>
      </c>
      <c r="G41" s="5">
        <f t="shared" si="4"/>
        <v>176285.34342673238</v>
      </c>
      <c r="H41" s="5">
        <f t="shared" si="5"/>
        <v>500</v>
      </c>
      <c r="I41" s="5">
        <f t="shared" si="6"/>
        <v>300</v>
      </c>
      <c r="J41" s="5">
        <f t="shared" si="7"/>
        <v>2220.7762329828774</v>
      </c>
      <c r="K41" s="5"/>
      <c r="M41" s="5"/>
    </row>
    <row r="42" spans="1:14" x14ac:dyDescent="0.3">
      <c r="A42">
        <v>17</v>
      </c>
      <c r="B42" s="57">
        <f t="shared" si="0"/>
        <v>44317</v>
      </c>
      <c r="C42" s="5">
        <f t="shared" si="1"/>
        <v>176285.34342673238</v>
      </c>
      <c r="D42" s="5">
        <f t="shared" si="2"/>
        <v>1175.2356228448825</v>
      </c>
      <c r="E42" s="5">
        <f t="shared" si="8"/>
        <v>145.54061013799469</v>
      </c>
      <c r="F42" s="53">
        <v>100</v>
      </c>
      <c r="G42" s="5">
        <f t="shared" si="4"/>
        <v>176039.80281659437</v>
      </c>
      <c r="H42" s="5">
        <f t="shared" si="5"/>
        <v>500</v>
      </c>
      <c r="I42" s="5">
        <f t="shared" si="6"/>
        <v>300</v>
      </c>
      <c r="J42" s="5">
        <f t="shared" si="7"/>
        <v>2220.7762329828774</v>
      </c>
      <c r="K42" s="5"/>
      <c r="M42" s="5"/>
    </row>
    <row r="43" spans="1:14" x14ac:dyDescent="0.3">
      <c r="A43">
        <v>18</v>
      </c>
      <c r="B43" s="57">
        <f t="shared" si="0"/>
        <v>44348</v>
      </c>
      <c r="C43" s="5">
        <f t="shared" si="1"/>
        <v>176039.80281659437</v>
      </c>
      <c r="D43" s="5">
        <f t="shared" si="2"/>
        <v>1173.5986854439625</v>
      </c>
      <c r="E43" s="5">
        <f t="shared" si="8"/>
        <v>147.17754753891472</v>
      </c>
      <c r="F43" s="53">
        <v>100</v>
      </c>
      <c r="G43" s="5">
        <f t="shared" si="4"/>
        <v>175792.62526905545</v>
      </c>
      <c r="H43" s="5">
        <f t="shared" si="5"/>
        <v>500</v>
      </c>
      <c r="I43" s="5">
        <f t="shared" si="6"/>
        <v>300</v>
      </c>
      <c r="J43" s="5">
        <f t="shared" si="7"/>
        <v>2220.7762329828774</v>
      </c>
      <c r="K43" s="5"/>
      <c r="M43" s="5"/>
    </row>
    <row r="44" spans="1:14" x14ac:dyDescent="0.3">
      <c r="A44">
        <v>19</v>
      </c>
      <c r="B44" s="57">
        <f t="shared" si="0"/>
        <v>44378</v>
      </c>
      <c r="C44" s="5">
        <f t="shared" si="1"/>
        <v>175792.62526905545</v>
      </c>
      <c r="D44" s="5">
        <f t="shared" si="2"/>
        <v>1171.9508351270365</v>
      </c>
      <c r="E44" s="5">
        <f t="shared" si="8"/>
        <v>148.82539785584072</v>
      </c>
      <c r="F44" s="53">
        <v>100</v>
      </c>
      <c r="G44" s="5">
        <f t="shared" si="4"/>
        <v>175543.79987119962</v>
      </c>
      <c r="H44" s="5">
        <f t="shared" si="5"/>
        <v>500</v>
      </c>
      <c r="I44" s="5">
        <f t="shared" si="6"/>
        <v>300</v>
      </c>
      <c r="J44" s="5">
        <f t="shared" si="7"/>
        <v>2220.7762329828774</v>
      </c>
      <c r="K44" s="5"/>
      <c r="M44" s="5"/>
    </row>
    <row r="45" spans="1:14" x14ac:dyDescent="0.3">
      <c r="A45">
        <v>20</v>
      </c>
      <c r="B45" s="57">
        <f t="shared" si="0"/>
        <v>44409</v>
      </c>
      <c r="C45" s="5">
        <f t="shared" si="1"/>
        <v>175543.79987119962</v>
      </c>
      <c r="D45" s="5">
        <f t="shared" si="2"/>
        <v>1170.291999141331</v>
      </c>
      <c r="E45" s="5">
        <f t="shared" si="8"/>
        <v>150.48423384154626</v>
      </c>
      <c r="F45" s="53">
        <v>100</v>
      </c>
      <c r="G45" s="5">
        <f t="shared" si="4"/>
        <v>175293.31563735809</v>
      </c>
      <c r="H45" s="5">
        <f t="shared" si="5"/>
        <v>500</v>
      </c>
      <c r="I45" s="5">
        <f t="shared" si="6"/>
        <v>300</v>
      </c>
      <c r="J45" s="5">
        <f t="shared" si="7"/>
        <v>2220.7762329828774</v>
      </c>
      <c r="K45" s="5"/>
      <c r="M45" s="5"/>
    </row>
    <row r="46" spans="1:14" x14ac:dyDescent="0.3">
      <c r="A46">
        <v>21</v>
      </c>
      <c r="B46" s="57">
        <f t="shared" si="0"/>
        <v>44440</v>
      </c>
      <c r="C46" s="5">
        <f t="shared" si="1"/>
        <v>175293.31563735809</v>
      </c>
      <c r="D46" s="5">
        <f t="shared" si="2"/>
        <v>1168.622104249054</v>
      </c>
      <c r="E46" s="5">
        <f t="shared" si="8"/>
        <v>152.1541287338232</v>
      </c>
      <c r="F46" s="53">
        <v>100</v>
      </c>
      <c r="G46" s="5">
        <f t="shared" si="4"/>
        <v>175041.16150862427</v>
      </c>
      <c r="H46" s="5">
        <f t="shared" si="5"/>
        <v>500</v>
      </c>
      <c r="I46" s="5">
        <f t="shared" si="6"/>
        <v>300</v>
      </c>
      <c r="J46" s="5">
        <f t="shared" si="7"/>
        <v>2220.7762329828774</v>
      </c>
      <c r="K46" s="5"/>
      <c r="M46" s="5"/>
    </row>
    <row r="47" spans="1:14" x14ac:dyDescent="0.3">
      <c r="A47">
        <v>22</v>
      </c>
      <c r="B47" s="57">
        <f t="shared" si="0"/>
        <v>44470</v>
      </c>
      <c r="C47" s="5">
        <f t="shared" si="1"/>
        <v>175041.16150862427</v>
      </c>
      <c r="D47" s="5">
        <f t="shared" si="2"/>
        <v>1166.9410767241618</v>
      </c>
      <c r="E47" s="5">
        <f t="shared" si="8"/>
        <v>153.83515625871541</v>
      </c>
      <c r="F47" s="53">
        <v>100</v>
      </c>
      <c r="G47" s="5">
        <f t="shared" si="4"/>
        <v>174787.32635236555</v>
      </c>
      <c r="H47" s="5">
        <f t="shared" si="5"/>
        <v>500</v>
      </c>
      <c r="I47" s="5">
        <f t="shared" si="6"/>
        <v>300</v>
      </c>
      <c r="J47" s="5">
        <f t="shared" si="7"/>
        <v>2220.7762329828774</v>
      </c>
      <c r="K47" s="5"/>
      <c r="M47" s="5"/>
    </row>
    <row r="48" spans="1:14" x14ac:dyDescent="0.3">
      <c r="A48">
        <v>23</v>
      </c>
      <c r="B48" s="57">
        <f t="shared" si="0"/>
        <v>44501</v>
      </c>
      <c r="C48" s="5">
        <f t="shared" si="1"/>
        <v>174787.32635236555</v>
      </c>
      <c r="D48" s="5">
        <f t="shared" si="2"/>
        <v>1165.2488423491038</v>
      </c>
      <c r="E48" s="5">
        <f t="shared" si="8"/>
        <v>155.52739063377339</v>
      </c>
      <c r="F48" s="53">
        <v>100</v>
      </c>
      <c r="G48" s="5">
        <f t="shared" si="4"/>
        <v>174531.79896173178</v>
      </c>
      <c r="H48" s="5">
        <f t="shared" si="5"/>
        <v>500</v>
      </c>
      <c r="I48" s="5">
        <f t="shared" si="6"/>
        <v>300</v>
      </c>
      <c r="J48" s="5">
        <f t="shared" si="7"/>
        <v>2220.7762329828774</v>
      </c>
      <c r="K48" s="5"/>
      <c r="M48" s="5"/>
    </row>
    <row r="49" spans="1:13" x14ac:dyDescent="0.3">
      <c r="A49">
        <v>24</v>
      </c>
      <c r="B49" s="57">
        <f t="shared" si="0"/>
        <v>44531</v>
      </c>
      <c r="C49" s="5">
        <f t="shared" si="1"/>
        <v>174531.79896173178</v>
      </c>
      <c r="D49" s="5">
        <f t="shared" si="2"/>
        <v>1163.5453264115454</v>
      </c>
      <c r="E49" s="5">
        <f t="shared" si="8"/>
        <v>157.23090657133184</v>
      </c>
      <c r="F49" s="53">
        <v>100</v>
      </c>
      <c r="G49" s="5">
        <f t="shared" si="4"/>
        <v>174274.56805516046</v>
      </c>
      <c r="H49" s="5">
        <f t="shared" si="5"/>
        <v>500</v>
      </c>
      <c r="I49" s="5">
        <f t="shared" si="6"/>
        <v>300</v>
      </c>
      <c r="J49" s="5">
        <f t="shared" si="7"/>
        <v>2220.7762329828774</v>
      </c>
      <c r="K49" s="5"/>
      <c r="M49" s="5"/>
    </row>
    <row r="50" spans="1:13" x14ac:dyDescent="0.3">
      <c r="A50">
        <v>25</v>
      </c>
      <c r="B50" s="57">
        <f t="shared" si="0"/>
        <v>44562</v>
      </c>
      <c r="C50" s="5">
        <f t="shared" si="1"/>
        <v>174274.56805516046</v>
      </c>
      <c r="D50" s="5">
        <f t="shared" si="2"/>
        <v>1161.8304537010697</v>
      </c>
      <c r="E50" s="5">
        <f t="shared" si="8"/>
        <v>158.94577928180752</v>
      </c>
      <c r="F50" s="53">
        <v>100</v>
      </c>
      <c r="G50" s="5">
        <f t="shared" si="4"/>
        <v>174015.62227587865</v>
      </c>
      <c r="H50" s="5">
        <f t="shared" si="5"/>
        <v>500</v>
      </c>
      <c r="I50" s="5">
        <f t="shared" si="6"/>
        <v>300</v>
      </c>
      <c r="J50" s="5">
        <f t="shared" si="7"/>
        <v>2220.7762329828774</v>
      </c>
      <c r="K50" s="5"/>
      <c r="M50" s="5"/>
    </row>
    <row r="51" spans="1:13" x14ac:dyDescent="0.3">
      <c r="A51">
        <v>26</v>
      </c>
      <c r="B51" s="57">
        <f t="shared" si="0"/>
        <v>44593</v>
      </c>
      <c r="C51" s="5">
        <f t="shared" si="1"/>
        <v>174015.62227587865</v>
      </c>
      <c r="D51" s="5">
        <f t="shared" si="2"/>
        <v>1160.1041485058577</v>
      </c>
      <c r="E51" s="5">
        <f t="shared" si="8"/>
        <v>160.67208447701955</v>
      </c>
      <c r="F51" s="53">
        <v>100</v>
      </c>
      <c r="G51" s="5">
        <f t="shared" si="4"/>
        <v>173754.95019140161</v>
      </c>
      <c r="H51" s="5">
        <f t="shared" si="5"/>
        <v>500</v>
      </c>
      <c r="I51" s="5">
        <f t="shared" si="6"/>
        <v>300</v>
      </c>
      <c r="J51" s="5">
        <f t="shared" si="7"/>
        <v>2220.7762329828774</v>
      </c>
      <c r="K51" s="5"/>
      <c r="M51" s="5"/>
    </row>
    <row r="52" spans="1:13" x14ac:dyDescent="0.3">
      <c r="A52">
        <v>27</v>
      </c>
      <c r="B52" s="57">
        <f t="shared" si="0"/>
        <v>44621</v>
      </c>
      <c r="C52" s="5">
        <f t="shared" si="1"/>
        <v>173754.95019140161</v>
      </c>
      <c r="D52" s="5">
        <f t="shared" si="2"/>
        <v>1158.3663346093442</v>
      </c>
      <c r="E52" s="5">
        <f t="shared" si="8"/>
        <v>162.409898373533</v>
      </c>
      <c r="F52" s="53">
        <v>100</v>
      </c>
      <c r="G52" s="5">
        <f t="shared" si="4"/>
        <v>173492.54029302808</v>
      </c>
      <c r="H52" s="5">
        <f t="shared" si="5"/>
        <v>500</v>
      </c>
      <c r="I52" s="5">
        <f t="shared" si="6"/>
        <v>300</v>
      </c>
      <c r="J52" s="5">
        <f t="shared" si="7"/>
        <v>2220.7762329828774</v>
      </c>
      <c r="K52" s="5"/>
      <c r="M52" s="5"/>
    </row>
    <row r="53" spans="1:13" x14ac:dyDescent="0.3">
      <c r="A53">
        <v>28</v>
      </c>
      <c r="B53" s="57">
        <f t="shared" si="0"/>
        <v>44652</v>
      </c>
      <c r="C53" s="5">
        <f t="shared" si="1"/>
        <v>173492.54029302808</v>
      </c>
      <c r="D53" s="5">
        <f t="shared" si="2"/>
        <v>1156.616935286854</v>
      </c>
      <c r="E53" s="5">
        <f t="shared" si="8"/>
        <v>164.15929769602326</v>
      </c>
      <c r="F53" s="53">
        <v>100</v>
      </c>
      <c r="G53" s="5">
        <f t="shared" si="4"/>
        <v>173228.38099533206</v>
      </c>
      <c r="H53" s="5">
        <f t="shared" si="5"/>
        <v>500</v>
      </c>
      <c r="I53" s="5">
        <f t="shared" si="6"/>
        <v>300</v>
      </c>
      <c r="J53" s="5">
        <f t="shared" si="7"/>
        <v>2220.7762329828774</v>
      </c>
      <c r="K53" s="5"/>
      <c r="M53" s="5"/>
    </row>
    <row r="54" spans="1:13" x14ac:dyDescent="0.3">
      <c r="A54">
        <v>29</v>
      </c>
      <c r="B54" s="57">
        <f t="shared" si="0"/>
        <v>44682</v>
      </c>
      <c r="C54" s="5">
        <f t="shared" si="1"/>
        <v>173228.38099533206</v>
      </c>
      <c r="D54" s="5">
        <f t="shared" si="2"/>
        <v>1154.8558733022137</v>
      </c>
      <c r="E54" s="5">
        <f t="shared" si="8"/>
        <v>165.92035968066352</v>
      </c>
      <c r="F54" s="53">
        <v>100</v>
      </c>
      <c r="G54" s="5">
        <f t="shared" si="4"/>
        <v>172962.4606356514</v>
      </c>
      <c r="H54" s="5">
        <f t="shared" si="5"/>
        <v>500</v>
      </c>
      <c r="I54" s="5">
        <f t="shared" si="6"/>
        <v>300</v>
      </c>
      <c r="J54" s="5">
        <f t="shared" si="7"/>
        <v>2220.7762329828774</v>
      </c>
      <c r="K54" s="5"/>
      <c r="M54" s="5"/>
    </row>
    <row r="55" spans="1:13" x14ac:dyDescent="0.3">
      <c r="A55">
        <v>30</v>
      </c>
      <c r="B55" s="57">
        <f t="shared" si="0"/>
        <v>44713</v>
      </c>
      <c r="C55" s="5">
        <f t="shared" si="1"/>
        <v>172962.4606356514</v>
      </c>
      <c r="D55" s="5">
        <f t="shared" si="2"/>
        <v>1153.0830709043428</v>
      </c>
      <c r="E55" s="5">
        <f t="shared" si="8"/>
        <v>167.69316207853444</v>
      </c>
      <c r="F55" s="53">
        <v>100</v>
      </c>
      <c r="G55" s="5">
        <f t="shared" si="4"/>
        <v>172694.76747357287</v>
      </c>
      <c r="H55" s="5">
        <f t="shared" si="5"/>
        <v>500</v>
      </c>
      <c r="I55" s="5">
        <f t="shared" si="6"/>
        <v>300</v>
      </c>
      <c r="J55" s="5">
        <f t="shared" si="7"/>
        <v>2220.7762329828774</v>
      </c>
      <c r="K55" s="5"/>
      <c r="M55" s="5"/>
    </row>
    <row r="56" spans="1:13" x14ac:dyDescent="0.3">
      <c r="A56">
        <v>31</v>
      </c>
      <c r="B56" s="57">
        <f t="shared" si="0"/>
        <v>44743</v>
      </c>
      <c r="C56" s="5">
        <f t="shared" si="1"/>
        <v>172694.76747357287</v>
      </c>
      <c r="D56" s="5">
        <f t="shared" si="2"/>
        <v>1151.2984498238193</v>
      </c>
      <c r="E56" s="5">
        <f t="shared" si="8"/>
        <v>169.47778315905794</v>
      </c>
      <c r="F56" s="53">
        <v>100</v>
      </c>
      <c r="G56" s="5">
        <f t="shared" si="4"/>
        <v>172425.2896904138</v>
      </c>
      <c r="H56" s="5">
        <f t="shared" si="5"/>
        <v>500</v>
      </c>
      <c r="I56" s="5">
        <f t="shared" si="6"/>
        <v>300</v>
      </c>
      <c r="J56" s="5">
        <f t="shared" si="7"/>
        <v>2220.7762329828774</v>
      </c>
      <c r="K56" s="5"/>
      <c r="M56" s="5"/>
    </row>
    <row r="57" spans="1:13" x14ac:dyDescent="0.3">
      <c r="A57">
        <v>32</v>
      </c>
      <c r="B57" s="57">
        <f t="shared" si="0"/>
        <v>44774</v>
      </c>
      <c r="C57" s="5">
        <f t="shared" si="1"/>
        <v>172425.2896904138</v>
      </c>
      <c r="D57" s="5">
        <f t="shared" si="2"/>
        <v>1149.5019312694255</v>
      </c>
      <c r="E57" s="5">
        <f t="shared" si="8"/>
        <v>171.27430171345168</v>
      </c>
      <c r="F57" s="53">
        <v>100</v>
      </c>
      <c r="G57" s="5">
        <f t="shared" si="4"/>
        <v>172154.01538870035</v>
      </c>
      <c r="H57" s="5">
        <f t="shared" si="5"/>
        <v>500</v>
      </c>
      <c r="I57" s="5">
        <f t="shared" si="6"/>
        <v>300</v>
      </c>
      <c r="J57" s="5">
        <f t="shared" si="7"/>
        <v>2220.7762329828774</v>
      </c>
      <c r="K57" s="5"/>
      <c r="M57" s="5"/>
    </row>
    <row r="58" spans="1:13" x14ac:dyDescent="0.3">
      <c r="A58">
        <v>33</v>
      </c>
      <c r="B58" s="57">
        <f t="shared" si="0"/>
        <v>44805</v>
      </c>
      <c r="C58" s="5">
        <f t="shared" si="1"/>
        <v>172154.01538870035</v>
      </c>
      <c r="D58" s="5">
        <f t="shared" si="2"/>
        <v>1147.6934359246691</v>
      </c>
      <c r="E58" s="5">
        <f t="shared" si="8"/>
        <v>173.08279705820814</v>
      </c>
      <c r="F58" s="53">
        <v>100</v>
      </c>
      <c r="G58" s="5">
        <f t="shared" si="4"/>
        <v>171880.93259164214</v>
      </c>
      <c r="H58" s="5">
        <f t="shared" si="5"/>
        <v>500</v>
      </c>
      <c r="I58" s="5">
        <f t="shared" si="6"/>
        <v>300</v>
      </c>
      <c r="J58" s="5">
        <f t="shared" si="7"/>
        <v>2220.7762329828774</v>
      </c>
      <c r="K58" s="5"/>
      <c r="M58" s="5"/>
    </row>
    <row r="59" spans="1:13" x14ac:dyDescent="0.3">
      <c r="A59">
        <v>34</v>
      </c>
      <c r="B59" s="57">
        <f t="shared" si="0"/>
        <v>44835</v>
      </c>
      <c r="C59" s="5">
        <f t="shared" si="1"/>
        <v>171880.93259164214</v>
      </c>
      <c r="D59" s="5">
        <f t="shared" si="2"/>
        <v>1145.8728839442811</v>
      </c>
      <c r="E59" s="5">
        <f t="shared" si="8"/>
        <v>174.90334903859616</v>
      </c>
      <c r="F59" s="53">
        <v>100</v>
      </c>
      <c r="G59" s="5">
        <f t="shared" si="4"/>
        <v>171606.02924260354</v>
      </c>
      <c r="H59" s="5">
        <f t="shared" si="5"/>
        <v>500</v>
      </c>
      <c r="I59" s="5">
        <f t="shared" si="6"/>
        <v>300</v>
      </c>
      <c r="J59" s="5">
        <f t="shared" si="7"/>
        <v>2220.7762329828774</v>
      </c>
      <c r="K59" s="5"/>
      <c r="M59" s="5"/>
    </row>
    <row r="60" spans="1:13" x14ac:dyDescent="0.3">
      <c r="A60">
        <v>35</v>
      </c>
      <c r="B60" s="57">
        <f t="shared" si="0"/>
        <v>44866</v>
      </c>
      <c r="C60" s="5">
        <f t="shared" si="1"/>
        <v>171606.02924260354</v>
      </c>
      <c r="D60" s="5">
        <f t="shared" si="2"/>
        <v>1144.0401949506904</v>
      </c>
      <c r="E60" s="5">
        <f t="shared" si="8"/>
        <v>176.7360380321868</v>
      </c>
      <c r="F60" s="53">
        <v>100</v>
      </c>
      <c r="G60" s="5">
        <f t="shared" si="4"/>
        <v>171329.29320457135</v>
      </c>
      <c r="H60" s="5">
        <f t="shared" si="5"/>
        <v>500</v>
      </c>
      <c r="I60" s="5">
        <f t="shared" si="6"/>
        <v>300</v>
      </c>
      <c r="J60" s="5">
        <f t="shared" si="7"/>
        <v>2220.7762329828774</v>
      </c>
      <c r="K60" s="5"/>
      <c r="M60" s="5"/>
    </row>
    <row r="61" spans="1:13" x14ac:dyDescent="0.3">
      <c r="A61">
        <v>36</v>
      </c>
      <c r="B61" s="57">
        <f t="shared" si="0"/>
        <v>44896</v>
      </c>
      <c r="C61" s="5">
        <f t="shared" si="1"/>
        <v>171329.29320457135</v>
      </c>
      <c r="D61" s="5">
        <f t="shared" si="2"/>
        <v>1142.1952880304757</v>
      </c>
      <c r="E61" s="5">
        <f t="shared" si="8"/>
        <v>178.58094495240152</v>
      </c>
      <c r="F61" s="53">
        <v>100</v>
      </c>
      <c r="G61" s="5">
        <f t="shared" si="4"/>
        <v>171050.71225961894</v>
      </c>
      <c r="H61" s="5">
        <f t="shared" si="5"/>
        <v>500</v>
      </c>
      <c r="I61" s="5">
        <f t="shared" si="6"/>
        <v>300</v>
      </c>
      <c r="J61" s="5">
        <f t="shared" si="7"/>
        <v>2220.7762329828774</v>
      </c>
      <c r="K61" s="5"/>
      <c r="M61" s="5"/>
    </row>
    <row r="62" spans="1:13" x14ac:dyDescent="0.3">
      <c r="A62">
        <v>37</v>
      </c>
      <c r="B62" s="57">
        <f t="shared" si="0"/>
        <v>44927</v>
      </c>
      <c r="C62" s="5">
        <f t="shared" si="1"/>
        <v>171050.71225961894</v>
      </c>
      <c r="D62" s="5">
        <f t="shared" si="2"/>
        <v>1140.338081730793</v>
      </c>
      <c r="E62" s="5">
        <f t="shared" si="8"/>
        <v>180.43815125208425</v>
      </c>
      <c r="F62" s="53">
        <v>100</v>
      </c>
      <c r="G62" s="5">
        <f t="shared" si="4"/>
        <v>170770.27410836687</v>
      </c>
      <c r="H62" s="5">
        <f t="shared" si="5"/>
        <v>500</v>
      </c>
      <c r="I62" s="5">
        <f t="shared" si="6"/>
        <v>300</v>
      </c>
      <c r="J62" s="5">
        <f t="shared" si="7"/>
        <v>2220.7762329828774</v>
      </c>
      <c r="K62" s="5"/>
      <c r="M62" s="5"/>
    </row>
    <row r="63" spans="1:13" x14ac:dyDescent="0.3">
      <c r="A63">
        <v>38</v>
      </c>
      <c r="B63" s="57">
        <f t="shared" si="0"/>
        <v>44958</v>
      </c>
      <c r="C63" s="5">
        <f t="shared" si="1"/>
        <v>170770.27410836687</v>
      </c>
      <c r="D63" s="5">
        <f t="shared" si="2"/>
        <v>1138.4684940557793</v>
      </c>
      <c r="E63" s="5">
        <f t="shared" si="8"/>
        <v>182.30773892709794</v>
      </c>
      <c r="F63" s="53">
        <v>100</v>
      </c>
      <c r="G63" s="5">
        <f t="shared" si="4"/>
        <v>170487.96636943976</v>
      </c>
      <c r="H63" s="5">
        <f t="shared" si="5"/>
        <v>500</v>
      </c>
      <c r="I63" s="5">
        <f t="shared" si="6"/>
        <v>300</v>
      </c>
      <c r="J63" s="5">
        <f t="shared" si="7"/>
        <v>2220.7762329828774</v>
      </c>
      <c r="K63" s="5"/>
      <c r="M63" s="5"/>
    </row>
    <row r="64" spans="1:13" x14ac:dyDescent="0.3">
      <c r="A64">
        <v>39</v>
      </c>
      <c r="B64" s="57">
        <f t="shared" si="0"/>
        <v>44986</v>
      </c>
      <c r="C64" s="5">
        <f t="shared" si="1"/>
        <v>170487.96636943976</v>
      </c>
      <c r="D64" s="5">
        <f t="shared" si="2"/>
        <v>1136.5864424629317</v>
      </c>
      <c r="E64" s="5">
        <f t="shared" si="8"/>
        <v>184.18979051994552</v>
      </c>
      <c r="F64" s="53">
        <v>100</v>
      </c>
      <c r="G64" s="5">
        <f t="shared" si="4"/>
        <v>170203.77657891982</v>
      </c>
      <c r="H64" s="5">
        <f t="shared" si="5"/>
        <v>500</v>
      </c>
      <c r="I64" s="5">
        <f t="shared" si="6"/>
        <v>300</v>
      </c>
      <c r="J64" s="5">
        <f t="shared" si="7"/>
        <v>2220.7762329828774</v>
      </c>
      <c r="K64" s="5"/>
      <c r="M64" s="5"/>
    </row>
    <row r="65" spans="1:13" x14ac:dyDescent="0.3">
      <c r="A65">
        <v>40</v>
      </c>
      <c r="B65" s="57">
        <f t="shared" si="0"/>
        <v>45017</v>
      </c>
      <c r="C65" s="5">
        <f t="shared" si="1"/>
        <v>170203.77657891982</v>
      </c>
      <c r="D65" s="5">
        <f t="shared" si="2"/>
        <v>1134.6918438594655</v>
      </c>
      <c r="E65" s="5">
        <f t="shared" si="8"/>
        <v>186.08438912341171</v>
      </c>
      <c r="F65" s="53">
        <v>100</v>
      </c>
      <c r="G65" s="5">
        <f t="shared" si="4"/>
        <v>169917.69218979639</v>
      </c>
      <c r="H65" s="5">
        <f t="shared" si="5"/>
        <v>500</v>
      </c>
      <c r="I65" s="5">
        <f t="shared" si="6"/>
        <v>300</v>
      </c>
      <c r="J65" s="5">
        <f t="shared" si="7"/>
        <v>2220.7762329828774</v>
      </c>
      <c r="K65" s="5"/>
      <c r="M65" s="5"/>
    </row>
    <row r="66" spans="1:13" x14ac:dyDescent="0.3">
      <c r="A66">
        <v>41</v>
      </c>
      <c r="B66" s="57">
        <f t="shared" si="0"/>
        <v>45047</v>
      </c>
      <c r="C66" s="5">
        <f t="shared" si="1"/>
        <v>169917.69218979639</v>
      </c>
      <c r="D66" s="5">
        <f t="shared" si="2"/>
        <v>1132.7846145986427</v>
      </c>
      <c r="E66" s="5">
        <f t="shared" si="8"/>
        <v>187.99161838423447</v>
      </c>
      <c r="F66" s="53">
        <v>100</v>
      </c>
      <c r="G66" s="5">
        <f t="shared" si="4"/>
        <v>169629.70057141216</v>
      </c>
      <c r="H66" s="5">
        <f t="shared" si="5"/>
        <v>500</v>
      </c>
      <c r="I66" s="5">
        <f t="shared" si="6"/>
        <v>300</v>
      </c>
      <c r="J66" s="5">
        <f t="shared" si="7"/>
        <v>2220.7762329828774</v>
      </c>
      <c r="K66" s="5"/>
      <c r="M66" s="5"/>
    </row>
    <row r="67" spans="1:13" x14ac:dyDescent="0.3">
      <c r="A67">
        <v>42</v>
      </c>
      <c r="B67" s="57">
        <f t="shared" si="0"/>
        <v>45078</v>
      </c>
      <c r="C67" s="5">
        <f t="shared" si="1"/>
        <v>169629.70057141216</v>
      </c>
      <c r="D67" s="5">
        <f t="shared" si="2"/>
        <v>1130.8646704760811</v>
      </c>
      <c r="E67" s="5">
        <f t="shared" si="8"/>
        <v>189.91156250679614</v>
      </c>
      <c r="F67" s="53">
        <v>100</v>
      </c>
      <c r="G67" s="5">
        <f t="shared" si="4"/>
        <v>169339.78900890535</v>
      </c>
      <c r="H67" s="5">
        <f t="shared" si="5"/>
        <v>500</v>
      </c>
      <c r="I67" s="5">
        <f t="shared" si="6"/>
        <v>300</v>
      </c>
      <c r="J67" s="5">
        <f t="shared" si="7"/>
        <v>2220.7762329828774</v>
      </c>
      <c r="K67" s="5"/>
      <c r="M67" s="5"/>
    </row>
    <row r="68" spans="1:13" x14ac:dyDescent="0.3">
      <c r="A68">
        <v>43</v>
      </c>
      <c r="B68" s="57">
        <f t="shared" si="0"/>
        <v>45108</v>
      </c>
      <c r="C68" s="5">
        <f t="shared" si="1"/>
        <v>169339.78900890535</v>
      </c>
      <c r="D68" s="5">
        <f t="shared" si="2"/>
        <v>1128.9319267260357</v>
      </c>
      <c r="E68" s="5">
        <f t="shared" si="8"/>
        <v>191.84430625684149</v>
      </c>
      <c r="F68" s="53">
        <v>100</v>
      </c>
      <c r="G68" s="5">
        <f t="shared" si="4"/>
        <v>169047.9447026485</v>
      </c>
      <c r="H68" s="5">
        <f t="shared" si="5"/>
        <v>500</v>
      </c>
      <c r="I68" s="5">
        <f t="shared" si="6"/>
        <v>300</v>
      </c>
      <c r="J68" s="5">
        <f t="shared" si="7"/>
        <v>2220.7762329828774</v>
      </c>
      <c r="K68" s="5"/>
      <c r="M68" s="5"/>
    </row>
    <row r="69" spans="1:13" x14ac:dyDescent="0.3">
      <c r="A69">
        <v>44</v>
      </c>
      <c r="B69" s="57">
        <f t="shared" si="0"/>
        <v>45139</v>
      </c>
      <c r="C69" s="5">
        <f t="shared" si="1"/>
        <v>169047.9447026485</v>
      </c>
      <c r="D69" s="5">
        <f t="shared" si="2"/>
        <v>1126.9862980176567</v>
      </c>
      <c r="E69" s="5">
        <f t="shared" si="8"/>
        <v>193.78993496522048</v>
      </c>
      <c r="F69" s="53">
        <v>100</v>
      </c>
      <c r="G69" s="5">
        <f t="shared" si="4"/>
        <v>168754.15476768327</v>
      </c>
      <c r="H69" s="5">
        <f t="shared" si="5"/>
        <v>500</v>
      </c>
      <c r="I69" s="5">
        <f t="shared" si="6"/>
        <v>300</v>
      </c>
      <c r="J69" s="5">
        <f t="shared" si="7"/>
        <v>2220.7762329828774</v>
      </c>
      <c r="K69" s="5"/>
      <c r="M69" s="5"/>
    </row>
    <row r="70" spans="1:13" x14ac:dyDescent="0.3">
      <c r="A70">
        <v>45</v>
      </c>
      <c r="B70" s="57">
        <f t="shared" si="0"/>
        <v>45170</v>
      </c>
      <c r="C70" s="5">
        <f t="shared" si="1"/>
        <v>168754.15476768327</v>
      </c>
      <c r="D70" s="5">
        <f t="shared" si="2"/>
        <v>1125.0276984512218</v>
      </c>
      <c r="E70" s="5">
        <f t="shared" si="8"/>
        <v>195.74853453165542</v>
      </c>
      <c r="F70" s="53">
        <v>100</v>
      </c>
      <c r="G70" s="5">
        <f t="shared" si="4"/>
        <v>168458.40623315162</v>
      </c>
      <c r="H70" s="5">
        <f t="shared" si="5"/>
        <v>500</v>
      </c>
      <c r="I70" s="5">
        <f t="shared" si="6"/>
        <v>300</v>
      </c>
      <c r="J70" s="5">
        <f t="shared" si="7"/>
        <v>2220.7762329828774</v>
      </c>
      <c r="K70" s="5"/>
      <c r="M70" s="5"/>
    </row>
    <row r="71" spans="1:13" x14ac:dyDescent="0.3">
      <c r="A71">
        <v>46</v>
      </c>
      <c r="B71" s="57">
        <f t="shared" si="0"/>
        <v>45200</v>
      </c>
      <c r="C71" s="5">
        <f t="shared" si="1"/>
        <v>168458.40623315162</v>
      </c>
      <c r="D71" s="5">
        <f t="shared" si="2"/>
        <v>1123.0560415543441</v>
      </c>
      <c r="E71" s="5">
        <f t="shared" si="8"/>
        <v>197.7201914285331</v>
      </c>
      <c r="F71" s="53">
        <v>100</v>
      </c>
      <c r="G71" s="5">
        <f t="shared" si="4"/>
        <v>168160.68604172309</v>
      </c>
      <c r="H71" s="5">
        <f t="shared" si="5"/>
        <v>500</v>
      </c>
      <c r="I71" s="5">
        <f t="shared" si="6"/>
        <v>300</v>
      </c>
      <c r="J71" s="5">
        <f t="shared" si="7"/>
        <v>2220.7762329828774</v>
      </c>
      <c r="K71" s="5"/>
      <c r="M71" s="5"/>
    </row>
    <row r="72" spans="1:13" x14ac:dyDescent="0.3">
      <c r="A72">
        <v>47</v>
      </c>
      <c r="B72" s="57">
        <f t="shared" si="0"/>
        <v>45231</v>
      </c>
      <c r="C72" s="5">
        <f t="shared" si="1"/>
        <v>168160.68604172309</v>
      </c>
      <c r="D72" s="5">
        <f t="shared" si="2"/>
        <v>1121.0712402781539</v>
      </c>
      <c r="E72" s="5">
        <f t="shared" si="8"/>
        <v>199.70499270472328</v>
      </c>
      <c r="F72" s="53">
        <v>100</v>
      </c>
      <c r="G72" s="5">
        <f t="shared" si="4"/>
        <v>167860.98104901836</v>
      </c>
      <c r="H72" s="5">
        <f t="shared" si="5"/>
        <v>500</v>
      </c>
      <c r="I72" s="5">
        <f t="shared" si="6"/>
        <v>300</v>
      </c>
      <c r="J72" s="5">
        <f t="shared" si="7"/>
        <v>2220.7762329828774</v>
      </c>
      <c r="K72" s="5"/>
      <c r="M72" s="5"/>
    </row>
    <row r="73" spans="1:13" x14ac:dyDescent="0.3">
      <c r="A73">
        <v>48</v>
      </c>
      <c r="B73" s="57">
        <f t="shared" si="0"/>
        <v>45261</v>
      </c>
      <c r="C73" s="5">
        <f t="shared" si="1"/>
        <v>167860.98104901836</v>
      </c>
      <c r="D73" s="5">
        <f t="shared" si="2"/>
        <v>1119.0732069934559</v>
      </c>
      <c r="E73" s="5">
        <f t="shared" si="8"/>
        <v>201.70302598942135</v>
      </c>
      <c r="F73" s="53">
        <v>100</v>
      </c>
      <c r="G73" s="5">
        <f t="shared" si="4"/>
        <v>167559.27802302895</v>
      </c>
      <c r="H73" s="5">
        <f t="shared" si="5"/>
        <v>500</v>
      </c>
      <c r="I73" s="5">
        <f t="shared" si="6"/>
        <v>300</v>
      </c>
      <c r="J73" s="5">
        <f t="shared" si="7"/>
        <v>2220.7762329828774</v>
      </c>
      <c r="K73" s="5"/>
      <c r="M73" s="5"/>
    </row>
    <row r="74" spans="1:13" x14ac:dyDescent="0.3">
      <c r="A74">
        <v>49</v>
      </c>
      <c r="B74" s="57">
        <f t="shared" si="0"/>
        <v>45292</v>
      </c>
      <c r="C74" s="5">
        <f t="shared" si="1"/>
        <v>167559.27802302895</v>
      </c>
      <c r="D74" s="5">
        <f t="shared" si="2"/>
        <v>1117.0618534868597</v>
      </c>
      <c r="E74" s="5">
        <f t="shared" si="8"/>
        <v>203.7143794960175</v>
      </c>
      <c r="F74" s="53">
        <v>100</v>
      </c>
      <c r="G74" s="5">
        <f t="shared" si="4"/>
        <v>167255.56364353292</v>
      </c>
      <c r="H74" s="5">
        <f t="shared" si="5"/>
        <v>500</v>
      </c>
      <c r="I74" s="5">
        <f t="shared" si="6"/>
        <v>300</v>
      </c>
      <c r="J74" s="5">
        <f t="shared" si="7"/>
        <v>2220.7762329828774</v>
      </c>
      <c r="K74" s="5"/>
      <c r="M74" s="5"/>
    </row>
    <row r="75" spans="1:13" x14ac:dyDescent="0.3">
      <c r="A75">
        <v>50</v>
      </c>
      <c r="B75" s="57">
        <f t="shared" si="0"/>
        <v>45323</v>
      </c>
      <c r="C75" s="5">
        <f t="shared" si="1"/>
        <v>167255.56364353292</v>
      </c>
      <c r="D75" s="5">
        <f t="shared" si="2"/>
        <v>1115.0370909568862</v>
      </c>
      <c r="E75" s="5">
        <f t="shared" si="8"/>
        <v>205.73914202599099</v>
      </c>
      <c r="F75" s="53">
        <v>100</v>
      </c>
      <c r="G75" s="5">
        <f t="shared" si="4"/>
        <v>166949.82450150693</v>
      </c>
      <c r="H75" s="5">
        <f t="shared" si="5"/>
        <v>500</v>
      </c>
      <c r="I75" s="5">
        <f t="shared" si="6"/>
        <v>300</v>
      </c>
      <c r="J75" s="5">
        <f t="shared" si="7"/>
        <v>2220.7762329828774</v>
      </c>
      <c r="K75" s="5"/>
      <c r="M75" s="5"/>
    </row>
    <row r="76" spans="1:13" x14ac:dyDescent="0.3">
      <c r="A76">
        <v>51</v>
      </c>
      <c r="B76" s="57">
        <f t="shared" si="0"/>
        <v>45352</v>
      </c>
      <c r="C76" s="5">
        <f t="shared" si="1"/>
        <v>166949.82450150693</v>
      </c>
      <c r="D76" s="5">
        <f t="shared" si="2"/>
        <v>1112.9988300100463</v>
      </c>
      <c r="E76" s="5">
        <f t="shared" si="8"/>
        <v>207.77740297283094</v>
      </c>
      <c r="F76" s="53">
        <v>100</v>
      </c>
      <c r="G76" s="5">
        <f t="shared" si="4"/>
        <v>166642.04709853409</v>
      </c>
      <c r="H76" s="5">
        <f t="shared" si="5"/>
        <v>500</v>
      </c>
      <c r="I76" s="5">
        <f t="shared" si="6"/>
        <v>300</v>
      </c>
      <c r="J76" s="5">
        <f t="shared" si="7"/>
        <v>2220.7762329828774</v>
      </c>
      <c r="K76" s="5"/>
      <c r="M76" s="5"/>
    </row>
    <row r="77" spans="1:13" x14ac:dyDescent="0.3">
      <c r="A77">
        <v>52</v>
      </c>
      <c r="B77" s="57">
        <f t="shared" si="0"/>
        <v>45383</v>
      </c>
      <c r="C77" s="5">
        <f t="shared" si="1"/>
        <v>166642.04709853409</v>
      </c>
      <c r="D77" s="5">
        <f t="shared" si="2"/>
        <v>1110.9469806568941</v>
      </c>
      <c r="E77" s="5">
        <f t="shared" si="8"/>
        <v>209.82925232598313</v>
      </c>
      <c r="F77" s="53">
        <v>100</v>
      </c>
      <c r="G77" s="5">
        <f t="shared" si="4"/>
        <v>166332.21784620811</v>
      </c>
      <c r="H77" s="5">
        <f t="shared" si="5"/>
        <v>500</v>
      </c>
      <c r="I77" s="5">
        <f t="shared" si="6"/>
        <v>300</v>
      </c>
      <c r="J77" s="5">
        <f t="shared" si="7"/>
        <v>2220.7762329828774</v>
      </c>
      <c r="K77" s="5"/>
      <c r="M77" s="5"/>
    </row>
    <row r="78" spans="1:13" x14ac:dyDescent="0.3">
      <c r="A78">
        <v>53</v>
      </c>
      <c r="B78" s="57">
        <f t="shared" si="0"/>
        <v>45413</v>
      </c>
      <c r="C78" s="5">
        <f t="shared" si="1"/>
        <v>166332.21784620811</v>
      </c>
      <c r="D78" s="5">
        <f t="shared" si="2"/>
        <v>1108.8814523080541</v>
      </c>
      <c r="E78" s="5">
        <f t="shared" si="8"/>
        <v>211.8947806748231</v>
      </c>
      <c r="F78" s="53">
        <v>100</v>
      </c>
      <c r="G78" s="5">
        <f t="shared" si="4"/>
        <v>166020.32306553327</v>
      </c>
      <c r="H78" s="5">
        <f t="shared" si="5"/>
        <v>500</v>
      </c>
      <c r="I78" s="5">
        <f t="shared" si="6"/>
        <v>300</v>
      </c>
      <c r="J78" s="5">
        <f t="shared" si="7"/>
        <v>2220.7762329828774</v>
      </c>
      <c r="K78" s="5"/>
      <c r="M78" s="5"/>
    </row>
    <row r="79" spans="1:13" x14ac:dyDescent="0.3">
      <c r="A79">
        <v>54</v>
      </c>
      <c r="B79" s="57">
        <f t="shared" si="0"/>
        <v>45444</v>
      </c>
      <c r="C79" s="5">
        <f t="shared" si="1"/>
        <v>166020.32306553327</v>
      </c>
      <c r="D79" s="5">
        <f t="shared" si="2"/>
        <v>1106.8021537702218</v>
      </c>
      <c r="E79" s="5">
        <f t="shared" si="8"/>
        <v>213.9740792126554</v>
      </c>
      <c r="F79" s="53">
        <v>100</v>
      </c>
      <c r="G79" s="5">
        <f t="shared" si="4"/>
        <v>165706.34898632061</v>
      </c>
      <c r="H79" s="5">
        <f t="shared" si="5"/>
        <v>500</v>
      </c>
      <c r="I79" s="5">
        <f t="shared" si="6"/>
        <v>300</v>
      </c>
      <c r="J79" s="5">
        <f t="shared" si="7"/>
        <v>2220.7762329828774</v>
      </c>
      <c r="K79" s="5"/>
      <c r="M79" s="5"/>
    </row>
    <row r="80" spans="1:13" x14ac:dyDescent="0.3">
      <c r="A80">
        <v>55</v>
      </c>
      <c r="B80" s="57">
        <f t="shared" si="0"/>
        <v>45474</v>
      </c>
      <c r="C80" s="5">
        <f t="shared" si="1"/>
        <v>165706.34898632061</v>
      </c>
      <c r="D80" s="5">
        <f t="shared" si="2"/>
        <v>1104.7089932421375</v>
      </c>
      <c r="E80" s="5">
        <f t="shared" si="8"/>
        <v>216.06723974073975</v>
      </c>
      <c r="F80" s="53">
        <v>100</v>
      </c>
      <c r="G80" s="5">
        <f t="shared" si="4"/>
        <v>165390.28174657986</v>
      </c>
      <c r="H80" s="5">
        <f t="shared" si="5"/>
        <v>500</v>
      </c>
      <c r="I80" s="5">
        <f t="shared" si="6"/>
        <v>300</v>
      </c>
      <c r="J80" s="5">
        <f t="shared" si="7"/>
        <v>2220.7762329828774</v>
      </c>
      <c r="K80" s="5"/>
      <c r="M80" s="5"/>
    </row>
    <row r="81" spans="1:13" x14ac:dyDescent="0.3">
      <c r="A81">
        <v>56</v>
      </c>
      <c r="B81" s="57">
        <f t="shared" si="0"/>
        <v>45505</v>
      </c>
      <c r="C81" s="5">
        <f t="shared" si="1"/>
        <v>165390.28174657986</v>
      </c>
      <c r="D81" s="5">
        <f t="shared" si="2"/>
        <v>1102.6018783105324</v>
      </c>
      <c r="E81" s="5">
        <f t="shared" si="8"/>
        <v>218.17435467234486</v>
      </c>
      <c r="F81" s="53">
        <v>100</v>
      </c>
      <c r="G81" s="5">
        <f t="shared" si="4"/>
        <v>165072.10739190751</v>
      </c>
      <c r="H81" s="5">
        <f t="shared" si="5"/>
        <v>500</v>
      </c>
      <c r="I81" s="5">
        <f t="shared" si="6"/>
        <v>300</v>
      </c>
      <c r="J81" s="5">
        <f t="shared" si="7"/>
        <v>2220.7762329828774</v>
      </c>
      <c r="K81" s="5"/>
      <c r="M81" s="5"/>
    </row>
    <row r="82" spans="1:13" x14ac:dyDescent="0.3">
      <c r="A82">
        <v>57</v>
      </c>
      <c r="B82" s="57">
        <f t="shared" si="0"/>
        <v>45536</v>
      </c>
      <c r="C82" s="5">
        <f t="shared" si="1"/>
        <v>165072.10739190751</v>
      </c>
      <c r="D82" s="5">
        <f t="shared" si="2"/>
        <v>1100.4807159460502</v>
      </c>
      <c r="E82" s="5">
        <f t="shared" si="8"/>
        <v>220.29551703682705</v>
      </c>
      <c r="F82" s="53">
        <v>100</v>
      </c>
      <c r="G82" s="5">
        <f t="shared" si="4"/>
        <v>164751.81187487068</v>
      </c>
      <c r="H82" s="5">
        <f t="shared" si="5"/>
        <v>500</v>
      </c>
      <c r="I82" s="5">
        <f t="shared" si="6"/>
        <v>300</v>
      </c>
      <c r="J82" s="5">
        <f t="shared" si="7"/>
        <v>2220.7762329828774</v>
      </c>
      <c r="K82" s="5"/>
      <c r="M82" s="5"/>
    </row>
    <row r="83" spans="1:13" x14ac:dyDescent="0.3">
      <c r="A83">
        <v>58</v>
      </c>
      <c r="B83" s="57">
        <f t="shared" si="0"/>
        <v>45566</v>
      </c>
      <c r="C83" s="5">
        <f t="shared" si="1"/>
        <v>164751.81187487068</v>
      </c>
      <c r="D83" s="5">
        <f t="shared" si="2"/>
        <v>1098.3454124991379</v>
      </c>
      <c r="E83" s="5">
        <f t="shared" si="8"/>
        <v>222.43082048373935</v>
      </c>
      <c r="F83" s="53">
        <v>100</v>
      </c>
      <c r="G83" s="5">
        <f t="shared" si="4"/>
        <v>164429.38105438693</v>
      </c>
      <c r="H83" s="5">
        <f t="shared" si="5"/>
        <v>500</v>
      </c>
      <c r="I83" s="5">
        <f t="shared" si="6"/>
        <v>300</v>
      </c>
      <c r="J83" s="5">
        <f t="shared" si="7"/>
        <v>2220.7762329828774</v>
      </c>
      <c r="K83" s="5"/>
      <c r="M83" s="5"/>
    </row>
    <row r="84" spans="1:13" x14ac:dyDescent="0.3">
      <c r="A84">
        <v>59</v>
      </c>
      <c r="B84" s="57">
        <f t="shared" si="0"/>
        <v>45597</v>
      </c>
      <c r="C84" s="5">
        <f t="shared" si="1"/>
        <v>164429.38105438693</v>
      </c>
      <c r="D84" s="5">
        <f t="shared" si="2"/>
        <v>1096.195873695913</v>
      </c>
      <c r="E84" s="5">
        <f t="shared" si="8"/>
        <v>224.58035928696427</v>
      </c>
      <c r="F84" s="53">
        <v>100</v>
      </c>
      <c r="G84" s="5">
        <f t="shared" si="4"/>
        <v>164104.80069509996</v>
      </c>
      <c r="H84" s="5">
        <f t="shared" si="5"/>
        <v>500</v>
      </c>
      <c r="I84" s="5">
        <f t="shared" si="6"/>
        <v>300</v>
      </c>
      <c r="J84" s="5">
        <f t="shared" si="7"/>
        <v>2220.7762329828774</v>
      </c>
      <c r="K84" s="5"/>
      <c r="M84" s="5"/>
    </row>
    <row r="85" spans="1:13" x14ac:dyDescent="0.3">
      <c r="A85">
        <v>60</v>
      </c>
      <c r="B85" s="57">
        <f t="shared" si="0"/>
        <v>45627</v>
      </c>
      <c r="C85" s="5">
        <f t="shared" si="1"/>
        <v>164104.80069509996</v>
      </c>
      <c r="D85" s="5">
        <f t="shared" si="2"/>
        <v>1094.0320046339998</v>
      </c>
      <c r="E85" s="5">
        <f t="shared" si="8"/>
        <v>226.74422834887741</v>
      </c>
      <c r="F85" s="53">
        <v>100</v>
      </c>
      <c r="G85" s="5">
        <f t="shared" si="4"/>
        <v>163778.05646675109</v>
      </c>
      <c r="H85" s="5">
        <f t="shared" si="5"/>
        <v>500</v>
      </c>
      <c r="I85" s="5">
        <f t="shared" si="6"/>
        <v>300</v>
      </c>
      <c r="J85" s="5">
        <f t="shared" si="7"/>
        <v>2220.7762329828774</v>
      </c>
      <c r="K85" s="5"/>
      <c r="M85" s="5"/>
    </row>
    <row r="86" spans="1:13" x14ac:dyDescent="0.3">
      <c r="A86">
        <v>61</v>
      </c>
      <c r="B86" s="57">
        <f t="shared" si="0"/>
        <v>45658</v>
      </c>
      <c r="C86" s="5">
        <f t="shared" si="1"/>
        <v>163778.05646675109</v>
      </c>
      <c r="D86" s="5">
        <f t="shared" si="2"/>
        <v>1091.8537097783408</v>
      </c>
      <c r="E86" s="5">
        <f t="shared" si="8"/>
        <v>228.92252320453645</v>
      </c>
      <c r="F86" s="53">
        <v>100</v>
      </c>
      <c r="G86" s="5">
        <f t="shared" si="4"/>
        <v>163449.13394354656</v>
      </c>
      <c r="H86" s="5">
        <f t="shared" si="5"/>
        <v>500</v>
      </c>
      <c r="I86" s="5">
        <f t="shared" si="6"/>
        <v>300</v>
      </c>
      <c r="J86" s="5">
        <f t="shared" si="7"/>
        <v>2220.7762329828774</v>
      </c>
      <c r="K86" s="5"/>
      <c r="M86" s="5"/>
    </row>
    <row r="87" spans="1:13" x14ac:dyDescent="0.3">
      <c r="A87">
        <v>62</v>
      </c>
      <c r="B87" s="57">
        <f t="shared" si="0"/>
        <v>45689</v>
      </c>
      <c r="C87" s="5">
        <f t="shared" si="1"/>
        <v>163449.13394354656</v>
      </c>
      <c r="D87" s="5">
        <f t="shared" si="2"/>
        <v>1089.6608929569772</v>
      </c>
      <c r="E87" s="5">
        <f t="shared" si="8"/>
        <v>231.11534002589997</v>
      </c>
      <c r="F87" s="53">
        <v>100</v>
      </c>
      <c r="G87" s="5">
        <f t="shared" si="4"/>
        <v>163118.01860352067</v>
      </c>
      <c r="H87" s="5">
        <f t="shared" si="5"/>
        <v>500</v>
      </c>
      <c r="I87" s="5">
        <f t="shared" si="6"/>
        <v>300</v>
      </c>
      <c r="J87" s="5">
        <f t="shared" si="7"/>
        <v>2220.7762329828774</v>
      </c>
      <c r="K87" s="5"/>
      <c r="M87" s="5"/>
    </row>
    <row r="88" spans="1:13" x14ac:dyDescent="0.3">
      <c r="A88">
        <v>63</v>
      </c>
      <c r="B88" s="57">
        <f t="shared" si="0"/>
        <v>45717</v>
      </c>
      <c r="C88" s="5">
        <f t="shared" si="1"/>
        <v>163118.01860352067</v>
      </c>
      <c r="D88" s="5">
        <f t="shared" si="2"/>
        <v>1087.4534573568046</v>
      </c>
      <c r="E88" s="5">
        <f t="shared" si="8"/>
        <v>233.3227756260726</v>
      </c>
      <c r="F88" s="53">
        <v>100</v>
      </c>
      <c r="G88" s="5">
        <f t="shared" si="4"/>
        <v>162784.69582789461</v>
      </c>
      <c r="H88" s="5">
        <f t="shared" si="5"/>
        <v>500</v>
      </c>
      <c r="I88" s="5">
        <f t="shared" si="6"/>
        <v>300</v>
      </c>
      <c r="J88" s="5">
        <f t="shared" si="7"/>
        <v>2220.7762329828774</v>
      </c>
      <c r="K88" s="5"/>
      <c r="M88" s="5"/>
    </row>
    <row r="89" spans="1:13" x14ac:dyDescent="0.3">
      <c r="A89">
        <v>64</v>
      </c>
      <c r="B89" s="57">
        <f t="shared" si="0"/>
        <v>45748</v>
      </c>
      <c r="C89" s="5">
        <f t="shared" si="1"/>
        <v>162784.69582789461</v>
      </c>
      <c r="D89" s="5">
        <f t="shared" si="2"/>
        <v>1085.2313055192974</v>
      </c>
      <c r="E89" s="5">
        <f t="shared" si="8"/>
        <v>235.54492746357982</v>
      </c>
      <c r="F89" s="53">
        <v>100</v>
      </c>
      <c r="G89" s="5">
        <f t="shared" si="4"/>
        <v>162449.15090043104</v>
      </c>
      <c r="H89" s="5">
        <f t="shared" si="5"/>
        <v>500</v>
      </c>
      <c r="I89" s="5">
        <f t="shared" si="6"/>
        <v>300</v>
      </c>
      <c r="J89" s="5">
        <f t="shared" si="7"/>
        <v>2220.7762329828774</v>
      </c>
      <c r="M89" s="5"/>
    </row>
    <row r="90" spans="1:13" x14ac:dyDescent="0.3">
      <c r="A90">
        <v>65</v>
      </c>
      <c r="B90" s="57">
        <f t="shared" si="0"/>
        <v>45778</v>
      </c>
      <c r="C90" s="5">
        <f t="shared" si="1"/>
        <v>162449.15090043104</v>
      </c>
      <c r="D90" s="5">
        <f t="shared" si="2"/>
        <v>1082.9943393362071</v>
      </c>
      <c r="E90" s="5">
        <f t="shared" si="8"/>
        <v>237.78189364667014</v>
      </c>
      <c r="F90" s="53">
        <v>100</v>
      </c>
      <c r="G90" s="5">
        <f t="shared" si="4"/>
        <v>162111.36900678437</v>
      </c>
      <c r="H90" s="5">
        <f t="shared" si="5"/>
        <v>500</v>
      </c>
      <c r="I90" s="5">
        <f t="shared" si="6"/>
        <v>300</v>
      </c>
      <c r="J90" s="5">
        <f t="shared" si="7"/>
        <v>2220.7762329828774</v>
      </c>
      <c r="M90" s="5"/>
    </row>
    <row r="91" spans="1:13" x14ac:dyDescent="0.3">
      <c r="A91">
        <v>66</v>
      </c>
      <c r="B91" s="57">
        <f t="shared" ref="B91:B154" si="9">IF(ISBLANK($A91),"",EDATE($B90,1))</f>
        <v>45809</v>
      </c>
      <c r="C91" s="5">
        <f t="shared" ref="C91:C154" si="10">_xlfn.LET(
_xlpm.StartingPrincipalBalance,$G90,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_xlpm.Calculation,IF(_xlpm.IsPeriodBlankCondition,"",IF(_xlpm.IsPrincipalRemainingBlankCondition,"",IF(_xlpm.IsPrincipalRemainingZeroCondition,"",_xlpm.StartingPrincipalBalance))),
_xlpm.Calculation
)</f>
        <v>162111.36900678437</v>
      </c>
      <c r="D91" s="5">
        <f t="shared" ref="D91:D154" si="11">_xlfn.LET(
_xlpm.InterestCalculation,$G90*$B$9,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_xlpm.Calculation,IF(_xlpm.IsPeriodBlankCondition,"",IF(_xlpm.IsPrincipalRemainingBlankCondition,"",IF(_xlpm.IsPrincipalRemainingZeroCondition,"",_xlpm.InterestCalculation))),
_xlpm.Calculation
)</f>
        <v>1080.7424600452291</v>
      </c>
      <c r="E91" s="5">
        <f t="shared" si="8"/>
        <v>240.03377293764811</v>
      </c>
      <c r="F91" s="53">
        <v>100</v>
      </c>
      <c r="G91" s="5">
        <f t="shared" ref="G91:G154" si="12">_xlfn.LET(
_xlpm.StartingBalanceGreaterThanPrincipalOwedPlusPrepaymentCondition,$C91&gt;=$E91+$F91,
_xlpm.IsPrincpalOwedPlusPrepaymentLessThanOrEqualToPrincipalRemainingCondition,ROUND($E91+$F91,2)&lt;=ROUND($G90,2),
_xlpm.IsCurrentPrincapalOwedAmtGreaterThanPrevPrincipalOwedCondition,$E90&gt;$G90,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_xlpm.Calculation,IF(_xlpm.IsPeriodBlankCondition,"",IF(_xlpm.IsPrincipalRemainingBlankCondition,"",IF(_xlpm.IsPrincipalZeroCondition,"",IF(_xlpm.StartingBalanceGreaterThanPrincipalOwedPlusPrepaymentCondition,$C91-$E91-$F91,0)))),
_xlpm.Calculation
)</f>
        <v>161771.33523384671</v>
      </c>
      <c r="H91" s="5">
        <f t="shared" ref="H91:H154" si="13">_xlfn.LET(
_xlpm.PrincpalRemainingCalculation,$B$13,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_xlpm.Calculation,IF(_xlpm.IsPeriodBlankCondition,"",IF(_xlpm.IsPrincipalRemainingBlankCondition,"",IF(_xlpm.IsPrincipalZeroCondition,"",_xlpm.PrincpalRemainingCalculation))),
_xlpm.Calculation
)</f>
        <v>500</v>
      </c>
      <c r="I91" s="5">
        <f t="shared" ref="I91:I154" si="14">_xlfn.LET(
_xlpm.IsPrincipalRemainingLessThanOrEqualToPMICutoffAmtCondition,$G90&lt;=$B$2*(1-$B$15),
_xlpm.PMIMonthlyPayment,$B$19,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91" s="5">
        <f t="shared" ref="J91:J154" si="15">_xlfn.LET(
_xlpm.PrePaymentActuallyPaid,IF($C91&gt;=$E91+$F91,$F91,$C91-$E91),
_xlpm.IfPMIOwedIsBlank,IF($I91 = "",0,$I91),
_xlpm.TotalMonthlyPaymentCalculation,$D91+$E91+$H91+_xlpm.IfPMIOwedIsBlank+_xlpm.PrePaymentActuallyPaid,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_xlpm.Calculation,IF(_xlpm.IsPeriodBlankCondition,"",IF(_xlpm.IsPrincipalRemainingBlankCondition,"",IF(_xlpm.IsPrincipalZeroCondition,"",_xlpm.TotalMonthlyPaymentCalculation))),
_xlpm.Calculation
)</f>
        <v>2220.7762329828774</v>
      </c>
      <c r="M91" s="5"/>
    </row>
    <row r="92" spans="1:13" x14ac:dyDescent="0.3">
      <c r="A92">
        <v>67</v>
      </c>
      <c r="B92" s="57">
        <f t="shared" si="9"/>
        <v>45839</v>
      </c>
      <c r="C92" s="5">
        <f t="shared" si="10"/>
        <v>161771.33523384671</v>
      </c>
      <c r="D92" s="5">
        <f t="shared" si="11"/>
        <v>1078.4755682256448</v>
      </c>
      <c r="E92" s="5">
        <f t="shared" si="8"/>
        <v>242.30066475723243</v>
      </c>
      <c r="F92" s="53">
        <v>100</v>
      </c>
      <c r="G92" s="5">
        <f t="shared" si="12"/>
        <v>161429.03456908948</v>
      </c>
      <c r="H92" s="5">
        <f t="shared" si="13"/>
        <v>500</v>
      </c>
      <c r="I92" s="5">
        <f t="shared" si="14"/>
        <v>300</v>
      </c>
      <c r="J92" s="5">
        <f t="shared" si="15"/>
        <v>2220.7762329828774</v>
      </c>
      <c r="M92" s="5"/>
    </row>
    <row r="93" spans="1:13" x14ac:dyDescent="0.3">
      <c r="A93">
        <v>68</v>
      </c>
      <c r="B93" s="57">
        <f t="shared" si="9"/>
        <v>45870</v>
      </c>
      <c r="C93" s="5">
        <f t="shared" si="10"/>
        <v>161429.03456908948</v>
      </c>
      <c r="D93" s="5">
        <f t="shared" si="11"/>
        <v>1076.1935637939298</v>
      </c>
      <c r="E93" s="5">
        <f t="shared" si="8"/>
        <v>244.58266918894742</v>
      </c>
      <c r="F93" s="53">
        <v>100</v>
      </c>
      <c r="G93" s="5">
        <f t="shared" si="12"/>
        <v>161084.45189990054</v>
      </c>
      <c r="H93" s="5">
        <f t="shared" si="13"/>
        <v>500</v>
      </c>
      <c r="I93" s="5">
        <f t="shared" si="14"/>
        <v>300</v>
      </c>
      <c r="J93" s="5">
        <f t="shared" si="15"/>
        <v>2220.7762329828774</v>
      </c>
      <c r="M93" s="5"/>
    </row>
    <row r="94" spans="1:13" x14ac:dyDescent="0.3">
      <c r="A94">
        <v>69</v>
      </c>
      <c r="B94" s="57">
        <f t="shared" si="9"/>
        <v>45901</v>
      </c>
      <c r="C94" s="5">
        <f t="shared" si="10"/>
        <v>161084.45189990054</v>
      </c>
      <c r="D94" s="5">
        <f t="shared" si="11"/>
        <v>1073.896345999337</v>
      </c>
      <c r="E94" s="5">
        <f t="shared" si="8"/>
        <v>246.87988698354025</v>
      </c>
      <c r="F94" s="53">
        <v>100</v>
      </c>
      <c r="G94" s="5">
        <f t="shared" si="12"/>
        <v>160737.57201291699</v>
      </c>
      <c r="H94" s="5">
        <f t="shared" si="13"/>
        <v>500</v>
      </c>
      <c r="I94" s="5">
        <f t="shared" si="14"/>
        <v>300</v>
      </c>
      <c r="J94" s="5">
        <f t="shared" si="15"/>
        <v>2220.7762329828774</v>
      </c>
      <c r="M94" s="5"/>
    </row>
    <row r="95" spans="1:13" x14ac:dyDescent="0.3">
      <c r="A95">
        <v>70</v>
      </c>
      <c r="B95" s="57">
        <f t="shared" si="9"/>
        <v>45931</v>
      </c>
      <c r="C95" s="5">
        <f t="shared" si="10"/>
        <v>160737.57201291699</v>
      </c>
      <c r="D95" s="5">
        <f t="shared" si="11"/>
        <v>1071.5838134194466</v>
      </c>
      <c r="E95" s="5">
        <f t="shared" si="8"/>
        <v>249.19241956343058</v>
      </c>
      <c r="F95" s="53">
        <v>100</v>
      </c>
      <c r="G95" s="5">
        <f t="shared" si="12"/>
        <v>160388.37959335357</v>
      </c>
      <c r="H95" s="5">
        <f t="shared" si="13"/>
        <v>500</v>
      </c>
      <c r="I95" s="5">
        <f t="shared" si="14"/>
        <v>300</v>
      </c>
      <c r="J95" s="5">
        <f t="shared" si="15"/>
        <v>2220.7762329828774</v>
      </c>
      <c r="M95" s="5"/>
    </row>
    <row r="96" spans="1:13" x14ac:dyDescent="0.3">
      <c r="A96">
        <v>71</v>
      </c>
      <c r="B96" s="57">
        <f t="shared" si="9"/>
        <v>45962</v>
      </c>
      <c r="C96" s="5">
        <f t="shared" si="10"/>
        <v>160388.37959335357</v>
      </c>
      <c r="D96" s="5">
        <f t="shared" si="11"/>
        <v>1069.2558639556905</v>
      </c>
      <c r="E96" s="5">
        <f t="shared" si="8"/>
        <v>251.52036902718669</v>
      </c>
      <c r="F96" s="53">
        <v>100</v>
      </c>
      <c r="G96" s="5">
        <f t="shared" si="12"/>
        <v>160036.85922432638</v>
      </c>
      <c r="H96" s="5">
        <f t="shared" si="13"/>
        <v>500</v>
      </c>
      <c r="I96" s="5">
        <f t="shared" si="14"/>
        <v>300</v>
      </c>
      <c r="J96" s="5">
        <f t="shared" si="15"/>
        <v>2220.7762329828774</v>
      </c>
      <c r="M96" s="5"/>
    </row>
    <row r="97" spans="1:13" x14ac:dyDescent="0.3">
      <c r="A97">
        <v>72</v>
      </c>
      <c r="B97" s="57">
        <f t="shared" si="9"/>
        <v>45992</v>
      </c>
      <c r="C97" s="5">
        <f t="shared" si="10"/>
        <v>160036.85922432638</v>
      </c>
      <c r="D97" s="5">
        <f t="shared" si="11"/>
        <v>1066.9123948288427</v>
      </c>
      <c r="E97" s="5">
        <f t="shared" si="8"/>
        <v>253.86383815403451</v>
      </c>
      <c r="F97" s="53">
        <v>100</v>
      </c>
      <c r="G97" s="5">
        <f t="shared" si="12"/>
        <v>159682.99538617235</v>
      </c>
      <c r="H97" s="5">
        <f t="shared" si="13"/>
        <v>500</v>
      </c>
      <c r="I97" s="5">
        <f t="shared" si="14"/>
        <v>300</v>
      </c>
      <c r="J97" s="5">
        <f t="shared" si="15"/>
        <v>2220.7762329828774</v>
      </c>
      <c r="M97" s="5"/>
    </row>
    <row r="98" spans="1:13" x14ac:dyDescent="0.3">
      <c r="A98">
        <v>73</v>
      </c>
      <c r="B98" s="57">
        <f t="shared" si="9"/>
        <v>46023</v>
      </c>
      <c r="C98" s="5">
        <f t="shared" si="10"/>
        <v>159682.99538617235</v>
      </c>
      <c r="D98" s="5">
        <f t="shared" si="11"/>
        <v>1064.5533025744824</v>
      </c>
      <c r="E98" s="5">
        <f t="shared" si="8"/>
        <v>256.22293040839486</v>
      </c>
      <c r="F98" s="53">
        <v>100</v>
      </c>
      <c r="G98" s="5">
        <f t="shared" si="12"/>
        <v>159326.77245576394</v>
      </c>
      <c r="H98" s="5">
        <f t="shared" si="13"/>
        <v>500</v>
      </c>
      <c r="I98" s="5" t="str">
        <f t="shared" si="14"/>
        <v/>
      </c>
      <c r="J98" s="5">
        <f t="shared" si="15"/>
        <v>1920.7762329828772</v>
      </c>
      <c r="M98" s="5"/>
    </row>
    <row r="99" spans="1:13" x14ac:dyDescent="0.3">
      <c r="A99">
        <v>74</v>
      </c>
      <c r="B99" s="57">
        <f t="shared" si="9"/>
        <v>46054</v>
      </c>
      <c r="C99" s="5">
        <f t="shared" si="10"/>
        <v>159326.77245576394</v>
      </c>
      <c r="D99" s="5">
        <f t="shared" si="11"/>
        <v>1062.1784830384263</v>
      </c>
      <c r="E99" s="5">
        <f t="shared" si="8"/>
        <v>258.59774994445092</v>
      </c>
      <c r="F99" s="53">
        <v>100</v>
      </c>
      <c r="G99" s="5">
        <f t="shared" si="12"/>
        <v>158968.17470581949</v>
      </c>
      <c r="H99" s="5">
        <f t="shared" si="13"/>
        <v>500</v>
      </c>
      <c r="I99" s="5" t="str">
        <f t="shared" si="14"/>
        <v/>
      </c>
      <c r="J99" s="5">
        <f t="shared" si="15"/>
        <v>1920.7762329828772</v>
      </c>
      <c r="M99" s="5"/>
    </row>
    <row r="100" spans="1:13" x14ac:dyDescent="0.3">
      <c r="A100">
        <v>75</v>
      </c>
      <c r="B100" s="57">
        <f t="shared" si="9"/>
        <v>46082</v>
      </c>
      <c r="C100" s="5">
        <f t="shared" si="10"/>
        <v>158968.17470581949</v>
      </c>
      <c r="D100" s="5">
        <f t="shared" si="11"/>
        <v>1059.7878313721301</v>
      </c>
      <c r="E100" s="5">
        <f t="shared" si="8"/>
        <v>260.98840161074713</v>
      </c>
      <c r="F100" s="53">
        <v>100</v>
      </c>
      <c r="G100" s="5">
        <f t="shared" si="12"/>
        <v>158607.18630420874</v>
      </c>
      <c r="H100" s="5">
        <f t="shared" si="13"/>
        <v>500</v>
      </c>
      <c r="I100" s="5" t="str">
        <f t="shared" si="14"/>
        <v/>
      </c>
      <c r="J100" s="5">
        <f t="shared" si="15"/>
        <v>1920.7762329828772</v>
      </c>
      <c r="M100" s="5"/>
    </row>
    <row r="101" spans="1:13" x14ac:dyDescent="0.3">
      <c r="A101">
        <v>76</v>
      </c>
      <c r="B101" s="57">
        <f t="shared" si="9"/>
        <v>46113</v>
      </c>
      <c r="C101" s="5">
        <f t="shared" si="10"/>
        <v>158607.18630420874</v>
      </c>
      <c r="D101" s="5">
        <f t="shared" si="11"/>
        <v>1057.3812420280583</v>
      </c>
      <c r="E101" s="5">
        <f t="shared" ref="E101:E164" si="16">_xlfn.LET(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_xlpm.Calculation,IF(_xlpm.IsPeriodBlankCondition,"",IF(_xlpm.IsPrincipalRemainingBlankCondition,"",IF(_xlpm.IsPrincipalZeroCondition,"",IF(_xlpm.IsPrincipalLessThenOrEqualToMonthlyPaymentCondition,$G100,_xlpm.PrincipalOwedCalculation)))),
_xlpm.Calculation
)</f>
        <v>263.39499095481892</v>
      </c>
      <c r="F101" s="53">
        <v>100</v>
      </c>
      <c r="G101" s="5">
        <f t="shared" si="12"/>
        <v>158243.79131325393</v>
      </c>
      <c r="H101" s="5">
        <f t="shared" si="13"/>
        <v>500</v>
      </c>
      <c r="I101" s="5" t="str">
        <f t="shared" si="14"/>
        <v/>
      </c>
      <c r="J101" s="5">
        <f t="shared" si="15"/>
        <v>1920.7762329828772</v>
      </c>
      <c r="M101" s="5"/>
    </row>
    <row r="102" spans="1:13" x14ac:dyDescent="0.3">
      <c r="A102">
        <v>77</v>
      </c>
      <c r="B102" s="57">
        <f t="shared" si="9"/>
        <v>46143</v>
      </c>
      <c r="C102" s="5">
        <f t="shared" si="10"/>
        <v>158243.79131325393</v>
      </c>
      <c r="D102" s="5">
        <f t="shared" si="11"/>
        <v>1054.9586087550263</v>
      </c>
      <c r="E102" s="5">
        <f t="shared" si="16"/>
        <v>265.81762422785096</v>
      </c>
      <c r="F102" s="53">
        <v>100</v>
      </c>
      <c r="G102" s="5">
        <f t="shared" si="12"/>
        <v>157877.97368902608</v>
      </c>
      <c r="H102" s="5">
        <f t="shared" si="13"/>
        <v>500</v>
      </c>
      <c r="I102" s="5" t="str">
        <f t="shared" si="14"/>
        <v/>
      </c>
      <c r="J102" s="5">
        <f t="shared" si="15"/>
        <v>1920.7762329828772</v>
      </c>
      <c r="M102" s="5"/>
    </row>
    <row r="103" spans="1:13" x14ac:dyDescent="0.3">
      <c r="A103">
        <v>78</v>
      </c>
      <c r="B103" s="57">
        <f t="shared" si="9"/>
        <v>46174</v>
      </c>
      <c r="C103" s="5">
        <f t="shared" si="10"/>
        <v>157877.97368902608</v>
      </c>
      <c r="D103" s="5">
        <f t="shared" si="11"/>
        <v>1052.5198245935073</v>
      </c>
      <c r="E103" s="5">
        <f t="shared" si="16"/>
        <v>268.25640838936988</v>
      </c>
      <c r="F103" s="53">
        <v>100</v>
      </c>
      <c r="G103" s="5">
        <f t="shared" si="12"/>
        <v>157509.71728063672</v>
      </c>
      <c r="H103" s="5">
        <f t="shared" si="13"/>
        <v>500</v>
      </c>
      <c r="I103" s="5" t="str">
        <f t="shared" si="14"/>
        <v/>
      </c>
      <c r="J103" s="5">
        <f t="shared" si="15"/>
        <v>1920.7762329828772</v>
      </c>
      <c r="M103" s="5"/>
    </row>
    <row r="104" spans="1:13" x14ac:dyDescent="0.3">
      <c r="A104">
        <v>79</v>
      </c>
      <c r="B104" s="57">
        <f t="shared" si="9"/>
        <v>46204</v>
      </c>
      <c r="C104" s="5">
        <f t="shared" si="10"/>
        <v>157509.71728063672</v>
      </c>
      <c r="D104" s="5">
        <f t="shared" si="11"/>
        <v>1050.0647818709115</v>
      </c>
      <c r="E104" s="5">
        <f t="shared" si="16"/>
        <v>270.71145111196574</v>
      </c>
      <c r="F104" s="53">
        <v>100</v>
      </c>
      <c r="G104" s="5">
        <f t="shared" si="12"/>
        <v>157139.00582952474</v>
      </c>
      <c r="H104" s="5">
        <f t="shared" si="13"/>
        <v>500</v>
      </c>
      <c r="I104" s="5" t="str">
        <f t="shared" si="14"/>
        <v/>
      </c>
      <c r="J104" s="5">
        <f t="shared" si="15"/>
        <v>1920.7762329828772</v>
      </c>
      <c r="M104" s="5"/>
    </row>
    <row r="105" spans="1:13" x14ac:dyDescent="0.3">
      <c r="A105">
        <v>80</v>
      </c>
      <c r="B105" s="57">
        <f t="shared" si="9"/>
        <v>46235</v>
      </c>
      <c r="C105" s="5">
        <f t="shared" si="10"/>
        <v>157139.00582952474</v>
      </c>
      <c r="D105" s="5">
        <f t="shared" si="11"/>
        <v>1047.5933721968318</v>
      </c>
      <c r="E105" s="5">
        <f t="shared" si="16"/>
        <v>273.18286078604547</v>
      </c>
      <c r="F105" s="53">
        <v>100</v>
      </c>
      <c r="G105" s="5">
        <f t="shared" si="12"/>
        <v>156765.82296873871</v>
      </c>
      <c r="H105" s="5">
        <f t="shared" si="13"/>
        <v>500</v>
      </c>
      <c r="I105" s="5" t="str">
        <f t="shared" si="14"/>
        <v/>
      </c>
      <c r="J105" s="5">
        <f t="shared" si="15"/>
        <v>1920.7762329828772</v>
      </c>
      <c r="M105" s="5"/>
    </row>
    <row r="106" spans="1:13" x14ac:dyDescent="0.3">
      <c r="A106">
        <v>81</v>
      </c>
      <c r="B106" s="57">
        <f t="shared" si="9"/>
        <v>46266</v>
      </c>
      <c r="C106" s="5">
        <f t="shared" si="10"/>
        <v>156765.82296873871</v>
      </c>
      <c r="D106" s="5">
        <f t="shared" si="11"/>
        <v>1045.1054864582582</v>
      </c>
      <c r="E106" s="5">
        <f t="shared" si="16"/>
        <v>275.67074652461906</v>
      </c>
      <c r="F106" s="53">
        <v>100</v>
      </c>
      <c r="G106" s="5">
        <f t="shared" si="12"/>
        <v>156390.15222221409</v>
      </c>
      <c r="H106" s="5">
        <f t="shared" si="13"/>
        <v>500</v>
      </c>
      <c r="I106" s="5" t="str">
        <f t="shared" si="14"/>
        <v/>
      </c>
      <c r="J106" s="5">
        <f t="shared" si="15"/>
        <v>1920.7762329828772</v>
      </c>
      <c r="M106" s="5"/>
    </row>
    <row r="107" spans="1:13" x14ac:dyDescent="0.3">
      <c r="A107">
        <v>82</v>
      </c>
      <c r="B107" s="57">
        <f t="shared" si="9"/>
        <v>46296</v>
      </c>
      <c r="C107" s="5">
        <f t="shared" si="10"/>
        <v>156390.15222221409</v>
      </c>
      <c r="D107" s="5">
        <f t="shared" si="11"/>
        <v>1042.6010148147607</v>
      </c>
      <c r="E107" s="5">
        <f t="shared" si="16"/>
        <v>278.17521816811654</v>
      </c>
      <c r="F107" s="53">
        <v>100</v>
      </c>
      <c r="G107" s="5">
        <f t="shared" si="12"/>
        <v>156011.97700404597</v>
      </c>
      <c r="H107" s="5">
        <f t="shared" si="13"/>
        <v>500</v>
      </c>
      <c r="I107" s="5" t="str">
        <f t="shared" si="14"/>
        <v/>
      </c>
      <c r="J107" s="5">
        <f t="shared" si="15"/>
        <v>1920.7762329828772</v>
      </c>
      <c r="M107" s="5"/>
    </row>
    <row r="108" spans="1:13" x14ac:dyDescent="0.3">
      <c r="A108">
        <v>83</v>
      </c>
      <c r="B108" s="57">
        <f t="shared" si="9"/>
        <v>46327</v>
      </c>
      <c r="C108" s="5">
        <f t="shared" si="10"/>
        <v>156011.97700404597</v>
      </c>
      <c r="D108" s="5">
        <f t="shared" si="11"/>
        <v>1040.0798466936399</v>
      </c>
      <c r="E108" s="5">
        <f t="shared" si="16"/>
        <v>280.69638628923735</v>
      </c>
      <c r="F108" s="53">
        <v>100</v>
      </c>
      <c r="G108" s="5">
        <f t="shared" si="12"/>
        <v>155631.28061775674</v>
      </c>
      <c r="H108" s="5">
        <f t="shared" si="13"/>
        <v>500</v>
      </c>
      <c r="I108" s="5" t="str">
        <f t="shared" si="14"/>
        <v/>
      </c>
      <c r="J108" s="5">
        <f t="shared" si="15"/>
        <v>1920.7762329828772</v>
      </c>
      <c r="M108" s="5"/>
    </row>
    <row r="109" spans="1:13" x14ac:dyDescent="0.3">
      <c r="A109">
        <v>84</v>
      </c>
      <c r="B109" s="57">
        <f t="shared" si="9"/>
        <v>46357</v>
      </c>
      <c r="C109" s="5">
        <f t="shared" si="10"/>
        <v>155631.28061775674</v>
      </c>
      <c r="D109" s="5">
        <f t="shared" si="11"/>
        <v>1037.5418707850449</v>
      </c>
      <c r="E109" s="5">
        <f t="shared" si="16"/>
        <v>283.2343621978323</v>
      </c>
      <c r="F109" s="53">
        <v>100</v>
      </c>
      <c r="G109" s="5">
        <f t="shared" si="12"/>
        <v>155248.0462555589</v>
      </c>
      <c r="H109" s="5">
        <f t="shared" si="13"/>
        <v>500</v>
      </c>
      <c r="I109" s="5" t="str">
        <f t="shared" si="14"/>
        <v/>
      </c>
      <c r="J109" s="5">
        <f t="shared" si="15"/>
        <v>1920.7762329828772</v>
      </c>
      <c r="M109" s="5"/>
    </row>
    <row r="110" spans="1:13" x14ac:dyDescent="0.3">
      <c r="A110">
        <v>85</v>
      </c>
      <c r="B110" s="57">
        <f t="shared" si="9"/>
        <v>46388</v>
      </c>
      <c r="C110" s="5">
        <f t="shared" si="10"/>
        <v>155248.0462555589</v>
      </c>
      <c r="D110" s="5">
        <f t="shared" si="11"/>
        <v>1034.9869750370594</v>
      </c>
      <c r="E110" s="5">
        <f t="shared" si="16"/>
        <v>285.78925794581778</v>
      </c>
      <c r="F110" s="53">
        <v>100</v>
      </c>
      <c r="G110" s="5">
        <f t="shared" si="12"/>
        <v>154862.25699761309</v>
      </c>
      <c r="H110" s="5">
        <f t="shared" si="13"/>
        <v>500</v>
      </c>
      <c r="I110" s="5" t="str">
        <f t="shared" si="14"/>
        <v/>
      </c>
      <c r="J110" s="5">
        <f t="shared" si="15"/>
        <v>1920.7762329828772</v>
      </c>
      <c r="M110" s="5"/>
    </row>
    <row r="111" spans="1:13" x14ac:dyDescent="0.3">
      <c r="A111">
        <v>86</v>
      </c>
      <c r="B111" s="57">
        <f t="shared" si="9"/>
        <v>46419</v>
      </c>
      <c r="C111" s="5">
        <f t="shared" si="10"/>
        <v>154862.25699761309</v>
      </c>
      <c r="D111" s="5">
        <f t="shared" si="11"/>
        <v>1032.415046650754</v>
      </c>
      <c r="E111" s="5">
        <f t="shared" si="16"/>
        <v>288.36118633212322</v>
      </c>
      <c r="F111" s="53">
        <v>100</v>
      </c>
      <c r="G111" s="5">
        <f t="shared" si="12"/>
        <v>154473.89581128096</v>
      </c>
      <c r="H111" s="5">
        <f t="shared" si="13"/>
        <v>500</v>
      </c>
      <c r="I111" s="5" t="str">
        <f t="shared" si="14"/>
        <v/>
      </c>
      <c r="J111" s="5">
        <f t="shared" si="15"/>
        <v>1920.7762329828772</v>
      </c>
      <c r="M111" s="5"/>
    </row>
    <row r="112" spans="1:13" x14ac:dyDescent="0.3">
      <c r="A112">
        <v>87</v>
      </c>
      <c r="B112" s="57">
        <f t="shared" si="9"/>
        <v>46447</v>
      </c>
      <c r="C112" s="5">
        <f t="shared" si="10"/>
        <v>154473.89581128096</v>
      </c>
      <c r="D112" s="5">
        <f t="shared" si="11"/>
        <v>1029.8259720752064</v>
      </c>
      <c r="E112" s="5">
        <f t="shared" si="16"/>
        <v>290.95026090767078</v>
      </c>
      <c r="F112" s="53">
        <v>100</v>
      </c>
      <c r="G112" s="5">
        <f t="shared" si="12"/>
        <v>154082.94555037329</v>
      </c>
      <c r="H112" s="5">
        <f t="shared" si="13"/>
        <v>500</v>
      </c>
      <c r="I112" s="5" t="str">
        <f t="shared" si="14"/>
        <v/>
      </c>
      <c r="J112" s="5">
        <f t="shared" si="15"/>
        <v>1920.7762329828772</v>
      </c>
      <c r="M112" s="5"/>
    </row>
    <row r="113" spans="1:13" x14ac:dyDescent="0.3">
      <c r="A113">
        <v>88</v>
      </c>
      <c r="B113" s="57">
        <f t="shared" si="9"/>
        <v>46478</v>
      </c>
      <c r="C113" s="5">
        <f t="shared" si="10"/>
        <v>154082.94555037329</v>
      </c>
      <c r="D113" s="5">
        <f t="shared" si="11"/>
        <v>1027.2196370024888</v>
      </c>
      <c r="E113" s="5">
        <f t="shared" si="16"/>
        <v>293.55659598038847</v>
      </c>
      <c r="F113" s="53">
        <v>100</v>
      </c>
      <c r="G113" s="5">
        <f t="shared" si="12"/>
        <v>153689.3889543929</v>
      </c>
      <c r="H113" s="5">
        <f t="shared" si="13"/>
        <v>500</v>
      </c>
      <c r="I113" s="5" t="str">
        <f t="shared" si="14"/>
        <v/>
      </c>
      <c r="J113" s="5">
        <f t="shared" si="15"/>
        <v>1920.7762329828772</v>
      </c>
      <c r="M113" s="5"/>
    </row>
    <row r="114" spans="1:13" x14ac:dyDescent="0.3">
      <c r="A114">
        <v>89</v>
      </c>
      <c r="B114" s="57">
        <f t="shared" si="9"/>
        <v>46508</v>
      </c>
      <c r="C114" s="5">
        <f t="shared" si="10"/>
        <v>153689.3889543929</v>
      </c>
      <c r="D114" s="5">
        <f t="shared" si="11"/>
        <v>1024.5959263626194</v>
      </c>
      <c r="E114" s="5">
        <f t="shared" si="16"/>
        <v>296.18030662025785</v>
      </c>
      <c r="F114" s="53">
        <v>100</v>
      </c>
      <c r="G114" s="5">
        <f t="shared" si="12"/>
        <v>153293.20864777264</v>
      </c>
      <c r="H114" s="5">
        <f t="shared" si="13"/>
        <v>500</v>
      </c>
      <c r="I114" s="5" t="str">
        <f t="shared" si="14"/>
        <v/>
      </c>
      <c r="J114" s="5">
        <f t="shared" si="15"/>
        <v>1920.7762329828772</v>
      </c>
      <c r="M114" s="5"/>
    </row>
    <row r="115" spans="1:13" x14ac:dyDescent="0.3">
      <c r="A115">
        <v>90</v>
      </c>
      <c r="B115" s="57">
        <f t="shared" si="9"/>
        <v>46539</v>
      </c>
      <c r="C115" s="5">
        <f t="shared" si="10"/>
        <v>153293.20864777264</v>
      </c>
      <c r="D115" s="5">
        <f t="shared" si="11"/>
        <v>1021.9547243184843</v>
      </c>
      <c r="E115" s="5">
        <f t="shared" si="16"/>
        <v>298.82150866439292</v>
      </c>
      <c r="F115" s="53">
        <v>100</v>
      </c>
      <c r="G115" s="5">
        <f t="shared" si="12"/>
        <v>152894.38713910824</v>
      </c>
      <c r="H115" s="5">
        <f t="shared" si="13"/>
        <v>500</v>
      </c>
      <c r="I115" s="5" t="str">
        <f t="shared" si="14"/>
        <v/>
      </c>
      <c r="J115" s="5">
        <f t="shared" si="15"/>
        <v>1920.7762329828772</v>
      </c>
      <c r="M115" s="5"/>
    </row>
    <row r="116" spans="1:13" x14ac:dyDescent="0.3">
      <c r="A116">
        <v>91</v>
      </c>
      <c r="B116" s="57">
        <f t="shared" si="9"/>
        <v>46569</v>
      </c>
      <c r="C116" s="5">
        <f t="shared" si="10"/>
        <v>152894.38713910824</v>
      </c>
      <c r="D116" s="5">
        <f t="shared" si="11"/>
        <v>1019.2959142607216</v>
      </c>
      <c r="E116" s="5">
        <f t="shared" si="16"/>
        <v>301.48031872215563</v>
      </c>
      <c r="F116" s="53">
        <v>100</v>
      </c>
      <c r="G116" s="5">
        <f t="shared" si="12"/>
        <v>152492.90682038607</v>
      </c>
      <c r="H116" s="5">
        <f t="shared" si="13"/>
        <v>500</v>
      </c>
      <c r="I116" s="5" t="str">
        <f t="shared" si="14"/>
        <v/>
      </c>
      <c r="J116" s="5">
        <f t="shared" si="15"/>
        <v>1920.7762329828772</v>
      </c>
      <c r="M116" s="5"/>
    </row>
    <row r="117" spans="1:13" x14ac:dyDescent="0.3">
      <c r="A117">
        <v>92</v>
      </c>
      <c r="B117" s="57">
        <f t="shared" si="9"/>
        <v>46600</v>
      </c>
      <c r="C117" s="5">
        <f t="shared" si="10"/>
        <v>152492.90682038607</v>
      </c>
      <c r="D117" s="5">
        <f t="shared" si="11"/>
        <v>1016.6193788025738</v>
      </c>
      <c r="E117" s="5">
        <f t="shared" si="16"/>
        <v>304.15685418030341</v>
      </c>
      <c r="F117" s="53">
        <v>100</v>
      </c>
      <c r="G117" s="5">
        <f t="shared" si="12"/>
        <v>152088.74996620577</v>
      </c>
      <c r="H117" s="5">
        <f t="shared" si="13"/>
        <v>500</v>
      </c>
      <c r="I117" s="5" t="str">
        <f t="shared" si="14"/>
        <v/>
      </c>
      <c r="J117" s="5">
        <f t="shared" si="15"/>
        <v>1920.7762329828772</v>
      </c>
      <c r="M117" s="5"/>
    </row>
    <row r="118" spans="1:13" x14ac:dyDescent="0.3">
      <c r="A118">
        <v>93</v>
      </c>
      <c r="B118" s="57">
        <f t="shared" si="9"/>
        <v>46631</v>
      </c>
      <c r="C118" s="5">
        <f t="shared" si="10"/>
        <v>152088.74996620577</v>
      </c>
      <c r="D118" s="5">
        <f t="shared" si="11"/>
        <v>1013.9249997747052</v>
      </c>
      <c r="E118" s="5">
        <f t="shared" si="16"/>
        <v>306.85123320817206</v>
      </c>
      <c r="F118" s="53">
        <v>100</v>
      </c>
      <c r="G118" s="5">
        <f t="shared" si="12"/>
        <v>151681.89873299759</v>
      </c>
      <c r="H118" s="5">
        <f t="shared" si="13"/>
        <v>500</v>
      </c>
      <c r="I118" s="5" t="str">
        <f t="shared" si="14"/>
        <v/>
      </c>
      <c r="J118" s="5">
        <f t="shared" si="15"/>
        <v>1920.7762329828772</v>
      </c>
      <c r="M118" s="5"/>
    </row>
    <row r="119" spans="1:13" x14ac:dyDescent="0.3">
      <c r="A119">
        <v>94</v>
      </c>
      <c r="B119" s="57">
        <f t="shared" si="9"/>
        <v>46661</v>
      </c>
      <c r="C119" s="5">
        <f t="shared" si="10"/>
        <v>151681.89873299759</v>
      </c>
      <c r="D119" s="5">
        <f t="shared" si="11"/>
        <v>1011.2126582199841</v>
      </c>
      <c r="E119" s="5">
        <f t="shared" si="16"/>
        <v>309.56357476289315</v>
      </c>
      <c r="F119" s="53">
        <v>100</v>
      </c>
      <c r="G119" s="5">
        <f t="shared" si="12"/>
        <v>151272.33515823469</v>
      </c>
      <c r="H119" s="5">
        <f t="shared" si="13"/>
        <v>500</v>
      </c>
      <c r="I119" s="5" t="str">
        <f t="shared" si="14"/>
        <v/>
      </c>
      <c r="J119" s="5">
        <f t="shared" si="15"/>
        <v>1920.7762329828772</v>
      </c>
      <c r="M119" s="5"/>
    </row>
    <row r="120" spans="1:13" x14ac:dyDescent="0.3">
      <c r="A120">
        <v>95</v>
      </c>
      <c r="B120" s="57">
        <f t="shared" si="9"/>
        <v>46692</v>
      </c>
      <c r="C120" s="5">
        <f t="shared" si="10"/>
        <v>151272.33515823469</v>
      </c>
      <c r="D120" s="5">
        <f t="shared" si="11"/>
        <v>1008.4822343882314</v>
      </c>
      <c r="E120" s="5">
        <f t="shared" si="16"/>
        <v>312.29399859464581</v>
      </c>
      <c r="F120" s="53">
        <v>100</v>
      </c>
      <c r="G120" s="5">
        <f t="shared" si="12"/>
        <v>150860.04115964004</v>
      </c>
      <c r="H120" s="5">
        <f t="shared" si="13"/>
        <v>500</v>
      </c>
      <c r="I120" s="5" t="str">
        <f t="shared" si="14"/>
        <v/>
      </c>
      <c r="J120" s="5">
        <f t="shared" si="15"/>
        <v>1920.7762329828772</v>
      </c>
      <c r="M120" s="5"/>
    </row>
    <row r="121" spans="1:13" x14ac:dyDescent="0.3">
      <c r="A121">
        <v>96</v>
      </c>
      <c r="B121" s="57">
        <f t="shared" si="9"/>
        <v>46722</v>
      </c>
      <c r="C121" s="5">
        <f t="shared" si="10"/>
        <v>150860.04115964004</v>
      </c>
      <c r="D121" s="5">
        <f t="shared" si="11"/>
        <v>1005.7336077309336</v>
      </c>
      <c r="E121" s="5">
        <f t="shared" si="16"/>
        <v>315.0426252519436</v>
      </c>
      <c r="F121" s="53">
        <v>100</v>
      </c>
      <c r="G121" s="5">
        <f t="shared" si="12"/>
        <v>150444.99853438808</v>
      </c>
      <c r="H121" s="5">
        <f t="shared" si="13"/>
        <v>500</v>
      </c>
      <c r="I121" s="5" t="str">
        <f t="shared" si="14"/>
        <v/>
      </c>
      <c r="J121" s="5">
        <f t="shared" si="15"/>
        <v>1920.7762329828772</v>
      </c>
      <c r="M121" s="5"/>
    </row>
    <row r="122" spans="1:13" x14ac:dyDescent="0.3">
      <c r="A122">
        <v>97</v>
      </c>
      <c r="B122" s="57">
        <f t="shared" si="9"/>
        <v>46753</v>
      </c>
      <c r="C122" s="5">
        <f t="shared" si="10"/>
        <v>150444.99853438808</v>
      </c>
      <c r="D122" s="5">
        <f t="shared" si="11"/>
        <v>1002.9666568959207</v>
      </c>
      <c r="E122" s="5">
        <f t="shared" si="16"/>
        <v>317.80957608695655</v>
      </c>
      <c r="F122" s="53">
        <v>100</v>
      </c>
      <c r="G122" s="5">
        <f t="shared" si="12"/>
        <v>150027.18895830112</v>
      </c>
      <c r="H122" s="5">
        <f t="shared" si="13"/>
        <v>500</v>
      </c>
      <c r="I122" s="5" t="str">
        <f t="shared" si="14"/>
        <v/>
      </c>
      <c r="J122" s="5">
        <f t="shared" si="15"/>
        <v>1920.7762329828772</v>
      </c>
      <c r="M122" s="5"/>
    </row>
    <row r="123" spans="1:13" x14ac:dyDescent="0.3">
      <c r="A123">
        <v>98</v>
      </c>
      <c r="B123" s="57">
        <f t="shared" si="9"/>
        <v>46784</v>
      </c>
      <c r="C123" s="5">
        <f t="shared" si="10"/>
        <v>150027.18895830112</v>
      </c>
      <c r="D123" s="5">
        <f t="shared" si="11"/>
        <v>1000.1812597220076</v>
      </c>
      <c r="E123" s="5">
        <f t="shared" si="16"/>
        <v>320.59497326086966</v>
      </c>
      <c r="F123" s="53">
        <v>100</v>
      </c>
      <c r="G123" s="5">
        <f t="shared" si="12"/>
        <v>149606.59398504026</v>
      </c>
      <c r="H123" s="5">
        <f t="shared" si="13"/>
        <v>500</v>
      </c>
      <c r="I123" s="5" t="str">
        <f t="shared" si="14"/>
        <v/>
      </c>
      <c r="J123" s="5">
        <f t="shared" si="15"/>
        <v>1920.7762329828772</v>
      </c>
      <c r="M123" s="5"/>
    </row>
    <row r="124" spans="1:13" x14ac:dyDescent="0.3">
      <c r="A124">
        <v>99</v>
      </c>
      <c r="B124" s="57">
        <f t="shared" si="9"/>
        <v>46813</v>
      </c>
      <c r="C124" s="5">
        <f t="shared" si="10"/>
        <v>149606.59398504026</v>
      </c>
      <c r="D124" s="5">
        <f t="shared" si="11"/>
        <v>997.37729323360179</v>
      </c>
      <c r="E124" s="5">
        <f t="shared" si="16"/>
        <v>323.39893974927543</v>
      </c>
      <c r="F124" s="53">
        <v>100</v>
      </c>
      <c r="G124" s="5">
        <f t="shared" si="12"/>
        <v>149183.19504529098</v>
      </c>
      <c r="H124" s="5">
        <f t="shared" si="13"/>
        <v>500</v>
      </c>
      <c r="I124" s="5" t="str">
        <f t="shared" si="14"/>
        <v/>
      </c>
      <c r="J124" s="5">
        <f t="shared" si="15"/>
        <v>1920.7762329828772</v>
      </c>
      <c r="M124" s="5"/>
    </row>
    <row r="125" spans="1:13" x14ac:dyDescent="0.3">
      <c r="A125">
        <v>100</v>
      </c>
      <c r="B125" s="57">
        <f t="shared" si="9"/>
        <v>46844</v>
      </c>
      <c r="C125" s="5">
        <f t="shared" si="10"/>
        <v>149183.19504529098</v>
      </c>
      <c r="D125" s="5">
        <f t="shared" si="11"/>
        <v>994.55463363527326</v>
      </c>
      <c r="E125" s="5">
        <f t="shared" si="16"/>
        <v>326.22159934760396</v>
      </c>
      <c r="F125" s="53">
        <v>100</v>
      </c>
      <c r="G125" s="5">
        <f t="shared" si="12"/>
        <v>148756.97344594338</v>
      </c>
      <c r="H125" s="5">
        <f t="shared" si="13"/>
        <v>500</v>
      </c>
      <c r="I125" s="5" t="str">
        <f t="shared" si="14"/>
        <v/>
      </c>
      <c r="J125" s="5">
        <f t="shared" si="15"/>
        <v>1920.7762329828772</v>
      </c>
      <c r="M125" s="5"/>
    </row>
    <row r="126" spans="1:13" x14ac:dyDescent="0.3">
      <c r="A126">
        <v>101</v>
      </c>
      <c r="B126" s="57">
        <f t="shared" si="9"/>
        <v>46874</v>
      </c>
      <c r="C126" s="5">
        <f t="shared" si="10"/>
        <v>148756.97344594338</v>
      </c>
      <c r="D126" s="5">
        <f t="shared" si="11"/>
        <v>991.71315630628931</v>
      </c>
      <c r="E126" s="5">
        <f t="shared" si="16"/>
        <v>329.06307667658791</v>
      </c>
      <c r="F126" s="53">
        <v>100</v>
      </c>
      <c r="G126" s="5">
        <f t="shared" si="12"/>
        <v>148327.91036926678</v>
      </c>
      <c r="H126" s="5">
        <f t="shared" si="13"/>
        <v>500</v>
      </c>
      <c r="I126" s="5" t="str">
        <f t="shared" si="14"/>
        <v/>
      </c>
      <c r="J126" s="5">
        <f t="shared" si="15"/>
        <v>1920.7762329828772</v>
      </c>
      <c r="M126" s="5"/>
    </row>
    <row r="127" spans="1:13" x14ac:dyDescent="0.3">
      <c r="A127">
        <v>102</v>
      </c>
      <c r="B127" s="57">
        <f t="shared" si="9"/>
        <v>46905</v>
      </c>
      <c r="C127" s="5">
        <f t="shared" si="10"/>
        <v>148327.91036926678</v>
      </c>
      <c r="D127" s="5">
        <f t="shared" si="11"/>
        <v>988.85273579511193</v>
      </c>
      <c r="E127" s="5">
        <f t="shared" si="16"/>
        <v>331.92349718776529</v>
      </c>
      <c r="F127" s="53">
        <v>100</v>
      </c>
      <c r="G127" s="5">
        <f t="shared" si="12"/>
        <v>147895.98687207903</v>
      </c>
      <c r="H127" s="5">
        <f t="shared" si="13"/>
        <v>500</v>
      </c>
      <c r="I127" s="5" t="str">
        <f t="shared" si="14"/>
        <v/>
      </c>
      <c r="J127" s="5">
        <f t="shared" si="15"/>
        <v>1920.7762329828772</v>
      </c>
      <c r="M127" s="5"/>
    </row>
    <row r="128" spans="1:13" x14ac:dyDescent="0.3">
      <c r="A128">
        <v>103</v>
      </c>
      <c r="B128" s="57">
        <f t="shared" si="9"/>
        <v>46935</v>
      </c>
      <c r="C128" s="5">
        <f t="shared" si="10"/>
        <v>147895.98687207903</v>
      </c>
      <c r="D128" s="5">
        <f t="shared" si="11"/>
        <v>985.97324581386022</v>
      </c>
      <c r="E128" s="5">
        <f t="shared" si="16"/>
        <v>334.802987169017</v>
      </c>
      <c r="F128" s="53">
        <v>100</v>
      </c>
      <c r="G128" s="5">
        <f t="shared" si="12"/>
        <v>147461.18388491002</v>
      </c>
      <c r="H128" s="5">
        <f t="shared" si="13"/>
        <v>500</v>
      </c>
      <c r="I128" s="5" t="str">
        <f t="shared" si="14"/>
        <v/>
      </c>
      <c r="J128" s="5">
        <f t="shared" si="15"/>
        <v>1920.7762329828772</v>
      </c>
      <c r="M128" s="5"/>
    </row>
    <row r="129" spans="1:13" x14ac:dyDescent="0.3">
      <c r="A129">
        <v>104</v>
      </c>
      <c r="B129" s="57">
        <f t="shared" si="9"/>
        <v>46966</v>
      </c>
      <c r="C129" s="5">
        <f t="shared" si="10"/>
        <v>147461.18388491002</v>
      </c>
      <c r="D129" s="5">
        <f t="shared" si="11"/>
        <v>983.07455923273346</v>
      </c>
      <c r="E129" s="5">
        <f t="shared" si="16"/>
        <v>337.70167375014375</v>
      </c>
      <c r="F129" s="53">
        <v>100</v>
      </c>
      <c r="G129" s="5">
        <f t="shared" si="12"/>
        <v>147023.48221115986</v>
      </c>
      <c r="H129" s="5">
        <f t="shared" si="13"/>
        <v>500</v>
      </c>
      <c r="I129" s="5" t="str">
        <f t="shared" si="14"/>
        <v/>
      </c>
      <c r="J129" s="5">
        <f t="shared" si="15"/>
        <v>1920.7762329828772</v>
      </c>
      <c r="M129" s="5"/>
    </row>
    <row r="130" spans="1:13" x14ac:dyDescent="0.3">
      <c r="A130">
        <v>105</v>
      </c>
      <c r="B130" s="57">
        <f t="shared" si="9"/>
        <v>46997</v>
      </c>
      <c r="C130" s="5">
        <f t="shared" si="10"/>
        <v>147023.48221115986</v>
      </c>
      <c r="D130" s="5">
        <f t="shared" si="11"/>
        <v>980.1565480743991</v>
      </c>
      <c r="E130" s="5">
        <f t="shared" si="16"/>
        <v>340.61968490847812</v>
      </c>
      <c r="F130" s="53">
        <v>100</v>
      </c>
      <c r="G130" s="5">
        <f t="shared" si="12"/>
        <v>146582.86252625138</v>
      </c>
      <c r="H130" s="5">
        <f t="shared" si="13"/>
        <v>500</v>
      </c>
      <c r="I130" s="5" t="str">
        <f t="shared" si="14"/>
        <v/>
      </c>
      <c r="J130" s="5">
        <f t="shared" si="15"/>
        <v>1920.7762329828772</v>
      </c>
      <c r="M130" s="5"/>
    </row>
    <row r="131" spans="1:13" x14ac:dyDescent="0.3">
      <c r="A131">
        <v>106</v>
      </c>
      <c r="B131" s="57">
        <f t="shared" si="9"/>
        <v>47027</v>
      </c>
      <c r="C131" s="5">
        <f t="shared" si="10"/>
        <v>146582.86252625138</v>
      </c>
      <c r="D131" s="5">
        <f t="shared" si="11"/>
        <v>977.21908350834258</v>
      </c>
      <c r="E131" s="5">
        <f t="shared" si="16"/>
        <v>343.55714947453464</v>
      </c>
      <c r="F131" s="53">
        <v>100</v>
      </c>
      <c r="G131" s="5">
        <f t="shared" si="12"/>
        <v>146139.30537677684</v>
      </c>
      <c r="H131" s="5">
        <f t="shared" si="13"/>
        <v>500</v>
      </c>
      <c r="I131" s="5" t="str">
        <f t="shared" si="14"/>
        <v/>
      </c>
      <c r="J131" s="5">
        <f t="shared" si="15"/>
        <v>1920.7762329828772</v>
      </c>
      <c r="M131" s="5"/>
    </row>
    <row r="132" spans="1:13" x14ac:dyDescent="0.3">
      <c r="A132">
        <v>107</v>
      </c>
      <c r="B132" s="57">
        <f t="shared" si="9"/>
        <v>47058</v>
      </c>
      <c r="C132" s="5">
        <f t="shared" si="10"/>
        <v>146139.30537677684</v>
      </c>
      <c r="D132" s="5">
        <f t="shared" si="11"/>
        <v>974.26203584517907</v>
      </c>
      <c r="E132" s="5">
        <f t="shared" si="16"/>
        <v>346.51419713769815</v>
      </c>
      <c r="F132" s="53">
        <v>100</v>
      </c>
      <c r="G132" s="5">
        <f t="shared" si="12"/>
        <v>145692.79117963914</v>
      </c>
      <c r="H132" s="5">
        <f t="shared" si="13"/>
        <v>500</v>
      </c>
      <c r="I132" s="5" t="str">
        <f t="shared" si="14"/>
        <v/>
      </c>
      <c r="J132" s="5">
        <f t="shared" si="15"/>
        <v>1920.7762329828772</v>
      </c>
      <c r="M132" s="5"/>
    </row>
    <row r="133" spans="1:13" x14ac:dyDescent="0.3">
      <c r="A133">
        <v>108</v>
      </c>
      <c r="B133" s="57">
        <f t="shared" si="9"/>
        <v>47088</v>
      </c>
      <c r="C133" s="5">
        <f t="shared" si="10"/>
        <v>145692.79117963914</v>
      </c>
      <c r="D133" s="5">
        <f t="shared" si="11"/>
        <v>971.28527453092772</v>
      </c>
      <c r="E133" s="5">
        <f t="shared" si="16"/>
        <v>349.4909584519495</v>
      </c>
      <c r="F133" s="53">
        <v>100</v>
      </c>
      <c r="G133" s="5">
        <f t="shared" si="12"/>
        <v>145243.30022118718</v>
      </c>
      <c r="H133" s="5">
        <f t="shared" si="13"/>
        <v>500</v>
      </c>
      <c r="I133" s="5" t="str">
        <f t="shared" si="14"/>
        <v/>
      </c>
      <c r="J133" s="5">
        <f t="shared" si="15"/>
        <v>1920.7762329828772</v>
      </c>
      <c r="M133" s="5"/>
    </row>
    <row r="134" spans="1:13" x14ac:dyDescent="0.3">
      <c r="A134">
        <v>109</v>
      </c>
      <c r="B134" s="57">
        <f t="shared" si="9"/>
        <v>47119</v>
      </c>
      <c r="C134" s="5">
        <f t="shared" si="10"/>
        <v>145243.30022118718</v>
      </c>
      <c r="D134" s="5">
        <f t="shared" si="11"/>
        <v>968.28866814124797</v>
      </c>
      <c r="E134" s="5">
        <f t="shared" si="16"/>
        <v>352.48756484162925</v>
      </c>
      <c r="F134" s="53">
        <v>100</v>
      </c>
      <c r="G134" s="5">
        <f t="shared" si="12"/>
        <v>144790.81265634554</v>
      </c>
      <c r="H134" s="5">
        <f t="shared" si="13"/>
        <v>500</v>
      </c>
      <c r="I134" s="5" t="str">
        <f t="shared" si="14"/>
        <v/>
      </c>
      <c r="J134" s="5">
        <f t="shared" si="15"/>
        <v>1920.7762329828772</v>
      </c>
      <c r="M134" s="5"/>
    </row>
    <row r="135" spans="1:13" x14ac:dyDescent="0.3">
      <c r="A135">
        <v>110</v>
      </c>
      <c r="B135" s="57">
        <f t="shared" si="9"/>
        <v>47150</v>
      </c>
      <c r="C135" s="5">
        <f t="shared" si="10"/>
        <v>144790.81265634554</v>
      </c>
      <c r="D135" s="5">
        <f t="shared" si="11"/>
        <v>965.27208437563706</v>
      </c>
      <c r="E135" s="5">
        <f t="shared" si="16"/>
        <v>355.50414860724015</v>
      </c>
      <c r="F135" s="53">
        <v>100</v>
      </c>
      <c r="G135" s="5">
        <f t="shared" si="12"/>
        <v>144335.30850773831</v>
      </c>
      <c r="H135" s="5">
        <f t="shared" si="13"/>
        <v>500</v>
      </c>
      <c r="I135" s="5" t="str">
        <f t="shared" si="14"/>
        <v/>
      </c>
      <c r="J135" s="5">
        <f t="shared" si="15"/>
        <v>1920.7762329828772</v>
      </c>
      <c r="M135" s="5"/>
    </row>
    <row r="136" spans="1:13" x14ac:dyDescent="0.3">
      <c r="A136">
        <v>111</v>
      </c>
      <c r="B136" s="57">
        <f t="shared" si="9"/>
        <v>47178</v>
      </c>
      <c r="C136" s="5">
        <f t="shared" si="10"/>
        <v>144335.30850773831</v>
      </c>
      <c r="D136" s="5">
        <f t="shared" si="11"/>
        <v>962.23539005158887</v>
      </c>
      <c r="E136" s="5">
        <f t="shared" si="16"/>
        <v>358.54084293128835</v>
      </c>
      <c r="F136" s="53">
        <v>100</v>
      </c>
      <c r="G136" s="5">
        <f t="shared" si="12"/>
        <v>143876.76766480703</v>
      </c>
      <c r="H136" s="5">
        <f t="shared" si="13"/>
        <v>500</v>
      </c>
      <c r="I136" s="5" t="str">
        <f t="shared" si="14"/>
        <v/>
      </c>
      <c r="J136" s="5">
        <f t="shared" si="15"/>
        <v>1920.7762329828772</v>
      </c>
      <c r="M136" s="5"/>
    </row>
    <row r="137" spans="1:13" x14ac:dyDescent="0.3">
      <c r="A137">
        <v>112</v>
      </c>
      <c r="B137" s="57">
        <f t="shared" si="9"/>
        <v>47209</v>
      </c>
      <c r="C137" s="5">
        <f t="shared" si="10"/>
        <v>143876.76766480703</v>
      </c>
      <c r="D137" s="5">
        <f t="shared" si="11"/>
        <v>959.17845109871359</v>
      </c>
      <c r="E137" s="5">
        <f t="shared" si="16"/>
        <v>361.59778188416362</v>
      </c>
      <c r="F137" s="53">
        <v>100</v>
      </c>
      <c r="G137" s="5">
        <f t="shared" si="12"/>
        <v>143415.16988292287</v>
      </c>
      <c r="H137" s="5">
        <f t="shared" si="13"/>
        <v>500</v>
      </c>
      <c r="I137" s="5" t="str">
        <f t="shared" si="14"/>
        <v/>
      </c>
      <c r="J137" s="5">
        <f t="shared" si="15"/>
        <v>1920.7762329828772</v>
      </c>
      <c r="M137" s="5"/>
    </row>
    <row r="138" spans="1:13" x14ac:dyDescent="0.3">
      <c r="A138">
        <v>113</v>
      </c>
      <c r="B138" s="57">
        <f t="shared" si="9"/>
        <v>47239</v>
      </c>
      <c r="C138" s="5">
        <f t="shared" si="10"/>
        <v>143415.16988292287</v>
      </c>
      <c r="D138" s="5">
        <f t="shared" si="11"/>
        <v>956.10113255281919</v>
      </c>
      <c r="E138" s="5">
        <f t="shared" si="16"/>
        <v>364.67510043005802</v>
      </c>
      <c r="F138" s="53">
        <v>100</v>
      </c>
      <c r="G138" s="5">
        <f t="shared" si="12"/>
        <v>142950.49478249281</v>
      </c>
      <c r="H138" s="5">
        <f t="shared" si="13"/>
        <v>500</v>
      </c>
      <c r="I138" s="5" t="str">
        <f t="shared" si="14"/>
        <v/>
      </c>
      <c r="J138" s="5">
        <f t="shared" si="15"/>
        <v>1920.7762329828772</v>
      </c>
      <c r="M138" s="5"/>
    </row>
    <row r="139" spans="1:13" x14ac:dyDescent="0.3">
      <c r="A139">
        <v>114</v>
      </c>
      <c r="B139" s="57">
        <f t="shared" si="9"/>
        <v>47270</v>
      </c>
      <c r="C139" s="5">
        <f t="shared" si="10"/>
        <v>142950.49478249281</v>
      </c>
      <c r="D139" s="5">
        <f t="shared" si="11"/>
        <v>953.00329854995209</v>
      </c>
      <c r="E139" s="5">
        <f t="shared" si="16"/>
        <v>367.77293443292513</v>
      </c>
      <c r="F139" s="53">
        <v>100</v>
      </c>
      <c r="G139" s="5">
        <f t="shared" si="12"/>
        <v>142482.72184805988</v>
      </c>
      <c r="H139" s="5">
        <f t="shared" si="13"/>
        <v>500</v>
      </c>
      <c r="I139" s="5" t="str">
        <f t="shared" si="14"/>
        <v/>
      </c>
      <c r="J139" s="5">
        <f t="shared" si="15"/>
        <v>1920.7762329828772</v>
      </c>
      <c r="M139" s="5"/>
    </row>
    <row r="140" spans="1:13" x14ac:dyDescent="0.3">
      <c r="A140">
        <v>115</v>
      </c>
      <c r="B140" s="57">
        <f t="shared" si="9"/>
        <v>47300</v>
      </c>
      <c r="C140" s="5">
        <f t="shared" si="10"/>
        <v>142482.72184805988</v>
      </c>
      <c r="D140" s="5">
        <f t="shared" si="11"/>
        <v>949.88481232039931</v>
      </c>
      <c r="E140" s="5">
        <f t="shared" si="16"/>
        <v>370.89142066247791</v>
      </c>
      <c r="F140" s="53">
        <v>100</v>
      </c>
      <c r="G140" s="5">
        <f t="shared" si="12"/>
        <v>142011.83042739739</v>
      </c>
      <c r="H140" s="5">
        <f t="shared" si="13"/>
        <v>500</v>
      </c>
      <c r="I140" s="5" t="str">
        <f t="shared" si="14"/>
        <v/>
      </c>
      <c r="J140" s="5">
        <f t="shared" si="15"/>
        <v>1920.7762329828772</v>
      </c>
      <c r="M140" s="5"/>
    </row>
    <row r="141" spans="1:13" x14ac:dyDescent="0.3">
      <c r="A141">
        <v>116</v>
      </c>
      <c r="B141" s="57">
        <f t="shared" si="9"/>
        <v>47331</v>
      </c>
      <c r="C141" s="5">
        <f t="shared" si="10"/>
        <v>142011.83042739739</v>
      </c>
      <c r="D141" s="5">
        <f t="shared" si="11"/>
        <v>946.74553618264929</v>
      </c>
      <c r="E141" s="5">
        <f t="shared" si="16"/>
        <v>374.03069680022793</v>
      </c>
      <c r="F141" s="53">
        <v>100</v>
      </c>
      <c r="G141" s="5">
        <f t="shared" si="12"/>
        <v>141537.79973059715</v>
      </c>
      <c r="H141" s="5">
        <f t="shared" si="13"/>
        <v>500</v>
      </c>
      <c r="I141" s="5" t="str">
        <f t="shared" si="14"/>
        <v/>
      </c>
      <c r="J141" s="5">
        <f t="shared" si="15"/>
        <v>1920.7762329828772</v>
      </c>
      <c r="M141" s="5"/>
    </row>
    <row r="142" spans="1:13" x14ac:dyDescent="0.3">
      <c r="A142">
        <v>117</v>
      </c>
      <c r="B142" s="57">
        <f t="shared" si="9"/>
        <v>47362</v>
      </c>
      <c r="C142" s="5">
        <f t="shared" si="10"/>
        <v>141537.79973059715</v>
      </c>
      <c r="D142" s="5">
        <f t="shared" si="11"/>
        <v>943.58533153731435</v>
      </c>
      <c r="E142" s="5">
        <f t="shared" si="16"/>
        <v>377.19090144556287</v>
      </c>
      <c r="F142" s="53">
        <v>100</v>
      </c>
      <c r="G142" s="5">
        <f t="shared" si="12"/>
        <v>141060.60882915158</v>
      </c>
      <c r="H142" s="5">
        <f t="shared" si="13"/>
        <v>500</v>
      </c>
      <c r="I142" s="5" t="str">
        <f t="shared" si="14"/>
        <v/>
      </c>
      <c r="J142" s="5">
        <f t="shared" si="15"/>
        <v>1920.7762329828772</v>
      </c>
      <c r="M142" s="5"/>
    </row>
    <row r="143" spans="1:13" x14ac:dyDescent="0.3">
      <c r="A143">
        <v>118</v>
      </c>
      <c r="B143" s="57">
        <f t="shared" si="9"/>
        <v>47392</v>
      </c>
      <c r="C143" s="5">
        <f t="shared" si="10"/>
        <v>141060.60882915158</v>
      </c>
      <c r="D143" s="5">
        <f t="shared" si="11"/>
        <v>940.40405886101053</v>
      </c>
      <c r="E143" s="5">
        <f t="shared" si="16"/>
        <v>380.37217412186669</v>
      </c>
      <c r="F143" s="53">
        <v>100</v>
      </c>
      <c r="G143" s="5">
        <f t="shared" si="12"/>
        <v>140580.2366550297</v>
      </c>
      <c r="H143" s="5">
        <f t="shared" si="13"/>
        <v>500</v>
      </c>
      <c r="I143" s="5" t="str">
        <f t="shared" si="14"/>
        <v/>
      </c>
      <c r="J143" s="5">
        <f t="shared" si="15"/>
        <v>1920.7762329828772</v>
      </c>
      <c r="M143" s="5"/>
    </row>
    <row r="144" spans="1:13" x14ac:dyDescent="0.3">
      <c r="A144">
        <v>119</v>
      </c>
      <c r="B144" s="57">
        <f t="shared" si="9"/>
        <v>47423</v>
      </c>
      <c r="C144" s="5">
        <f t="shared" si="10"/>
        <v>140580.2366550297</v>
      </c>
      <c r="D144" s="5">
        <f t="shared" si="11"/>
        <v>937.20157770019807</v>
      </c>
      <c r="E144" s="5">
        <f t="shared" si="16"/>
        <v>383.57465528267915</v>
      </c>
      <c r="F144" s="53">
        <v>100</v>
      </c>
      <c r="G144" s="5">
        <f t="shared" si="12"/>
        <v>140096.66199974701</v>
      </c>
      <c r="H144" s="5">
        <f t="shared" si="13"/>
        <v>500</v>
      </c>
      <c r="I144" s="5" t="str">
        <f t="shared" si="14"/>
        <v/>
      </c>
      <c r="J144" s="5">
        <f t="shared" si="15"/>
        <v>1920.7762329828772</v>
      </c>
      <c r="M144" s="5"/>
    </row>
    <row r="145" spans="1:13" x14ac:dyDescent="0.3">
      <c r="A145">
        <v>120</v>
      </c>
      <c r="B145" s="57">
        <f t="shared" si="9"/>
        <v>47453</v>
      </c>
      <c r="C145" s="5">
        <f t="shared" si="10"/>
        <v>140096.66199974701</v>
      </c>
      <c r="D145" s="5">
        <f t="shared" si="11"/>
        <v>933.97774666498015</v>
      </c>
      <c r="E145" s="5">
        <f t="shared" si="16"/>
        <v>386.79848631789707</v>
      </c>
      <c r="F145" s="53">
        <v>100</v>
      </c>
      <c r="G145" s="5">
        <f t="shared" si="12"/>
        <v>139609.86351342913</v>
      </c>
      <c r="H145" s="5">
        <f t="shared" si="13"/>
        <v>500</v>
      </c>
      <c r="I145" s="5" t="str">
        <f t="shared" si="14"/>
        <v/>
      </c>
      <c r="J145" s="5">
        <f t="shared" si="15"/>
        <v>1920.7762329828772</v>
      </c>
      <c r="M145" s="5"/>
    </row>
    <row r="146" spans="1:13" x14ac:dyDescent="0.3">
      <c r="A146">
        <v>121</v>
      </c>
      <c r="B146" s="57">
        <f t="shared" si="9"/>
        <v>47484</v>
      </c>
      <c r="C146" s="5">
        <f t="shared" si="10"/>
        <v>139609.86351342913</v>
      </c>
      <c r="D146" s="5">
        <f t="shared" si="11"/>
        <v>930.73242342286085</v>
      </c>
      <c r="E146" s="5">
        <f t="shared" si="16"/>
        <v>390.04380956001637</v>
      </c>
      <c r="F146" s="53">
        <v>100</v>
      </c>
      <c r="G146" s="5">
        <f t="shared" si="12"/>
        <v>139119.81970386911</v>
      </c>
      <c r="H146" s="5">
        <f t="shared" si="13"/>
        <v>500</v>
      </c>
      <c r="I146" s="5" t="str">
        <f t="shared" si="14"/>
        <v/>
      </c>
      <c r="J146" s="5">
        <f t="shared" si="15"/>
        <v>1920.7762329828772</v>
      </c>
      <c r="M146" s="5"/>
    </row>
    <row r="147" spans="1:13" x14ac:dyDescent="0.3">
      <c r="A147">
        <v>122</v>
      </c>
      <c r="B147" s="57">
        <f t="shared" si="9"/>
        <v>47515</v>
      </c>
      <c r="C147" s="5">
        <f t="shared" si="10"/>
        <v>139119.81970386911</v>
      </c>
      <c r="D147" s="5">
        <f t="shared" si="11"/>
        <v>927.46546469246084</v>
      </c>
      <c r="E147" s="5">
        <f t="shared" si="16"/>
        <v>393.31076829041638</v>
      </c>
      <c r="F147" s="53">
        <v>100</v>
      </c>
      <c r="G147" s="5">
        <f t="shared" si="12"/>
        <v>138626.50893557869</v>
      </c>
      <c r="H147" s="5">
        <f t="shared" si="13"/>
        <v>500</v>
      </c>
      <c r="I147" s="5" t="str">
        <f t="shared" si="14"/>
        <v/>
      </c>
      <c r="J147" s="5">
        <f t="shared" si="15"/>
        <v>1920.7762329828772</v>
      </c>
      <c r="M147" s="5"/>
    </row>
    <row r="148" spans="1:13" x14ac:dyDescent="0.3">
      <c r="A148">
        <v>123</v>
      </c>
      <c r="B148" s="57">
        <f t="shared" si="9"/>
        <v>47543</v>
      </c>
      <c r="C148" s="5">
        <f t="shared" si="10"/>
        <v>138626.50893557869</v>
      </c>
      <c r="D148" s="5">
        <f t="shared" si="11"/>
        <v>924.17672623719136</v>
      </c>
      <c r="E148" s="5">
        <f t="shared" si="16"/>
        <v>396.59950674568586</v>
      </c>
      <c r="F148" s="53">
        <v>100</v>
      </c>
      <c r="G148" s="5">
        <f t="shared" si="12"/>
        <v>138129.90942883299</v>
      </c>
      <c r="H148" s="5">
        <f t="shared" si="13"/>
        <v>500</v>
      </c>
      <c r="I148" s="5" t="str">
        <f t="shared" si="14"/>
        <v/>
      </c>
      <c r="J148" s="5">
        <f t="shared" si="15"/>
        <v>1920.7762329828772</v>
      </c>
      <c r="M148" s="5"/>
    </row>
    <row r="149" spans="1:13" x14ac:dyDescent="0.3">
      <c r="A149">
        <v>124</v>
      </c>
      <c r="B149" s="57">
        <f t="shared" si="9"/>
        <v>47574</v>
      </c>
      <c r="C149" s="5">
        <f t="shared" si="10"/>
        <v>138129.90942883299</v>
      </c>
      <c r="D149" s="5">
        <f t="shared" si="11"/>
        <v>920.86606285888672</v>
      </c>
      <c r="E149" s="5">
        <f t="shared" si="16"/>
        <v>399.9101701239905</v>
      </c>
      <c r="F149" s="53">
        <v>100</v>
      </c>
      <c r="G149" s="5">
        <f t="shared" si="12"/>
        <v>137629.99925870899</v>
      </c>
      <c r="H149" s="5">
        <f t="shared" si="13"/>
        <v>500</v>
      </c>
      <c r="I149" s="5" t="str">
        <f t="shared" si="14"/>
        <v/>
      </c>
      <c r="J149" s="5">
        <f t="shared" si="15"/>
        <v>1920.7762329828772</v>
      </c>
      <c r="M149" s="5"/>
    </row>
    <row r="150" spans="1:13" x14ac:dyDescent="0.3">
      <c r="A150">
        <v>125</v>
      </c>
      <c r="B150" s="57">
        <f t="shared" si="9"/>
        <v>47604</v>
      </c>
      <c r="C150" s="5">
        <f t="shared" si="10"/>
        <v>137629.99925870899</v>
      </c>
      <c r="D150" s="5">
        <f t="shared" si="11"/>
        <v>917.53332839139341</v>
      </c>
      <c r="E150" s="5">
        <f t="shared" si="16"/>
        <v>403.24290459148381</v>
      </c>
      <c r="F150" s="53">
        <v>100</v>
      </c>
      <c r="G150" s="5">
        <f t="shared" si="12"/>
        <v>137126.7563541175</v>
      </c>
      <c r="H150" s="5">
        <f t="shared" si="13"/>
        <v>500</v>
      </c>
      <c r="I150" s="5" t="str">
        <f t="shared" si="14"/>
        <v/>
      </c>
      <c r="J150" s="5">
        <f t="shared" si="15"/>
        <v>1920.7762329828772</v>
      </c>
      <c r="M150" s="5"/>
    </row>
    <row r="151" spans="1:13" x14ac:dyDescent="0.3">
      <c r="A151">
        <v>126</v>
      </c>
      <c r="B151" s="57">
        <f t="shared" si="9"/>
        <v>47635</v>
      </c>
      <c r="C151" s="5">
        <f t="shared" si="10"/>
        <v>137126.7563541175</v>
      </c>
      <c r="D151" s="5">
        <f t="shared" si="11"/>
        <v>914.17837569411677</v>
      </c>
      <c r="E151" s="5">
        <f t="shared" si="16"/>
        <v>406.59785728876045</v>
      </c>
      <c r="F151" s="53">
        <v>100</v>
      </c>
      <c r="G151" s="5">
        <f t="shared" si="12"/>
        <v>136620.15849682875</v>
      </c>
      <c r="H151" s="5">
        <f t="shared" si="13"/>
        <v>500</v>
      </c>
      <c r="I151" s="5" t="str">
        <f t="shared" si="14"/>
        <v/>
      </c>
      <c r="J151" s="5">
        <f t="shared" si="15"/>
        <v>1920.7762329828772</v>
      </c>
      <c r="M151" s="5"/>
    </row>
    <row r="152" spans="1:13" x14ac:dyDescent="0.3">
      <c r="A152">
        <v>127</v>
      </c>
      <c r="B152" s="57">
        <f t="shared" si="9"/>
        <v>47665</v>
      </c>
      <c r="C152" s="5">
        <f t="shared" si="10"/>
        <v>136620.15849682875</v>
      </c>
      <c r="D152" s="5">
        <f t="shared" si="11"/>
        <v>910.80105664552502</v>
      </c>
      <c r="E152" s="5">
        <f t="shared" si="16"/>
        <v>409.9751763373522</v>
      </c>
      <c r="F152" s="53">
        <v>100</v>
      </c>
      <c r="G152" s="5">
        <f t="shared" si="12"/>
        <v>136110.1833204914</v>
      </c>
      <c r="H152" s="5">
        <f t="shared" si="13"/>
        <v>500</v>
      </c>
      <c r="I152" s="5" t="str">
        <f t="shared" si="14"/>
        <v/>
      </c>
      <c r="J152" s="5">
        <f t="shared" si="15"/>
        <v>1920.7762329828772</v>
      </c>
      <c r="M152" s="5"/>
    </row>
    <row r="153" spans="1:13" x14ac:dyDescent="0.3">
      <c r="A153">
        <v>128</v>
      </c>
      <c r="B153" s="57">
        <f t="shared" si="9"/>
        <v>47696</v>
      </c>
      <c r="C153" s="5">
        <f t="shared" si="10"/>
        <v>136110.1833204914</v>
      </c>
      <c r="D153" s="5">
        <f t="shared" si="11"/>
        <v>907.40122213660936</v>
      </c>
      <c r="E153" s="5">
        <f t="shared" si="16"/>
        <v>413.37501084626786</v>
      </c>
      <c r="F153" s="53">
        <v>100</v>
      </c>
      <c r="G153" s="5">
        <f t="shared" si="12"/>
        <v>135596.80830964513</v>
      </c>
      <c r="H153" s="5">
        <f t="shared" si="13"/>
        <v>500</v>
      </c>
      <c r="I153" s="5" t="str">
        <f t="shared" si="14"/>
        <v/>
      </c>
      <c r="J153" s="5">
        <f t="shared" si="15"/>
        <v>1920.7762329828772</v>
      </c>
      <c r="M153" s="5"/>
    </row>
    <row r="154" spans="1:13" x14ac:dyDescent="0.3">
      <c r="A154">
        <v>129</v>
      </c>
      <c r="B154" s="57">
        <f t="shared" si="9"/>
        <v>47727</v>
      </c>
      <c r="C154" s="5">
        <f t="shared" si="10"/>
        <v>135596.80830964513</v>
      </c>
      <c r="D154" s="5">
        <f t="shared" si="11"/>
        <v>903.97872206430088</v>
      </c>
      <c r="E154" s="5">
        <f t="shared" si="16"/>
        <v>416.79751091857634</v>
      </c>
      <c r="F154" s="53">
        <v>100</v>
      </c>
      <c r="G154" s="5">
        <f t="shared" si="12"/>
        <v>135080.01079872655</v>
      </c>
      <c r="H154" s="5">
        <f t="shared" si="13"/>
        <v>500</v>
      </c>
      <c r="I154" s="5" t="str">
        <f t="shared" si="14"/>
        <v/>
      </c>
      <c r="J154" s="5">
        <f t="shared" si="15"/>
        <v>1920.7762329828772</v>
      </c>
      <c r="M154" s="5"/>
    </row>
    <row r="155" spans="1:13" x14ac:dyDescent="0.3">
      <c r="A155">
        <v>130</v>
      </c>
      <c r="B155" s="57">
        <f t="shared" ref="B155:B218" si="17">IF(ISBLANK($A155),"",EDATE($B154,1))</f>
        <v>47757</v>
      </c>
      <c r="C155" s="5">
        <f t="shared" ref="C155:C218" si="18">_xlfn.LET(
_xlpm.StartingPrincipalBalance,$G154,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_xlpm.Calculation,IF(_xlpm.IsPeriodBlankCondition,"",IF(_xlpm.IsPrincipalRemainingBlankCondition,"",IF(_xlpm.IsPrincipalRemainingZeroCondition,"",_xlpm.StartingPrincipalBalance))),
_xlpm.Calculation
)</f>
        <v>135080.01079872655</v>
      </c>
      <c r="D155" s="5">
        <f t="shared" ref="D155:D218" si="19">_xlfn.LET(
_xlpm.InterestCalculation,$G154*$B$9,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_xlpm.Calculation,IF(_xlpm.IsPeriodBlankCondition,"",IF(_xlpm.IsPrincipalRemainingBlankCondition,"",IF(_xlpm.IsPrincipalRemainingZeroCondition,"",_xlpm.InterestCalculation))),
_xlpm.Calculation
)</f>
        <v>900.53340532484378</v>
      </c>
      <c r="E155" s="5">
        <f t="shared" si="16"/>
        <v>420.24282765803343</v>
      </c>
      <c r="F155" s="53">
        <v>100</v>
      </c>
      <c r="G155" s="5">
        <f t="shared" ref="G155:G218" si="20">_xlfn.LET(
_xlpm.StartingBalanceGreaterThanPrincipalOwedPlusPrepaymentCondition,$C155&gt;=$E155+$F155,
_xlpm.IsPrincpalOwedPlusPrepaymentLessThanOrEqualToPrincipalRemainingCondition,ROUND($E155+$F155,2)&lt;=ROUND($G154,2),
_xlpm.IsCurrentPrincapalOwedAmtGreaterThanPrevPrincipalOwedCondition,$E154&gt;$G154,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_xlpm.Calculation,IF(_xlpm.IsPeriodBlankCondition,"",IF(_xlpm.IsPrincipalRemainingBlankCondition,"",IF(_xlpm.IsPrincipalZeroCondition,"",IF(_xlpm.StartingBalanceGreaterThanPrincipalOwedPlusPrepaymentCondition,$C155-$E155-$F155,0)))),
_xlpm.Calculation
)</f>
        <v>134559.7679710685</v>
      </c>
      <c r="H155" s="5">
        <f t="shared" ref="H155:H218" si="21">_xlfn.LET(
_xlpm.PrincpalRemainingCalculation,$B$13,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_xlpm.Calculation,IF(_xlpm.IsPeriodBlankCondition,"",IF(_xlpm.IsPrincipalRemainingBlankCondition,"",IF(_xlpm.IsPrincipalZeroCondition,"",_xlpm.PrincpalRemainingCalculation))),
_xlpm.Calculation
)</f>
        <v>500</v>
      </c>
      <c r="I155" s="5" t="str">
        <f t="shared" ref="I155:I218" si="22">_xlfn.LET(
_xlpm.IsPrincipalRemainingLessThanOrEqualToPMICutoffAmtCondition,$G154&lt;=$B$2*(1-$B$15),
_xlpm.PMIMonthlyPayment,$B$19,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5" s="5">
        <f t="shared" ref="J155:J218" si="23">_xlfn.LET(
_xlpm.PrePaymentActuallyPaid,IF($C155&gt;=$E155+$F155,$F155,$C155-$E155),
_xlpm.IfPMIOwedIsBlank,IF($I155 = "",0,$I155),
_xlpm.TotalMonthlyPaymentCalculation,$D155+$E155+$H155+_xlpm.IfPMIOwedIsBlank+_xlpm.PrePaymentActuallyPaid,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_xlpm.Calculation,IF(_xlpm.IsPeriodBlankCondition,"",IF(_xlpm.IsPrincipalRemainingBlankCondition,"",IF(_xlpm.IsPrincipalZeroCondition,"",_xlpm.TotalMonthlyPaymentCalculation))),
_xlpm.Calculation
)</f>
        <v>1920.7762329828772</v>
      </c>
      <c r="M155" s="5"/>
    </row>
    <row r="156" spans="1:13" x14ac:dyDescent="0.3">
      <c r="A156">
        <v>131</v>
      </c>
      <c r="B156" s="57">
        <f t="shared" si="17"/>
        <v>47788</v>
      </c>
      <c r="C156" s="5">
        <f t="shared" si="18"/>
        <v>134559.7679710685</v>
      </c>
      <c r="D156" s="5">
        <f t="shared" si="19"/>
        <v>897.06511980712344</v>
      </c>
      <c r="E156" s="5">
        <f t="shared" si="16"/>
        <v>423.71111317575378</v>
      </c>
      <c r="F156" s="53">
        <v>100</v>
      </c>
      <c r="G156" s="5">
        <f t="shared" si="20"/>
        <v>134036.05685789275</v>
      </c>
      <c r="H156" s="5">
        <f t="shared" si="21"/>
        <v>500</v>
      </c>
      <c r="I156" s="5" t="str">
        <f t="shared" si="22"/>
        <v/>
      </c>
      <c r="J156" s="5">
        <f t="shared" si="23"/>
        <v>1920.7762329828772</v>
      </c>
      <c r="M156" s="5"/>
    </row>
    <row r="157" spans="1:13" x14ac:dyDescent="0.3">
      <c r="A157">
        <v>132</v>
      </c>
      <c r="B157" s="57">
        <f t="shared" si="17"/>
        <v>47818</v>
      </c>
      <c r="C157" s="5">
        <f t="shared" si="18"/>
        <v>134036.05685789275</v>
      </c>
      <c r="D157" s="5">
        <f t="shared" si="19"/>
        <v>893.57371238595169</v>
      </c>
      <c r="E157" s="5">
        <f t="shared" si="16"/>
        <v>427.20252059692552</v>
      </c>
      <c r="F157" s="53">
        <v>100</v>
      </c>
      <c r="G157" s="5">
        <f t="shared" si="20"/>
        <v>133508.85433729584</v>
      </c>
      <c r="H157" s="5">
        <f t="shared" si="21"/>
        <v>500</v>
      </c>
      <c r="I157" s="5" t="str">
        <f t="shared" si="22"/>
        <v/>
      </c>
      <c r="J157" s="5">
        <f t="shared" si="23"/>
        <v>1920.7762329828772</v>
      </c>
      <c r="M157" s="5"/>
    </row>
    <row r="158" spans="1:13" x14ac:dyDescent="0.3">
      <c r="A158">
        <v>133</v>
      </c>
      <c r="B158" s="57">
        <f t="shared" si="17"/>
        <v>47849</v>
      </c>
      <c r="C158" s="5">
        <f t="shared" si="18"/>
        <v>133508.85433729584</v>
      </c>
      <c r="D158" s="5">
        <f t="shared" si="19"/>
        <v>890.05902891530559</v>
      </c>
      <c r="E158" s="5">
        <f t="shared" si="16"/>
        <v>430.71720406757163</v>
      </c>
      <c r="F158" s="53">
        <v>100</v>
      </c>
      <c r="G158" s="5">
        <f t="shared" si="20"/>
        <v>132978.13713322827</v>
      </c>
      <c r="H158" s="5">
        <f t="shared" si="21"/>
        <v>500</v>
      </c>
      <c r="I158" s="5" t="str">
        <f t="shared" si="22"/>
        <v/>
      </c>
      <c r="J158" s="5">
        <f t="shared" si="23"/>
        <v>1920.7762329828772</v>
      </c>
      <c r="M158" s="5"/>
    </row>
    <row r="159" spans="1:13" x14ac:dyDescent="0.3">
      <c r="A159">
        <v>134</v>
      </c>
      <c r="B159" s="57">
        <f t="shared" si="17"/>
        <v>47880</v>
      </c>
      <c r="C159" s="5">
        <f t="shared" si="18"/>
        <v>132978.13713322827</v>
      </c>
      <c r="D159" s="5">
        <f t="shared" si="19"/>
        <v>886.52091422152182</v>
      </c>
      <c r="E159" s="5">
        <f t="shared" si="16"/>
        <v>434.2553187613554</v>
      </c>
      <c r="F159" s="53">
        <v>100</v>
      </c>
      <c r="G159" s="5">
        <f t="shared" si="20"/>
        <v>132443.88181446691</v>
      </c>
      <c r="H159" s="5">
        <f t="shared" si="21"/>
        <v>500</v>
      </c>
      <c r="I159" s="5" t="str">
        <f t="shared" si="22"/>
        <v/>
      </c>
      <c r="J159" s="5">
        <f t="shared" si="23"/>
        <v>1920.7762329828772</v>
      </c>
      <c r="M159" s="5"/>
    </row>
    <row r="160" spans="1:13" x14ac:dyDescent="0.3">
      <c r="A160">
        <v>135</v>
      </c>
      <c r="B160" s="57">
        <f t="shared" si="17"/>
        <v>47908</v>
      </c>
      <c r="C160" s="5">
        <f t="shared" si="18"/>
        <v>132443.88181446691</v>
      </c>
      <c r="D160" s="5">
        <f t="shared" si="19"/>
        <v>882.95921209644609</v>
      </c>
      <c r="E160" s="5">
        <f t="shared" si="16"/>
        <v>437.81702088643112</v>
      </c>
      <c r="F160" s="53">
        <v>100</v>
      </c>
      <c r="G160" s="5">
        <f t="shared" si="20"/>
        <v>131906.06479358047</v>
      </c>
      <c r="H160" s="5">
        <f t="shared" si="21"/>
        <v>500</v>
      </c>
      <c r="I160" s="5" t="str">
        <f t="shared" si="22"/>
        <v/>
      </c>
      <c r="J160" s="5">
        <f t="shared" si="23"/>
        <v>1920.7762329828772</v>
      </c>
      <c r="M160" s="5"/>
    </row>
    <row r="161" spans="1:13" x14ac:dyDescent="0.3">
      <c r="A161">
        <v>136</v>
      </c>
      <c r="B161" s="57">
        <f t="shared" si="17"/>
        <v>47939</v>
      </c>
      <c r="C161" s="5">
        <f t="shared" si="18"/>
        <v>131906.06479358047</v>
      </c>
      <c r="D161" s="5">
        <f t="shared" si="19"/>
        <v>879.37376529053654</v>
      </c>
      <c r="E161" s="5">
        <f t="shared" si="16"/>
        <v>441.40246769234068</v>
      </c>
      <c r="F161" s="53">
        <v>100</v>
      </c>
      <c r="G161" s="5">
        <f t="shared" si="20"/>
        <v>131364.66232588814</v>
      </c>
      <c r="H161" s="5">
        <f t="shared" si="21"/>
        <v>500</v>
      </c>
      <c r="I161" s="5" t="str">
        <f t="shared" si="22"/>
        <v/>
      </c>
      <c r="J161" s="5">
        <f t="shared" si="23"/>
        <v>1920.7762329828772</v>
      </c>
      <c r="M161" s="5"/>
    </row>
    <row r="162" spans="1:13" x14ac:dyDescent="0.3">
      <c r="A162">
        <v>137</v>
      </c>
      <c r="B162" s="57">
        <f t="shared" si="17"/>
        <v>47969</v>
      </c>
      <c r="C162" s="5">
        <f t="shared" si="18"/>
        <v>131364.66232588814</v>
      </c>
      <c r="D162" s="5">
        <f t="shared" si="19"/>
        <v>875.76441550592097</v>
      </c>
      <c r="E162" s="5">
        <f t="shared" si="16"/>
        <v>445.01181747695625</v>
      </c>
      <c r="F162" s="53">
        <v>100</v>
      </c>
      <c r="G162" s="5">
        <f t="shared" si="20"/>
        <v>130819.65050841119</v>
      </c>
      <c r="H162" s="5">
        <f t="shared" si="21"/>
        <v>500</v>
      </c>
      <c r="I162" s="5" t="str">
        <f t="shared" si="22"/>
        <v/>
      </c>
      <c r="J162" s="5">
        <f t="shared" si="23"/>
        <v>1920.7762329828772</v>
      </c>
      <c r="M162" s="5"/>
    </row>
    <row r="163" spans="1:13" x14ac:dyDescent="0.3">
      <c r="A163">
        <v>138</v>
      </c>
      <c r="B163" s="57">
        <f t="shared" si="17"/>
        <v>48000</v>
      </c>
      <c r="C163" s="5">
        <f t="shared" si="18"/>
        <v>130819.65050841119</v>
      </c>
      <c r="D163" s="5">
        <f t="shared" si="19"/>
        <v>872.13100338940797</v>
      </c>
      <c r="E163" s="5">
        <f t="shared" si="16"/>
        <v>448.64522959346925</v>
      </c>
      <c r="F163" s="53">
        <v>100</v>
      </c>
      <c r="G163" s="5">
        <f t="shared" si="20"/>
        <v>130271.00527881771</v>
      </c>
      <c r="H163" s="5">
        <f t="shared" si="21"/>
        <v>500</v>
      </c>
      <c r="I163" s="5" t="str">
        <f t="shared" si="22"/>
        <v/>
      </c>
      <c r="J163" s="5">
        <f t="shared" si="23"/>
        <v>1920.7762329828772</v>
      </c>
      <c r="M163" s="5"/>
    </row>
    <row r="164" spans="1:13" x14ac:dyDescent="0.3">
      <c r="A164">
        <v>139</v>
      </c>
      <c r="B164" s="57">
        <f t="shared" si="17"/>
        <v>48030</v>
      </c>
      <c r="C164" s="5">
        <f t="shared" si="18"/>
        <v>130271.00527881771</v>
      </c>
      <c r="D164" s="5">
        <f t="shared" si="19"/>
        <v>868.47336852545152</v>
      </c>
      <c r="E164" s="5">
        <f t="shared" si="16"/>
        <v>452.3028644574257</v>
      </c>
      <c r="F164" s="53">
        <v>100</v>
      </c>
      <c r="G164" s="5">
        <f t="shared" si="20"/>
        <v>129718.70241436029</v>
      </c>
      <c r="H164" s="5">
        <f t="shared" si="21"/>
        <v>500</v>
      </c>
      <c r="I164" s="5" t="str">
        <f t="shared" si="22"/>
        <v/>
      </c>
      <c r="J164" s="5">
        <f t="shared" si="23"/>
        <v>1920.7762329828772</v>
      </c>
      <c r="M164" s="5"/>
    </row>
    <row r="165" spans="1:13" x14ac:dyDescent="0.3">
      <c r="A165">
        <v>140</v>
      </c>
      <c r="B165" s="57">
        <f t="shared" si="17"/>
        <v>48061</v>
      </c>
      <c r="C165" s="5">
        <f t="shared" si="18"/>
        <v>129718.70241436029</v>
      </c>
      <c r="D165" s="5">
        <f t="shared" si="19"/>
        <v>864.79134942906865</v>
      </c>
      <c r="E165" s="5">
        <f t="shared" ref="E165:E228" si="24">_xlfn.LET(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_xlpm.Calculation,IF(_xlpm.IsPeriodBlankCondition,"",IF(_xlpm.IsPrincipalRemainingBlankCondition,"",IF(_xlpm.IsPrincipalZeroCondition,"",IF(_xlpm.IsPrincipalLessThenOrEqualToMonthlyPaymentCondition,$G164,_xlpm.PrincipalOwedCalculation)))),
_xlpm.Calculation
)</f>
        <v>455.98488355380857</v>
      </c>
      <c r="F165" s="53">
        <v>100</v>
      </c>
      <c r="G165" s="5">
        <f t="shared" si="20"/>
        <v>129162.71753080648</v>
      </c>
      <c r="H165" s="5">
        <f t="shared" si="21"/>
        <v>500</v>
      </c>
      <c r="I165" s="5" t="str">
        <f t="shared" si="22"/>
        <v/>
      </c>
      <c r="J165" s="5">
        <f t="shared" si="23"/>
        <v>1920.7762329828772</v>
      </c>
      <c r="M165" s="5"/>
    </row>
    <row r="166" spans="1:13" x14ac:dyDescent="0.3">
      <c r="A166">
        <v>141</v>
      </c>
      <c r="B166" s="57">
        <f t="shared" si="17"/>
        <v>48092</v>
      </c>
      <c r="C166" s="5">
        <f t="shared" si="18"/>
        <v>129162.71753080648</v>
      </c>
      <c r="D166" s="5">
        <f t="shared" si="19"/>
        <v>861.08478353870987</v>
      </c>
      <c r="E166" s="5">
        <f t="shared" si="24"/>
        <v>459.69144944416735</v>
      </c>
      <c r="F166" s="53">
        <v>100</v>
      </c>
      <c r="G166" s="5">
        <f t="shared" si="20"/>
        <v>128603.0260813623</v>
      </c>
      <c r="H166" s="5">
        <f t="shared" si="21"/>
        <v>500</v>
      </c>
      <c r="I166" s="5" t="str">
        <f t="shared" si="22"/>
        <v/>
      </c>
      <c r="J166" s="5">
        <f t="shared" si="23"/>
        <v>1920.7762329828772</v>
      </c>
      <c r="M166" s="5"/>
    </row>
    <row r="167" spans="1:13" x14ac:dyDescent="0.3">
      <c r="A167">
        <v>142</v>
      </c>
      <c r="B167" s="57">
        <f t="shared" si="17"/>
        <v>48122</v>
      </c>
      <c r="C167" s="5">
        <f t="shared" si="18"/>
        <v>128603.0260813623</v>
      </c>
      <c r="D167" s="5">
        <f t="shared" si="19"/>
        <v>857.35350720908207</v>
      </c>
      <c r="E167" s="5">
        <f t="shared" si="24"/>
        <v>463.42272577379515</v>
      </c>
      <c r="F167" s="53">
        <v>100</v>
      </c>
      <c r="G167" s="5">
        <f t="shared" si="20"/>
        <v>128039.60335558851</v>
      </c>
      <c r="H167" s="5">
        <f t="shared" si="21"/>
        <v>500</v>
      </c>
      <c r="I167" s="5" t="str">
        <f t="shared" si="22"/>
        <v/>
      </c>
      <c r="J167" s="5">
        <f t="shared" si="23"/>
        <v>1920.7762329828772</v>
      </c>
      <c r="M167" s="5"/>
    </row>
    <row r="168" spans="1:13" x14ac:dyDescent="0.3">
      <c r="A168">
        <v>143</v>
      </c>
      <c r="B168" s="57">
        <f t="shared" si="17"/>
        <v>48153</v>
      </c>
      <c r="C168" s="5">
        <f t="shared" si="18"/>
        <v>128039.60335558851</v>
      </c>
      <c r="D168" s="5">
        <f t="shared" si="19"/>
        <v>853.59735570392343</v>
      </c>
      <c r="E168" s="5">
        <f t="shared" si="24"/>
        <v>467.17887727895379</v>
      </c>
      <c r="F168" s="53">
        <v>100</v>
      </c>
      <c r="G168" s="5">
        <f t="shared" si="20"/>
        <v>127472.42447830955</v>
      </c>
      <c r="H168" s="5">
        <f t="shared" si="21"/>
        <v>500</v>
      </c>
      <c r="I168" s="5" t="str">
        <f t="shared" si="22"/>
        <v/>
      </c>
      <c r="J168" s="5">
        <f t="shared" si="23"/>
        <v>1920.7762329828772</v>
      </c>
      <c r="M168" s="5"/>
    </row>
    <row r="169" spans="1:13" x14ac:dyDescent="0.3">
      <c r="A169">
        <v>144</v>
      </c>
      <c r="B169" s="57">
        <f t="shared" si="17"/>
        <v>48183</v>
      </c>
      <c r="C169" s="5">
        <f t="shared" si="18"/>
        <v>127472.42447830955</v>
      </c>
      <c r="D169" s="5">
        <f t="shared" si="19"/>
        <v>849.81616318873034</v>
      </c>
      <c r="E169" s="5">
        <f t="shared" si="24"/>
        <v>470.96006979414688</v>
      </c>
      <c r="F169" s="53">
        <v>100</v>
      </c>
      <c r="G169" s="5">
        <f t="shared" si="20"/>
        <v>126901.4644085154</v>
      </c>
      <c r="H169" s="5">
        <f t="shared" si="21"/>
        <v>500</v>
      </c>
      <c r="I169" s="5" t="str">
        <f t="shared" si="22"/>
        <v/>
      </c>
      <c r="J169" s="5">
        <f t="shared" si="23"/>
        <v>1920.7762329828772</v>
      </c>
      <c r="M169" s="5"/>
    </row>
    <row r="170" spans="1:13" x14ac:dyDescent="0.3">
      <c r="A170">
        <v>145</v>
      </c>
      <c r="B170" s="57">
        <f t="shared" si="17"/>
        <v>48214</v>
      </c>
      <c r="C170" s="5">
        <f t="shared" si="18"/>
        <v>126901.4644085154</v>
      </c>
      <c r="D170" s="5">
        <f t="shared" si="19"/>
        <v>846.0097627234361</v>
      </c>
      <c r="E170" s="5">
        <f t="shared" si="24"/>
        <v>474.76647025944112</v>
      </c>
      <c r="F170" s="53">
        <v>100</v>
      </c>
      <c r="G170" s="5">
        <f t="shared" si="20"/>
        <v>126326.69793825597</v>
      </c>
      <c r="H170" s="5">
        <f t="shared" si="21"/>
        <v>500</v>
      </c>
      <c r="I170" s="5" t="str">
        <f t="shared" si="22"/>
        <v/>
      </c>
      <c r="J170" s="5">
        <f t="shared" si="23"/>
        <v>1920.7762329828772</v>
      </c>
      <c r="M170" s="5"/>
    </row>
    <row r="171" spans="1:13" x14ac:dyDescent="0.3">
      <c r="A171">
        <v>146</v>
      </c>
      <c r="B171" s="57">
        <f t="shared" si="17"/>
        <v>48245</v>
      </c>
      <c r="C171" s="5">
        <f t="shared" si="18"/>
        <v>126326.69793825597</v>
      </c>
      <c r="D171" s="5">
        <f t="shared" si="19"/>
        <v>842.17798625503985</v>
      </c>
      <c r="E171" s="5">
        <f t="shared" si="24"/>
        <v>478.59824672783736</v>
      </c>
      <c r="F171" s="53">
        <v>100</v>
      </c>
      <c r="G171" s="5">
        <f t="shared" si="20"/>
        <v>125748.09969152813</v>
      </c>
      <c r="H171" s="5">
        <f t="shared" si="21"/>
        <v>500</v>
      </c>
      <c r="I171" s="5" t="str">
        <f t="shared" si="22"/>
        <v/>
      </c>
      <c r="J171" s="5">
        <f t="shared" si="23"/>
        <v>1920.7762329828772</v>
      </c>
      <c r="M171" s="5"/>
    </row>
    <row r="172" spans="1:13" x14ac:dyDescent="0.3">
      <c r="A172">
        <v>147</v>
      </c>
      <c r="B172" s="57">
        <f t="shared" si="17"/>
        <v>48274</v>
      </c>
      <c r="C172" s="5">
        <f t="shared" si="18"/>
        <v>125748.09969152813</v>
      </c>
      <c r="D172" s="5">
        <f t="shared" si="19"/>
        <v>838.32066461018758</v>
      </c>
      <c r="E172" s="5">
        <f t="shared" si="24"/>
        <v>482.45556837268964</v>
      </c>
      <c r="F172" s="53">
        <v>100</v>
      </c>
      <c r="G172" s="5">
        <f t="shared" si="20"/>
        <v>125165.64412315543</v>
      </c>
      <c r="H172" s="5">
        <f t="shared" si="21"/>
        <v>500</v>
      </c>
      <c r="I172" s="5" t="str">
        <f t="shared" si="22"/>
        <v/>
      </c>
      <c r="J172" s="5">
        <f t="shared" si="23"/>
        <v>1920.7762329828772</v>
      </c>
      <c r="M172" s="5"/>
    </row>
    <row r="173" spans="1:13" x14ac:dyDescent="0.3">
      <c r="A173">
        <v>148</v>
      </c>
      <c r="B173" s="57">
        <f t="shared" si="17"/>
        <v>48305</v>
      </c>
      <c r="C173" s="5">
        <f t="shared" si="18"/>
        <v>125165.64412315543</v>
      </c>
      <c r="D173" s="5">
        <f t="shared" si="19"/>
        <v>834.43762748770291</v>
      </c>
      <c r="E173" s="5">
        <f t="shared" si="24"/>
        <v>486.33860549517431</v>
      </c>
      <c r="F173" s="53">
        <v>100</v>
      </c>
      <c r="G173" s="5">
        <f t="shared" si="20"/>
        <v>124579.30551766026</v>
      </c>
      <c r="H173" s="5">
        <f t="shared" si="21"/>
        <v>500</v>
      </c>
      <c r="I173" s="5" t="str">
        <f t="shared" si="22"/>
        <v/>
      </c>
      <c r="J173" s="5">
        <f t="shared" si="23"/>
        <v>1920.7762329828772</v>
      </c>
      <c r="M173" s="5"/>
    </row>
    <row r="174" spans="1:13" x14ac:dyDescent="0.3">
      <c r="A174">
        <v>149</v>
      </c>
      <c r="B174" s="57">
        <f t="shared" si="17"/>
        <v>48335</v>
      </c>
      <c r="C174" s="5">
        <f t="shared" si="18"/>
        <v>124579.30551766026</v>
      </c>
      <c r="D174" s="5">
        <f t="shared" si="19"/>
        <v>830.52870345106851</v>
      </c>
      <c r="E174" s="5">
        <f t="shared" si="24"/>
        <v>490.24752953180871</v>
      </c>
      <c r="F174" s="53">
        <v>100</v>
      </c>
      <c r="G174" s="5">
        <f t="shared" si="20"/>
        <v>123989.05798812845</v>
      </c>
      <c r="H174" s="5">
        <f t="shared" si="21"/>
        <v>500</v>
      </c>
      <c r="I174" s="5" t="str">
        <f t="shared" si="22"/>
        <v/>
      </c>
      <c r="J174" s="5">
        <f t="shared" si="23"/>
        <v>1920.7762329828772</v>
      </c>
      <c r="M174" s="5"/>
    </row>
    <row r="175" spans="1:13" x14ac:dyDescent="0.3">
      <c r="A175">
        <v>150</v>
      </c>
      <c r="B175" s="57">
        <f t="shared" si="17"/>
        <v>48366</v>
      </c>
      <c r="C175" s="5">
        <f t="shared" si="18"/>
        <v>123989.05798812845</v>
      </c>
      <c r="D175" s="5">
        <f t="shared" si="19"/>
        <v>826.59371992085642</v>
      </c>
      <c r="E175" s="5">
        <f t="shared" si="24"/>
        <v>494.1825130620208</v>
      </c>
      <c r="F175" s="53">
        <v>100</v>
      </c>
      <c r="G175" s="5">
        <f t="shared" si="20"/>
        <v>123394.87547506642</v>
      </c>
      <c r="H175" s="5">
        <f t="shared" si="21"/>
        <v>500</v>
      </c>
      <c r="I175" s="5" t="str">
        <f t="shared" si="22"/>
        <v/>
      </c>
      <c r="J175" s="5">
        <f t="shared" si="23"/>
        <v>1920.7762329828772</v>
      </c>
      <c r="M175" s="5"/>
    </row>
    <row r="176" spans="1:13" x14ac:dyDescent="0.3">
      <c r="A176">
        <v>151</v>
      </c>
      <c r="B176" s="57">
        <f t="shared" si="17"/>
        <v>48396</v>
      </c>
      <c r="C176" s="5">
        <f t="shared" si="18"/>
        <v>123394.87547506642</v>
      </c>
      <c r="D176" s="5">
        <f t="shared" si="19"/>
        <v>822.63250316710958</v>
      </c>
      <c r="E176" s="5">
        <f t="shared" si="24"/>
        <v>498.14372981576764</v>
      </c>
      <c r="F176" s="53">
        <v>100</v>
      </c>
      <c r="G176" s="5">
        <f t="shared" si="20"/>
        <v>122796.73174525065</v>
      </c>
      <c r="H176" s="5">
        <f t="shared" si="21"/>
        <v>500</v>
      </c>
      <c r="I176" s="5" t="str">
        <f t="shared" si="22"/>
        <v/>
      </c>
      <c r="J176" s="5">
        <f t="shared" si="23"/>
        <v>1920.7762329828772</v>
      </c>
      <c r="M176" s="5"/>
    </row>
    <row r="177" spans="1:13" x14ac:dyDescent="0.3">
      <c r="A177">
        <v>152</v>
      </c>
      <c r="B177" s="57">
        <f t="shared" si="17"/>
        <v>48427</v>
      </c>
      <c r="C177" s="5">
        <f t="shared" si="18"/>
        <v>122796.73174525065</v>
      </c>
      <c r="D177" s="5">
        <f t="shared" si="19"/>
        <v>818.64487830167104</v>
      </c>
      <c r="E177" s="5">
        <f t="shared" si="24"/>
        <v>502.13135468120618</v>
      </c>
      <c r="F177" s="53">
        <v>100</v>
      </c>
      <c r="G177" s="5">
        <f t="shared" si="20"/>
        <v>122194.60039056945</v>
      </c>
      <c r="H177" s="5">
        <f t="shared" si="21"/>
        <v>500</v>
      </c>
      <c r="I177" s="5" t="str">
        <f t="shared" si="22"/>
        <v/>
      </c>
      <c r="J177" s="5">
        <f t="shared" si="23"/>
        <v>1920.7762329828772</v>
      </c>
      <c r="M177" s="5"/>
    </row>
    <row r="178" spans="1:13" x14ac:dyDescent="0.3">
      <c r="A178">
        <v>153</v>
      </c>
      <c r="B178" s="57">
        <f t="shared" si="17"/>
        <v>48458</v>
      </c>
      <c r="C178" s="5">
        <f t="shared" si="18"/>
        <v>122194.60039056945</v>
      </c>
      <c r="D178" s="5">
        <f t="shared" si="19"/>
        <v>814.63066927046304</v>
      </c>
      <c r="E178" s="5">
        <f t="shared" si="24"/>
        <v>506.14556371241417</v>
      </c>
      <c r="F178" s="53">
        <v>100</v>
      </c>
      <c r="G178" s="5">
        <f t="shared" si="20"/>
        <v>121588.45482685704</v>
      </c>
      <c r="H178" s="5">
        <f t="shared" si="21"/>
        <v>500</v>
      </c>
      <c r="I178" s="5" t="str">
        <f t="shared" si="22"/>
        <v/>
      </c>
      <c r="J178" s="5">
        <f t="shared" si="23"/>
        <v>1920.7762329828772</v>
      </c>
      <c r="M178" s="5"/>
    </row>
    <row r="179" spans="1:13" x14ac:dyDescent="0.3">
      <c r="A179">
        <v>154</v>
      </c>
      <c r="B179" s="57">
        <f t="shared" si="17"/>
        <v>48488</v>
      </c>
      <c r="C179" s="5">
        <f t="shared" si="18"/>
        <v>121588.45482685704</v>
      </c>
      <c r="D179" s="5">
        <f t="shared" si="19"/>
        <v>810.58969884571366</v>
      </c>
      <c r="E179" s="5">
        <f t="shared" si="24"/>
        <v>510.18653413716356</v>
      </c>
      <c r="F179" s="53">
        <v>100</v>
      </c>
      <c r="G179" s="5">
        <f t="shared" si="20"/>
        <v>120978.26829271988</v>
      </c>
      <c r="H179" s="5">
        <f t="shared" si="21"/>
        <v>500</v>
      </c>
      <c r="I179" s="5" t="str">
        <f t="shared" si="22"/>
        <v/>
      </c>
      <c r="J179" s="5">
        <f t="shared" si="23"/>
        <v>1920.7762329828772</v>
      </c>
      <c r="M179" s="5"/>
    </row>
    <row r="180" spans="1:13" x14ac:dyDescent="0.3">
      <c r="A180">
        <v>155</v>
      </c>
      <c r="B180" s="57">
        <f t="shared" si="17"/>
        <v>48519</v>
      </c>
      <c r="C180" s="5">
        <f t="shared" si="18"/>
        <v>120978.26829271988</v>
      </c>
      <c r="D180" s="5">
        <f t="shared" si="19"/>
        <v>806.52178861813252</v>
      </c>
      <c r="E180" s="5">
        <f t="shared" si="24"/>
        <v>514.2544443647447</v>
      </c>
      <c r="F180" s="53">
        <v>100</v>
      </c>
      <c r="G180" s="5">
        <f t="shared" si="20"/>
        <v>120364.01384835513</v>
      </c>
      <c r="H180" s="5">
        <f t="shared" si="21"/>
        <v>500</v>
      </c>
      <c r="I180" s="5" t="str">
        <f t="shared" si="22"/>
        <v/>
      </c>
      <c r="J180" s="5">
        <f t="shared" si="23"/>
        <v>1920.7762329828772</v>
      </c>
      <c r="M180" s="5"/>
    </row>
    <row r="181" spans="1:13" x14ac:dyDescent="0.3">
      <c r="A181">
        <v>156</v>
      </c>
      <c r="B181" s="57">
        <f t="shared" si="17"/>
        <v>48549</v>
      </c>
      <c r="C181" s="5">
        <f t="shared" si="18"/>
        <v>120364.01384835513</v>
      </c>
      <c r="D181" s="5">
        <f t="shared" si="19"/>
        <v>802.42675898903428</v>
      </c>
      <c r="E181" s="5">
        <f t="shared" si="24"/>
        <v>518.34947399384293</v>
      </c>
      <c r="F181" s="53">
        <v>100</v>
      </c>
      <c r="G181" s="5">
        <f t="shared" si="20"/>
        <v>119745.66437436128</v>
      </c>
      <c r="H181" s="5">
        <f t="shared" si="21"/>
        <v>500</v>
      </c>
      <c r="I181" s="5" t="str">
        <f t="shared" si="22"/>
        <v/>
      </c>
      <c r="J181" s="5">
        <f t="shared" si="23"/>
        <v>1920.7762329828772</v>
      </c>
      <c r="M181" s="5"/>
    </row>
    <row r="182" spans="1:13" x14ac:dyDescent="0.3">
      <c r="A182">
        <v>157</v>
      </c>
      <c r="B182" s="57">
        <f t="shared" si="17"/>
        <v>48580</v>
      </c>
      <c r="C182" s="5">
        <f t="shared" si="18"/>
        <v>119745.66437436128</v>
      </c>
      <c r="D182" s="5">
        <f t="shared" si="19"/>
        <v>798.30442916240861</v>
      </c>
      <c r="E182" s="5">
        <f t="shared" si="24"/>
        <v>522.47180382046861</v>
      </c>
      <c r="F182" s="53">
        <v>100</v>
      </c>
      <c r="G182" s="5">
        <f t="shared" si="20"/>
        <v>119123.19257054081</v>
      </c>
      <c r="H182" s="5">
        <f t="shared" si="21"/>
        <v>500</v>
      </c>
      <c r="I182" s="5" t="str">
        <f t="shared" si="22"/>
        <v/>
      </c>
      <c r="J182" s="5">
        <f t="shared" si="23"/>
        <v>1920.7762329828772</v>
      </c>
      <c r="M182" s="5"/>
    </row>
    <row r="183" spans="1:13" x14ac:dyDescent="0.3">
      <c r="A183">
        <v>158</v>
      </c>
      <c r="B183" s="57">
        <f t="shared" si="17"/>
        <v>48611</v>
      </c>
      <c r="C183" s="5">
        <f t="shared" si="18"/>
        <v>119123.19257054081</v>
      </c>
      <c r="D183" s="5">
        <f t="shared" si="19"/>
        <v>794.15461713693878</v>
      </c>
      <c r="E183" s="5">
        <f t="shared" si="24"/>
        <v>526.62161584593844</v>
      </c>
      <c r="F183" s="53">
        <v>100</v>
      </c>
      <c r="G183" s="5">
        <f t="shared" si="20"/>
        <v>118496.57095469486</v>
      </c>
      <c r="H183" s="5">
        <f t="shared" si="21"/>
        <v>500</v>
      </c>
      <c r="I183" s="5" t="str">
        <f t="shared" si="22"/>
        <v/>
      </c>
      <c r="J183" s="5">
        <f t="shared" si="23"/>
        <v>1920.7762329828772</v>
      </c>
      <c r="M183" s="5"/>
    </row>
    <row r="184" spans="1:13" x14ac:dyDescent="0.3">
      <c r="A184">
        <v>159</v>
      </c>
      <c r="B184" s="57">
        <f t="shared" si="17"/>
        <v>48639</v>
      </c>
      <c r="C184" s="5">
        <f t="shared" si="18"/>
        <v>118496.57095469486</v>
      </c>
      <c r="D184" s="5">
        <f t="shared" si="19"/>
        <v>789.97713969796575</v>
      </c>
      <c r="E184" s="5">
        <f t="shared" si="24"/>
        <v>530.79909328491146</v>
      </c>
      <c r="F184" s="53">
        <v>100</v>
      </c>
      <c r="G184" s="5">
        <f t="shared" si="20"/>
        <v>117865.77186140996</v>
      </c>
      <c r="H184" s="5">
        <f t="shared" si="21"/>
        <v>500</v>
      </c>
      <c r="I184" s="5" t="str">
        <f t="shared" si="22"/>
        <v/>
      </c>
      <c r="J184" s="5">
        <f t="shared" si="23"/>
        <v>1920.7762329828772</v>
      </c>
      <c r="M184" s="5"/>
    </row>
    <row r="185" spans="1:13" x14ac:dyDescent="0.3">
      <c r="A185">
        <v>160</v>
      </c>
      <c r="B185" s="57">
        <f t="shared" si="17"/>
        <v>48670</v>
      </c>
      <c r="C185" s="5">
        <f t="shared" si="18"/>
        <v>117865.77186140996</v>
      </c>
      <c r="D185" s="5">
        <f t="shared" si="19"/>
        <v>785.77181240939979</v>
      </c>
      <c r="E185" s="5">
        <f t="shared" si="24"/>
        <v>535.00442057347743</v>
      </c>
      <c r="F185" s="53">
        <v>100</v>
      </c>
      <c r="G185" s="5">
        <f t="shared" si="20"/>
        <v>117230.76744083648</v>
      </c>
      <c r="H185" s="5">
        <f t="shared" si="21"/>
        <v>500</v>
      </c>
      <c r="I185" s="5" t="str">
        <f t="shared" si="22"/>
        <v/>
      </c>
      <c r="J185" s="5">
        <f t="shared" si="23"/>
        <v>1920.7762329828772</v>
      </c>
      <c r="M185" s="5"/>
    </row>
    <row r="186" spans="1:13" x14ac:dyDescent="0.3">
      <c r="A186">
        <v>161</v>
      </c>
      <c r="B186" s="57">
        <f t="shared" si="17"/>
        <v>48700</v>
      </c>
      <c r="C186" s="5">
        <f t="shared" si="18"/>
        <v>117230.76744083648</v>
      </c>
      <c r="D186" s="5">
        <f t="shared" si="19"/>
        <v>781.5384496055766</v>
      </c>
      <c r="E186" s="5">
        <f t="shared" si="24"/>
        <v>539.23778337730062</v>
      </c>
      <c r="F186" s="53">
        <v>100</v>
      </c>
      <c r="G186" s="5">
        <f t="shared" si="20"/>
        <v>116591.52965745918</v>
      </c>
      <c r="H186" s="5">
        <f t="shared" si="21"/>
        <v>500</v>
      </c>
      <c r="I186" s="5" t="str">
        <f t="shared" si="22"/>
        <v/>
      </c>
      <c r="J186" s="5">
        <f t="shared" si="23"/>
        <v>1920.7762329828772</v>
      </c>
      <c r="M186" s="5"/>
    </row>
    <row r="187" spans="1:13" x14ac:dyDescent="0.3">
      <c r="A187">
        <v>162</v>
      </c>
      <c r="B187" s="57">
        <f t="shared" si="17"/>
        <v>48731</v>
      </c>
      <c r="C187" s="5">
        <f t="shared" si="18"/>
        <v>116591.52965745918</v>
      </c>
      <c r="D187" s="5">
        <f t="shared" si="19"/>
        <v>777.27686438306125</v>
      </c>
      <c r="E187" s="5">
        <f t="shared" si="24"/>
        <v>543.49936859981597</v>
      </c>
      <c r="F187" s="53">
        <v>100</v>
      </c>
      <c r="G187" s="5">
        <f t="shared" si="20"/>
        <v>115948.03028885936</v>
      </c>
      <c r="H187" s="5">
        <f t="shared" si="21"/>
        <v>500</v>
      </c>
      <c r="I187" s="5" t="str">
        <f t="shared" si="22"/>
        <v/>
      </c>
      <c r="J187" s="5">
        <f t="shared" si="23"/>
        <v>1920.7762329828772</v>
      </c>
      <c r="M187" s="5"/>
    </row>
    <row r="188" spans="1:13" x14ac:dyDescent="0.3">
      <c r="A188">
        <v>163</v>
      </c>
      <c r="B188" s="57">
        <f t="shared" si="17"/>
        <v>48761</v>
      </c>
      <c r="C188" s="5">
        <f t="shared" si="18"/>
        <v>115948.03028885936</v>
      </c>
      <c r="D188" s="5">
        <f t="shared" si="19"/>
        <v>772.98686859239581</v>
      </c>
      <c r="E188" s="5">
        <f t="shared" si="24"/>
        <v>547.78936439048141</v>
      </c>
      <c r="F188" s="53">
        <v>100</v>
      </c>
      <c r="G188" s="5">
        <f t="shared" si="20"/>
        <v>115300.24092446888</v>
      </c>
      <c r="H188" s="5">
        <f t="shared" si="21"/>
        <v>500</v>
      </c>
      <c r="I188" s="5" t="str">
        <f t="shared" si="22"/>
        <v/>
      </c>
      <c r="J188" s="5">
        <f t="shared" si="23"/>
        <v>1920.7762329828772</v>
      </c>
      <c r="M188" s="5"/>
    </row>
    <row r="189" spans="1:13" x14ac:dyDescent="0.3">
      <c r="A189">
        <v>164</v>
      </c>
      <c r="B189" s="57">
        <f t="shared" si="17"/>
        <v>48792</v>
      </c>
      <c r="C189" s="5">
        <f t="shared" si="18"/>
        <v>115300.24092446888</v>
      </c>
      <c r="D189" s="5">
        <f t="shared" si="19"/>
        <v>768.6682728297925</v>
      </c>
      <c r="E189" s="5">
        <f t="shared" si="24"/>
        <v>552.10796015308472</v>
      </c>
      <c r="F189" s="53">
        <v>100</v>
      </c>
      <c r="G189" s="5">
        <f t="shared" si="20"/>
        <v>114648.1329643158</v>
      </c>
      <c r="H189" s="5">
        <f t="shared" si="21"/>
        <v>500</v>
      </c>
      <c r="I189" s="5" t="str">
        <f t="shared" si="22"/>
        <v/>
      </c>
      <c r="J189" s="5">
        <f t="shared" si="23"/>
        <v>1920.7762329828772</v>
      </c>
      <c r="M189" s="5"/>
    </row>
    <row r="190" spans="1:13" x14ac:dyDescent="0.3">
      <c r="A190">
        <v>165</v>
      </c>
      <c r="B190" s="57">
        <f t="shared" si="17"/>
        <v>48823</v>
      </c>
      <c r="C190" s="5">
        <f t="shared" si="18"/>
        <v>114648.1329643158</v>
      </c>
      <c r="D190" s="5">
        <f t="shared" si="19"/>
        <v>764.32088642877204</v>
      </c>
      <c r="E190" s="5">
        <f t="shared" si="24"/>
        <v>556.45534655410518</v>
      </c>
      <c r="F190" s="53">
        <v>100</v>
      </c>
      <c r="G190" s="5">
        <f t="shared" si="20"/>
        <v>113991.67761776168</v>
      </c>
      <c r="H190" s="5">
        <f t="shared" si="21"/>
        <v>500</v>
      </c>
      <c r="I190" s="5" t="str">
        <f t="shared" si="22"/>
        <v/>
      </c>
      <c r="J190" s="5">
        <f t="shared" si="23"/>
        <v>1920.7762329828772</v>
      </c>
      <c r="M190" s="5"/>
    </row>
    <row r="191" spans="1:13" x14ac:dyDescent="0.3">
      <c r="A191">
        <v>166</v>
      </c>
      <c r="B191" s="57">
        <f t="shared" si="17"/>
        <v>48853</v>
      </c>
      <c r="C191" s="5">
        <f t="shared" si="18"/>
        <v>113991.67761776168</v>
      </c>
      <c r="D191" s="5">
        <f t="shared" si="19"/>
        <v>759.94451745174456</v>
      </c>
      <c r="E191" s="5">
        <f t="shared" si="24"/>
        <v>560.83171553113266</v>
      </c>
      <c r="F191" s="53">
        <v>100</v>
      </c>
      <c r="G191" s="5">
        <f t="shared" si="20"/>
        <v>113330.84590223055</v>
      </c>
      <c r="H191" s="5">
        <f t="shared" si="21"/>
        <v>500</v>
      </c>
      <c r="I191" s="5" t="str">
        <f t="shared" si="22"/>
        <v/>
      </c>
      <c r="J191" s="5">
        <f t="shared" si="23"/>
        <v>1920.7762329828772</v>
      </c>
      <c r="M191" s="5"/>
    </row>
    <row r="192" spans="1:13" x14ac:dyDescent="0.3">
      <c r="A192">
        <v>167</v>
      </c>
      <c r="B192" s="57">
        <f t="shared" si="17"/>
        <v>48884</v>
      </c>
      <c r="C192" s="5">
        <f t="shared" si="18"/>
        <v>113330.84590223055</v>
      </c>
      <c r="D192" s="5">
        <f t="shared" si="19"/>
        <v>755.53897268153708</v>
      </c>
      <c r="E192" s="5">
        <f t="shared" si="24"/>
        <v>565.23726030134014</v>
      </c>
      <c r="F192" s="53">
        <v>100</v>
      </c>
      <c r="G192" s="5">
        <f t="shared" si="20"/>
        <v>112665.60864192921</v>
      </c>
      <c r="H192" s="5">
        <f t="shared" si="21"/>
        <v>500</v>
      </c>
      <c r="I192" s="5" t="str">
        <f t="shared" si="22"/>
        <v/>
      </c>
      <c r="J192" s="5">
        <f t="shared" si="23"/>
        <v>1920.7762329828772</v>
      </c>
      <c r="M192" s="5"/>
    </row>
    <row r="193" spans="1:13" x14ac:dyDescent="0.3">
      <c r="A193">
        <v>168</v>
      </c>
      <c r="B193" s="57">
        <f t="shared" si="17"/>
        <v>48914</v>
      </c>
      <c r="C193" s="5">
        <f t="shared" si="18"/>
        <v>112665.60864192921</v>
      </c>
      <c r="D193" s="5">
        <f t="shared" si="19"/>
        <v>751.10405761286142</v>
      </c>
      <c r="E193" s="5">
        <f t="shared" si="24"/>
        <v>569.67217537001579</v>
      </c>
      <c r="F193" s="53">
        <v>100</v>
      </c>
      <c r="G193" s="5">
        <f t="shared" si="20"/>
        <v>111995.9364665592</v>
      </c>
      <c r="H193" s="5">
        <f t="shared" si="21"/>
        <v>500</v>
      </c>
      <c r="I193" s="5" t="str">
        <f t="shared" si="22"/>
        <v/>
      </c>
      <c r="J193" s="5">
        <f t="shared" si="23"/>
        <v>1920.7762329828772</v>
      </c>
      <c r="M193" s="5"/>
    </row>
    <row r="194" spans="1:13" x14ac:dyDescent="0.3">
      <c r="A194">
        <v>169</v>
      </c>
      <c r="B194" s="57">
        <f t="shared" si="17"/>
        <v>48945</v>
      </c>
      <c r="C194" s="5">
        <f t="shared" si="18"/>
        <v>111995.9364665592</v>
      </c>
      <c r="D194" s="5">
        <f t="shared" si="19"/>
        <v>746.63957644372806</v>
      </c>
      <c r="E194" s="5">
        <f t="shared" si="24"/>
        <v>574.13665653914916</v>
      </c>
      <c r="F194" s="53">
        <v>100</v>
      </c>
      <c r="G194" s="5">
        <f t="shared" si="20"/>
        <v>111321.79981002005</v>
      </c>
      <c r="H194" s="5">
        <f t="shared" si="21"/>
        <v>500</v>
      </c>
      <c r="I194" s="5" t="str">
        <f t="shared" si="22"/>
        <v/>
      </c>
      <c r="J194" s="5">
        <f t="shared" si="23"/>
        <v>1920.7762329828772</v>
      </c>
      <c r="M194" s="5"/>
    </row>
    <row r="195" spans="1:13" x14ac:dyDescent="0.3">
      <c r="A195">
        <v>170</v>
      </c>
      <c r="B195" s="57">
        <f t="shared" si="17"/>
        <v>48976</v>
      </c>
      <c r="C195" s="5">
        <f t="shared" si="18"/>
        <v>111321.79981002005</v>
      </c>
      <c r="D195" s="5">
        <f t="shared" si="19"/>
        <v>742.14533206680039</v>
      </c>
      <c r="E195" s="5">
        <f t="shared" si="24"/>
        <v>578.63090091607683</v>
      </c>
      <c r="F195" s="53">
        <v>100</v>
      </c>
      <c r="G195" s="5">
        <f t="shared" si="20"/>
        <v>110643.16890910397</v>
      </c>
      <c r="H195" s="5">
        <f t="shared" si="21"/>
        <v>500</v>
      </c>
      <c r="I195" s="5" t="str">
        <f t="shared" si="22"/>
        <v/>
      </c>
      <c r="J195" s="5">
        <f t="shared" si="23"/>
        <v>1920.7762329828772</v>
      </c>
      <c r="M195" s="5"/>
    </row>
    <row r="196" spans="1:13" x14ac:dyDescent="0.3">
      <c r="A196">
        <v>171</v>
      </c>
      <c r="B196" s="57">
        <f t="shared" si="17"/>
        <v>49004</v>
      </c>
      <c r="C196" s="5">
        <f t="shared" si="18"/>
        <v>110643.16890910397</v>
      </c>
      <c r="D196" s="5">
        <f t="shared" si="19"/>
        <v>737.6211260606932</v>
      </c>
      <c r="E196" s="5">
        <f t="shared" si="24"/>
        <v>583.15510692218402</v>
      </c>
      <c r="F196" s="53">
        <v>100</v>
      </c>
      <c r="G196" s="5">
        <f t="shared" si="20"/>
        <v>109960.01380218178</v>
      </c>
      <c r="H196" s="5">
        <f t="shared" si="21"/>
        <v>500</v>
      </c>
      <c r="I196" s="5" t="str">
        <f t="shared" si="22"/>
        <v/>
      </c>
      <c r="J196" s="5">
        <f t="shared" si="23"/>
        <v>1920.7762329828772</v>
      </c>
      <c r="M196" s="5"/>
    </row>
    <row r="197" spans="1:13" x14ac:dyDescent="0.3">
      <c r="A197">
        <v>172</v>
      </c>
      <c r="B197" s="57">
        <f t="shared" si="17"/>
        <v>49035</v>
      </c>
      <c r="C197" s="5">
        <f t="shared" si="18"/>
        <v>109960.01380218178</v>
      </c>
      <c r="D197" s="5">
        <f t="shared" si="19"/>
        <v>733.06675868121192</v>
      </c>
      <c r="E197" s="5">
        <f t="shared" si="24"/>
        <v>587.7094743016653</v>
      </c>
      <c r="F197" s="53">
        <v>100</v>
      </c>
      <c r="G197" s="5">
        <f t="shared" si="20"/>
        <v>109272.30432788012</v>
      </c>
      <c r="H197" s="5">
        <f t="shared" si="21"/>
        <v>500</v>
      </c>
      <c r="I197" s="5" t="str">
        <f t="shared" si="22"/>
        <v/>
      </c>
      <c r="J197" s="5">
        <f t="shared" si="23"/>
        <v>1920.7762329828772</v>
      </c>
      <c r="M197" s="5"/>
    </row>
    <row r="198" spans="1:13" x14ac:dyDescent="0.3">
      <c r="A198">
        <v>173</v>
      </c>
      <c r="B198" s="57">
        <f t="shared" si="17"/>
        <v>49065</v>
      </c>
      <c r="C198" s="5">
        <f t="shared" si="18"/>
        <v>109272.30432788012</v>
      </c>
      <c r="D198" s="5">
        <f t="shared" si="19"/>
        <v>728.4820288525342</v>
      </c>
      <c r="E198" s="5">
        <f t="shared" si="24"/>
        <v>592.29420413034302</v>
      </c>
      <c r="F198" s="53">
        <v>100</v>
      </c>
      <c r="G198" s="5">
        <f t="shared" si="20"/>
        <v>108580.01012374977</v>
      </c>
      <c r="H198" s="5">
        <f t="shared" si="21"/>
        <v>500</v>
      </c>
      <c r="I198" s="5" t="str">
        <f t="shared" si="22"/>
        <v/>
      </c>
      <c r="J198" s="5">
        <f t="shared" si="23"/>
        <v>1920.7762329828772</v>
      </c>
      <c r="M198" s="5"/>
    </row>
    <row r="199" spans="1:13" x14ac:dyDescent="0.3">
      <c r="A199">
        <v>174</v>
      </c>
      <c r="B199" s="57">
        <f t="shared" si="17"/>
        <v>49096</v>
      </c>
      <c r="C199" s="5">
        <f t="shared" si="18"/>
        <v>108580.01012374977</v>
      </c>
      <c r="D199" s="5">
        <f t="shared" si="19"/>
        <v>723.86673415833184</v>
      </c>
      <c r="E199" s="5">
        <f t="shared" si="24"/>
        <v>596.90949882454538</v>
      </c>
      <c r="F199" s="53">
        <v>100</v>
      </c>
      <c r="G199" s="5">
        <f t="shared" si="20"/>
        <v>107883.10062492522</v>
      </c>
      <c r="H199" s="5">
        <f t="shared" si="21"/>
        <v>500</v>
      </c>
      <c r="I199" s="5" t="str">
        <f t="shared" si="22"/>
        <v/>
      </c>
      <c r="J199" s="5">
        <f t="shared" si="23"/>
        <v>1920.7762329828772</v>
      </c>
      <c r="M199" s="5"/>
    </row>
    <row r="200" spans="1:13" x14ac:dyDescent="0.3">
      <c r="A200">
        <v>175</v>
      </c>
      <c r="B200" s="57">
        <f t="shared" si="17"/>
        <v>49126</v>
      </c>
      <c r="C200" s="5">
        <f t="shared" si="18"/>
        <v>107883.10062492522</v>
      </c>
      <c r="D200" s="5">
        <f t="shared" si="19"/>
        <v>719.22067083283491</v>
      </c>
      <c r="E200" s="5">
        <f t="shared" si="24"/>
        <v>601.55556215004231</v>
      </c>
      <c r="F200" s="53">
        <v>100</v>
      </c>
      <c r="G200" s="5">
        <f t="shared" si="20"/>
        <v>107181.54506277519</v>
      </c>
      <c r="H200" s="5">
        <f t="shared" si="21"/>
        <v>500</v>
      </c>
      <c r="I200" s="5" t="str">
        <f t="shared" si="22"/>
        <v/>
      </c>
      <c r="J200" s="5">
        <f t="shared" si="23"/>
        <v>1920.7762329828772</v>
      </c>
      <c r="M200" s="5"/>
    </row>
    <row r="201" spans="1:13" x14ac:dyDescent="0.3">
      <c r="A201">
        <v>176</v>
      </c>
      <c r="B201" s="57">
        <f t="shared" si="17"/>
        <v>49157</v>
      </c>
      <c r="C201" s="5">
        <f t="shared" si="18"/>
        <v>107181.54506277519</v>
      </c>
      <c r="D201" s="5">
        <f t="shared" si="19"/>
        <v>714.54363375183459</v>
      </c>
      <c r="E201" s="5">
        <f t="shared" si="24"/>
        <v>606.23259923104263</v>
      </c>
      <c r="F201" s="53">
        <v>100</v>
      </c>
      <c r="G201" s="5">
        <f t="shared" si="20"/>
        <v>106475.31246354415</v>
      </c>
      <c r="H201" s="5">
        <f t="shared" si="21"/>
        <v>500</v>
      </c>
      <c r="I201" s="5" t="str">
        <f t="shared" si="22"/>
        <v/>
      </c>
      <c r="J201" s="5">
        <f t="shared" si="23"/>
        <v>1920.7762329828772</v>
      </c>
      <c r="M201" s="5"/>
    </row>
    <row r="202" spans="1:13" x14ac:dyDescent="0.3">
      <c r="A202">
        <v>177</v>
      </c>
      <c r="B202" s="57">
        <f t="shared" si="17"/>
        <v>49188</v>
      </c>
      <c r="C202" s="5">
        <f t="shared" si="18"/>
        <v>106475.31246354415</v>
      </c>
      <c r="D202" s="5">
        <f t="shared" si="19"/>
        <v>709.83541642362775</v>
      </c>
      <c r="E202" s="5">
        <f t="shared" si="24"/>
        <v>610.94081655924947</v>
      </c>
      <c r="F202" s="53">
        <v>100</v>
      </c>
      <c r="G202" s="5">
        <f t="shared" si="20"/>
        <v>105764.3716469849</v>
      </c>
      <c r="H202" s="5">
        <f t="shared" si="21"/>
        <v>500</v>
      </c>
      <c r="I202" s="5" t="str">
        <f t="shared" si="22"/>
        <v/>
      </c>
      <c r="J202" s="5">
        <f t="shared" si="23"/>
        <v>1920.7762329828772</v>
      </c>
      <c r="M202" s="5"/>
    </row>
    <row r="203" spans="1:13" x14ac:dyDescent="0.3">
      <c r="A203">
        <v>178</v>
      </c>
      <c r="B203" s="57">
        <f t="shared" si="17"/>
        <v>49218</v>
      </c>
      <c r="C203" s="5">
        <f t="shared" si="18"/>
        <v>105764.3716469849</v>
      </c>
      <c r="D203" s="5">
        <f t="shared" si="19"/>
        <v>705.0958109798994</v>
      </c>
      <c r="E203" s="5">
        <f t="shared" si="24"/>
        <v>615.68042200297782</v>
      </c>
      <c r="F203" s="53">
        <v>100</v>
      </c>
      <c r="G203" s="5">
        <f t="shared" si="20"/>
        <v>105048.69122498193</v>
      </c>
      <c r="H203" s="5">
        <f t="shared" si="21"/>
        <v>500</v>
      </c>
      <c r="I203" s="5" t="str">
        <f t="shared" si="22"/>
        <v/>
      </c>
      <c r="J203" s="5">
        <f t="shared" si="23"/>
        <v>1920.7762329828772</v>
      </c>
      <c r="M203" s="5"/>
    </row>
    <row r="204" spans="1:13" x14ac:dyDescent="0.3">
      <c r="A204">
        <v>179</v>
      </c>
      <c r="B204" s="57">
        <f t="shared" si="17"/>
        <v>49249</v>
      </c>
      <c r="C204" s="5">
        <f t="shared" si="18"/>
        <v>105048.69122498193</v>
      </c>
      <c r="D204" s="5">
        <f t="shared" si="19"/>
        <v>700.32460816654623</v>
      </c>
      <c r="E204" s="5">
        <f t="shared" si="24"/>
        <v>620.45162481633099</v>
      </c>
      <c r="F204" s="53">
        <v>100</v>
      </c>
      <c r="G204" s="5">
        <f t="shared" si="20"/>
        <v>104328.2396001656</v>
      </c>
      <c r="H204" s="5">
        <f t="shared" si="21"/>
        <v>500</v>
      </c>
      <c r="I204" s="5" t="str">
        <f t="shared" si="22"/>
        <v/>
      </c>
      <c r="J204" s="5">
        <f t="shared" si="23"/>
        <v>1920.7762329828772</v>
      </c>
      <c r="M204" s="5"/>
    </row>
    <row r="205" spans="1:13" x14ac:dyDescent="0.3">
      <c r="A205">
        <v>180</v>
      </c>
      <c r="B205" s="57">
        <f t="shared" si="17"/>
        <v>49279</v>
      </c>
      <c r="C205" s="5">
        <f t="shared" si="18"/>
        <v>104328.2396001656</v>
      </c>
      <c r="D205" s="5">
        <f t="shared" si="19"/>
        <v>695.52159733443739</v>
      </c>
      <c r="E205" s="5">
        <f t="shared" si="24"/>
        <v>625.25463564843983</v>
      </c>
      <c r="F205" s="53">
        <v>100</v>
      </c>
      <c r="G205" s="5">
        <f t="shared" si="20"/>
        <v>103602.98496451716</v>
      </c>
      <c r="H205" s="5">
        <f t="shared" si="21"/>
        <v>500</v>
      </c>
      <c r="I205" s="5" t="str">
        <f t="shared" si="22"/>
        <v/>
      </c>
      <c r="J205" s="5">
        <f t="shared" si="23"/>
        <v>1920.7762329828772</v>
      </c>
      <c r="M205" s="5"/>
    </row>
    <row r="206" spans="1:13" x14ac:dyDescent="0.3">
      <c r="A206">
        <v>181</v>
      </c>
      <c r="B206" s="57">
        <f t="shared" si="17"/>
        <v>49310</v>
      </c>
      <c r="C206" s="5">
        <f t="shared" si="18"/>
        <v>103602.98496451716</v>
      </c>
      <c r="D206" s="5">
        <f t="shared" si="19"/>
        <v>690.68656643011445</v>
      </c>
      <c r="E206" s="5">
        <f t="shared" si="24"/>
        <v>630.08966655276276</v>
      </c>
      <c r="F206" s="53">
        <v>100</v>
      </c>
      <c r="G206" s="5">
        <f t="shared" si="20"/>
        <v>102872.89529796439</v>
      </c>
      <c r="H206" s="5">
        <f t="shared" si="21"/>
        <v>500</v>
      </c>
      <c r="I206" s="5" t="str">
        <f t="shared" si="22"/>
        <v/>
      </c>
      <c r="J206" s="5">
        <f t="shared" si="23"/>
        <v>1920.7762329828772</v>
      </c>
      <c r="M206" s="5"/>
    </row>
    <row r="207" spans="1:13" x14ac:dyDescent="0.3">
      <c r="A207">
        <v>182</v>
      </c>
      <c r="B207" s="57">
        <f t="shared" si="17"/>
        <v>49341</v>
      </c>
      <c r="C207" s="5">
        <f t="shared" si="18"/>
        <v>102872.89529796439</v>
      </c>
      <c r="D207" s="5">
        <f t="shared" si="19"/>
        <v>685.81930198642931</v>
      </c>
      <c r="E207" s="5">
        <f t="shared" si="24"/>
        <v>634.95693099644791</v>
      </c>
      <c r="F207" s="53">
        <v>100</v>
      </c>
      <c r="G207" s="5">
        <f t="shared" si="20"/>
        <v>102137.93836696795</v>
      </c>
      <c r="H207" s="5">
        <f t="shared" si="21"/>
        <v>500</v>
      </c>
      <c r="I207" s="5" t="str">
        <f t="shared" si="22"/>
        <v/>
      </c>
      <c r="J207" s="5">
        <f t="shared" si="23"/>
        <v>1920.7762329828772</v>
      </c>
      <c r="M207" s="5"/>
    </row>
    <row r="208" spans="1:13" x14ac:dyDescent="0.3">
      <c r="A208">
        <v>183</v>
      </c>
      <c r="B208" s="57">
        <f t="shared" si="17"/>
        <v>49369</v>
      </c>
      <c r="C208" s="5">
        <f t="shared" si="18"/>
        <v>102137.93836696795</v>
      </c>
      <c r="D208" s="5">
        <f t="shared" si="19"/>
        <v>680.91958911311974</v>
      </c>
      <c r="E208" s="5">
        <f t="shared" si="24"/>
        <v>639.85664386975748</v>
      </c>
      <c r="F208" s="53">
        <v>100</v>
      </c>
      <c r="G208" s="5">
        <f t="shared" si="20"/>
        <v>101398.08172309819</v>
      </c>
      <c r="H208" s="5">
        <f t="shared" si="21"/>
        <v>500</v>
      </c>
      <c r="I208" s="5" t="str">
        <f t="shared" si="22"/>
        <v/>
      </c>
      <c r="J208" s="5">
        <f t="shared" si="23"/>
        <v>1920.7762329828772</v>
      </c>
      <c r="M208" s="5"/>
    </row>
    <row r="209" spans="1:13" x14ac:dyDescent="0.3">
      <c r="A209">
        <v>184</v>
      </c>
      <c r="B209" s="57">
        <f t="shared" si="17"/>
        <v>49400</v>
      </c>
      <c r="C209" s="5">
        <f t="shared" si="18"/>
        <v>101398.08172309819</v>
      </c>
      <c r="D209" s="5">
        <f t="shared" si="19"/>
        <v>675.98721148732136</v>
      </c>
      <c r="E209" s="5">
        <f t="shared" si="24"/>
        <v>644.78902149555586</v>
      </c>
      <c r="F209" s="53">
        <v>100</v>
      </c>
      <c r="G209" s="5">
        <f t="shared" si="20"/>
        <v>100653.29270160264</v>
      </c>
      <c r="H209" s="5">
        <f t="shared" si="21"/>
        <v>500</v>
      </c>
      <c r="I209" s="5" t="str">
        <f t="shared" si="22"/>
        <v/>
      </c>
      <c r="J209" s="5">
        <f t="shared" si="23"/>
        <v>1920.7762329828772</v>
      </c>
      <c r="M209" s="5"/>
    </row>
    <row r="210" spans="1:13" x14ac:dyDescent="0.3">
      <c r="A210">
        <v>185</v>
      </c>
      <c r="B210" s="57">
        <f t="shared" si="17"/>
        <v>49430</v>
      </c>
      <c r="C210" s="5">
        <f t="shared" si="18"/>
        <v>100653.29270160264</v>
      </c>
      <c r="D210" s="5">
        <f t="shared" si="19"/>
        <v>671.02195134401757</v>
      </c>
      <c r="E210" s="5">
        <f t="shared" si="24"/>
        <v>649.75428163885965</v>
      </c>
      <c r="F210" s="53">
        <v>100</v>
      </c>
      <c r="G210" s="5">
        <f t="shared" si="20"/>
        <v>99903.538419963777</v>
      </c>
      <c r="H210" s="5">
        <f t="shared" si="21"/>
        <v>500</v>
      </c>
      <c r="I210" s="5" t="str">
        <f t="shared" si="22"/>
        <v/>
      </c>
      <c r="J210" s="5">
        <f t="shared" si="23"/>
        <v>1920.7762329828772</v>
      </c>
      <c r="M210" s="5"/>
    </row>
    <row r="211" spans="1:13" x14ac:dyDescent="0.3">
      <c r="A211">
        <v>186</v>
      </c>
      <c r="B211" s="57">
        <f t="shared" si="17"/>
        <v>49461</v>
      </c>
      <c r="C211" s="5">
        <f t="shared" si="18"/>
        <v>99903.538419963777</v>
      </c>
      <c r="D211" s="5">
        <f t="shared" si="19"/>
        <v>666.02358946642528</v>
      </c>
      <c r="E211" s="5">
        <f t="shared" si="24"/>
        <v>654.75264351645194</v>
      </c>
      <c r="F211" s="53">
        <v>100</v>
      </c>
      <c r="G211" s="5">
        <f t="shared" si="20"/>
        <v>99148.78577644733</v>
      </c>
      <c r="H211" s="5">
        <f t="shared" si="21"/>
        <v>500</v>
      </c>
      <c r="I211" s="5" t="str">
        <f t="shared" si="22"/>
        <v/>
      </c>
      <c r="J211" s="5">
        <f t="shared" si="23"/>
        <v>1920.7762329828772</v>
      </c>
      <c r="M211" s="5"/>
    </row>
    <row r="212" spans="1:13" x14ac:dyDescent="0.3">
      <c r="A212">
        <v>187</v>
      </c>
      <c r="B212" s="57">
        <f t="shared" si="17"/>
        <v>49491</v>
      </c>
      <c r="C212" s="5">
        <f t="shared" si="18"/>
        <v>99148.78577644733</v>
      </c>
      <c r="D212" s="5">
        <f t="shared" si="19"/>
        <v>660.99190517631553</v>
      </c>
      <c r="E212" s="5">
        <f t="shared" si="24"/>
        <v>659.78432780656169</v>
      </c>
      <c r="F212" s="53">
        <v>100</v>
      </c>
      <c r="G212" s="5">
        <f t="shared" si="20"/>
        <v>98389.001448640774</v>
      </c>
      <c r="H212" s="5">
        <f t="shared" si="21"/>
        <v>500</v>
      </c>
      <c r="I212" s="5" t="str">
        <f t="shared" si="22"/>
        <v/>
      </c>
      <c r="J212" s="5">
        <f t="shared" si="23"/>
        <v>1920.7762329828772</v>
      </c>
      <c r="M212" s="5"/>
    </row>
    <row r="213" spans="1:13" x14ac:dyDescent="0.3">
      <c r="A213">
        <v>188</v>
      </c>
      <c r="B213" s="57">
        <f t="shared" si="17"/>
        <v>49522</v>
      </c>
      <c r="C213" s="5">
        <f t="shared" si="18"/>
        <v>98389.001448640774</v>
      </c>
      <c r="D213" s="5">
        <f t="shared" si="19"/>
        <v>655.92667632427185</v>
      </c>
      <c r="E213" s="5">
        <f t="shared" si="24"/>
        <v>664.84955665860537</v>
      </c>
      <c r="F213" s="53">
        <v>100</v>
      </c>
      <c r="G213" s="5">
        <f t="shared" si="20"/>
        <v>97624.151891982168</v>
      </c>
      <c r="H213" s="5">
        <f t="shared" si="21"/>
        <v>500</v>
      </c>
      <c r="I213" s="5" t="str">
        <f t="shared" si="22"/>
        <v/>
      </c>
      <c r="J213" s="5">
        <f t="shared" si="23"/>
        <v>1920.7762329828772</v>
      </c>
      <c r="M213" s="5"/>
    </row>
    <row r="214" spans="1:13" x14ac:dyDescent="0.3">
      <c r="A214">
        <v>189</v>
      </c>
      <c r="B214" s="57">
        <f t="shared" si="17"/>
        <v>49553</v>
      </c>
      <c r="C214" s="5">
        <f t="shared" si="18"/>
        <v>97624.151891982168</v>
      </c>
      <c r="D214" s="5">
        <f t="shared" si="19"/>
        <v>650.82767927988118</v>
      </c>
      <c r="E214" s="5">
        <f t="shared" si="24"/>
        <v>669.94855370299604</v>
      </c>
      <c r="F214" s="53">
        <v>100</v>
      </c>
      <c r="G214" s="5">
        <f t="shared" si="20"/>
        <v>96854.203338279171</v>
      </c>
      <c r="H214" s="5">
        <f t="shared" si="21"/>
        <v>500</v>
      </c>
      <c r="I214" s="5" t="str">
        <f t="shared" si="22"/>
        <v/>
      </c>
      <c r="J214" s="5">
        <f t="shared" si="23"/>
        <v>1920.7762329828772</v>
      </c>
      <c r="M214" s="5"/>
    </row>
    <row r="215" spans="1:13" x14ac:dyDescent="0.3">
      <c r="A215">
        <v>190</v>
      </c>
      <c r="B215" s="57">
        <f t="shared" si="17"/>
        <v>49583</v>
      </c>
      <c r="C215" s="5">
        <f t="shared" si="18"/>
        <v>96854.203338279171</v>
      </c>
      <c r="D215" s="5">
        <f t="shared" si="19"/>
        <v>645.69468892186114</v>
      </c>
      <c r="E215" s="5">
        <f t="shared" si="24"/>
        <v>675.08154406101607</v>
      </c>
      <c r="F215" s="53">
        <v>100</v>
      </c>
      <c r="G215" s="5">
        <f t="shared" si="20"/>
        <v>96079.121794218154</v>
      </c>
      <c r="H215" s="5">
        <f t="shared" si="21"/>
        <v>500</v>
      </c>
      <c r="I215" s="5" t="str">
        <f t="shared" si="22"/>
        <v/>
      </c>
      <c r="J215" s="5">
        <f t="shared" si="23"/>
        <v>1920.7762329828772</v>
      </c>
      <c r="M215" s="5"/>
    </row>
    <row r="216" spans="1:13" x14ac:dyDescent="0.3">
      <c r="A216">
        <v>191</v>
      </c>
      <c r="B216" s="57">
        <f t="shared" si="17"/>
        <v>49614</v>
      </c>
      <c r="C216" s="5">
        <f t="shared" si="18"/>
        <v>96079.121794218154</v>
      </c>
      <c r="D216" s="5">
        <f t="shared" si="19"/>
        <v>640.52747862812112</v>
      </c>
      <c r="E216" s="5">
        <f t="shared" si="24"/>
        <v>680.2487543547561</v>
      </c>
      <c r="F216" s="53">
        <v>100</v>
      </c>
      <c r="G216" s="5">
        <f t="shared" si="20"/>
        <v>95298.873039863392</v>
      </c>
      <c r="H216" s="5">
        <f t="shared" si="21"/>
        <v>500</v>
      </c>
      <c r="I216" s="5" t="str">
        <f t="shared" si="22"/>
        <v/>
      </c>
      <c r="J216" s="5">
        <f t="shared" si="23"/>
        <v>1920.7762329828772</v>
      </c>
      <c r="M216" s="5"/>
    </row>
    <row r="217" spans="1:13" x14ac:dyDescent="0.3">
      <c r="A217">
        <v>192</v>
      </c>
      <c r="B217" s="57">
        <f t="shared" si="17"/>
        <v>49644</v>
      </c>
      <c r="C217" s="5">
        <f t="shared" si="18"/>
        <v>95298.873039863392</v>
      </c>
      <c r="D217" s="5">
        <f t="shared" si="19"/>
        <v>635.32582026575597</v>
      </c>
      <c r="E217" s="5">
        <f t="shared" si="24"/>
        <v>685.45041271712125</v>
      </c>
      <c r="F217" s="53">
        <v>100</v>
      </c>
      <c r="G217" s="5">
        <f t="shared" si="20"/>
        <v>94513.422627146268</v>
      </c>
      <c r="H217" s="5">
        <f t="shared" si="21"/>
        <v>500</v>
      </c>
      <c r="I217" s="5" t="str">
        <f t="shared" si="22"/>
        <v/>
      </c>
      <c r="J217" s="5">
        <f t="shared" si="23"/>
        <v>1920.7762329828772</v>
      </c>
      <c r="M217" s="5"/>
    </row>
    <row r="218" spans="1:13" x14ac:dyDescent="0.3">
      <c r="A218">
        <v>193</v>
      </c>
      <c r="B218" s="57">
        <f t="shared" si="17"/>
        <v>49675</v>
      </c>
      <c r="C218" s="5">
        <f t="shared" si="18"/>
        <v>94513.422627146268</v>
      </c>
      <c r="D218" s="5">
        <f t="shared" si="19"/>
        <v>630.08948418097521</v>
      </c>
      <c r="E218" s="5">
        <f t="shared" si="24"/>
        <v>690.68674880190201</v>
      </c>
      <c r="F218" s="53">
        <v>100</v>
      </c>
      <c r="G218" s="5">
        <f t="shared" si="20"/>
        <v>93722.735878344363</v>
      </c>
      <c r="H218" s="5">
        <f t="shared" si="21"/>
        <v>500</v>
      </c>
      <c r="I218" s="5" t="str">
        <f t="shared" si="22"/>
        <v/>
      </c>
      <c r="J218" s="5">
        <f t="shared" si="23"/>
        <v>1920.7762329828772</v>
      </c>
      <c r="M218" s="5"/>
    </row>
    <row r="219" spans="1:13" x14ac:dyDescent="0.3">
      <c r="A219">
        <v>194</v>
      </c>
      <c r="B219" s="57">
        <f t="shared" ref="B219:B282" si="25">IF(ISBLANK($A219),"",EDATE($B218,1))</f>
        <v>49706</v>
      </c>
      <c r="C219" s="5">
        <f t="shared" ref="C219:C282" si="26">_xlfn.LET(
_xlpm.StartingPrincipalBalance,$G218,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_xlpm.Calculation,IF(_xlpm.IsPeriodBlankCondition,"",IF(_xlpm.IsPrincipalRemainingBlankCondition,"",IF(_xlpm.IsPrincipalRemainingZeroCondition,"",_xlpm.StartingPrincipalBalance))),
_xlpm.Calculation
)</f>
        <v>93722.735878344363</v>
      </c>
      <c r="D219" s="5">
        <f t="shared" ref="D219:D282" si="27">_xlfn.LET(
_xlpm.InterestCalculation,$G218*$B$9,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_xlpm.Calculation,IF(_xlpm.IsPeriodBlankCondition,"",IF(_xlpm.IsPrincipalRemainingBlankCondition,"",IF(_xlpm.IsPrincipalRemainingZeroCondition,"",_xlpm.InterestCalculation))),
_xlpm.Calculation
)</f>
        <v>624.81823918896248</v>
      </c>
      <c r="E219" s="5">
        <f t="shared" si="24"/>
        <v>695.95799379391474</v>
      </c>
      <c r="F219" s="53">
        <v>100</v>
      </c>
      <c r="G219" s="5">
        <f t="shared" ref="G219:G282" si="28">_xlfn.LET(
_xlpm.StartingBalanceGreaterThanPrincipalOwedPlusPrepaymentCondition,$C219&gt;=$E219+$F219,
_xlpm.IsPrincpalOwedPlusPrepaymentLessThanOrEqualToPrincipalRemainingCondition,ROUND($E219+$F219,2)&lt;=ROUND($G218,2),
_xlpm.IsCurrentPrincapalOwedAmtGreaterThanPrevPrincipalOwedCondition,$E218&gt;$G218,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_xlpm.Calculation,IF(_xlpm.IsPeriodBlankCondition,"",IF(_xlpm.IsPrincipalRemainingBlankCondition,"",IF(_xlpm.IsPrincipalZeroCondition,"",IF(_xlpm.StartingBalanceGreaterThanPrincipalOwedPlusPrepaymentCondition,$C219-$E219-$F219,0)))),
_xlpm.Calculation
)</f>
        <v>92926.777884550451</v>
      </c>
      <c r="H219" s="5">
        <f t="shared" ref="H219:H282" si="29">_xlfn.LET(
_xlpm.PrincpalRemainingCalculation,$B$13,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_xlpm.Calculation,IF(_xlpm.IsPeriodBlankCondition,"",IF(_xlpm.IsPrincipalRemainingBlankCondition,"",IF(_xlpm.IsPrincipalZeroCondition,"",_xlpm.PrincpalRemainingCalculation))),
_xlpm.Calculation
)</f>
        <v>500</v>
      </c>
      <c r="I219" s="5" t="str">
        <f t="shared" ref="I219:I282" si="30">_xlfn.LET(
_xlpm.IsPrincipalRemainingLessThanOrEqualToPMICutoffAmtCondition,$G218&lt;=$B$2*(1-$B$15),
_xlpm.PMIMonthlyPayment,$B$19,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9" s="5">
        <f t="shared" ref="J219:J282" si="31">_xlfn.LET(
_xlpm.PrePaymentActuallyPaid,IF($C219&gt;=$E219+$F219,$F219,$C219-$E219),
_xlpm.IfPMIOwedIsBlank,IF($I219 = "",0,$I219),
_xlpm.TotalMonthlyPaymentCalculation,$D219+$E219+$H219+_xlpm.IfPMIOwedIsBlank+_xlpm.PrePaymentActuallyPaid,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_xlpm.Calculation,IF(_xlpm.IsPeriodBlankCondition,"",IF(_xlpm.IsPrincipalRemainingBlankCondition,"",IF(_xlpm.IsPrincipalZeroCondition,"",_xlpm.TotalMonthlyPaymentCalculation))),
_xlpm.Calculation
)</f>
        <v>1920.7762329828772</v>
      </c>
      <c r="M219" s="5"/>
    </row>
    <row r="220" spans="1:13" x14ac:dyDescent="0.3">
      <c r="A220">
        <v>195</v>
      </c>
      <c r="B220" s="57">
        <f t="shared" si="25"/>
        <v>49735</v>
      </c>
      <c r="C220" s="5">
        <f t="shared" si="26"/>
        <v>92926.777884550451</v>
      </c>
      <c r="D220" s="5">
        <f t="shared" si="27"/>
        <v>619.51185256366966</v>
      </c>
      <c r="E220" s="5">
        <f t="shared" si="24"/>
        <v>701.26438041920755</v>
      </c>
      <c r="F220" s="53">
        <v>100</v>
      </c>
      <c r="G220" s="5">
        <f t="shared" si="28"/>
        <v>92125.513504131246</v>
      </c>
      <c r="H220" s="5">
        <f t="shared" si="29"/>
        <v>500</v>
      </c>
      <c r="I220" s="5" t="str">
        <f t="shared" si="30"/>
        <v/>
      </c>
      <c r="J220" s="5">
        <f t="shared" si="31"/>
        <v>1920.7762329828772</v>
      </c>
      <c r="M220" s="5"/>
    </row>
    <row r="221" spans="1:13" x14ac:dyDescent="0.3">
      <c r="A221">
        <v>196</v>
      </c>
      <c r="B221" s="57">
        <f t="shared" si="25"/>
        <v>49766</v>
      </c>
      <c r="C221" s="5">
        <f t="shared" si="26"/>
        <v>92125.513504131246</v>
      </c>
      <c r="D221" s="5">
        <f t="shared" si="27"/>
        <v>614.17009002754173</v>
      </c>
      <c r="E221" s="5">
        <f t="shared" si="24"/>
        <v>706.60614295533549</v>
      </c>
      <c r="F221" s="53">
        <v>100</v>
      </c>
      <c r="G221" s="5">
        <f t="shared" si="28"/>
        <v>91318.907361175909</v>
      </c>
      <c r="H221" s="5">
        <f t="shared" si="29"/>
        <v>500</v>
      </c>
      <c r="I221" s="5" t="str">
        <f t="shared" si="30"/>
        <v/>
      </c>
      <c r="J221" s="5">
        <f t="shared" si="31"/>
        <v>1920.7762329828772</v>
      </c>
      <c r="M221" s="5"/>
    </row>
    <row r="222" spans="1:13" x14ac:dyDescent="0.3">
      <c r="A222">
        <v>197</v>
      </c>
      <c r="B222" s="57">
        <f t="shared" si="25"/>
        <v>49796</v>
      </c>
      <c r="C222" s="5">
        <f t="shared" si="26"/>
        <v>91318.907361175909</v>
      </c>
      <c r="D222" s="5">
        <f t="shared" si="27"/>
        <v>608.79271574117274</v>
      </c>
      <c r="E222" s="5">
        <f t="shared" si="24"/>
        <v>711.98351724170448</v>
      </c>
      <c r="F222" s="53">
        <v>100</v>
      </c>
      <c r="G222" s="5">
        <f t="shared" si="28"/>
        <v>90506.923843934201</v>
      </c>
      <c r="H222" s="5">
        <f t="shared" si="29"/>
        <v>500</v>
      </c>
      <c r="I222" s="5" t="str">
        <f t="shared" si="30"/>
        <v/>
      </c>
      <c r="J222" s="5">
        <f t="shared" si="31"/>
        <v>1920.7762329828772</v>
      </c>
      <c r="M222" s="5"/>
    </row>
    <row r="223" spans="1:13" x14ac:dyDescent="0.3">
      <c r="A223">
        <v>198</v>
      </c>
      <c r="B223" s="57">
        <f t="shared" si="25"/>
        <v>49827</v>
      </c>
      <c r="C223" s="5">
        <f t="shared" si="26"/>
        <v>90506.923843934201</v>
      </c>
      <c r="D223" s="5">
        <f t="shared" si="27"/>
        <v>603.37949229289472</v>
      </c>
      <c r="E223" s="5">
        <f t="shared" si="24"/>
        <v>717.39674068998249</v>
      </c>
      <c r="F223" s="53">
        <v>100</v>
      </c>
      <c r="G223" s="5">
        <f t="shared" si="28"/>
        <v>89689.527103244225</v>
      </c>
      <c r="H223" s="5">
        <f t="shared" si="29"/>
        <v>500</v>
      </c>
      <c r="I223" s="5" t="str">
        <f t="shared" si="30"/>
        <v/>
      </c>
      <c r="J223" s="5">
        <f t="shared" si="31"/>
        <v>1920.7762329828772</v>
      </c>
      <c r="M223" s="5"/>
    </row>
    <row r="224" spans="1:13" x14ac:dyDescent="0.3">
      <c r="A224">
        <v>199</v>
      </c>
      <c r="B224" s="57">
        <f t="shared" si="25"/>
        <v>49857</v>
      </c>
      <c r="C224" s="5">
        <f t="shared" si="26"/>
        <v>89689.527103244225</v>
      </c>
      <c r="D224" s="5">
        <f t="shared" si="27"/>
        <v>597.93018068829485</v>
      </c>
      <c r="E224" s="5">
        <f t="shared" si="24"/>
        <v>722.84605229458236</v>
      </c>
      <c r="F224" s="53">
        <v>100</v>
      </c>
      <c r="G224" s="5">
        <f t="shared" si="28"/>
        <v>88866.681050949643</v>
      </c>
      <c r="H224" s="5">
        <f t="shared" si="29"/>
        <v>500</v>
      </c>
      <c r="I224" s="5" t="str">
        <f t="shared" si="30"/>
        <v/>
      </c>
      <c r="J224" s="5">
        <f t="shared" si="31"/>
        <v>1920.7762329828772</v>
      </c>
      <c r="M224" s="5"/>
    </row>
    <row r="225" spans="1:13" x14ac:dyDescent="0.3">
      <c r="A225">
        <v>200</v>
      </c>
      <c r="B225" s="57">
        <f t="shared" si="25"/>
        <v>49888</v>
      </c>
      <c r="C225" s="5">
        <f t="shared" si="26"/>
        <v>88866.681050949643</v>
      </c>
      <c r="D225" s="5">
        <f t="shared" si="27"/>
        <v>592.44454033966429</v>
      </c>
      <c r="E225" s="5">
        <f t="shared" si="24"/>
        <v>728.33169264321293</v>
      </c>
      <c r="F225" s="53">
        <v>100</v>
      </c>
      <c r="G225" s="5">
        <f t="shared" si="28"/>
        <v>88038.349358306426</v>
      </c>
      <c r="H225" s="5">
        <f t="shared" si="29"/>
        <v>500</v>
      </c>
      <c r="I225" s="5" t="str">
        <f t="shared" si="30"/>
        <v/>
      </c>
      <c r="J225" s="5">
        <f t="shared" si="31"/>
        <v>1920.7762329828772</v>
      </c>
      <c r="M225" s="5"/>
    </row>
    <row r="226" spans="1:13" x14ac:dyDescent="0.3">
      <c r="A226">
        <v>201</v>
      </c>
      <c r="B226" s="57">
        <f t="shared" si="25"/>
        <v>49919</v>
      </c>
      <c r="C226" s="5">
        <f t="shared" si="26"/>
        <v>88038.349358306426</v>
      </c>
      <c r="D226" s="5">
        <f t="shared" si="27"/>
        <v>586.92232905537617</v>
      </c>
      <c r="E226" s="5">
        <f t="shared" si="24"/>
        <v>733.85390392750105</v>
      </c>
      <c r="F226" s="53">
        <v>100</v>
      </c>
      <c r="G226" s="5">
        <f t="shared" si="28"/>
        <v>87204.495454378921</v>
      </c>
      <c r="H226" s="5">
        <f t="shared" si="29"/>
        <v>500</v>
      </c>
      <c r="I226" s="5" t="str">
        <f t="shared" si="30"/>
        <v/>
      </c>
      <c r="J226" s="5">
        <f t="shared" si="31"/>
        <v>1920.7762329828772</v>
      </c>
      <c r="M226" s="5"/>
    </row>
    <row r="227" spans="1:13" x14ac:dyDescent="0.3">
      <c r="A227">
        <v>202</v>
      </c>
      <c r="B227" s="57">
        <f t="shared" si="25"/>
        <v>49949</v>
      </c>
      <c r="C227" s="5">
        <f t="shared" si="26"/>
        <v>87204.495454378921</v>
      </c>
      <c r="D227" s="5">
        <f t="shared" si="27"/>
        <v>581.36330302919282</v>
      </c>
      <c r="E227" s="5">
        <f t="shared" si="24"/>
        <v>739.4129299536844</v>
      </c>
      <c r="F227" s="53">
        <v>100</v>
      </c>
      <c r="G227" s="5">
        <f t="shared" si="28"/>
        <v>86365.082524425234</v>
      </c>
      <c r="H227" s="5">
        <f t="shared" si="29"/>
        <v>500</v>
      </c>
      <c r="I227" s="5" t="str">
        <f t="shared" si="30"/>
        <v/>
      </c>
      <c r="J227" s="5">
        <f t="shared" si="31"/>
        <v>1920.7762329828772</v>
      </c>
      <c r="M227" s="5"/>
    </row>
    <row r="228" spans="1:13" x14ac:dyDescent="0.3">
      <c r="A228">
        <v>203</v>
      </c>
      <c r="B228" s="57">
        <f t="shared" si="25"/>
        <v>49980</v>
      </c>
      <c r="C228" s="5">
        <f t="shared" si="26"/>
        <v>86365.082524425234</v>
      </c>
      <c r="D228" s="5">
        <f t="shared" si="27"/>
        <v>575.76721682950165</v>
      </c>
      <c r="E228" s="5">
        <f t="shared" si="24"/>
        <v>745.00901615337557</v>
      </c>
      <c r="F228" s="53">
        <v>100</v>
      </c>
      <c r="G228" s="5">
        <f t="shared" si="28"/>
        <v>85520.07350827186</v>
      </c>
      <c r="H228" s="5">
        <f t="shared" si="29"/>
        <v>500</v>
      </c>
      <c r="I228" s="5" t="str">
        <f t="shared" si="30"/>
        <v/>
      </c>
      <c r="J228" s="5">
        <f t="shared" si="31"/>
        <v>1920.7762329828772</v>
      </c>
      <c r="M228" s="5"/>
    </row>
    <row r="229" spans="1:13" x14ac:dyDescent="0.3">
      <c r="A229">
        <v>204</v>
      </c>
      <c r="B229" s="57">
        <f t="shared" si="25"/>
        <v>50010</v>
      </c>
      <c r="C229" s="5">
        <f t="shared" si="26"/>
        <v>85520.07350827186</v>
      </c>
      <c r="D229" s="5">
        <f t="shared" si="27"/>
        <v>570.13382338847907</v>
      </c>
      <c r="E229" s="5">
        <f t="shared" ref="E229:E292" si="32">_xlfn.LET(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_xlpm.Calculation,IF(_xlpm.IsPeriodBlankCondition,"",IF(_xlpm.IsPrincipalRemainingBlankCondition,"",IF(_xlpm.IsPrincipalZeroCondition,"",IF(_xlpm.IsPrincipalLessThenOrEqualToMonthlyPaymentCondition,$G228,_xlpm.PrincipalOwedCalculation)))),
_xlpm.Calculation
)</f>
        <v>750.64240959439815</v>
      </c>
      <c r="F229" s="53">
        <v>100</v>
      </c>
      <c r="G229" s="5">
        <f t="shared" si="28"/>
        <v>84669.431098677465</v>
      </c>
      <c r="H229" s="5">
        <f t="shared" si="29"/>
        <v>500</v>
      </c>
      <c r="I229" s="5" t="str">
        <f t="shared" si="30"/>
        <v/>
      </c>
      <c r="J229" s="5">
        <f t="shared" si="31"/>
        <v>1920.7762329828772</v>
      </c>
      <c r="M229" s="5"/>
    </row>
    <row r="230" spans="1:13" x14ac:dyDescent="0.3">
      <c r="A230">
        <v>205</v>
      </c>
      <c r="B230" s="57">
        <f t="shared" si="25"/>
        <v>50041</v>
      </c>
      <c r="C230" s="5">
        <f t="shared" si="26"/>
        <v>84669.431098677465</v>
      </c>
      <c r="D230" s="5">
        <f t="shared" si="27"/>
        <v>564.46287399118319</v>
      </c>
      <c r="E230" s="5">
        <f t="shared" si="32"/>
        <v>756.31335899169403</v>
      </c>
      <c r="F230" s="53">
        <v>100</v>
      </c>
      <c r="G230" s="5">
        <f t="shared" si="28"/>
        <v>83813.117739685767</v>
      </c>
      <c r="H230" s="5">
        <f t="shared" si="29"/>
        <v>500</v>
      </c>
      <c r="I230" s="5" t="str">
        <f t="shared" si="30"/>
        <v/>
      </c>
      <c r="J230" s="5">
        <f t="shared" si="31"/>
        <v>1920.7762329828772</v>
      </c>
      <c r="M230" s="5"/>
    </row>
    <row r="231" spans="1:13" x14ac:dyDescent="0.3">
      <c r="A231">
        <v>206</v>
      </c>
      <c r="B231" s="57">
        <f t="shared" si="25"/>
        <v>50072</v>
      </c>
      <c r="C231" s="5">
        <f t="shared" si="26"/>
        <v>83813.117739685767</v>
      </c>
      <c r="D231" s="5">
        <f t="shared" si="27"/>
        <v>558.75411826457184</v>
      </c>
      <c r="E231" s="5">
        <f t="shared" si="32"/>
        <v>762.02211471830537</v>
      </c>
      <c r="F231" s="53">
        <v>100</v>
      </c>
      <c r="G231" s="5">
        <f t="shared" si="28"/>
        <v>82951.095624967464</v>
      </c>
      <c r="H231" s="5">
        <f t="shared" si="29"/>
        <v>500</v>
      </c>
      <c r="I231" s="5" t="str">
        <f t="shared" si="30"/>
        <v/>
      </c>
      <c r="J231" s="5">
        <f t="shared" si="31"/>
        <v>1920.7762329828772</v>
      </c>
      <c r="M231" s="5"/>
    </row>
    <row r="232" spans="1:13" x14ac:dyDescent="0.3">
      <c r="A232">
        <v>207</v>
      </c>
      <c r="B232" s="57">
        <f t="shared" si="25"/>
        <v>50100</v>
      </c>
      <c r="C232" s="5">
        <f t="shared" si="26"/>
        <v>82951.095624967464</v>
      </c>
      <c r="D232" s="5">
        <f t="shared" si="27"/>
        <v>553.00730416644979</v>
      </c>
      <c r="E232" s="5">
        <f t="shared" si="32"/>
        <v>767.76892881642743</v>
      </c>
      <c r="F232" s="53">
        <v>100</v>
      </c>
      <c r="G232" s="5">
        <f t="shared" si="28"/>
        <v>82083.326696151038</v>
      </c>
      <c r="H232" s="5">
        <f t="shared" si="29"/>
        <v>500</v>
      </c>
      <c r="I232" s="5" t="str">
        <f t="shared" si="30"/>
        <v/>
      </c>
      <c r="J232" s="5">
        <f t="shared" si="31"/>
        <v>1920.7762329828772</v>
      </c>
      <c r="M232" s="5"/>
    </row>
    <row r="233" spans="1:13" x14ac:dyDescent="0.3">
      <c r="A233">
        <v>208</v>
      </c>
      <c r="B233" s="57">
        <f t="shared" si="25"/>
        <v>50131</v>
      </c>
      <c r="C233" s="5">
        <f t="shared" si="26"/>
        <v>82083.326696151038</v>
      </c>
      <c r="D233" s="5">
        <f t="shared" si="27"/>
        <v>547.2221779743403</v>
      </c>
      <c r="E233" s="5">
        <f t="shared" si="32"/>
        <v>773.55405500853692</v>
      </c>
      <c r="F233" s="53">
        <v>100</v>
      </c>
      <c r="G233" s="5">
        <f t="shared" si="28"/>
        <v>81209.772641142496</v>
      </c>
      <c r="H233" s="5">
        <f t="shared" si="29"/>
        <v>500</v>
      </c>
      <c r="I233" s="5" t="str">
        <f t="shared" si="30"/>
        <v/>
      </c>
      <c r="J233" s="5">
        <f t="shared" si="31"/>
        <v>1920.7762329828772</v>
      </c>
      <c r="M233" s="5"/>
    </row>
    <row r="234" spans="1:13" x14ac:dyDescent="0.3">
      <c r="A234">
        <v>209</v>
      </c>
      <c r="B234" s="57">
        <f t="shared" si="25"/>
        <v>50161</v>
      </c>
      <c r="C234" s="5">
        <f t="shared" si="26"/>
        <v>81209.772641142496</v>
      </c>
      <c r="D234" s="5">
        <f t="shared" si="27"/>
        <v>541.39848427428331</v>
      </c>
      <c r="E234" s="5">
        <f t="shared" si="32"/>
        <v>779.37774870859391</v>
      </c>
      <c r="F234" s="53">
        <v>100</v>
      </c>
      <c r="G234" s="5">
        <f t="shared" si="28"/>
        <v>80330.394892433906</v>
      </c>
      <c r="H234" s="5">
        <f t="shared" si="29"/>
        <v>500</v>
      </c>
      <c r="I234" s="5" t="str">
        <f t="shared" si="30"/>
        <v/>
      </c>
      <c r="J234" s="5">
        <f t="shared" si="31"/>
        <v>1920.7762329828772</v>
      </c>
      <c r="M234" s="5"/>
    </row>
    <row r="235" spans="1:13" x14ac:dyDescent="0.3">
      <c r="A235">
        <v>210</v>
      </c>
      <c r="B235" s="57">
        <f t="shared" si="25"/>
        <v>50192</v>
      </c>
      <c r="C235" s="5">
        <f t="shared" si="26"/>
        <v>80330.394892433906</v>
      </c>
      <c r="D235" s="5">
        <f t="shared" si="27"/>
        <v>535.53596594955945</v>
      </c>
      <c r="E235" s="5">
        <f t="shared" si="32"/>
        <v>785.24026703331776</v>
      </c>
      <c r="F235" s="53">
        <v>100</v>
      </c>
      <c r="G235" s="5">
        <f t="shared" si="28"/>
        <v>79445.154625400581</v>
      </c>
      <c r="H235" s="5">
        <f t="shared" si="29"/>
        <v>500</v>
      </c>
      <c r="I235" s="5" t="str">
        <f t="shared" si="30"/>
        <v/>
      </c>
      <c r="J235" s="5">
        <f t="shared" si="31"/>
        <v>1920.7762329828772</v>
      </c>
      <c r="M235" s="5"/>
    </row>
    <row r="236" spans="1:13" x14ac:dyDescent="0.3">
      <c r="A236">
        <v>211</v>
      </c>
      <c r="B236" s="57">
        <f t="shared" si="25"/>
        <v>50222</v>
      </c>
      <c r="C236" s="5">
        <f t="shared" si="26"/>
        <v>79445.154625400581</v>
      </c>
      <c r="D236" s="5">
        <f t="shared" si="27"/>
        <v>529.63436416933723</v>
      </c>
      <c r="E236" s="5">
        <f t="shared" si="32"/>
        <v>791.14186881353999</v>
      </c>
      <c r="F236" s="53">
        <v>100</v>
      </c>
      <c r="G236" s="5">
        <f t="shared" si="28"/>
        <v>78554.012756587035</v>
      </c>
      <c r="H236" s="5">
        <f t="shared" si="29"/>
        <v>500</v>
      </c>
      <c r="I236" s="5" t="str">
        <f t="shared" si="30"/>
        <v/>
      </c>
      <c r="J236" s="5">
        <f t="shared" si="31"/>
        <v>1920.7762329828772</v>
      </c>
      <c r="M236" s="5"/>
    </row>
    <row r="237" spans="1:13" x14ac:dyDescent="0.3">
      <c r="A237">
        <v>212</v>
      </c>
      <c r="B237" s="57">
        <f t="shared" si="25"/>
        <v>50253</v>
      </c>
      <c r="C237" s="5">
        <f t="shared" si="26"/>
        <v>78554.012756587035</v>
      </c>
      <c r="D237" s="5">
        <f t="shared" si="27"/>
        <v>523.69341837724699</v>
      </c>
      <c r="E237" s="5">
        <f t="shared" si="32"/>
        <v>797.08281460563023</v>
      </c>
      <c r="F237" s="53">
        <v>100</v>
      </c>
      <c r="G237" s="5">
        <f t="shared" si="28"/>
        <v>77656.929941981405</v>
      </c>
      <c r="H237" s="5">
        <f t="shared" si="29"/>
        <v>500</v>
      </c>
      <c r="I237" s="5" t="str">
        <f t="shared" si="30"/>
        <v/>
      </c>
      <c r="J237" s="5">
        <f t="shared" si="31"/>
        <v>1920.7762329828772</v>
      </c>
      <c r="M237" s="5"/>
    </row>
    <row r="238" spans="1:13" x14ac:dyDescent="0.3">
      <c r="A238">
        <v>213</v>
      </c>
      <c r="B238" s="57">
        <f t="shared" si="25"/>
        <v>50284</v>
      </c>
      <c r="C238" s="5">
        <f t="shared" si="26"/>
        <v>77656.929941981405</v>
      </c>
      <c r="D238" s="5">
        <f t="shared" si="27"/>
        <v>517.71286627987604</v>
      </c>
      <c r="E238" s="5">
        <f t="shared" si="32"/>
        <v>803.06336670300118</v>
      </c>
      <c r="F238" s="53">
        <v>100</v>
      </c>
      <c r="G238" s="5">
        <f t="shared" si="28"/>
        <v>76753.8665752784</v>
      </c>
      <c r="H238" s="5">
        <f t="shared" si="29"/>
        <v>500</v>
      </c>
      <c r="I238" s="5" t="str">
        <f t="shared" si="30"/>
        <v/>
      </c>
      <c r="J238" s="5">
        <f t="shared" si="31"/>
        <v>1920.7762329828772</v>
      </c>
      <c r="M238" s="5"/>
    </row>
    <row r="239" spans="1:13" x14ac:dyDescent="0.3">
      <c r="A239">
        <v>214</v>
      </c>
      <c r="B239" s="57">
        <f t="shared" si="25"/>
        <v>50314</v>
      </c>
      <c r="C239" s="5">
        <f t="shared" si="26"/>
        <v>76753.8665752784</v>
      </c>
      <c r="D239" s="5">
        <f t="shared" si="27"/>
        <v>511.69244383518935</v>
      </c>
      <c r="E239" s="5">
        <f t="shared" si="32"/>
        <v>809.08378914768787</v>
      </c>
      <c r="F239" s="53">
        <v>100</v>
      </c>
      <c r="G239" s="5">
        <f t="shared" si="28"/>
        <v>75844.782786130716</v>
      </c>
      <c r="H239" s="5">
        <f t="shared" si="29"/>
        <v>500</v>
      </c>
      <c r="I239" s="5" t="str">
        <f t="shared" si="30"/>
        <v/>
      </c>
      <c r="J239" s="5">
        <f t="shared" si="31"/>
        <v>1920.7762329828772</v>
      </c>
      <c r="M239" s="5"/>
    </row>
    <row r="240" spans="1:13" x14ac:dyDescent="0.3">
      <c r="A240">
        <v>215</v>
      </c>
      <c r="B240" s="57">
        <f t="shared" si="25"/>
        <v>50345</v>
      </c>
      <c r="C240" s="5">
        <f t="shared" si="26"/>
        <v>75844.782786130716</v>
      </c>
      <c r="D240" s="5">
        <f t="shared" si="27"/>
        <v>505.6318852408715</v>
      </c>
      <c r="E240" s="5">
        <f t="shared" si="32"/>
        <v>815.14434774200572</v>
      </c>
      <c r="F240" s="53">
        <v>100</v>
      </c>
      <c r="G240" s="5">
        <f t="shared" si="28"/>
        <v>74929.638438388705</v>
      </c>
      <c r="H240" s="5">
        <f t="shared" si="29"/>
        <v>500</v>
      </c>
      <c r="I240" s="5" t="str">
        <f t="shared" si="30"/>
        <v/>
      </c>
      <c r="J240" s="5">
        <f t="shared" si="31"/>
        <v>1920.7762329828772</v>
      </c>
      <c r="M240" s="5"/>
    </row>
    <row r="241" spans="1:13" x14ac:dyDescent="0.3">
      <c r="A241">
        <v>216</v>
      </c>
      <c r="B241" s="57">
        <f t="shared" si="25"/>
        <v>50375</v>
      </c>
      <c r="C241" s="5">
        <f t="shared" si="26"/>
        <v>74929.638438388705</v>
      </c>
      <c r="D241" s="5">
        <f t="shared" si="27"/>
        <v>499.5309229225914</v>
      </c>
      <c r="E241" s="5">
        <f t="shared" si="32"/>
        <v>821.24531006028587</v>
      </c>
      <c r="F241" s="53">
        <v>100</v>
      </c>
      <c r="G241" s="5">
        <f t="shared" si="28"/>
        <v>74008.393128328418</v>
      </c>
      <c r="H241" s="5">
        <f t="shared" si="29"/>
        <v>500</v>
      </c>
      <c r="I241" s="5" t="str">
        <f t="shared" si="30"/>
        <v/>
      </c>
      <c r="J241" s="5">
        <f t="shared" si="31"/>
        <v>1920.7762329828772</v>
      </c>
      <c r="M241" s="5"/>
    </row>
    <row r="242" spans="1:13" x14ac:dyDescent="0.3">
      <c r="A242">
        <v>217</v>
      </c>
      <c r="B242" s="57">
        <f t="shared" si="25"/>
        <v>50406</v>
      </c>
      <c r="C242" s="5">
        <f t="shared" si="26"/>
        <v>74008.393128328418</v>
      </c>
      <c r="D242" s="5">
        <f t="shared" si="27"/>
        <v>493.38928752218948</v>
      </c>
      <c r="E242" s="5">
        <f t="shared" si="32"/>
        <v>827.38694546068768</v>
      </c>
      <c r="F242" s="53">
        <v>100</v>
      </c>
      <c r="G242" s="5">
        <f t="shared" si="28"/>
        <v>73081.006182867728</v>
      </c>
      <c r="H242" s="5">
        <f t="shared" si="29"/>
        <v>500</v>
      </c>
      <c r="I242" s="5" t="str">
        <f t="shared" si="30"/>
        <v/>
      </c>
      <c r="J242" s="5">
        <f t="shared" si="31"/>
        <v>1920.7762329828772</v>
      </c>
      <c r="M242" s="5"/>
    </row>
    <row r="243" spans="1:13" x14ac:dyDescent="0.3">
      <c r="A243">
        <v>218</v>
      </c>
      <c r="B243" s="57">
        <f t="shared" si="25"/>
        <v>50437</v>
      </c>
      <c r="C243" s="5">
        <f t="shared" si="26"/>
        <v>73081.006182867728</v>
      </c>
      <c r="D243" s="5">
        <f t="shared" si="27"/>
        <v>487.20670788578491</v>
      </c>
      <c r="E243" s="5">
        <f t="shared" si="32"/>
        <v>833.56952509709231</v>
      </c>
      <c r="F243" s="53">
        <v>100</v>
      </c>
      <c r="G243" s="5">
        <f t="shared" si="28"/>
        <v>72147.436657770639</v>
      </c>
      <c r="H243" s="5">
        <f t="shared" si="29"/>
        <v>500</v>
      </c>
      <c r="I243" s="5" t="str">
        <f t="shared" si="30"/>
        <v/>
      </c>
      <c r="J243" s="5">
        <f t="shared" si="31"/>
        <v>1920.7762329828772</v>
      </c>
      <c r="M243" s="5"/>
    </row>
    <row r="244" spans="1:13" x14ac:dyDescent="0.3">
      <c r="A244">
        <v>219</v>
      </c>
      <c r="B244" s="57">
        <f t="shared" si="25"/>
        <v>50465</v>
      </c>
      <c r="C244" s="5">
        <f t="shared" si="26"/>
        <v>72147.436657770639</v>
      </c>
      <c r="D244" s="5">
        <f t="shared" si="27"/>
        <v>480.98291105180431</v>
      </c>
      <c r="E244" s="5">
        <f t="shared" si="32"/>
        <v>839.79332193107291</v>
      </c>
      <c r="F244" s="53">
        <v>100</v>
      </c>
      <c r="G244" s="5">
        <f t="shared" si="28"/>
        <v>71207.643335839559</v>
      </c>
      <c r="H244" s="5">
        <f t="shared" si="29"/>
        <v>500</v>
      </c>
      <c r="I244" s="5" t="str">
        <f t="shared" si="30"/>
        <v/>
      </c>
      <c r="J244" s="5">
        <f t="shared" si="31"/>
        <v>1920.7762329828772</v>
      </c>
      <c r="M244" s="5"/>
    </row>
    <row r="245" spans="1:13" x14ac:dyDescent="0.3">
      <c r="A245">
        <v>220</v>
      </c>
      <c r="B245" s="57">
        <f t="shared" si="25"/>
        <v>50496</v>
      </c>
      <c r="C245" s="5">
        <f t="shared" si="26"/>
        <v>71207.643335839559</v>
      </c>
      <c r="D245" s="5">
        <f t="shared" si="27"/>
        <v>474.7176222389304</v>
      </c>
      <c r="E245" s="5">
        <f t="shared" si="32"/>
        <v>846.05861074394682</v>
      </c>
      <c r="F245" s="53">
        <v>100</v>
      </c>
      <c r="G245" s="5">
        <f t="shared" si="28"/>
        <v>70261.584725095614</v>
      </c>
      <c r="H245" s="5">
        <f t="shared" si="29"/>
        <v>500</v>
      </c>
      <c r="I245" s="5" t="str">
        <f t="shared" si="30"/>
        <v/>
      </c>
      <c r="J245" s="5">
        <f t="shared" si="31"/>
        <v>1920.7762329828772</v>
      </c>
      <c r="M245" s="5"/>
    </row>
    <row r="246" spans="1:13" x14ac:dyDescent="0.3">
      <c r="A246">
        <v>221</v>
      </c>
      <c r="B246" s="57">
        <f t="shared" si="25"/>
        <v>50526</v>
      </c>
      <c r="C246" s="5">
        <f t="shared" si="26"/>
        <v>70261.584725095614</v>
      </c>
      <c r="D246" s="5">
        <f t="shared" si="27"/>
        <v>468.4105648339708</v>
      </c>
      <c r="E246" s="5">
        <f t="shared" si="32"/>
        <v>852.36566814890648</v>
      </c>
      <c r="F246" s="53">
        <v>100</v>
      </c>
      <c r="G246" s="5">
        <f t="shared" si="28"/>
        <v>69309.219056946706</v>
      </c>
      <c r="H246" s="5">
        <f t="shared" si="29"/>
        <v>500</v>
      </c>
      <c r="I246" s="5" t="str">
        <f t="shared" si="30"/>
        <v/>
      </c>
      <c r="J246" s="5">
        <f t="shared" si="31"/>
        <v>1920.7762329828772</v>
      </c>
      <c r="M246" s="5"/>
    </row>
    <row r="247" spans="1:13" x14ac:dyDescent="0.3">
      <c r="A247">
        <v>222</v>
      </c>
      <c r="B247" s="57">
        <f t="shared" si="25"/>
        <v>50557</v>
      </c>
      <c r="C247" s="5">
        <f t="shared" si="26"/>
        <v>69309.219056946706</v>
      </c>
      <c r="D247" s="5">
        <f t="shared" si="27"/>
        <v>462.06146037964476</v>
      </c>
      <c r="E247" s="5">
        <f t="shared" si="32"/>
        <v>858.7147726032324</v>
      </c>
      <c r="F247" s="53">
        <v>100</v>
      </c>
      <c r="G247" s="5">
        <f t="shared" si="28"/>
        <v>68350.504284343479</v>
      </c>
      <c r="H247" s="5">
        <f t="shared" si="29"/>
        <v>500</v>
      </c>
      <c r="I247" s="5" t="str">
        <f t="shared" si="30"/>
        <v/>
      </c>
      <c r="J247" s="5">
        <f t="shared" si="31"/>
        <v>1920.7762329828772</v>
      </c>
      <c r="M247" s="5"/>
    </row>
    <row r="248" spans="1:13" x14ac:dyDescent="0.3">
      <c r="A248">
        <v>223</v>
      </c>
      <c r="B248" s="57">
        <f t="shared" si="25"/>
        <v>50587</v>
      </c>
      <c r="C248" s="5">
        <f t="shared" si="26"/>
        <v>68350.504284343479</v>
      </c>
      <c r="D248" s="5">
        <f t="shared" si="27"/>
        <v>455.67002856228987</v>
      </c>
      <c r="E248" s="5">
        <f t="shared" si="32"/>
        <v>865.10620442058735</v>
      </c>
      <c r="F248" s="53">
        <v>100</v>
      </c>
      <c r="G248" s="5">
        <f t="shared" si="28"/>
        <v>67385.398079922888</v>
      </c>
      <c r="H248" s="5">
        <f t="shared" si="29"/>
        <v>500</v>
      </c>
      <c r="I248" s="5" t="str">
        <f t="shared" si="30"/>
        <v/>
      </c>
      <c r="J248" s="5">
        <f t="shared" si="31"/>
        <v>1920.7762329828772</v>
      </c>
      <c r="M248" s="5"/>
    </row>
    <row r="249" spans="1:13" x14ac:dyDescent="0.3">
      <c r="A249">
        <v>224</v>
      </c>
      <c r="B249" s="57">
        <f t="shared" si="25"/>
        <v>50618</v>
      </c>
      <c r="C249" s="5">
        <f t="shared" si="26"/>
        <v>67385.398079922888</v>
      </c>
      <c r="D249" s="5">
        <f t="shared" si="27"/>
        <v>449.23598719948598</v>
      </c>
      <c r="E249" s="5">
        <f t="shared" si="32"/>
        <v>871.54024578339124</v>
      </c>
      <c r="F249" s="53">
        <v>100</v>
      </c>
      <c r="G249" s="5">
        <f t="shared" si="28"/>
        <v>66413.857834139504</v>
      </c>
      <c r="H249" s="5">
        <f t="shared" si="29"/>
        <v>500</v>
      </c>
      <c r="I249" s="5" t="str">
        <f t="shared" si="30"/>
        <v/>
      </c>
      <c r="J249" s="5">
        <f t="shared" si="31"/>
        <v>1920.7762329828772</v>
      </c>
      <c r="K249" s="5"/>
      <c r="M249" s="5"/>
    </row>
    <row r="250" spans="1:13" x14ac:dyDescent="0.3">
      <c r="A250">
        <v>225</v>
      </c>
      <c r="B250" s="57">
        <f t="shared" si="25"/>
        <v>50649</v>
      </c>
      <c r="C250" s="5">
        <f t="shared" si="26"/>
        <v>66413.857834139504</v>
      </c>
      <c r="D250" s="5">
        <f t="shared" si="27"/>
        <v>442.75905222759673</v>
      </c>
      <c r="E250" s="5">
        <f t="shared" si="32"/>
        <v>878.01718075528049</v>
      </c>
      <c r="F250" s="53">
        <v>100</v>
      </c>
      <c r="G250" s="5">
        <f t="shared" si="28"/>
        <v>65435.840653384221</v>
      </c>
      <c r="H250" s="5">
        <f t="shared" si="29"/>
        <v>500</v>
      </c>
      <c r="I250" s="5" t="str">
        <f t="shared" si="30"/>
        <v/>
      </c>
      <c r="J250" s="5">
        <f t="shared" si="31"/>
        <v>1920.7762329828772</v>
      </c>
      <c r="M250" s="5"/>
    </row>
    <row r="251" spans="1:13" x14ac:dyDescent="0.3">
      <c r="A251">
        <v>226</v>
      </c>
      <c r="B251" s="57">
        <f t="shared" si="25"/>
        <v>50679</v>
      </c>
      <c r="C251" s="5">
        <f t="shared" si="26"/>
        <v>65435.840653384221</v>
      </c>
      <c r="D251" s="5">
        <f t="shared" si="27"/>
        <v>436.23893768922818</v>
      </c>
      <c r="E251" s="5">
        <f t="shared" si="32"/>
        <v>884.53729529364909</v>
      </c>
      <c r="F251" s="53">
        <v>100</v>
      </c>
      <c r="G251" s="5">
        <f t="shared" si="28"/>
        <v>64451.303358090569</v>
      </c>
      <c r="H251" s="5">
        <f t="shared" si="29"/>
        <v>500</v>
      </c>
      <c r="I251" s="5" t="str">
        <f t="shared" si="30"/>
        <v/>
      </c>
      <c r="J251" s="5">
        <f t="shared" si="31"/>
        <v>1920.7762329828772</v>
      </c>
      <c r="M251" s="5"/>
    </row>
    <row r="252" spans="1:13" x14ac:dyDescent="0.3">
      <c r="A252">
        <v>227</v>
      </c>
      <c r="B252" s="57">
        <f t="shared" si="25"/>
        <v>50710</v>
      </c>
      <c r="C252" s="5">
        <f t="shared" si="26"/>
        <v>64451.303358090569</v>
      </c>
      <c r="D252" s="5">
        <f t="shared" si="27"/>
        <v>429.67535572060382</v>
      </c>
      <c r="E252" s="5">
        <f t="shared" si="32"/>
        <v>891.10087726227334</v>
      </c>
      <c r="F252" s="53">
        <v>100</v>
      </c>
      <c r="G252" s="5">
        <f t="shared" si="28"/>
        <v>63460.202480828295</v>
      </c>
      <c r="H252" s="5">
        <f t="shared" si="29"/>
        <v>500</v>
      </c>
      <c r="I252" s="5" t="str">
        <f t="shared" si="30"/>
        <v/>
      </c>
      <c r="J252" s="5">
        <f t="shared" si="31"/>
        <v>1920.7762329828772</v>
      </c>
      <c r="M252" s="5"/>
    </row>
    <row r="253" spans="1:13" x14ac:dyDescent="0.3">
      <c r="A253">
        <v>228</v>
      </c>
      <c r="B253" s="57">
        <f t="shared" si="25"/>
        <v>50740</v>
      </c>
      <c r="C253" s="5">
        <f t="shared" si="26"/>
        <v>63460.202480828295</v>
      </c>
      <c r="D253" s="5">
        <f t="shared" si="27"/>
        <v>423.06801653885532</v>
      </c>
      <c r="E253" s="5">
        <f t="shared" si="32"/>
        <v>897.7082164440219</v>
      </c>
      <c r="F253" s="53">
        <v>100</v>
      </c>
      <c r="G253" s="5">
        <f t="shared" si="28"/>
        <v>62462.494264384273</v>
      </c>
      <c r="H253" s="5">
        <f t="shared" si="29"/>
        <v>500</v>
      </c>
      <c r="I253" s="5" t="str">
        <f t="shared" si="30"/>
        <v/>
      </c>
      <c r="J253" s="5">
        <f t="shared" si="31"/>
        <v>1920.7762329828772</v>
      </c>
      <c r="M253" s="5"/>
    </row>
    <row r="254" spans="1:13" x14ac:dyDescent="0.3">
      <c r="A254">
        <v>229</v>
      </c>
      <c r="B254" s="57">
        <f t="shared" si="25"/>
        <v>50771</v>
      </c>
      <c r="C254" s="5">
        <f t="shared" si="26"/>
        <v>62462.494264384273</v>
      </c>
      <c r="D254" s="5">
        <f t="shared" si="27"/>
        <v>416.41662842922852</v>
      </c>
      <c r="E254" s="5">
        <f t="shared" si="32"/>
        <v>904.35960455364875</v>
      </c>
      <c r="F254" s="53">
        <v>100</v>
      </c>
      <c r="G254" s="5">
        <f t="shared" si="28"/>
        <v>61458.134659830626</v>
      </c>
      <c r="H254" s="5">
        <f t="shared" si="29"/>
        <v>500</v>
      </c>
      <c r="I254" s="5" t="str">
        <f t="shared" si="30"/>
        <v/>
      </c>
      <c r="J254" s="5">
        <f t="shared" si="31"/>
        <v>1920.7762329828772</v>
      </c>
      <c r="M254" s="5"/>
    </row>
    <row r="255" spans="1:13" x14ac:dyDescent="0.3">
      <c r="A255">
        <v>230</v>
      </c>
      <c r="B255" s="57">
        <f t="shared" si="25"/>
        <v>50802</v>
      </c>
      <c r="C255" s="5">
        <f t="shared" si="26"/>
        <v>61458.134659830626</v>
      </c>
      <c r="D255" s="5">
        <f t="shared" si="27"/>
        <v>409.72089773220421</v>
      </c>
      <c r="E255" s="5">
        <f t="shared" si="32"/>
        <v>911.05533525067301</v>
      </c>
      <c r="F255" s="53">
        <v>100</v>
      </c>
      <c r="G255" s="5">
        <f t="shared" si="28"/>
        <v>60447.07932457995</v>
      </c>
      <c r="H255" s="5">
        <f t="shared" si="29"/>
        <v>500</v>
      </c>
      <c r="I255" s="5" t="str">
        <f t="shared" si="30"/>
        <v/>
      </c>
      <c r="J255" s="5">
        <f t="shared" si="31"/>
        <v>1920.7762329828772</v>
      </c>
      <c r="M255" s="5"/>
    </row>
    <row r="256" spans="1:13" x14ac:dyDescent="0.3">
      <c r="A256">
        <v>231</v>
      </c>
      <c r="B256" s="57">
        <f t="shared" si="25"/>
        <v>50830</v>
      </c>
      <c r="C256" s="5">
        <f t="shared" si="26"/>
        <v>60447.07932457995</v>
      </c>
      <c r="D256" s="5">
        <f t="shared" si="27"/>
        <v>402.98052883053305</v>
      </c>
      <c r="E256" s="5">
        <f t="shared" si="32"/>
        <v>917.79570415234411</v>
      </c>
      <c r="F256" s="53">
        <v>100</v>
      </c>
      <c r="G256" s="5">
        <f t="shared" si="28"/>
        <v>59429.28362042761</v>
      </c>
      <c r="H256" s="5">
        <f t="shared" si="29"/>
        <v>500</v>
      </c>
      <c r="I256" s="5" t="str">
        <f t="shared" si="30"/>
        <v/>
      </c>
      <c r="J256" s="5">
        <f t="shared" si="31"/>
        <v>1920.7762329828772</v>
      </c>
      <c r="M256" s="5"/>
    </row>
    <row r="257" spans="1:13" x14ac:dyDescent="0.3">
      <c r="A257">
        <v>232</v>
      </c>
      <c r="B257" s="57">
        <f t="shared" si="25"/>
        <v>50861</v>
      </c>
      <c r="C257" s="5">
        <f t="shared" si="26"/>
        <v>59429.28362042761</v>
      </c>
      <c r="D257" s="5">
        <f t="shared" si="27"/>
        <v>396.19522413618409</v>
      </c>
      <c r="E257" s="5">
        <f t="shared" si="32"/>
        <v>924.58100884669307</v>
      </c>
      <c r="F257" s="53">
        <v>100</v>
      </c>
      <c r="G257" s="5">
        <f t="shared" si="28"/>
        <v>58404.70261158092</v>
      </c>
      <c r="H257" s="5">
        <f t="shared" si="29"/>
        <v>500</v>
      </c>
      <c r="I257" s="5" t="str">
        <f t="shared" si="30"/>
        <v/>
      </c>
      <c r="J257" s="5">
        <f t="shared" si="31"/>
        <v>1920.7762329828772</v>
      </c>
      <c r="M257" s="5"/>
    </row>
    <row r="258" spans="1:13" x14ac:dyDescent="0.3">
      <c r="A258">
        <v>233</v>
      </c>
      <c r="B258" s="57">
        <f t="shared" si="25"/>
        <v>50891</v>
      </c>
      <c r="C258" s="5">
        <f t="shared" si="26"/>
        <v>58404.70261158092</v>
      </c>
      <c r="D258" s="5">
        <f t="shared" si="27"/>
        <v>389.36468407720616</v>
      </c>
      <c r="E258" s="5">
        <f t="shared" si="32"/>
        <v>931.411548905671</v>
      </c>
      <c r="F258" s="53">
        <v>100</v>
      </c>
      <c r="G258" s="5">
        <f t="shared" si="28"/>
        <v>57373.291062675249</v>
      </c>
      <c r="H258" s="5">
        <f t="shared" si="29"/>
        <v>500</v>
      </c>
      <c r="I258" s="5" t="str">
        <f t="shared" si="30"/>
        <v/>
      </c>
      <c r="J258" s="5">
        <f t="shared" si="31"/>
        <v>1920.7762329828772</v>
      </c>
      <c r="M258" s="5"/>
    </row>
    <row r="259" spans="1:13" x14ac:dyDescent="0.3">
      <c r="A259">
        <v>234</v>
      </c>
      <c r="B259" s="57">
        <f t="shared" si="25"/>
        <v>50922</v>
      </c>
      <c r="C259" s="5">
        <f t="shared" si="26"/>
        <v>57373.291062675249</v>
      </c>
      <c r="D259" s="5">
        <f t="shared" si="27"/>
        <v>382.48860708450167</v>
      </c>
      <c r="E259" s="5">
        <f t="shared" si="32"/>
        <v>938.28762589837561</v>
      </c>
      <c r="F259" s="53">
        <v>100</v>
      </c>
      <c r="G259" s="5">
        <f t="shared" si="28"/>
        <v>56335.003436776875</v>
      </c>
      <c r="H259" s="5">
        <f t="shared" si="29"/>
        <v>500</v>
      </c>
      <c r="I259" s="5" t="str">
        <f t="shared" si="30"/>
        <v/>
      </c>
      <c r="J259" s="5">
        <f t="shared" si="31"/>
        <v>1920.7762329828772</v>
      </c>
      <c r="M259" s="5"/>
    </row>
    <row r="260" spans="1:13" x14ac:dyDescent="0.3">
      <c r="A260">
        <v>235</v>
      </c>
      <c r="B260" s="57">
        <f t="shared" si="25"/>
        <v>50952</v>
      </c>
      <c r="C260" s="5">
        <f t="shared" si="26"/>
        <v>56335.003436776875</v>
      </c>
      <c r="D260" s="5">
        <f t="shared" si="27"/>
        <v>375.56668957851252</v>
      </c>
      <c r="E260" s="5">
        <f t="shared" si="32"/>
        <v>945.20954340436469</v>
      </c>
      <c r="F260" s="53">
        <v>100</v>
      </c>
      <c r="G260" s="5">
        <f t="shared" si="28"/>
        <v>55289.793893372509</v>
      </c>
      <c r="H260" s="5">
        <f t="shared" si="29"/>
        <v>500</v>
      </c>
      <c r="I260" s="5" t="str">
        <f t="shared" si="30"/>
        <v/>
      </c>
      <c r="J260" s="5">
        <f t="shared" si="31"/>
        <v>1920.7762329828772</v>
      </c>
      <c r="M260" s="5"/>
    </row>
    <row r="261" spans="1:13" x14ac:dyDescent="0.3">
      <c r="A261">
        <v>236</v>
      </c>
      <c r="B261" s="57">
        <f t="shared" si="25"/>
        <v>50983</v>
      </c>
      <c r="C261" s="5">
        <f t="shared" si="26"/>
        <v>55289.793893372509</v>
      </c>
      <c r="D261" s="5">
        <f t="shared" si="27"/>
        <v>368.59862595581677</v>
      </c>
      <c r="E261" s="5">
        <f t="shared" si="32"/>
        <v>952.1776070270605</v>
      </c>
      <c r="F261" s="53">
        <v>100</v>
      </c>
      <c r="G261" s="5">
        <f t="shared" si="28"/>
        <v>54237.616286345452</v>
      </c>
      <c r="H261" s="5">
        <f t="shared" si="29"/>
        <v>500</v>
      </c>
      <c r="I261" s="5" t="str">
        <f t="shared" si="30"/>
        <v/>
      </c>
      <c r="J261" s="5">
        <f t="shared" si="31"/>
        <v>1920.7762329828772</v>
      </c>
      <c r="M261" s="5"/>
    </row>
    <row r="262" spans="1:13" x14ac:dyDescent="0.3">
      <c r="A262">
        <v>237</v>
      </c>
      <c r="B262" s="57">
        <f t="shared" si="25"/>
        <v>51014</v>
      </c>
      <c r="C262" s="5">
        <f t="shared" si="26"/>
        <v>54237.616286345452</v>
      </c>
      <c r="D262" s="5">
        <f t="shared" si="27"/>
        <v>361.58410857563638</v>
      </c>
      <c r="E262" s="5">
        <f t="shared" si="32"/>
        <v>959.19212440724084</v>
      </c>
      <c r="F262" s="53">
        <v>100</v>
      </c>
      <c r="G262" s="5">
        <f t="shared" si="28"/>
        <v>53178.424161938208</v>
      </c>
      <c r="H262" s="5">
        <f t="shared" si="29"/>
        <v>500</v>
      </c>
      <c r="I262" s="5" t="str">
        <f t="shared" si="30"/>
        <v/>
      </c>
      <c r="J262" s="5">
        <f t="shared" si="31"/>
        <v>1920.7762329828772</v>
      </c>
      <c r="M262" s="5"/>
    </row>
    <row r="263" spans="1:13" x14ac:dyDescent="0.3">
      <c r="A263">
        <v>238</v>
      </c>
      <c r="B263" s="57">
        <f t="shared" si="25"/>
        <v>51044</v>
      </c>
      <c r="C263" s="5">
        <f t="shared" si="26"/>
        <v>53178.424161938208</v>
      </c>
      <c r="D263" s="5">
        <f t="shared" si="27"/>
        <v>354.52282774625473</v>
      </c>
      <c r="E263" s="5">
        <f t="shared" si="32"/>
        <v>966.25340523662248</v>
      </c>
      <c r="F263" s="53">
        <v>100</v>
      </c>
      <c r="G263" s="5">
        <f t="shared" si="28"/>
        <v>52112.170756701584</v>
      </c>
      <c r="H263" s="5">
        <f t="shared" si="29"/>
        <v>500</v>
      </c>
      <c r="I263" s="5" t="str">
        <f t="shared" si="30"/>
        <v/>
      </c>
      <c r="J263" s="5">
        <f t="shared" si="31"/>
        <v>1920.7762329828772</v>
      </c>
      <c r="M263" s="5"/>
    </row>
    <row r="264" spans="1:13" x14ac:dyDescent="0.3">
      <c r="A264">
        <v>239</v>
      </c>
      <c r="B264" s="57">
        <f t="shared" si="25"/>
        <v>51075</v>
      </c>
      <c r="C264" s="5">
        <f t="shared" si="26"/>
        <v>52112.170756701584</v>
      </c>
      <c r="D264" s="5">
        <f t="shared" si="27"/>
        <v>347.41447171134394</v>
      </c>
      <c r="E264" s="5">
        <f t="shared" si="32"/>
        <v>973.36176127153328</v>
      </c>
      <c r="F264" s="53">
        <v>100</v>
      </c>
      <c r="G264" s="5">
        <f t="shared" si="28"/>
        <v>51038.808995430052</v>
      </c>
      <c r="H264" s="5">
        <f t="shared" si="29"/>
        <v>500</v>
      </c>
      <c r="I264" s="5" t="str">
        <f t="shared" si="30"/>
        <v/>
      </c>
      <c r="J264" s="5">
        <f t="shared" si="31"/>
        <v>1920.7762329828772</v>
      </c>
      <c r="M264" s="5"/>
    </row>
    <row r="265" spans="1:13" x14ac:dyDescent="0.3">
      <c r="A265">
        <v>240</v>
      </c>
      <c r="B265" s="57">
        <f t="shared" si="25"/>
        <v>51105</v>
      </c>
      <c r="C265" s="5">
        <f t="shared" si="26"/>
        <v>51038.808995430052</v>
      </c>
      <c r="D265" s="5">
        <f t="shared" si="27"/>
        <v>340.25872663620038</v>
      </c>
      <c r="E265" s="5">
        <f t="shared" si="32"/>
        <v>980.51750634667678</v>
      </c>
      <c r="F265" s="53">
        <v>100</v>
      </c>
      <c r="G265" s="5">
        <f t="shared" si="28"/>
        <v>49958.291489083378</v>
      </c>
      <c r="H265" s="5">
        <f t="shared" si="29"/>
        <v>500</v>
      </c>
      <c r="I265" s="5" t="str">
        <f t="shared" si="30"/>
        <v/>
      </c>
      <c r="J265" s="5">
        <f t="shared" si="31"/>
        <v>1920.7762329828772</v>
      </c>
      <c r="M265" s="5"/>
    </row>
    <row r="266" spans="1:13" x14ac:dyDescent="0.3">
      <c r="A266">
        <v>241</v>
      </c>
      <c r="B266" s="57">
        <f t="shared" si="25"/>
        <v>51136</v>
      </c>
      <c r="C266" s="5">
        <f t="shared" si="26"/>
        <v>49958.291489083378</v>
      </c>
      <c r="D266" s="5">
        <f t="shared" si="27"/>
        <v>333.05527659388923</v>
      </c>
      <c r="E266" s="5">
        <f t="shared" si="32"/>
        <v>987.72095638898804</v>
      </c>
      <c r="F266" s="53">
        <v>100</v>
      </c>
      <c r="G266" s="5">
        <f t="shared" si="28"/>
        <v>48870.570532694393</v>
      </c>
      <c r="H266" s="5">
        <f t="shared" si="29"/>
        <v>500</v>
      </c>
      <c r="I266" s="5" t="str">
        <f t="shared" si="30"/>
        <v/>
      </c>
      <c r="J266" s="5">
        <f t="shared" si="31"/>
        <v>1920.7762329828772</v>
      </c>
      <c r="M266" s="5"/>
    </row>
    <row r="267" spans="1:13" x14ac:dyDescent="0.3">
      <c r="A267">
        <v>242</v>
      </c>
      <c r="B267" s="57">
        <f t="shared" si="25"/>
        <v>51167</v>
      </c>
      <c r="C267" s="5">
        <f t="shared" si="26"/>
        <v>48870.570532694393</v>
      </c>
      <c r="D267" s="5">
        <f t="shared" si="27"/>
        <v>325.80380355129597</v>
      </c>
      <c r="E267" s="5">
        <f t="shared" si="32"/>
        <v>994.9724294315813</v>
      </c>
      <c r="F267" s="53">
        <v>100</v>
      </c>
      <c r="G267" s="5">
        <f t="shared" si="28"/>
        <v>47775.598103262811</v>
      </c>
      <c r="H267" s="5">
        <f t="shared" si="29"/>
        <v>500</v>
      </c>
      <c r="I267" s="5" t="str">
        <f t="shared" si="30"/>
        <v/>
      </c>
      <c r="J267" s="5">
        <f t="shared" si="31"/>
        <v>1920.7762329828772</v>
      </c>
      <c r="M267" s="5"/>
    </row>
    <row r="268" spans="1:13" x14ac:dyDescent="0.3">
      <c r="A268">
        <v>243</v>
      </c>
      <c r="B268" s="57">
        <f t="shared" si="25"/>
        <v>51196</v>
      </c>
      <c r="C268" s="5">
        <f t="shared" si="26"/>
        <v>47775.598103262811</v>
      </c>
      <c r="D268" s="5">
        <f t="shared" si="27"/>
        <v>318.50398735508543</v>
      </c>
      <c r="E268" s="5">
        <f t="shared" si="32"/>
        <v>1002.2722456277918</v>
      </c>
      <c r="F268" s="53">
        <v>100</v>
      </c>
      <c r="G268" s="5">
        <f t="shared" si="28"/>
        <v>46673.32585763502</v>
      </c>
      <c r="H268" s="5">
        <f t="shared" si="29"/>
        <v>500</v>
      </c>
      <c r="I268" s="5" t="str">
        <f t="shared" si="30"/>
        <v/>
      </c>
      <c r="J268" s="5">
        <f t="shared" si="31"/>
        <v>1920.7762329828772</v>
      </c>
      <c r="M268" s="5"/>
    </row>
    <row r="269" spans="1:13" x14ac:dyDescent="0.3">
      <c r="A269">
        <v>244</v>
      </c>
      <c r="B269" s="57">
        <f t="shared" si="25"/>
        <v>51227</v>
      </c>
      <c r="C269" s="5">
        <f t="shared" si="26"/>
        <v>46673.32585763502</v>
      </c>
      <c r="D269" s="5">
        <f t="shared" si="27"/>
        <v>311.15550571756683</v>
      </c>
      <c r="E269" s="5">
        <f t="shared" si="32"/>
        <v>1009.6207272653104</v>
      </c>
      <c r="F269" s="53">
        <v>100</v>
      </c>
      <c r="G269" s="5">
        <f t="shared" si="28"/>
        <v>45563.705130369708</v>
      </c>
      <c r="H269" s="5">
        <f t="shared" si="29"/>
        <v>500</v>
      </c>
      <c r="I269" s="5" t="str">
        <f t="shared" si="30"/>
        <v/>
      </c>
      <c r="J269" s="5">
        <f t="shared" si="31"/>
        <v>1920.7762329828772</v>
      </c>
      <c r="M269" s="5"/>
    </row>
    <row r="270" spans="1:13" x14ac:dyDescent="0.3">
      <c r="A270">
        <v>245</v>
      </c>
      <c r="B270" s="57">
        <f t="shared" si="25"/>
        <v>51257</v>
      </c>
      <c r="C270" s="5">
        <f t="shared" si="26"/>
        <v>45563.705130369708</v>
      </c>
      <c r="D270" s="5">
        <f t="shared" si="27"/>
        <v>303.75803420246473</v>
      </c>
      <c r="E270" s="5">
        <f t="shared" si="32"/>
        <v>1017.0181987804125</v>
      </c>
      <c r="F270" s="53">
        <v>100</v>
      </c>
      <c r="G270" s="5">
        <f t="shared" si="28"/>
        <v>44446.686931589298</v>
      </c>
      <c r="H270" s="5">
        <f t="shared" si="29"/>
        <v>500</v>
      </c>
      <c r="I270" s="5" t="str">
        <f t="shared" si="30"/>
        <v/>
      </c>
      <c r="J270" s="5">
        <f t="shared" si="31"/>
        <v>1920.7762329828772</v>
      </c>
      <c r="M270" s="5"/>
    </row>
    <row r="271" spans="1:13" x14ac:dyDescent="0.3">
      <c r="A271">
        <v>246</v>
      </c>
      <c r="B271" s="57">
        <f t="shared" si="25"/>
        <v>51288</v>
      </c>
      <c r="C271" s="5">
        <f t="shared" si="26"/>
        <v>44446.686931589298</v>
      </c>
      <c r="D271" s="5">
        <f t="shared" si="27"/>
        <v>296.31124621059536</v>
      </c>
      <c r="E271" s="5">
        <f t="shared" si="32"/>
        <v>1024.4649867722819</v>
      </c>
      <c r="F271" s="53">
        <v>100</v>
      </c>
      <c r="G271" s="5">
        <f t="shared" si="28"/>
        <v>43322.221944817014</v>
      </c>
      <c r="H271" s="5">
        <f t="shared" si="29"/>
        <v>500</v>
      </c>
      <c r="I271" s="5" t="str">
        <f t="shared" si="30"/>
        <v/>
      </c>
      <c r="J271" s="5">
        <f t="shared" si="31"/>
        <v>1920.7762329828772</v>
      </c>
      <c r="M271" s="5"/>
    </row>
    <row r="272" spans="1:13" x14ac:dyDescent="0.3">
      <c r="A272">
        <v>247</v>
      </c>
      <c r="B272" s="57">
        <f t="shared" si="25"/>
        <v>51318</v>
      </c>
      <c r="C272" s="5">
        <f t="shared" si="26"/>
        <v>43322.221944817014</v>
      </c>
      <c r="D272" s="5">
        <f t="shared" si="27"/>
        <v>288.81481296544678</v>
      </c>
      <c r="E272" s="5">
        <f t="shared" si="32"/>
        <v>1031.9614200174306</v>
      </c>
      <c r="F272" s="53">
        <v>100</v>
      </c>
      <c r="G272" s="5">
        <f t="shared" si="28"/>
        <v>42190.260524799582</v>
      </c>
      <c r="H272" s="5">
        <f t="shared" si="29"/>
        <v>500</v>
      </c>
      <c r="I272" s="5" t="str">
        <f t="shared" si="30"/>
        <v/>
      </c>
      <c r="J272" s="5">
        <f t="shared" si="31"/>
        <v>1920.7762329828774</v>
      </c>
      <c r="M272" s="5"/>
    </row>
    <row r="273" spans="1:13" x14ac:dyDescent="0.3">
      <c r="A273">
        <v>248</v>
      </c>
      <c r="B273" s="57">
        <f t="shared" si="25"/>
        <v>51349</v>
      </c>
      <c r="C273" s="5">
        <f t="shared" si="26"/>
        <v>42190.260524799582</v>
      </c>
      <c r="D273" s="5">
        <f t="shared" si="27"/>
        <v>281.26840349866387</v>
      </c>
      <c r="E273" s="5">
        <f t="shared" si="32"/>
        <v>1039.5078294842133</v>
      </c>
      <c r="F273" s="53">
        <v>100</v>
      </c>
      <c r="G273" s="5">
        <f t="shared" si="28"/>
        <v>41050.752695315372</v>
      </c>
      <c r="H273" s="5">
        <f t="shared" si="29"/>
        <v>500</v>
      </c>
      <c r="I273" s="5" t="str">
        <f t="shared" si="30"/>
        <v/>
      </c>
      <c r="J273" s="5">
        <f t="shared" si="31"/>
        <v>1920.7762329828772</v>
      </c>
      <c r="M273" s="5"/>
    </row>
    <row r="274" spans="1:13" x14ac:dyDescent="0.3">
      <c r="A274">
        <v>249</v>
      </c>
      <c r="B274" s="57">
        <f t="shared" si="25"/>
        <v>51380</v>
      </c>
      <c r="C274" s="5">
        <f t="shared" si="26"/>
        <v>41050.752695315372</v>
      </c>
      <c r="D274" s="5">
        <f t="shared" si="27"/>
        <v>273.67168463543584</v>
      </c>
      <c r="E274" s="5">
        <f t="shared" si="32"/>
        <v>1047.1045483474413</v>
      </c>
      <c r="F274" s="53">
        <v>100</v>
      </c>
      <c r="G274" s="5">
        <f t="shared" si="28"/>
        <v>39903.648146967927</v>
      </c>
      <c r="H274" s="5">
        <f t="shared" si="29"/>
        <v>500</v>
      </c>
      <c r="I274" s="5" t="str">
        <f t="shared" si="30"/>
        <v/>
      </c>
      <c r="J274" s="5">
        <f t="shared" si="31"/>
        <v>1920.7762329828772</v>
      </c>
      <c r="M274" s="5"/>
    </row>
    <row r="275" spans="1:13" x14ac:dyDescent="0.3">
      <c r="A275">
        <v>250</v>
      </c>
      <c r="B275" s="57">
        <f t="shared" si="25"/>
        <v>51410</v>
      </c>
      <c r="C275" s="5">
        <f t="shared" si="26"/>
        <v>39903.648146967927</v>
      </c>
      <c r="D275" s="5">
        <f t="shared" si="27"/>
        <v>266.02432097978618</v>
      </c>
      <c r="E275" s="5">
        <f t="shared" si="32"/>
        <v>1054.7519120030911</v>
      </c>
      <c r="F275" s="53">
        <v>100</v>
      </c>
      <c r="G275" s="5">
        <f t="shared" si="28"/>
        <v>38748.896234964835</v>
      </c>
      <c r="H275" s="5">
        <f t="shared" si="29"/>
        <v>500</v>
      </c>
      <c r="I275" s="5" t="str">
        <f t="shared" si="30"/>
        <v/>
      </c>
      <c r="J275" s="5">
        <f t="shared" si="31"/>
        <v>1920.7762329828772</v>
      </c>
      <c r="M275" s="5"/>
    </row>
    <row r="276" spans="1:13" x14ac:dyDescent="0.3">
      <c r="A276">
        <v>251</v>
      </c>
      <c r="B276" s="57">
        <f t="shared" si="25"/>
        <v>51441</v>
      </c>
      <c r="C276" s="5">
        <f t="shared" si="26"/>
        <v>38748.896234964835</v>
      </c>
      <c r="D276" s="5">
        <f t="shared" si="27"/>
        <v>258.32597489976558</v>
      </c>
      <c r="E276" s="5">
        <f t="shared" si="32"/>
        <v>1062.4502580831117</v>
      </c>
      <c r="F276" s="53">
        <v>100</v>
      </c>
      <c r="G276" s="5">
        <f t="shared" si="28"/>
        <v>37586.445976881725</v>
      </c>
      <c r="H276" s="5">
        <f t="shared" si="29"/>
        <v>500</v>
      </c>
      <c r="I276" s="5" t="str">
        <f t="shared" si="30"/>
        <v/>
      </c>
      <c r="J276" s="5">
        <f t="shared" si="31"/>
        <v>1920.7762329828774</v>
      </c>
      <c r="M276" s="5"/>
    </row>
    <row r="277" spans="1:13" x14ac:dyDescent="0.3">
      <c r="A277">
        <v>252</v>
      </c>
      <c r="B277" s="57">
        <f t="shared" si="25"/>
        <v>51471</v>
      </c>
      <c r="C277" s="5">
        <f t="shared" si="26"/>
        <v>37586.445976881725</v>
      </c>
      <c r="D277" s="5">
        <f t="shared" si="27"/>
        <v>250.57630651254485</v>
      </c>
      <c r="E277" s="5">
        <f t="shared" si="32"/>
        <v>1070.1999264703325</v>
      </c>
      <c r="F277" s="53">
        <v>100</v>
      </c>
      <c r="G277" s="5">
        <f t="shared" si="28"/>
        <v>36416.246050411391</v>
      </c>
      <c r="H277" s="5">
        <f t="shared" si="29"/>
        <v>500</v>
      </c>
      <c r="I277" s="5" t="str">
        <f t="shared" si="30"/>
        <v/>
      </c>
      <c r="J277" s="5">
        <f t="shared" si="31"/>
        <v>1920.7762329828772</v>
      </c>
      <c r="M277" s="5"/>
    </row>
    <row r="278" spans="1:13" x14ac:dyDescent="0.3">
      <c r="A278">
        <v>253</v>
      </c>
      <c r="B278" s="57">
        <f t="shared" si="25"/>
        <v>51502</v>
      </c>
      <c r="C278" s="5">
        <f t="shared" si="26"/>
        <v>36416.246050411391</v>
      </c>
      <c r="D278" s="5">
        <f t="shared" si="27"/>
        <v>242.77497366940929</v>
      </c>
      <c r="E278" s="5">
        <f t="shared" si="32"/>
        <v>1078.0012593134679</v>
      </c>
      <c r="F278" s="53">
        <v>100</v>
      </c>
      <c r="G278" s="5">
        <f t="shared" si="28"/>
        <v>35238.244791097924</v>
      </c>
      <c r="H278" s="5">
        <f t="shared" si="29"/>
        <v>500</v>
      </c>
      <c r="I278" s="5" t="str">
        <f t="shared" si="30"/>
        <v/>
      </c>
      <c r="J278" s="5">
        <f t="shared" si="31"/>
        <v>1920.7762329828772</v>
      </c>
      <c r="M278" s="5"/>
    </row>
    <row r="279" spans="1:13" x14ac:dyDescent="0.3">
      <c r="A279">
        <v>254</v>
      </c>
      <c r="B279" s="57">
        <f t="shared" si="25"/>
        <v>51533</v>
      </c>
      <c r="C279" s="5">
        <f t="shared" si="26"/>
        <v>35238.244791097924</v>
      </c>
      <c r="D279" s="5">
        <f t="shared" si="27"/>
        <v>234.92163194065284</v>
      </c>
      <c r="E279" s="5">
        <f t="shared" si="32"/>
        <v>1085.8546010422244</v>
      </c>
      <c r="F279" s="53">
        <v>100</v>
      </c>
      <c r="G279" s="5">
        <f t="shared" si="28"/>
        <v>34052.390190055703</v>
      </c>
      <c r="H279" s="5">
        <f t="shared" si="29"/>
        <v>500</v>
      </c>
      <c r="I279" s="5" t="str">
        <f t="shared" si="30"/>
        <v/>
      </c>
      <c r="J279" s="5">
        <f t="shared" si="31"/>
        <v>1920.7762329828772</v>
      </c>
      <c r="M279" s="5"/>
    </row>
    <row r="280" spans="1:13" x14ac:dyDescent="0.3">
      <c r="A280">
        <v>255</v>
      </c>
      <c r="B280" s="57">
        <f t="shared" si="25"/>
        <v>51561</v>
      </c>
      <c r="C280" s="5">
        <f t="shared" si="26"/>
        <v>34052.390190055703</v>
      </c>
      <c r="D280" s="5">
        <f t="shared" si="27"/>
        <v>227.01593460037137</v>
      </c>
      <c r="E280" s="5">
        <f t="shared" si="32"/>
        <v>1093.7602983825059</v>
      </c>
      <c r="F280" s="53">
        <v>100</v>
      </c>
      <c r="G280" s="5">
        <f t="shared" si="28"/>
        <v>32858.629891673198</v>
      </c>
      <c r="H280" s="5">
        <f t="shared" si="29"/>
        <v>500</v>
      </c>
      <c r="I280" s="5" t="str">
        <f t="shared" si="30"/>
        <v/>
      </c>
      <c r="J280" s="5">
        <f t="shared" si="31"/>
        <v>1920.7762329828772</v>
      </c>
      <c r="M280" s="5"/>
    </row>
    <row r="281" spans="1:13" x14ac:dyDescent="0.3">
      <c r="A281">
        <v>256</v>
      </c>
      <c r="B281" s="57">
        <f t="shared" si="25"/>
        <v>51592</v>
      </c>
      <c r="C281" s="5">
        <f t="shared" si="26"/>
        <v>32858.629891673198</v>
      </c>
      <c r="D281" s="5">
        <f t="shared" si="27"/>
        <v>219.05753261115467</v>
      </c>
      <c r="E281" s="5">
        <f t="shared" si="32"/>
        <v>1101.7187003717227</v>
      </c>
      <c r="F281" s="53">
        <v>100</v>
      </c>
      <c r="G281" s="5">
        <f t="shared" si="28"/>
        <v>31656.911191301475</v>
      </c>
      <c r="H281" s="5">
        <f t="shared" si="29"/>
        <v>500</v>
      </c>
      <c r="I281" s="5" t="str">
        <f t="shared" si="30"/>
        <v/>
      </c>
      <c r="J281" s="5">
        <f t="shared" si="31"/>
        <v>1920.7762329828774</v>
      </c>
      <c r="M281" s="5"/>
    </row>
    <row r="282" spans="1:13" x14ac:dyDescent="0.3">
      <c r="A282">
        <v>257</v>
      </c>
      <c r="B282" s="57">
        <f t="shared" si="25"/>
        <v>51622</v>
      </c>
      <c r="C282" s="5">
        <f t="shared" si="26"/>
        <v>31656.911191301475</v>
      </c>
      <c r="D282" s="5">
        <f t="shared" si="27"/>
        <v>211.04607460867652</v>
      </c>
      <c r="E282" s="5">
        <f t="shared" si="32"/>
        <v>1109.7301583742008</v>
      </c>
      <c r="F282" s="53">
        <v>100</v>
      </c>
      <c r="G282" s="5">
        <f t="shared" si="28"/>
        <v>30447.181032927274</v>
      </c>
      <c r="H282" s="5">
        <f t="shared" si="29"/>
        <v>500</v>
      </c>
      <c r="I282" s="5" t="str">
        <f t="shared" si="30"/>
        <v/>
      </c>
      <c r="J282" s="5">
        <f t="shared" si="31"/>
        <v>1920.7762329828772</v>
      </c>
      <c r="M282" s="5"/>
    </row>
    <row r="283" spans="1:13" x14ac:dyDescent="0.3">
      <c r="A283">
        <v>258</v>
      </c>
      <c r="B283" s="57">
        <f t="shared" ref="B283:B346" si="33">IF(ISBLANK($A283),"",EDATE($B282,1))</f>
        <v>51653</v>
      </c>
      <c r="C283" s="5">
        <f t="shared" ref="C283:C346" si="34">_xlfn.LET(
_xlpm.StartingPrincipalBalance,$G282,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_xlpm.Calculation,IF(_xlpm.IsPeriodBlankCondition,"",IF(_xlpm.IsPrincipalRemainingBlankCondition,"",IF(_xlpm.IsPrincipalRemainingZeroCondition,"",_xlpm.StartingPrincipalBalance))),
_xlpm.Calculation
)</f>
        <v>30447.181032927274</v>
      </c>
      <c r="D283" s="5">
        <f t="shared" ref="D283:D346" si="35">_xlfn.LET(
_xlpm.InterestCalculation,$G282*$B$9,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_xlpm.Calculation,IF(_xlpm.IsPeriodBlankCondition,"",IF(_xlpm.IsPrincipalRemainingBlankCondition,"",IF(_xlpm.IsPrincipalRemainingZeroCondition,"",_xlpm.InterestCalculation))),
_xlpm.Calculation
)</f>
        <v>202.98120688618184</v>
      </c>
      <c r="E283" s="5">
        <f t="shared" si="32"/>
        <v>1117.7950260966954</v>
      </c>
      <c r="F283" s="53">
        <v>100</v>
      </c>
      <c r="G283" s="5">
        <f t="shared" ref="G283:G346" si="36">_xlfn.LET(
_xlpm.StartingBalanceGreaterThanPrincipalOwedPlusPrepaymentCondition,$C283&gt;=$E283+$F283,
_xlpm.IsPrincpalOwedPlusPrepaymentLessThanOrEqualToPrincipalRemainingCondition,ROUND($E283+$F283,2)&lt;=ROUND($G282,2),
_xlpm.IsCurrentPrincapalOwedAmtGreaterThanPrevPrincipalOwedCondition,$E282&gt;$G282,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_xlpm.Calculation,IF(_xlpm.IsPeriodBlankCondition,"",IF(_xlpm.IsPrincipalRemainingBlankCondition,"",IF(_xlpm.IsPrincipalZeroCondition,"",IF(_xlpm.StartingBalanceGreaterThanPrincipalOwedPlusPrepaymentCondition,$C283-$E283-$F283,0)))),
_xlpm.Calculation
)</f>
        <v>29229.38600683058</v>
      </c>
      <c r="H283" s="5">
        <f t="shared" ref="H283:H346" si="37">_xlfn.LET(
_xlpm.PrincpalRemainingCalculation,$B$13,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_xlpm.Calculation,IF(_xlpm.IsPeriodBlankCondition,"",IF(_xlpm.IsPrincipalRemainingBlankCondition,"",IF(_xlpm.IsPrincipalZeroCondition,"",_xlpm.PrincpalRemainingCalculation))),
_xlpm.Calculation
)</f>
        <v>500</v>
      </c>
      <c r="I283" s="5" t="str">
        <f t="shared" ref="I283:I346" si="38">_xlfn.LET(
_xlpm.IsPrincipalRemainingLessThanOrEqualToPMICutoffAmtCondition,$G282&lt;=$B$2*(1-$B$15),
_xlpm.PMIMonthlyPayment,$B$19,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3" s="5">
        <f t="shared" ref="J283:J346" si="39">_xlfn.LET(
_xlpm.PrePaymentActuallyPaid,IF($C283&gt;=$E283+$F283,$F283,$C283-$E283),
_xlpm.IfPMIOwedIsBlank,IF($I283 = "",0,$I283),
_xlpm.TotalMonthlyPaymentCalculation,$D283+$E283+$H283+_xlpm.IfPMIOwedIsBlank+_xlpm.PrePaymentActuallyPaid,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_xlpm.Calculation,IF(_xlpm.IsPeriodBlankCondition,"",IF(_xlpm.IsPrincipalRemainingBlankCondition,"",IF(_xlpm.IsPrincipalZeroCondition,"",_xlpm.TotalMonthlyPaymentCalculation))),
_xlpm.Calculation
)</f>
        <v>1920.7762329828772</v>
      </c>
      <c r="M283" s="5"/>
    </row>
    <row r="284" spans="1:13" x14ac:dyDescent="0.3">
      <c r="A284">
        <v>259</v>
      </c>
      <c r="B284" s="57">
        <f t="shared" si="33"/>
        <v>51683</v>
      </c>
      <c r="C284" s="5">
        <f t="shared" si="34"/>
        <v>29229.38600683058</v>
      </c>
      <c r="D284" s="5">
        <f t="shared" si="35"/>
        <v>194.86257337887054</v>
      </c>
      <c r="E284" s="5">
        <f t="shared" si="32"/>
        <v>1125.9136596040066</v>
      </c>
      <c r="F284" s="53">
        <v>100</v>
      </c>
      <c r="G284" s="5">
        <f t="shared" si="36"/>
        <v>28003.472347226572</v>
      </c>
      <c r="H284" s="5">
        <f t="shared" si="37"/>
        <v>500</v>
      </c>
      <c r="I284" s="5" t="str">
        <f t="shared" si="38"/>
        <v/>
      </c>
      <c r="J284" s="5">
        <f t="shared" si="39"/>
        <v>1920.7762329828772</v>
      </c>
      <c r="M284" s="5"/>
    </row>
    <row r="285" spans="1:13" x14ac:dyDescent="0.3">
      <c r="A285">
        <v>260</v>
      </c>
      <c r="B285" s="57">
        <f t="shared" si="33"/>
        <v>51714</v>
      </c>
      <c r="C285" s="5">
        <f t="shared" si="34"/>
        <v>28003.472347226572</v>
      </c>
      <c r="D285" s="5">
        <f t="shared" si="35"/>
        <v>186.68981564817716</v>
      </c>
      <c r="E285" s="5">
        <f t="shared" si="32"/>
        <v>1134.0864173346999</v>
      </c>
      <c r="F285" s="53">
        <v>100</v>
      </c>
      <c r="G285" s="5">
        <f t="shared" si="36"/>
        <v>26769.385929891872</v>
      </c>
      <c r="H285" s="5">
        <f t="shared" si="37"/>
        <v>500</v>
      </c>
      <c r="I285" s="5" t="str">
        <f t="shared" si="38"/>
        <v/>
      </c>
      <c r="J285" s="5">
        <f t="shared" si="39"/>
        <v>1920.776232982877</v>
      </c>
      <c r="M285" s="5"/>
    </row>
    <row r="286" spans="1:13" x14ac:dyDescent="0.3">
      <c r="A286">
        <v>261</v>
      </c>
      <c r="B286" s="57">
        <f t="shared" si="33"/>
        <v>51745</v>
      </c>
      <c r="C286" s="5">
        <f t="shared" si="34"/>
        <v>26769.385929891872</v>
      </c>
      <c r="D286" s="5">
        <f t="shared" si="35"/>
        <v>178.46257286594582</v>
      </c>
      <c r="E286" s="5">
        <f t="shared" si="32"/>
        <v>1142.3136601169315</v>
      </c>
      <c r="F286" s="53">
        <v>100</v>
      </c>
      <c r="G286" s="5">
        <f t="shared" si="36"/>
        <v>25527.072269774941</v>
      </c>
      <c r="H286" s="5">
        <f t="shared" si="37"/>
        <v>500</v>
      </c>
      <c r="I286" s="5" t="str">
        <f t="shared" si="38"/>
        <v/>
      </c>
      <c r="J286" s="5">
        <f t="shared" si="39"/>
        <v>1920.7762329828772</v>
      </c>
      <c r="M286" s="5"/>
    </row>
    <row r="287" spans="1:13" x14ac:dyDescent="0.3">
      <c r="A287">
        <v>262</v>
      </c>
      <c r="B287" s="57">
        <f t="shared" si="33"/>
        <v>51775</v>
      </c>
      <c r="C287" s="5">
        <f t="shared" si="34"/>
        <v>25527.072269774941</v>
      </c>
      <c r="D287" s="5">
        <f t="shared" si="35"/>
        <v>170.18048179849961</v>
      </c>
      <c r="E287" s="5">
        <f t="shared" si="32"/>
        <v>1150.5957511843776</v>
      </c>
      <c r="F287" s="53">
        <v>100</v>
      </c>
      <c r="G287" s="5">
        <f t="shared" si="36"/>
        <v>24276.476518590564</v>
      </c>
      <c r="H287" s="5">
        <f t="shared" si="37"/>
        <v>500</v>
      </c>
      <c r="I287" s="5" t="str">
        <f t="shared" si="38"/>
        <v/>
      </c>
      <c r="J287" s="5">
        <f t="shared" si="39"/>
        <v>1920.7762329828772</v>
      </c>
      <c r="M287" s="5"/>
    </row>
    <row r="288" spans="1:13" x14ac:dyDescent="0.3">
      <c r="A288">
        <v>263</v>
      </c>
      <c r="B288" s="57">
        <f t="shared" si="33"/>
        <v>51806</v>
      </c>
      <c r="C288" s="5">
        <f t="shared" si="34"/>
        <v>24276.476518590564</v>
      </c>
      <c r="D288" s="5">
        <f t="shared" si="35"/>
        <v>161.84317679060376</v>
      </c>
      <c r="E288" s="5">
        <f t="shared" si="32"/>
        <v>1158.9330561922734</v>
      </c>
      <c r="F288" s="53">
        <v>100</v>
      </c>
      <c r="G288" s="5">
        <f t="shared" si="36"/>
        <v>23017.543462398291</v>
      </c>
      <c r="H288" s="5">
        <f t="shared" si="37"/>
        <v>500</v>
      </c>
      <c r="I288" s="5" t="str">
        <f t="shared" si="38"/>
        <v/>
      </c>
      <c r="J288" s="5">
        <f t="shared" si="39"/>
        <v>1920.7762329828772</v>
      </c>
      <c r="M288" s="5"/>
    </row>
    <row r="289" spans="1:13" x14ac:dyDescent="0.3">
      <c r="A289">
        <v>264</v>
      </c>
      <c r="B289" s="57">
        <f t="shared" si="33"/>
        <v>51836</v>
      </c>
      <c r="C289" s="5">
        <f t="shared" si="34"/>
        <v>23017.543462398291</v>
      </c>
      <c r="D289" s="5">
        <f t="shared" si="35"/>
        <v>153.45028974932194</v>
      </c>
      <c r="E289" s="5">
        <f t="shared" si="32"/>
        <v>1167.3259432335553</v>
      </c>
      <c r="F289" s="53">
        <v>100</v>
      </c>
      <c r="G289" s="5">
        <f t="shared" si="36"/>
        <v>21750.217519164737</v>
      </c>
      <c r="H289" s="5">
        <f t="shared" si="37"/>
        <v>500</v>
      </c>
      <c r="I289" s="5" t="str">
        <f t="shared" si="38"/>
        <v/>
      </c>
      <c r="J289" s="5">
        <f t="shared" si="39"/>
        <v>1920.7762329828772</v>
      </c>
      <c r="M289" s="5"/>
    </row>
    <row r="290" spans="1:13" x14ac:dyDescent="0.3">
      <c r="A290">
        <v>265</v>
      </c>
      <c r="B290" s="57">
        <f t="shared" si="33"/>
        <v>51867</v>
      </c>
      <c r="C290" s="5">
        <f t="shared" si="34"/>
        <v>21750.217519164737</v>
      </c>
      <c r="D290" s="5">
        <f t="shared" si="35"/>
        <v>145.00145012776491</v>
      </c>
      <c r="E290" s="5">
        <f t="shared" si="32"/>
        <v>1175.7747828551123</v>
      </c>
      <c r="F290" s="53">
        <v>100</v>
      </c>
      <c r="G290" s="5">
        <f t="shared" si="36"/>
        <v>20474.442736309626</v>
      </c>
      <c r="H290" s="5">
        <f t="shared" si="37"/>
        <v>500</v>
      </c>
      <c r="I290" s="5" t="str">
        <f t="shared" si="38"/>
        <v/>
      </c>
      <c r="J290" s="5">
        <f t="shared" si="39"/>
        <v>1920.7762329828772</v>
      </c>
      <c r="M290" s="5"/>
    </row>
    <row r="291" spans="1:13" x14ac:dyDescent="0.3">
      <c r="A291">
        <v>266</v>
      </c>
      <c r="B291" s="57">
        <f t="shared" si="33"/>
        <v>51898</v>
      </c>
      <c r="C291" s="5">
        <f t="shared" si="34"/>
        <v>20474.442736309626</v>
      </c>
      <c r="D291" s="5">
        <f t="shared" si="35"/>
        <v>136.49628490873084</v>
      </c>
      <c r="E291" s="5">
        <f t="shared" si="32"/>
        <v>1184.2799480741464</v>
      </c>
      <c r="F291" s="53">
        <v>100</v>
      </c>
      <c r="G291" s="5">
        <f t="shared" si="36"/>
        <v>19190.162788235481</v>
      </c>
      <c r="H291" s="5">
        <f t="shared" si="37"/>
        <v>500</v>
      </c>
      <c r="I291" s="5" t="str">
        <f t="shared" si="38"/>
        <v/>
      </c>
      <c r="J291" s="5">
        <f t="shared" si="39"/>
        <v>1920.7762329828772</v>
      </c>
      <c r="M291" s="5"/>
    </row>
    <row r="292" spans="1:13" x14ac:dyDescent="0.3">
      <c r="A292">
        <v>267</v>
      </c>
      <c r="B292" s="57">
        <f t="shared" si="33"/>
        <v>51926</v>
      </c>
      <c r="C292" s="5">
        <f t="shared" si="34"/>
        <v>19190.162788235481</v>
      </c>
      <c r="D292" s="5">
        <f t="shared" si="35"/>
        <v>127.93441858823654</v>
      </c>
      <c r="E292" s="5">
        <f t="shared" si="32"/>
        <v>1192.8418143946408</v>
      </c>
      <c r="F292" s="53">
        <v>100</v>
      </c>
      <c r="G292" s="5">
        <f t="shared" si="36"/>
        <v>17897.32097384084</v>
      </c>
      <c r="H292" s="5">
        <f t="shared" si="37"/>
        <v>500</v>
      </c>
      <c r="I292" s="5" t="str">
        <f t="shared" si="38"/>
        <v/>
      </c>
      <c r="J292" s="5">
        <f t="shared" si="39"/>
        <v>1920.7762329828772</v>
      </c>
      <c r="M292" s="5"/>
    </row>
    <row r="293" spans="1:13" x14ac:dyDescent="0.3">
      <c r="A293">
        <v>268</v>
      </c>
      <c r="B293" s="57">
        <f t="shared" si="33"/>
        <v>51957</v>
      </c>
      <c r="C293" s="5">
        <f t="shared" si="34"/>
        <v>17897.32097384084</v>
      </c>
      <c r="D293" s="5">
        <f t="shared" si="35"/>
        <v>119.31547315893894</v>
      </c>
      <c r="E293" s="5">
        <f t="shared" ref="E293:E356" si="40">_xlfn.LET(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_xlpm.Calculation,IF(_xlpm.IsPeriodBlankCondition,"",IF(_xlpm.IsPrincipalRemainingBlankCondition,"",IF(_xlpm.IsPrincipalZeroCondition,"",IF(_xlpm.IsPrincipalLessThenOrEqualToMonthlyPaymentCondition,$G292,_xlpm.PrincipalOwedCalculation)))),
_xlpm.Calculation
)</f>
        <v>1201.4607598239384</v>
      </c>
      <c r="F293" s="53">
        <v>100</v>
      </c>
      <c r="G293" s="5">
        <f t="shared" si="36"/>
        <v>16595.860214016902</v>
      </c>
      <c r="H293" s="5">
        <f t="shared" si="37"/>
        <v>500</v>
      </c>
      <c r="I293" s="5" t="str">
        <f t="shared" si="38"/>
        <v/>
      </c>
      <c r="J293" s="5">
        <f t="shared" si="39"/>
        <v>1920.7762329828772</v>
      </c>
      <c r="M293" s="5"/>
    </row>
    <row r="294" spans="1:13" x14ac:dyDescent="0.3">
      <c r="A294">
        <v>269</v>
      </c>
      <c r="B294" s="57">
        <f t="shared" si="33"/>
        <v>51987</v>
      </c>
      <c r="C294" s="5">
        <f t="shared" si="34"/>
        <v>16595.860214016902</v>
      </c>
      <c r="D294" s="5">
        <f t="shared" si="35"/>
        <v>110.63906809344603</v>
      </c>
      <c r="E294" s="5">
        <f t="shared" si="40"/>
        <v>1210.1371648894312</v>
      </c>
      <c r="F294" s="53">
        <v>100</v>
      </c>
      <c r="G294" s="5">
        <f t="shared" si="36"/>
        <v>15285.723049127471</v>
      </c>
      <c r="H294" s="5">
        <f t="shared" si="37"/>
        <v>500</v>
      </c>
      <c r="I294" s="5" t="str">
        <f t="shared" si="38"/>
        <v/>
      </c>
      <c r="J294" s="5">
        <f t="shared" si="39"/>
        <v>1920.7762329828772</v>
      </c>
      <c r="M294" s="5"/>
    </row>
    <row r="295" spans="1:13" x14ac:dyDescent="0.3">
      <c r="A295">
        <v>270</v>
      </c>
      <c r="B295" s="57">
        <f t="shared" si="33"/>
        <v>52018</v>
      </c>
      <c r="C295" s="5">
        <f t="shared" si="34"/>
        <v>15285.723049127471</v>
      </c>
      <c r="D295" s="5">
        <f t="shared" si="35"/>
        <v>101.90482032751648</v>
      </c>
      <c r="E295" s="5">
        <f t="shared" si="40"/>
        <v>1218.8714126553607</v>
      </c>
      <c r="F295" s="53">
        <v>100</v>
      </c>
      <c r="G295" s="5">
        <f t="shared" si="36"/>
        <v>13966.851636472111</v>
      </c>
      <c r="H295" s="5">
        <f t="shared" si="37"/>
        <v>500</v>
      </c>
      <c r="I295" s="5" t="str">
        <f t="shared" si="38"/>
        <v/>
      </c>
      <c r="J295" s="5">
        <f t="shared" si="39"/>
        <v>1920.7762329828772</v>
      </c>
      <c r="M295" s="5"/>
    </row>
    <row r="296" spans="1:13" x14ac:dyDescent="0.3">
      <c r="A296">
        <v>271</v>
      </c>
      <c r="B296" s="57">
        <f t="shared" si="33"/>
        <v>52048</v>
      </c>
      <c r="C296" s="5">
        <f t="shared" si="34"/>
        <v>13966.851636472111</v>
      </c>
      <c r="D296" s="5">
        <f t="shared" si="35"/>
        <v>93.112344243147405</v>
      </c>
      <c r="E296" s="5">
        <f t="shared" si="40"/>
        <v>1227.6638887397298</v>
      </c>
      <c r="F296" s="53">
        <v>100</v>
      </c>
      <c r="G296" s="5">
        <f t="shared" si="36"/>
        <v>12639.187747732381</v>
      </c>
      <c r="H296" s="5">
        <f t="shared" si="37"/>
        <v>500</v>
      </c>
      <c r="I296" s="5" t="str">
        <f t="shared" si="38"/>
        <v/>
      </c>
      <c r="J296" s="5">
        <f t="shared" si="39"/>
        <v>1920.7762329828772</v>
      </c>
      <c r="M296" s="5"/>
    </row>
    <row r="297" spans="1:13" x14ac:dyDescent="0.3">
      <c r="A297">
        <v>272</v>
      </c>
      <c r="B297" s="57">
        <f t="shared" si="33"/>
        <v>52079</v>
      </c>
      <c r="C297" s="5">
        <f t="shared" si="34"/>
        <v>12639.187747732381</v>
      </c>
      <c r="D297" s="5">
        <f t="shared" si="35"/>
        <v>84.261251651549216</v>
      </c>
      <c r="E297" s="5">
        <f t="shared" si="40"/>
        <v>1236.514981331328</v>
      </c>
      <c r="F297" s="53">
        <v>100</v>
      </c>
      <c r="G297" s="5">
        <f t="shared" si="36"/>
        <v>11302.672766401054</v>
      </c>
      <c r="H297" s="5">
        <f t="shared" si="37"/>
        <v>500</v>
      </c>
      <c r="I297" s="5" t="str">
        <f t="shared" si="38"/>
        <v/>
      </c>
      <c r="J297" s="5">
        <f t="shared" si="39"/>
        <v>1920.7762329828772</v>
      </c>
      <c r="M297" s="5"/>
    </row>
    <row r="298" spans="1:13" x14ac:dyDescent="0.3">
      <c r="A298">
        <v>273</v>
      </c>
      <c r="B298" s="57">
        <f t="shared" si="33"/>
        <v>52110</v>
      </c>
      <c r="C298" s="5">
        <f t="shared" si="34"/>
        <v>11302.672766401054</v>
      </c>
      <c r="D298" s="5">
        <f t="shared" si="35"/>
        <v>75.351151776007029</v>
      </c>
      <c r="E298" s="5">
        <f t="shared" si="40"/>
        <v>1245.4250812068701</v>
      </c>
      <c r="F298" s="53">
        <v>100</v>
      </c>
      <c r="G298" s="5">
        <f t="shared" si="36"/>
        <v>9957.2476851941847</v>
      </c>
      <c r="H298" s="5">
        <f t="shared" si="37"/>
        <v>500</v>
      </c>
      <c r="I298" s="5" t="str">
        <f t="shared" si="38"/>
        <v/>
      </c>
      <c r="J298" s="5">
        <f t="shared" si="39"/>
        <v>1920.7762329828772</v>
      </c>
      <c r="M298" s="5"/>
    </row>
    <row r="299" spans="1:13" x14ac:dyDescent="0.3">
      <c r="A299">
        <v>274</v>
      </c>
      <c r="B299" s="57">
        <f t="shared" si="33"/>
        <v>52140</v>
      </c>
      <c r="C299" s="5">
        <f t="shared" si="34"/>
        <v>9957.2476851941847</v>
      </c>
      <c r="D299" s="5">
        <f t="shared" si="35"/>
        <v>66.381651234627896</v>
      </c>
      <c r="E299" s="5">
        <f t="shared" si="40"/>
        <v>1254.3945817482493</v>
      </c>
      <c r="F299" s="53">
        <v>100</v>
      </c>
      <c r="G299" s="5">
        <f t="shared" si="36"/>
        <v>8602.8531034459356</v>
      </c>
      <c r="H299" s="5">
        <f t="shared" si="37"/>
        <v>500</v>
      </c>
      <c r="I299" s="5" t="str">
        <f t="shared" si="38"/>
        <v/>
      </c>
      <c r="J299" s="5">
        <f t="shared" si="39"/>
        <v>1920.7762329828772</v>
      </c>
      <c r="M299" s="5"/>
    </row>
    <row r="300" spans="1:13" x14ac:dyDescent="0.3">
      <c r="A300">
        <v>275</v>
      </c>
      <c r="B300" s="57">
        <f t="shared" si="33"/>
        <v>52171</v>
      </c>
      <c r="C300" s="5">
        <f t="shared" si="34"/>
        <v>8602.8531034459356</v>
      </c>
      <c r="D300" s="5">
        <f t="shared" si="35"/>
        <v>57.352354022972911</v>
      </c>
      <c r="E300" s="5">
        <f t="shared" si="40"/>
        <v>1263.4238789599044</v>
      </c>
      <c r="F300" s="53">
        <v>100</v>
      </c>
      <c r="G300" s="5">
        <f t="shared" si="36"/>
        <v>7239.4292244860317</v>
      </c>
      <c r="H300" s="5">
        <f t="shared" si="37"/>
        <v>500</v>
      </c>
      <c r="I300" s="5" t="str">
        <f t="shared" si="38"/>
        <v/>
      </c>
      <c r="J300" s="5">
        <f t="shared" si="39"/>
        <v>1920.7762329828772</v>
      </c>
      <c r="M300" s="5"/>
    </row>
    <row r="301" spans="1:13" x14ac:dyDescent="0.3">
      <c r="A301">
        <v>276</v>
      </c>
      <c r="B301" s="57">
        <f t="shared" si="33"/>
        <v>52201</v>
      </c>
      <c r="C301" s="5">
        <f t="shared" si="34"/>
        <v>7239.4292244860317</v>
      </c>
      <c r="D301" s="5">
        <f t="shared" si="35"/>
        <v>48.262861496573549</v>
      </c>
      <c r="E301" s="5">
        <f t="shared" si="40"/>
        <v>1272.5133714863036</v>
      </c>
      <c r="F301" s="53">
        <v>100</v>
      </c>
      <c r="G301" s="5">
        <f t="shared" si="36"/>
        <v>5866.9158529997276</v>
      </c>
      <c r="H301" s="5">
        <f t="shared" si="37"/>
        <v>500</v>
      </c>
      <c r="I301" s="5" t="str">
        <f t="shared" si="38"/>
        <v/>
      </c>
      <c r="J301" s="5">
        <f t="shared" si="39"/>
        <v>1920.7762329828772</v>
      </c>
      <c r="M301" s="5"/>
    </row>
    <row r="302" spans="1:13" x14ac:dyDescent="0.3">
      <c r="A302">
        <v>277</v>
      </c>
      <c r="B302" s="57">
        <f t="shared" si="33"/>
        <v>52232</v>
      </c>
      <c r="C302" s="5">
        <f t="shared" si="34"/>
        <v>5866.9158529997276</v>
      </c>
      <c r="D302" s="5">
        <f t="shared" si="35"/>
        <v>39.112772353331522</v>
      </c>
      <c r="E302" s="5">
        <f t="shared" si="40"/>
        <v>1281.6634606295456</v>
      </c>
      <c r="F302" s="53">
        <v>100</v>
      </c>
      <c r="G302" s="5">
        <f t="shared" si="36"/>
        <v>4485.252392370182</v>
      </c>
      <c r="H302" s="5">
        <f t="shared" si="37"/>
        <v>500</v>
      </c>
      <c r="I302" s="5" t="str">
        <f t="shared" si="38"/>
        <v/>
      </c>
      <c r="J302" s="5">
        <f t="shared" si="39"/>
        <v>1920.7762329828772</v>
      </c>
      <c r="M302" s="5"/>
    </row>
    <row r="303" spans="1:13" x14ac:dyDescent="0.3">
      <c r="A303">
        <v>278</v>
      </c>
      <c r="B303" s="57">
        <f t="shared" si="33"/>
        <v>52263</v>
      </c>
      <c r="C303" s="5">
        <f t="shared" si="34"/>
        <v>4485.252392370182</v>
      </c>
      <c r="D303" s="5">
        <f t="shared" si="35"/>
        <v>29.901682615801214</v>
      </c>
      <c r="E303" s="5">
        <f t="shared" si="40"/>
        <v>1290.8745503670759</v>
      </c>
      <c r="F303" s="53">
        <v>100</v>
      </c>
      <c r="G303" s="5">
        <f t="shared" si="36"/>
        <v>3094.3778420031058</v>
      </c>
      <c r="H303" s="5">
        <f t="shared" si="37"/>
        <v>500</v>
      </c>
      <c r="I303" s="5" t="str">
        <f t="shared" si="38"/>
        <v/>
      </c>
      <c r="J303" s="5">
        <f t="shared" si="39"/>
        <v>1920.7762329828772</v>
      </c>
      <c r="M303" s="5"/>
    </row>
    <row r="304" spans="1:13" x14ac:dyDescent="0.3">
      <c r="A304">
        <v>279</v>
      </c>
      <c r="B304" s="57">
        <f t="shared" si="33"/>
        <v>52291</v>
      </c>
      <c r="C304" s="5">
        <f t="shared" si="34"/>
        <v>3094.3778420031058</v>
      </c>
      <c r="D304" s="5">
        <f t="shared" si="35"/>
        <v>20.629185613354039</v>
      </c>
      <c r="E304" s="5">
        <f t="shared" si="40"/>
        <v>1300.1470473695231</v>
      </c>
      <c r="F304" s="53">
        <v>100</v>
      </c>
      <c r="G304" s="5">
        <f t="shared" si="36"/>
        <v>1694.2307946335827</v>
      </c>
      <c r="H304" s="5">
        <f t="shared" si="37"/>
        <v>500</v>
      </c>
      <c r="I304" s="5" t="str">
        <f t="shared" si="38"/>
        <v/>
      </c>
      <c r="J304" s="5">
        <f t="shared" si="39"/>
        <v>1920.7762329828772</v>
      </c>
      <c r="M304" s="5"/>
    </row>
    <row r="305" spans="1:13" x14ac:dyDescent="0.3">
      <c r="A305">
        <v>280</v>
      </c>
      <c r="B305" s="57">
        <f t="shared" si="33"/>
        <v>52322</v>
      </c>
      <c r="C305" s="5">
        <f t="shared" si="34"/>
        <v>1694.2307946335827</v>
      </c>
      <c r="D305" s="5">
        <f t="shared" si="35"/>
        <v>11.294871964223885</v>
      </c>
      <c r="E305" s="5">
        <f t="shared" si="40"/>
        <v>1309.4813610186534</v>
      </c>
      <c r="F305" s="53">
        <v>100</v>
      </c>
      <c r="G305" s="5">
        <f t="shared" si="36"/>
        <v>284.74943361492933</v>
      </c>
      <c r="H305" s="5">
        <f t="shared" si="37"/>
        <v>500</v>
      </c>
      <c r="I305" s="5" t="str">
        <f t="shared" si="38"/>
        <v/>
      </c>
      <c r="J305" s="5">
        <f t="shared" si="39"/>
        <v>1920.7762329828772</v>
      </c>
      <c r="M305" s="5"/>
    </row>
    <row r="306" spans="1:13" x14ac:dyDescent="0.3">
      <c r="A306">
        <v>281</v>
      </c>
      <c r="B306" s="57">
        <f t="shared" si="33"/>
        <v>52352</v>
      </c>
      <c r="C306" s="5">
        <f t="shared" si="34"/>
        <v>284.74943361492933</v>
      </c>
      <c r="D306" s="5">
        <f t="shared" si="35"/>
        <v>1.8983295574328622</v>
      </c>
      <c r="E306" s="5">
        <f t="shared" si="40"/>
        <v>284.74943361492933</v>
      </c>
      <c r="F306" s="53">
        <v>100</v>
      </c>
      <c r="G306" s="5">
        <f t="shared" si="36"/>
        <v>0</v>
      </c>
      <c r="H306" s="5">
        <f t="shared" si="37"/>
        <v>500</v>
      </c>
      <c r="I306" s="5" t="str">
        <f t="shared" si="38"/>
        <v/>
      </c>
      <c r="J306" s="5">
        <f t="shared" si="39"/>
        <v>786.64776317236215</v>
      </c>
      <c r="M306" s="5"/>
    </row>
    <row r="307" spans="1:13" x14ac:dyDescent="0.3">
      <c r="A307">
        <v>282</v>
      </c>
      <c r="B307" s="57">
        <f t="shared" si="33"/>
        <v>52383</v>
      </c>
      <c r="C307" s="5" t="str">
        <f t="shared" si="34"/>
        <v/>
      </c>
      <c r="D307" s="5" t="str">
        <f t="shared" si="35"/>
        <v/>
      </c>
      <c r="E307" s="5" t="str">
        <f t="shared" si="40"/>
        <v/>
      </c>
      <c r="F307" s="53">
        <v>100</v>
      </c>
      <c r="G307" s="5" t="str">
        <f t="shared" si="36"/>
        <v/>
      </c>
      <c r="H307" s="5" t="str">
        <f t="shared" si="37"/>
        <v/>
      </c>
      <c r="I307" s="5" t="str">
        <f t="shared" si="38"/>
        <v/>
      </c>
      <c r="J307" s="5" t="str">
        <f t="shared" si="39"/>
        <v/>
      </c>
      <c r="M307" s="5"/>
    </row>
    <row r="308" spans="1:13" x14ac:dyDescent="0.3">
      <c r="A308">
        <v>283</v>
      </c>
      <c r="B308" s="57">
        <f t="shared" si="33"/>
        <v>52413</v>
      </c>
      <c r="C308" s="5" t="str">
        <f t="shared" si="34"/>
        <v/>
      </c>
      <c r="D308" s="5" t="str">
        <f t="shared" si="35"/>
        <v/>
      </c>
      <c r="E308" s="5" t="str">
        <f t="shared" si="40"/>
        <v/>
      </c>
      <c r="F308" s="53">
        <v>100</v>
      </c>
      <c r="G308" s="5" t="str">
        <f t="shared" si="36"/>
        <v/>
      </c>
      <c r="H308" s="5" t="str">
        <f t="shared" si="37"/>
        <v/>
      </c>
      <c r="I308" s="5" t="str">
        <f t="shared" si="38"/>
        <v/>
      </c>
      <c r="J308" s="5" t="str">
        <f t="shared" si="39"/>
        <v/>
      </c>
      <c r="M308" s="5"/>
    </row>
    <row r="309" spans="1:13" x14ac:dyDescent="0.3">
      <c r="A309">
        <v>284</v>
      </c>
      <c r="B309" s="57">
        <f t="shared" si="33"/>
        <v>52444</v>
      </c>
      <c r="C309" s="5" t="str">
        <f t="shared" si="34"/>
        <v/>
      </c>
      <c r="D309" s="5" t="str">
        <f t="shared" si="35"/>
        <v/>
      </c>
      <c r="E309" s="5" t="str">
        <f t="shared" si="40"/>
        <v/>
      </c>
      <c r="F309" s="53">
        <v>100</v>
      </c>
      <c r="G309" s="5" t="str">
        <f t="shared" si="36"/>
        <v/>
      </c>
      <c r="H309" s="5" t="str">
        <f t="shared" si="37"/>
        <v/>
      </c>
      <c r="I309" s="5" t="str">
        <f t="shared" si="38"/>
        <v/>
      </c>
      <c r="J309" s="5" t="str">
        <f t="shared" si="39"/>
        <v/>
      </c>
      <c r="M309" s="5"/>
    </row>
    <row r="310" spans="1:13" x14ac:dyDescent="0.3">
      <c r="A310">
        <v>285</v>
      </c>
      <c r="B310" s="57">
        <f t="shared" si="33"/>
        <v>52475</v>
      </c>
      <c r="C310" s="5" t="str">
        <f t="shared" si="34"/>
        <v/>
      </c>
      <c r="D310" s="5" t="str">
        <f t="shared" si="35"/>
        <v/>
      </c>
      <c r="E310" s="5" t="str">
        <f t="shared" si="40"/>
        <v/>
      </c>
      <c r="F310" s="53">
        <v>100</v>
      </c>
      <c r="G310" s="5" t="str">
        <f t="shared" si="36"/>
        <v/>
      </c>
      <c r="H310" s="5" t="str">
        <f t="shared" si="37"/>
        <v/>
      </c>
      <c r="I310" s="5" t="str">
        <f t="shared" si="38"/>
        <v/>
      </c>
      <c r="J310" s="5" t="str">
        <f t="shared" si="39"/>
        <v/>
      </c>
      <c r="M310" s="5"/>
    </row>
    <row r="311" spans="1:13" x14ac:dyDescent="0.3">
      <c r="A311">
        <v>286</v>
      </c>
      <c r="B311" s="57">
        <f t="shared" si="33"/>
        <v>52505</v>
      </c>
      <c r="C311" s="5" t="str">
        <f t="shared" si="34"/>
        <v/>
      </c>
      <c r="D311" s="5" t="str">
        <f t="shared" si="35"/>
        <v/>
      </c>
      <c r="E311" s="5" t="str">
        <f t="shared" si="40"/>
        <v/>
      </c>
      <c r="F311" s="53">
        <v>100</v>
      </c>
      <c r="G311" s="5" t="str">
        <f t="shared" si="36"/>
        <v/>
      </c>
      <c r="H311" s="5" t="str">
        <f t="shared" si="37"/>
        <v/>
      </c>
      <c r="I311" s="5" t="str">
        <f t="shared" si="38"/>
        <v/>
      </c>
      <c r="J311" s="5" t="str">
        <f t="shared" si="39"/>
        <v/>
      </c>
      <c r="M311" s="5"/>
    </row>
    <row r="312" spans="1:13" x14ac:dyDescent="0.3">
      <c r="A312">
        <v>287</v>
      </c>
      <c r="B312" s="57">
        <f t="shared" si="33"/>
        <v>52536</v>
      </c>
      <c r="C312" s="5" t="str">
        <f t="shared" si="34"/>
        <v/>
      </c>
      <c r="D312" s="5" t="str">
        <f t="shared" si="35"/>
        <v/>
      </c>
      <c r="E312" s="5" t="str">
        <f t="shared" si="40"/>
        <v/>
      </c>
      <c r="F312" s="53">
        <v>100</v>
      </c>
      <c r="G312" s="5" t="str">
        <f t="shared" si="36"/>
        <v/>
      </c>
      <c r="H312" s="5" t="str">
        <f t="shared" si="37"/>
        <v/>
      </c>
      <c r="I312" s="5" t="str">
        <f t="shared" si="38"/>
        <v/>
      </c>
      <c r="J312" s="5" t="str">
        <f t="shared" si="39"/>
        <v/>
      </c>
      <c r="M312" s="5"/>
    </row>
    <row r="313" spans="1:13" x14ac:dyDescent="0.3">
      <c r="A313">
        <v>288</v>
      </c>
      <c r="B313" s="57">
        <f t="shared" si="33"/>
        <v>52566</v>
      </c>
      <c r="C313" s="5" t="str">
        <f t="shared" si="34"/>
        <v/>
      </c>
      <c r="D313" s="5" t="str">
        <f t="shared" si="35"/>
        <v/>
      </c>
      <c r="E313" s="5" t="str">
        <f t="shared" si="40"/>
        <v/>
      </c>
      <c r="F313" s="53">
        <v>100</v>
      </c>
      <c r="G313" s="5" t="str">
        <f t="shared" si="36"/>
        <v/>
      </c>
      <c r="H313" s="5" t="str">
        <f t="shared" si="37"/>
        <v/>
      </c>
      <c r="I313" s="5" t="str">
        <f t="shared" si="38"/>
        <v/>
      </c>
      <c r="J313" s="5" t="str">
        <f t="shared" si="39"/>
        <v/>
      </c>
      <c r="M313" s="5"/>
    </row>
    <row r="314" spans="1:13" x14ac:dyDescent="0.3">
      <c r="A314">
        <v>289</v>
      </c>
      <c r="B314" s="57">
        <f t="shared" si="33"/>
        <v>52597</v>
      </c>
      <c r="C314" s="5" t="str">
        <f t="shared" si="34"/>
        <v/>
      </c>
      <c r="D314" s="5" t="str">
        <f t="shared" si="35"/>
        <v/>
      </c>
      <c r="E314" s="5" t="str">
        <f t="shared" si="40"/>
        <v/>
      </c>
      <c r="F314" s="53">
        <v>100</v>
      </c>
      <c r="G314" s="5" t="str">
        <f t="shared" si="36"/>
        <v/>
      </c>
      <c r="H314" s="5" t="str">
        <f t="shared" si="37"/>
        <v/>
      </c>
      <c r="I314" s="5" t="str">
        <f t="shared" si="38"/>
        <v/>
      </c>
      <c r="J314" s="5" t="str">
        <f t="shared" si="39"/>
        <v/>
      </c>
      <c r="M314" s="5"/>
    </row>
    <row r="315" spans="1:13" x14ac:dyDescent="0.3">
      <c r="A315">
        <v>290</v>
      </c>
      <c r="B315" s="57">
        <f t="shared" si="33"/>
        <v>52628</v>
      </c>
      <c r="C315" s="5" t="str">
        <f t="shared" si="34"/>
        <v/>
      </c>
      <c r="D315" s="5" t="str">
        <f t="shared" si="35"/>
        <v/>
      </c>
      <c r="E315" s="5" t="str">
        <f t="shared" si="40"/>
        <v/>
      </c>
      <c r="F315" s="53">
        <v>100</v>
      </c>
      <c r="G315" s="5" t="str">
        <f t="shared" si="36"/>
        <v/>
      </c>
      <c r="H315" s="5" t="str">
        <f t="shared" si="37"/>
        <v/>
      </c>
      <c r="I315" s="5" t="str">
        <f t="shared" si="38"/>
        <v/>
      </c>
      <c r="J315" s="5" t="str">
        <f t="shared" si="39"/>
        <v/>
      </c>
      <c r="M315" s="5"/>
    </row>
    <row r="316" spans="1:13" x14ac:dyDescent="0.3">
      <c r="A316">
        <v>291</v>
      </c>
      <c r="B316" s="57">
        <f t="shared" si="33"/>
        <v>52657</v>
      </c>
      <c r="C316" s="5" t="str">
        <f t="shared" si="34"/>
        <v/>
      </c>
      <c r="D316" s="5" t="str">
        <f t="shared" si="35"/>
        <v/>
      </c>
      <c r="E316" s="5" t="str">
        <f t="shared" si="40"/>
        <v/>
      </c>
      <c r="F316" s="53">
        <v>100</v>
      </c>
      <c r="G316" s="5" t="str">
        <f t="shared" si="36"/>
        <v/>
      </c>
      <c r="H316" s="5" t="str">
        <f t="shared" si="37"/>
        <v/>
      </c>
      <c r="I316" s="5" t="str">
        <f t="shared" si="38"/>
        <v/>
      </c>
      <c r="J316" s="5" t="str">
        <f t="shared" si="39"/>
        <v/>
      </c>
      <c r="M316" s="5"/>
    </row>
    <row r="317" spans="1:13" x14ac:dyDescent="0.3">
      <c r="A317">
        <v>292</v>
      </c>
      <c r="B317" s="57">
        <f t="shared" si="33"/>
        <v>52688</v>
      </c>
      <c r="C317" s="5" t="str">
        <f t="shared" si="34"/>
        <v/>
      </c>
      <c r="D317" s="5" t="str">
        <f t="shared" si="35"/>
        <v/>
      </c>
      <c r="E317" s="5" t="str">
        <f t="shared" si="40"/>
        <v/>
      </c>
      <c r="F317" s="53">
        <v>100</v>
      </c>
      <c r="G317" s="5" t="str">
        <f t="shared" si="36"/>
        <v/>
      </c>
      <c r="H317" s="5" t="str">
        <f t="shared" si="37"/>
        <v/>
      </c>
      <c r="I317" s="5" t="str">
        <f t="shared" si="38"/>
        <v/>
      </c>
      <c r="J317" s="5" t="str">
        <f t="shared" si="39"/>
        <v/>
      </c>
      <c r="M317" s="5"/>
    </row>
    <row r="318" spans="1:13" x14ac:dyDescent="0.3">
      <c r="A318">
        <v>293</v>
      </c>
      <c r="B318" s="57">
        <f t="shared" si="33"/>
        <v>52718</v>
      </c>
      <c r="C318" s="5" t="str">
        <f t="shared" si="34"/>
        <v/>
      </c>
      <c r="D318" s="5" t="str">
        <f t="shared" si="35"/>
        <v/>
      </c>
      <c r="E318" s="5" t="str">
        <f t="shared" si="40"/>
        <v/>
      </c>
      <c r="F318" s="53">
        <v>100</v>
      </c>
      <c r="G318" s="5" t="str">
        <f t="shared" si="36"/>
        <v/>
      </c>
      <c r="H318" s="5" t="str">
        <f t="shared" si="37"/>
        <v/>
      </c>
      <c r="I318" s="5" t="str">
        <f t="shared" si="38"/>
        <v/>
      </c>
      <c r="J318" s="5" t="str">
        <f t="shared" si="39"/>
        <v/>
      </c>
      <c r="M318" s="5"/>
    </row>
    <row r="319" spans="1:13" x14ac:dyDescent="0.3">
      <c r="A319">
        <v>294</v>
      </c>
      <c r="B319" s="57">
        <f t="shared" si="33"/>
        <v>52749</v>
      </c>
      <c r="C319" s="5" t="str">
        <f t="shared" si="34"/>
        <v/>
      </c>
      <c r="D319" s="5" t="str">
        <f t="shared" si="35"/>
        <v/>
      </c>
      <c r="E319" s="5" t="str">
        <f t="shared" si="40"/>
        <v/>
      </c>
      <c r="F319" s="53">
        <v>100</v>
      </c>
      <c r="G319" s="5" t="str">
        <f t="shared" si="36"/>
        <v/>
      </c>
      <c r="H319" s="5" t="str">
        <f t="shared" si="37"/>
        <v/>
      </c>
      <c r="I319" s="5" t="str">
        <f t="shared" si="38"/>
        <v/>
      </c>
      <c r="J319" s="5" t="str">
        <f t="shared" si="39"/>
        <v/>
      </c>
      <c r="M319" s="5"/>
    </row>
    <row r="320" spans="1:13" x14ac:dyDescent="0.3">
      <c r="A320">
        <v>295</v>
      </c>
      <c r="B320" s="57">
        <f t="shared" si="33"/>
        <v>52779</v>
      </c>
      <c r="C320" s="5" t="str">
        <f t="shared" si="34"/>
        <v/>
      </c>
      <c r="D320" s="5" t="str">
        <f t="shared" si="35"/>
        <v/>
      </c>
      <c r="E320" s="5" t="str">
        <f t="shared" si="40"/>
        <v/>
      </c>
      <c r="F320" s="53">
        <v>100</v>
      </c>
      <c r="G320" s="5" t="str">
        <f t="shared" si="36"/>
        <v/>
      </c>
      <c r="H320" s="5" t="str">
        <f t="shared" si="37"/>
        <v/>
      </c>
      <c r="I320" s="5" t="str">
        <f t="shared" si="38"/>
        <v/>
      </c>
      <c r="J320" s="5" t="str">
        <f t="shared" si="39"/>
        <v/>
      </c>
      <c r="M320" s="5"/>
    </row>
    <row r="321" spans="1:13" x14ac:dyDescent="0.3">
      <c r="A321">
        <v>296</v>
      </c>
      <c r="B321" s="57">
        <f t="shared" si="33"/>
        <v>52810</v>
      </c>
      <c r="C321" s="5" t="str">
        <f t="shared" si="34"/>
        <v/>
      </c>
      <c r="D321" s="5" t="str">
        <f t="shared" si="35"/>
        <v/>
      </c>
      <c r="E321" s="5" t="str">
        <f t="shared" si="40"/>
        <v/>
      </c>
      <c r="F321" s="53">
        <v>100</v>
      </c>
      <c r="G321" s="5" t="str">
        <f t="shared" si="36"/>
        <v/>
      </c>
      <c r="H321" s="5" t="str">
        <f t="shared" si="37"/>
        <v/>
      </c>
      <c r="I321" s="5" t="str">
        <f t="shared" si="38"/>
        <v/>
      </c>
      <c r="J321" s="5" t="str">
        <f t="shared" si="39"/>
        <v/>
      </c>
      <c r="M321" s="5"/>
    </row>
    <row r="322" spans="1:13" x14ac:dyDescent="0.3">
      <c r="A322">
        <v>297</v>
      </c>
      <c r="B322" s="57">
        <f t="shared" si="33"/>
        <v>52841</v>
      </c>
      <c r="C322" s="5" t="str">
        <f t="shared" si="34"/>
        <v/>
      </c>
      <c r="D322" s="5" t="str">
        <f t="shared" si="35"/>
        <v/>
      </c>
      <c r="E322" s="5" t="str">
        <f t="shared" si="40"/>
        <v/>
      </c>
      <c r="F322" s="53">
        <v>100</v>
      </c>
      <c r="G322" s="5" t="str">
        <f t="shared" si="36"/>
        <v/>
      </c>
      <c r="H322" s="5" t="str">
        <f t="shared" si="37"/>
        <v/>
      </c>
      <c r="I322" s="5" t="str">
        <f t="shared" si="38"/>
        <v/>
      </c>
      <c r="J322" s="5" t="str">
        <f t="shared" si="39"/>
        <v/>
      </c>
      <c r="M322" s="5"/>
    </row>
    <row r="323" spans="1:13" x14ac:dyDescent="0.3">
      <c r="A323">
        <v>298</v>
      </c>
      <c r="B323" s="57">
        <f t="shared" si="33"/>
        <v>52871</v>
      </c>
      <c r="C323" s="5" t="str">
        <f t="shared" si="34"/>
        <v/>
      </c>
      <c r="D323" s="5" t="str">
        <f t="shared" si="35"/>
        <v/>
      </c>
      <c r="E323" s="5" t="str">
        <f t="shared" si="40"/>
        <v/>
      </c>
      <c r="F323" s="53">
        <v>100</v>
      </c>
      <c r="G323" s="5" t="str">
        <f t="shared" si="36"/>
        <v/>
      </c>
      <c r="H323" s="5" t="str">
        <f t="shared" si="37"/>
        <v/>
      </c>
      <c r="I323" s="5" t="str">
        <f t="shared" si="38"/>
        <v/>
      </c>
      <c r="J323" s="5" t="str">
        <f t="shared" si="39"/>
        <v/>
      </c>
      <c r="M323" s="5"/>
    </row>
    <row r="324" spans="1:13" x14ac:dyDescent="0.3">
      <c r="A324">
        <v>299</v>
      </c>
      <c r="B324" s="57">
        <f t="shared" si="33"/>
        <v>52902</v>
      </c>
      <c r="C324" s="5" t="str">
        <f t="shared" si="34"/>
        <v/>
      </c>
      <c r="D324" s="5" t="str">
        <f t="shared" si="35"/>
        <v/>
      </c>
      <c r="E324" s="5" t="str">
        <f t="shared" si="40"/>
        <v/>
      </c>
      <c r="F324" s="53">
        <v>100</v>
      </c>
      <c r="G324" s="5" t="str">
        <f t="shared" si="36"/>
        <v/>
      </c>
      <c r="H324" s="5" t="str">
        <f t="shared" si="37"/>
        <v/>
      </c>
      <c r="I324" s="5" t="str">
        <f t="shared" si="38"/>
        <v/>
      </c>
      <c r="J324" s="5" t="str">
        <f t="shared" si="39"/>
        <v/>
      </c>
      <c r="M324" s="5"/>
    </row>
    <row r="325" spans="1:13" x14ac:dyDescent="0.3">
      <c r="A325">
        <v>300</v>
      </c>
      <c r="B325" s="57">
        <f t="shared" si="33"/>
        <v>52932</v>
      </c>
      <c r="C325" s="5" t="str">
        <f t="shared" si="34"/>
        <v/>
      </c>
      <c r="D325" s="5" t="str">
        <f t="shared" si="35"/>
        <v/>
      </c>
      <c r="E325" s="5" t="str">
        <f t="shared" si="40"/>
        <v/>
      </c>
      <c r="F325" s="53">
        <v>100</v>
      </c>
      <c r="G325" s="5" t="str">
        <f t="shared" si="36"/>
        <v/>
      </c>
      <c r="H325" s="5" t="str">
        <f t="shared" si="37"/>
        <v/>
      </c>
      <c r="I325" s="5" t="str">
        <f t="shared" si="38"/>
        <v/>
      </c>
      <c r="J325" s="5" t="str">
        <f t="shared" si="39"/>
        <v/>
      </c>
      <c r="M325" s="5"/>
    </row>
    <row r="326" spans="1:13" x14ac:dyDescent="0.3">
      <c r="A326">
        <v>301</v>
      </c>
      <c r="B326" s="57">
        <f t="shared" si="33"/>
        <v>52963</v>
      </c>
      <c r="C326" s="5" t="str">
        <f t="shared" si="34"/>
        <v/>
      </c>
      <c r="D326" s="5" t="str">
        <f t="shared" si="35"/>
        <v/>
      </c>
      <c r="E326" s="5" t="str">
        <f t="shared" si="40"/>
        <v/>
      </c>
      <c r="F326" s="53">
        <v>100</v>
      </c>
      <c r="G326" s="5" t="str">
        <f t="shared" si="36"/>
        <v/>
      </c>
      <c r="H326" s="5" t="str">
        <f t="shared" si="37"/>
        <v/>
      </c>
      <c r="I326" s="5" t="str">
        <f t="shared" si="38"/>
        <v/>
      </c>
      <c r="J326" s="5" t="str">
        <f t="shared" si="39"/>
        <v/>
      </c>
      <c r="M326" s="5"/>
    </row>
    <row r="327" spans="1:13" x14ac:dyDescent="0.3">
      <c r="A327">
        <v>302</v>
      </c>
      <c r="B327" s="57">
        <f t="shared" si="33"/>
        <v>52994</v>
      </c>
      <c r="C327" s="5" t="str">
        <f t="shared" si="34"/>
        <v/>
      </c>
      <c r="D327" s="5" t="str">
        <f t="shared" si="35"/>
        <v/>
      </c>
      <c r="E327" s="5" t="str">
        <f t="shared" si="40"/>
        <v/>
      </c>
      <c r="F327" s="53">
        <v>100</v>
      </c>
      <c r="G327" s="5" t="str">
        <f t="shared" si="36"/>
        <v/>
      </c>
      <c r="H327" s="5" t="str">
        <f t="shared" si="37"/>
        <v/>
      </c>
      <c r="I327" s="5" t="str">
        <f t="shared" si="38"/>
        <v/>
      </c>
      <c r="J327" s="5" t="str">
        <f t="shared" si="39"/>
        <v/>
      </c>
      <c r="M327" s="5"/>
    </row>
    <row r="328" spans="1:13" x14ac:dyDescent="0.3">
      <c r="A328">
        <v>303</v>
      </c>
      <c r="B328" s="57">
        <f t="shared" si="33"/>
        <v>53022</v>
      </c>
      <c r="C328" s="5" t="str">
        <f t="shared" si="34"/>
        <v/>
      </c>
      <c r="D328" s="5" t="str">
        <f t="shared" si="35"/>
        <v/>
      </c>
      <c r="E328" s="5" t="str">
        <f t="shared" si="40"/>
        <v/>
      </c>
      <c r="F328" s="53">
        <v>100</v>
      </c>
      <c r="G328" s="5" t="str">
        <f t="shared" si="36"/>
        <v/>
      </c>
      <c r="H328" s="5" t="str">
        <f t="shared" si="37"/>
        <v/>
      </c>
      <c r="I328" s="5" t="str">
        <f t="shared" si="38"/>
        <v/>
      </c>
      <c r="J328" s="5" t="str">
        <f t="shared" si="39"/>
        <v/>
      </c>
      <c r="M328" s="5"/>
    </row>
    <row r="329" spans="1:13" x14ac:dyDescent="0.3">
      <c r="A329">
        <v>304</v>
      </c>
      <c r="B329" s="57">
        <f t="shared" si="33"/>
        <v>53053</v>
      </c>
      <c r="C329" s="5" t="str">
        <f t="shared" si="34"/>
        <v/>
      </c>
      <c r="D329" s="5" t="str">
        <f t="shared" si="35"/>
        <v/>
      </c>
      <c r="E329" s="5" t="str">
        <f t="shared" si="40"/>
        <v/>
      </c>
      <c r="F329" s="53">
        <v>100</v>
      </c>
      <c r="G329" s="5" t="str">
        <f t="shared" si="36"/>
        <v/>
      </c>
      <c r="H329" s="5" t="str">
        <f t="shared" si="37"/>
        <v/>
      </c>
      <c r="I329" s="5" t="str">
        <f t="shared" si="38"/>
        <v/>
      </c>
      <c r="J329" s="5" t="str">
        <f t="shared" si="39"/>
        <v/>
      </c>
      <c r="M329" s="5"/>
    </row>
    <row r="330" spans="1:13" x14ac:dyDescent="0.3">
      <c r="A330">
        <v>305</v>
      </c>
      <c r="B330" s="57">
        <f t="shared" si="33"/>
        <v>53083</v>
      </c>
      <c r="C330" s="5" t="str">
        <f t="shared" si="34"/>
        <v/>
      </c>
      <c r="D330" s="5" t="str">
        <f t="shared" si="35"/>
        <v/>
      </c>
      <c r="E330" s="5" t="str">
        <f t="shared" si="40"/>
        <v/>
      </c>
      <c r="F330" s="53">
        <v>100</v>
      </c>
      <c r="G330" s="5" t="str">
        <f t="shared" si="36"/>
        <v/>
      </c>
      <c r="H330" s="5" t="str">
        <f t="shared" si="37"/>
        <v/>
      </c>
      <c r="I330" s="5" t="str">
        <f t="shared" si="38"/>
        <v/>
      </c>
      <c r="J330" s="5" t="str">
        <f t="shared" si="39"/>
        <v/>
      </c>
      <c r="M330" s="5"/>
    </row>
    <row r="331" spans="1:13" x14ac:dyDescent="0.3">
      <c r="A331">
        <v>306</v>
      </c>
      <c r="B331" s="57">
        <f t="shared" si="33"/>
        <v>53114</v>
      </c>
      <c r="C331" s="5" t="str">
        <f t="shared" si="34"/>
        <v/>
      </c>
      <c r="D331" s="5" t="str">
        <f t="shared" si="35"/>
        <v/>
      </c>
      <c r="E331" s="5" t="str">
        <f t="shared" si="40"/>
        <v/>
      </c>
      <c r="F331" s="53">
        <v>100</v>
      </c>
      <c r="G331" s="5" t="str">
        <f t="shared" si="36"/>
        <v/>
      </c>
      <c r="H331" s="5" t="str">
        <f t="shared" si="37"/>
        <v/>
      </c>
      <c r="I331" s="5" t="str">
        <f t="shared" si="38"/>
        <v/>
      </c>
      <c r="J331" s="5" t="str">
        <f t="shared" si="39"/>
        <v/>
      </c>
      <c r="M331" s="5"/>
    </row>
    <row r="332" spans="1:13" x14ac:dyDescent="0.3">
      <c r="A332">
        <v>307</v>
      </c>
      <c r="B332" s="57">
        <f t="shared" si="33"/>
        <v>53144</v>
      </c>
      <c r="C332" s="5" t="str">
        <f t="shared" si="34"/>
        <v/>
      </c>
      <c r="D332" s="5" t="str">
        <f t="shared" si="35"/>
        <v/>
      </c>
      <c r="E332" s="5" t="str">
        <f t="shared" si="40"/>
        <v/>
      </c>
      <c r="F332" s="53">
        <v>100</v>
      </c>
      <c r="G332" s="5" t="str">
        <f t="shared" si="36"/>
        <v/>
      </c>
      <c r="H332" s="5" t="str">
        <f t="shared" si="37"/>
        <v/>
      </c>
      <c r="I332" s="5" t="str">
        <f t="shared" si="38"/>
        <v/>
      </c>
      <c r="J332" s="5" t="str">
        <f t="shared" si="39"/>
        <v/>
      </c>
      <c r="M332" s="5"/>
    </row>
    <row r="333" spans="1:13" x14ac:dyDescent="0.3">
      <c r="A333">
        <v>308</v>
      </c>
      <c r="B333" s="57">
        <f t="shared" si="33"/>
        <v>53175</v>
      </c>
      <c r="C333" s="5" t="str">
        <f t="shared" si="34"/>
        <v/>
      </c>
      <c r="D333" s="5" t="str">
        <f t="shared" si="35"/>
        <v/>
      </c>
      <c r="E333" s="5" t="str">
        <f t="shared" si="40"/>
        <v/>
      </c>
      <c r="F333" s="53">
        <v>100</v>
      </c>
      <c r="G333" s="5" t="str">
        <f t="shared" si="36"/>
        <v/>
      </c>
      <c r="H333" s="5" t="str">
        <f t="shared" si="37"/>
        <v/>
      </c>
      <c r="I333" s="5" t="str">
        <f t="shared" si="38"/>
        <v/>
      </c>
      <c r="J333" s="5" t="str">
        <f t="shared" si="39"/>
        <v/>
      </c>
      <c r="M333" s="5"/>
    </row>
    <row r="334" spans="1:13" x14ac:dyDescent="0.3">
      <c r="A334">
        <v>309</v>
      </c>
      <c r="B334" s="57">
        <f t="shared" si="33"/>
        <v>53206</v>
      </c>
      <c r="C334" s="5" t="str">
        <f t="shared" si="34"/>
        <v/>
      </c>
      <c r="D334" s="5" t="str">
        <f t="shared" si="35"/>
        <v/>
      </c>
      <c r="E334" s="5" t="str">
        <f t="shared" si="40"/>
        <v/>
      </c>
      <c r="F334" s="53">
        <v>100</v>
      </c>
      <c r="G334" s="5" t="str">
        <f t="shared" si="36"/>
        <v/>
      </c>
      <c r="H334" s="5" t="str">
        <f t="shared" si="37"/>
        <v/>
      </c>
      <c r="I334" s="5" t="str">
        <f t="shared" si="38"/>
        <v/>
      </c>
      <c r="J334" s="5" t="str">
        <f t="shared" si="39"/>
        <v/>
      </c>
      <c r="M334" s="5"/>
    </row>
    <row r="335" spans="1:13" x14ac:dyDescent="0.3">
      <c r="A335">
        <v>310</v>
      </c>
      <c r="B335" s="57">
        <f t="shared" si="33"/>
        <v>53236</v>
      </c>
      <c r="C335" s="5" t="str">
        <f t="shared" si="34"/>
        <v/>
      </c>
      <c r="D335" s="5" t="str">
        <f t="shared" si="35"/>
        <v/>
      </c>
      <c r="E335" s="5" t="str">
        <f t="shared" si="40"/>
        <v/>
      </c>
      <c r="F335" s="53">
        <v>100</v>
      </c>
      <c r="G335" s="5" t="str">
        <f t="shared" si="36"/>
        <v/>
      </c>
      <c r="H335" s="5" t="str">
        <f t="shared" si="37"/>
        <v/>
      </c>
      <c r="I335" s="5" t="str">
        <f t="shared" si="38"/>
        <v/>
      </c>
      <c r="J335" s="5" t="str">
        <f t="shared" si="39"/>
        <v/>
      </c>
      <c r="M335" s="5"/>
    </row>
    <row r="336" spans="1:13" x14ac:dyDescent="0.3">
      <c r="A336">
        <v>311</v>
      </c>
      <c r="B336" s="57">
        <f t="shared" si="33"/>
        <v>53267</v>
      </c>
      <c r="C336" s="5" t="str">
        <f t="shared" si="34"/>
        <v/>
      </c>
      <c r="D336" s="5" t="str">
        <f t="shared" si="35"/>
        <v/>
      </c>
      <c r="E336" s="5" t="str">
        <f t="shared" si="40"/>
        <v/>
      </c>
      <c r="F336" s="53">
        <v>100</v>
      </c>
      <c r="G336" s="5" t="str">
        <f t="shared" si="36"/>
        <v/>
      </c>
      <c r="H336" s="5" t="str">
        <f t="shared" si="37"/>
        <v/>
      </c>
      <c r="I336" s="5" t="str">
        <f t="shared" si="38"/>
        <v/>
      </c>
      <c r="J336" s="5" t="str">
        <f t="shared" si="39"/>
        <v/>
      </c>
      <c r="M336" s="5"/>
    </row>
    <row r="337" spans="1:13" x14ac:dyDescent="0.3">
      <c r="A337">
        <v>312</v>
      </c>
      <c r="B337" s="57">
        <f t="shared" si="33"/>
        <v>53297</v>
      </c>
      <c r="C337" s="5" t="str">
        <f t="shared" si="34"/>
        <v/>
      </c>
      <c r="D337" s="5" t="str">
        <f t="shared" si="35"/>
        <v/>
      </c>
      <c r="E337" s="5" t="str">
        <f t="shared" si="40"/>
        <v/>
      </c>
      <c r="F337" s="53">
        <v>100</v>
      </c>
      <c r="G337" s="5" t="str">
        <f t="shared" si="36"/>
        <v/>
      </c>
      <c r="H337" s="5" t="str">
        <f t="shared" si="37"/>
        <v/>
      </c>
      <c r="I337" s="5" t="str">
        <f t="shared" si="38"/>
        <v/>
      </c>
      <c r="J337" s="5" t="str">
        <f t="shared" si="39"/>
        <v/>
      </c>
      <c r="M337" s="5"/>
    </row>
    <row r="338" spans="1:13" x14ac:dyDescent="0.3">
      <c r="A338">
        <v>313</v>
      </c>
      <c r="B338" s="57">
        <f t="shared" si="33"/>
        <v>53328</v>
      </c>
      <c r="C338" s="5" t="str">
        <f t="shared" si="34"/>
        <v/>
      </c>
      <c r="D338" s="5" t="str">
        <f t="shared" si="35"/>
        <v/>
      </c>
      <c r="E338" s="5" t="str">
        <f t="shared" si="40"/>
        <v/>
      </c>
      <c r="F338" s="53">
        <v>100</v>
      </c>
      <c r="G338" s="5" t="str">
        <f t="shared" si="36"/>
        <v/>
      </c>
      <c r="H338" s="5" t="str">
        <f t="shared" si="37"/>
        <v/>
      </c>
      <c r="I338" s="5" t="str">
        <f t="shared" si="38"/>
        <v/>
      </c>
      <c r="J338" s="5" t="str">
        <f t="shared" si="39"/>
        <v/>
      </c>
      <c r="M338" s="5"/>
    </row>
    <row r="339" spans="1:13" x14ac:dyDescent="0.3">
      <c r="A339">
        <v>314</v>
      </c>
      <c r="B339" s="57">
        <f t="shared" si="33"/>
        <v>53359</v>
      </c>
      <c r="C339" s="5" t="str">
        <f t="shared" si="34"/>
        <v/>
      </c>
      <c r="D339" s="5" t="str">
        <f t="shared" si="35"/>
        <v/>
      </c>
      <c r="E339" s="5" t="str">
        <f t="shared" si="40"/>
        <v/>
      </c>
      <c r="F339" s="53">
        <v>100</v>
      </c>
      <c r="G339" s="5" t="str">
        <f t="shared" si="36"/>
        <v/>
      </c>
      <c r="H339" s="5" t="str">
        <f t="shared" si="37"/>
        <v/>
      </c>
      <c r="I339" s="5" t="str">
        <f t="shared" si="38"/>
        <v/>
      </c>
      <c r="J339" s="5" t="str">
        <f t="shared" si="39"/>
        <v/>
      </c>
      <c r="M339" s="5"/>
    </row>
    <row r="340" spans="1:13" x14ac:dyDescent="0.3">
      <c r="A340">
        <v>315</v>
      </c>
      <c r="B340" s="57">
        <f t="shared" si="33"/>
        <v>53387</v>
      </c>
      <c r="C340" s="5" t="str">
        <f t="shared" si="34"/>
        <v/>
      </c>
      <c r="D340" s="5" t="str">
        <f t="shared" si="35"/>
        <v/>
      </c>
      <c r="E340" s="5" t="str">
        <f t="shared" si="40"/>
        <v/>
      </c>
      <c r="F340" s="53">
        <v>100</v>
      </c>
      <c r="G340" s="5" t="str">
        <f t="shared" si="36"/>
        <v/>
      </c>
      <c r="H340" s="5" t="str">
        <f t="shared" si="37"/>
        <v/>
      </c>
      <c r="I340" s="5" t="str">
        <f t="shared" si="38"/>
        <v/>
      </c>
      <c r="J340" s="5" t="str">
        <f t="shared" si="39"/>
        <v/>
      </c>
      <c r="M340" s="5"/>
    </row>
    <row r="341" spans="1:13" x14ac:dyDescent="0.3">
      <c r="A341">
        <v>316</v>
      </c>
      <c r="B341" s="57">
        <f t="shared" si="33"/>
        <v>53418</v>
      </c>
      <c r="C341" s="5" t="str">
        <f t="shared" si="34"/>
        <v/>
      </c>
      <c r="D341" s="5" t="str">
        <f t="shared" si="35"/>
        <v/>
      </c>
      <c r="E341" s="5" t="str">
        <f t="shared" si="40"/>
        <v/>
      </c>
      <c r="F341" s="53">
        <v>100</v>
      </c>
      <c r="G341" s="5" t="str">
        <f t="shared" si="36"/>
        <v/>
      </c>
      <c r="H341" s="5" t="str">
        <f t="shared" si="37"/>
        <v/>
      </c>
      <c r="I341" s="5" t="str">
        <f t="shared" si="38"/>
        <v/>
      </c>
      <c r="J341" s="5" t="str">
        <f t="shared" si="39"/>
        <v/>
      </c>
      <c r="M341" s="5"/>
    </row>
    <row r="342" spans="1:13" x14ac:dyDescent="0.3">
      <c r="A342">
        <v>317</v>
      </c>
      <c r="B342" s="57">
        <f t="shared" si="33"/>
        <v>53448</v>
      </c>
      <c r="C342" s="5" t="str">
        <f t="shared" si="34"/>
        <v/>
      </c>
      <c r="D342" s="5" t="str">
        <f t="shared" si="35"/>
        <v/>
      </c>
      <c r="E342" s="5" t="str">
        <f t="shared" si="40"/>
        <v/>
      </c>
      <c r="F342" s="53">
        <v>100</v>
      </c>
      <c r="G342" s="5" t="str">
        <f t="shared" si="36"/>
        <v/>
      </c>
      <c r="H342" s="5" t="str">
        <f t="shared" si="37"/>
        <v/>
      </c>
      <c r="I342" s="5" t="str">
        <f t="shared" si="38"/>
        <v/>
      </c>
      <c r="J342" s="5" t="str">
        <f t="shared" si="39"/>
        <v/>
      </c>
      <c r="M342" s="5"/>
    </row>
    <row r="343" spans="1:13" x14ac:dyDescent="0.3">
      <c r="A343">
        <v>318</v>
      </c>
      <c r="B343" s="57">
        <f t="shared" si="33"/>
        <v>53479</v>
      </c>
      <c r="C343" s="5" t="str">
        <f t="shared" si="34"/>
        <v/>
      </c>
      <c r="D343" s="5" t="str">
        <f t="shared" si="35"/>
        <v/>
      </c>
      <c r="E343" s="5" t="str">
        <f t="shared" si="40"/>
        <v/>
      </c>
      <c r="F343" s="53">
        <v>100</v>
      </c>
      <c r="G343" s="5" t="str">
        <f t="shared" si="36"/>
        <v/>
      </c>
      <c r="H343" s="5" t="str">
        <f t="shared" si="37"/>
        <v/>
      </c>
      <c r="I343" s="5" t="str">
        <f t="shared" si="38"/>
        <v/>
      </c>
      <c r="J343" s="5" t="str">
        <f t="shared" si="39"/>
        <v/>
      </c>
      <c r="M343" s="5"/>
    </row>
    <row r="344" spans="1:13" x14ac:dyDescent="0.3">
      <c r="A344">
        <v>319</v>
      </c>
      <c r="B344" s="57">
        <f t="shared" si="33"/>
        <v>53509</v>
      </c>
      <c r="C344" s="5" t="str">
        <f t="shared" si="34"/>
        <v/>
      </c>
      <c r="D344" s="5" t="str">
        <f t="shared" si="35"/>
        <v/>
      </c>
      <c r="E344" s="5" t="str">
        <f t="shared" si="40"/>
        <v/>
      </c>
      <c r="F344" s="53">
        <v>100</v>
      </c>
      <c r="G344" s="5" t="str">
        <f t="shared" si="36"/>
        <v/>
      </c>
      <c r="H344" s="5" t="str">
        <f t="shared" si="37"/>
        <v/>
      </c>
      <c r="I344" s="5" t="str">
        <f t="shared" si="38"/>
        <v/>
      </c>
      <c r="J344" s="5" t="str">
        <f t="shared" si="39"/>
        <v/>
      </c>
      <c r="M344" s="5"/>
    </row>
    <row r="345" spans="1:13" x14ac:dyDescent="0.3">
      <c r="A345">
        <v>320</v>
      </c>
      <c r="B345" s="57">
        <f t="shared" si="33"/>
        <v>53540</v>
      </c>
      <c r="C345" s="5" t="str">
        <f t="shared" si="34"/>
        <v/>
      </c>
      <c r="D345" s="5" t="str">
        <f t="shared" si="35"/>
        <v/>
      </c>
      <c r="E345" s="5" t="str">
        <f t="shared" si="40"/>
        <v/>
      </c>
      <c r="F345" s="53">
        <v>100</v>
      </c>
      <c r="G345" s="5" t="str">
        <f t="shared" si="36"/>
        <v/>
      </c>
      <c r="H345" s="5" t="str">
        <f t="shared" si="37"/>
        <v/>
      </c>
      <c r="I345" s="5" t="str">
        <f t="shared" si="38"/>
        <v/>
      </c>
      <c r="J345" s="5" t="str">
        <f t="shared" si="39"/>
        <v/>
      </c>
      <c r="M345" s="5"/>
    </row>
    <row r="346" spans="1:13" x14ac:dyDescent="0.3">
      <c r="A346">
        <v>321</v>
      </c>
      <c r="B346" s="57">
        <f t="shared" si="33"/>
        <v>53571</v>
      </c>
      <c r="C346" s="5" t="str">
        <f t="shared" si="34"/>
        <v/>
      </c>
      <c r="D346" s="5" t="str">
        <f t="shared" si="35"/>
        <v/>
      </c>
      <c r="E346" s="5" t="str">
        <f t="shared" si="40"/>
        <v/>
      </c>
      <c r="F346" s="53">
        <v>100</v>
      </c>
      <c r="G346" s="5" t="str">
        <f t="shared" si="36"/>
        <v/>
      </c>
      <c r="H346" s="5" t="str">
        <f t="shared" si="37"/>
        <v/>
      </c>
      <c r="I346" s="5" t="str">
        <f t="shared" si="38"/>
        <v/>
      </c>
      <c r="J346" s="5" t="str">
        <f t="shared" si="39"/>
        <v/>
      </c>
      <c r="M346" s="5"/>
    </row>
    <row r="347" spans="1:13" x14ac:dyDescent="0.3">
      <c r="A347">
        <v>322</v>
      </c>
      <c r="B347" s="57">
        <f t="shared" ref="B347:B410" si="41">IF(ISBLANK($A347),"",EDATE($B346,1))</f>
        <v>53601</v>
      </c>
      <c r="C347" s="5" t="str">
        <f t="shared" ref="C347:C410" si="42">_xlfn.LET(
_xlpm.StartingPrincipalBalance,$G346,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_xlpm.Calculation,IF(_xlpm.IsPeriodBlankCondition,"",IF(_xlpm.IsPrincipalRemainingBlankCondition,"",IF(_xlpm.IsPrincipalRemainingZeroCondition,"",_xlpm.StartingPrincipalBalance))),
_xlpm.Calculation
)</f>
        <v/>
      </c>
      <c r="D347" s="5" t="str">
        <f t="shared" ref="D347:D410" si="43">_xlfn.LET(
_xlpm.InterestCalculation,$G346*$B$9,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E347" s="5" t="str">
        <f t="shared" si="40"/>
        <v/>
      </c>
      <c r="F347" s="53">
        <v>100</v>
      </c>
      <c r="G347" s="5" t="str">
        <f t="shared" ref="G347:G410" si="44">_xlfn.LET(
_xlpm.StartingBalanceGreaterThanPrincipalOwedPlusPrepaymentCondition,$C347&gt;=$E347+$F347,
_xlpm.IsPrincpalOwedPlusPrepaymentLessThanOrEqualToPrincipalRemainingCondition,ROUND($E347+$F347,2)&lt;=ROUND($G346,2),
_xlpm.IsCurrentPrincapalOwedAmtGreaterThanPrevPrincipalOwedCondition,$E346&gt;$G346,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_xlpm.Calculation,IF(_xlpm.IsPeriodBlankCondition,"",IF(_xlpm.IsPrincipalRemainingBlankCondition,"",IF(_xlpm.IsPrincipalZeroCondition,"",IF(_xlpm.StartingBalanceGreaterThanPrincipalOwedPlusPrepaymentCondition,$C347-$E347-$F347,0)))),
_xlpm.Calculation
)</f>
        <v/>
      </c>
      <c r="H347" s="5" t="str">
        <f t="shared" ref="H347:H410" si="45">_xlfn.LET(
_xlpm.PrincpalRemainingCalculation,$B$13,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_xlpm.Calculation,IF(_xlpm.IsPeriodBlankCondition,"",IF(_xlpm.IsPrincipalRemainingBlankCondition,"",IF(_xlpm.IsPrincipalZeroCondition,"",_xlpm.PrincpalRemainingCalculation))),
_xlpm.Calculation
)</f>
        <v/>
      </c>
      <c r="I347" s="5" t="str">
        <f t="shared" ref="I347:I410" si="46">_xlfn.LET(
_xlpm.IsPrincipalRemainingLessThanOrEqualToPMICutoffAmtCondition,$G346&lt;=$B$2*(1-$B$15),
_xlpm.PMIMonthlyPayment,$B$19,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7" s="5" t="str">
        <f t="shared" ref="J347:J410" si="47">_xlfn.LET(
_xlpm.PrePaymentActuallyPaid,IF($C347&gt;=$E347+$F347,$F347,$C347-$E347),
_xlpm.IfPMIOwedIsBlank,IF($I347 = "",0,$I347),
_xlpm.TotalMonthlyPaymentCalculation,$D347+$E347+$H347+_xlpm.IfPMIOwedIsBlank+_xlpm.PrePaymentActuallyPaid,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_xlpm.Calculation,IF(_xlpm.IsPeriodBlankCondition,"",IF(_xlpm.IsPrincipalRemainingBlankCondition,"",IF(_xlpm.IsPrincipalZeroCondition,"",_xlpm.TotalMonthlyPaymentCalculation))),
_xlpm.Calculation
)</f>
        <v/>
      </c>
      <c r="M347" s="5"/>
    </row>
    <row r="348" spans="1:13" x14ac:dyDescent="0.3">
      <c r="A348">
        <v>323</v>
      </c>
      <c r="B348" s="57">
        <f t="shared" si="41"/>
        <v>53632</v>
      </c>
      <c r="C348" s="5" t="str">
        <f t="shared" si="42"/>
        <v/>
      </c>
      <c r="D348" s="5" t="str">
        <f t="shared" si="43"/>
        <v/>
      </c>
      <c r="E348" s="5" t="str">
        <f t="shared" si="40"/>
        <v/>
      </c>
      <c r="F348" s="53">
        <v>100</v>
      </c>
      <c r="G348" s="5" t="str">
        <f t="shared" si="44"/>
        <v/>
      </c>
      <c r="H348" s="5" t="str">
        <f t="shared" si="45"/>
        <v/>
      </c>
      <c r="I348" s="5" t="str">
        <f t="shared" si="46"/>
        <v/>
      </c>
      <c r="J348" s="5" t="str">
        <f t="shared" si="47"/>
        <v/>
      </c>
      <c r="M348" s="5"/>
    </row>
    <row r="349" spans="1:13" x14ac:dyDescent="0.3">
      <c r="A349">
        <v>324</v>
      </c>
      <c r="B349" s="57">
        <f t="shared" si="41"/>
        <v>53662</v>
      </c>
      <c r="C349" s="5" t="str">
        <f t="shared" si="42"/>
        <v/>
      </c>
      <c r="D349" s="5" t="str">
        <f t="shared" si="43"/>
        <v/>
      </c>
      <c r="E349" s="5" t="str">
        <f t="shared" si="40"/>
        <v/>
      </c>
      <c r="F349" s="53">
        <v>100</v>
      </c>
      <c r="G349" s="5" t="str">
        <f t="shared" si="44"/>
        <v/>
      </c>
      <c r="H349" s="5" t="str">
        <f t="shared" si="45"/>
        <v/>
      </c>
      <c r="I349" s="5" t="str">
        <f t="shared" si="46"/>
        <v/>
      </c>
      <c r="J349" s="5" t="str">
        <f t="shared" si="47"/>
        <v/>
      </c>
      <c r="M349" s="5"/>
    </row>
    <row r="350" spans="1:13" x14ac:dyDescent="0.3">
      <c r="A350">
        <v>325</v>
      </c>
      <c r="B350" s="57">
        <f t="shared" si="41"/>
        <v>53693</v>
      </c>
      <c r="C350" s="5" t="str">
        <f t="shared" si="42"/>
        <v/>
      </c>
      <c r="D350" s="5" t="str">
        <f t="shared" si="43"/>
        <v/>
      </c>
      <c r="E350" s="5" t="str">
        <f t="shared" si="40"/>
        <v/>
      </c>
      <c r="F350" s="53">
        <v>100</v>
      </c>
      <c r="G350" s="5" t="str">
        <f t="shared" si="44"/>
        <v/>
      </c>
      <c r="H350" s="5" t="str">
        <f t="shared" si="45"/>
        <v/>
      </c>
      <c r="I350" s="5" t="str">
        <f t="shared" si="46"/>
        <v/>
      </c>
      <c r="J350" s="5" t="str">
        <f t="shared" si="47"/>
        <v/>
      </c>
      <c r="M350" s="5"/>
    </row>
    <row r="351" spans="1:13" x14ac:dyDescent="0.3">
      <c r="A351">
        <v>326</v>
      </c>
      <c r="B351" s="57">
        <f t="shared" si="41"/>
        <v>53724</v>
      </c>
      <c r="C351" s="5" t="str">
        <f t="shared" si="42"/>
        <v/>
      </c>
      <c r="D351" s="5" t="str">
        <f t="shared" si="43"/>
        <v/>
      </c>
      <c r="E351" s="5" t="str">
        <f t="shared" si="40"/>
        <v/>
      </c>
      <c r="F351" s="53">
        <v>100</v>
      </c>
      <c r="G351" s="5" t="str">
        <f t="shared" si="44"/>
        <v/>
      </c>
      <c r="H351" s="5" t="str">
        <f t="shared" si="45"/>
        <v/>
      </c>
      <c r="I351" s="5" t="str">
        <f t="shared" si="46"/>
        <v/>
      </c>
      <c r="J351" s="5" t="str">
        <f t="shared" si="47"/>
        <v/>
      </c>
      <c r="M351" s="5"/>
    </row>
    <row r="352" spans="1:13" x14ac:dyDescent="0.3">
      <c r="A352">
        <v>327</v>
      </c>
      <c r="B352" s="57">
        <f t="shared" si="41"/>
        <v>53752</v>
      </c>
      <c r="C352" s="5" t="str">
        <f t="shared" si="42"/>
        <v/>
      </c>
      <c r="D352" s="5" t="str">
        <f t="shared" si="43"/>
        <v/>
      </c>
      <c r="E352" s="5" t="str">
        <f t="shared" si="40"/>
        <v/>
      </c>
      <c r="F352" s="53">
        <v>100</v>
      </c>
      <c r="G352" s="5" t="str">
        <f t="shared" si="44"/>
        <v/>
      </c>
      <c r="H352" s="5" t="str">
        <f t="shared" si="45"/>
        <v/>
      </c>
      <c r="I352" s="5" t="str">
        <f t="shared" si="46"/>
        <v/>
      </c>
      <c r="J352" s="5" t="str">
        <f t="shared" si="47"/>
        <v/>
      </c>
      <c r="M352" s="5"/>
    </row>
    <row r="353" spans="1:13" x14ac:dyDescent="0.3">
      <c r="A353">
        <v>328</v>
      </c>
      <c r="B353" s="57">
        <f t="shared" si="41"/>
        <v>53783</v>
      </c>
      <c r="C353" s="5" t="str">
        <f t="shared" si="42"/>
        <v/>
      </c>
      <c r="D353" s="5" t="str">
        <f t="shared" si="43"/>
        <v/>
      </c>
      <c r="E353" s="5" t="str">
        <f t="shared" si="40"/>
        <v/>
      </c>
      <c r="F353" s="53">
        <v>100</v>
      </c>
      <c r="G353" s="5" t="str">
        <f t="shared" si="44"/>
        <v/>
      </c>
      <c r="H353" s="5" t="str">
        <f t="shared" si="45"/>
        <v/>
      </c>
      <c r="I353" s="5" t="str">
        <f t="shared" si="46"/>
        <v/>
      </c>
      <c r="J353" s="5" t="str">
        <f t="shared" si="47"/>
        <v/>
      </c>
      <c r="M353" s="5"/>
    </row>
    <row r="354" spans="1:13" x14ac:dyDescent="0.3">
      <c r="A354">
        <v>329</v>
      </c>
      <c r="B354" s="57">
        <f t="shared" si="41"/>
        <v>53813</v>
      </c>
      <c r="C354" s="5" t="str">
        <f t="shared" si="42"/>
        <v/>
      </c>
      <c r="D354" s="5" t="str">
        <f t="shared" si="43"/>
        <v/>
      </c>
      <c r="E354" s="5" t="str">
        <f t="shared" si="40"/>
        <v/>
      </c>
      <c r="F354" s="53">
        <v>100</v>
      </c>
      <c r="G354" s="5" t="str">
        <f t="shared" si="44"/>
        <v/>
      </c>
      <c r="H354" s="5" t="str">
        <f t="shared" si="45"/>
        <v/>
      </c>
      <c r="I354" s="5" t="str">
        <f t="shared" si="46"/>
        <v/>
      </c>
      <c r="J354" s="5" t="str">
        <f t="shared" si="47"/>
        <v/>
      </c>
      <c r="M354" s="5"/>
    </row>
    <row r="355" spans="1:13" x14ac:dyDescent="0.3">
      <c r="A355">
        <v>330</v>
      </c>
      <c r="B355" s="57">
        <f t="shared" si="41"/>
        <v>53844</v>
      </c>
      <c r="C355" s="5" t="str">
        <f t="shared" si="42"/>
        <v/>
      </c>
      <c r="D355" s="5" t="str">
        <f t="shared" si="43"/>
        <v/>
      </c>
      <c r="E355" s="5" t="str">
        <f t="shared" si="40"/>
        <v/>
      </c>
      <c r="F355" s="53">
        <v>100</v>
      </c>
      <c r="G355" s="5" t="str">
        <f t="shared" si="44"/>
        <v/>
      </c>
      <c r="H355" s="5" t="str">
        <f t="shared" si="45"/>
        <v/>
      </c>
      <c r="I355" s="5" t="str">
        <f t="shared" si="46"/>
        <v/>
      </c>
      <c r="J355" s="5" t="str">
        <f t="shared" si="47"/>
        <v/>
      </c>
      <c r="M355" s="5"/>
    </row>
    <row r="356" spans="1:13" x14ac:dyDescent="0.3">
      <c r="A356">
        <v>331</v>
      </c>
      <c r="B356" s="57">
        <f t="shared" si="41"/>
        <v>53874</v>
      </c>
      <c r="C356" s="5" t="str">
        <f t="shared" si="42"/>
        <v/>
      </c>
      <c r="D356" s="5" t="str">
        <f t="shared" si="43"/>
        <v/>
      </c>
      <c r="E356" s="5" t="str">
        <f t="shared" si="40"/>
        <v/>
      </c>
      <c r="F356" s="53">
        <v>100</v>
      </c>
      <c r="G356" s="5" t="str">
        <f t="shared" si="44"/>
        <v/>
      </c>
      <c r="H356" s="5" t="str">
        <f t="shared" si="45"/>
        <v/>
      </c>
      <c r="I356" s="5" t="str">
        <f t="shared" si="46"/>
        <v/>
      </c>
      <c r="J356" s="5" t="str">
        <f t="shared" si="47"/>
        <v/>
      </c>
      <c r="M356" s="5"/>
    </row>
    <row r="357" spans="1:13" x14ac:dyDescent="0.3">
      <c r="A357">
        <v>332</v>
      </c>
      <c r="B357" s="57">
        <f t="shared" si="41"/>
        <v>53905</v>
      </c>
      <c r="C357" s="5" t="str">
        <f t="shared" si="42"/>
        <v/>
      </c>
      <c r="D357" s="5" t="str">
        <f t="shared" si="43"/>
        <v/>
      </c>
      <c r="E357" s="5" t="str">
        <f t="shared" ref="E357:E420" si="48">_xlfn.LET(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_xlpm.Calculation,IF(_xlpm.IsPeriodBlankCondition,"",IF(_xlpm.IsPrincipalRemainingBlankCondition,"",IF(_xlpm.IsPrincipalZeroCondition,"",IF(_xlpm.IsPrincipalLessThenOrEqualToMonthlyPaymentCondition,$G356,_xlpm.PrincipalOwedCalculation)))),
_xlpm.Calculation
)</f>
        <v/>
      </c>
      <c r="F357" s="53">
        <v>100</v>
      </c>
      <c r="G357" s="5" t="str">
        <f t="shared" si="44"/>
        <v/>
      </c>
      <c r="H357" s="5" t="str">
        <f t="shared" si="45"/>
        <v/>
      </c>
      <c r="I357" s="5" t="str">
        <f t="shared" si="46"/>
        <v/>
      </c>
      <c r="J357" s="5" t="str">
        <f t="shared" si="47"/>
        <v/>
      </c>
      <c r="M357" s="5"/>
    </row>
    <row r="358" spans="1:13" x14ac:dyDescent="0.3">
      <c r="A358">
        <v>333</v>
      </c>
      <c r="B358" s="57">
        <f t="shared" si="41"/>
        <v>53936</v>
      </c>
      <c r="C358" s="5" t="str">
        <f t="shared" si="42"/>
        <v/>
      </c>
      <c r="D358" s="5" t="str">
        <f t="shared" si="43"/>
        <v/>
      </c>
      <c r="E358" s="5" t="str">
        <f t="shared" si="48"/>
        <v/>
      </c>
      <c r="F358" s="53">
        <v>100</v>
      </c>
      <c r="G358" s="5" t="str">
        <f t="shared" si="44"/>
        <v/>
      </c>
      <c r="H358" s="5" t="str">
        <f t="shared" si="45"/>
        <v/>
      </c>
      <c r="I358" s="5" t="str">
        <f t="shared" si="46"/>
        <v/>
      </c>
      <c r="J358" s="5" t="str">
        <f t="shared" si="47"/>
        <v/>
      </c>
      <c r="M358" s="5"/>
    </row>
    <row r="359" spans="1:13" x14ac:dyDescent="0.3">
      <c r="A359">
        <v>334</v>
      </c>
      <c r="B359" s="57">
        <f t="shared" si="41"/>
        <v>53966</v>
      </c>
      <c r="C359" s="5" t="str">
        <f t="shared" si="42"/>
        <v/>
      </c>
      <c r="D359" s="5" t="str">
        <f t="shared" si="43"/>
        <v/>
      </c>
      <c r="E359" s="5" t="str">
        <f t="shared" si="48"/>
        <v/>
      </c>
      <c r="F359" s="53">
        <v>100</v>
      </c>
      <c r="G359" s="5" t="str">
        <f t="shared" si="44"/>
        <v/>
      </c>
      <c r="H359" s="5" t="str">
        <f t="shared" si="45"/>
        <v/>
      </c>
      <c r="I359" s="5" t="str">
        <f t="shared" si="46"/>
        <v/>
      </c>
      <c r="J359" s="5" t="str">
        <f t="shared" si="47"/>
        <v/>
      </c>
      <c r="M359" s="5"/>
    </row>
    <row r="360" spans="1:13" x14ac:dyDescent="0.3">
      <c r="A360">
        <v>335</v>
      </c>
      <c r="B360" s="57">
        <f t="shared" si="41"/>
        <v>53997</v>
      </c>
      <c r="C360" s="5" t="str">
        <f t="shared" si="42"/>
        <v/>
      </c>
      <c r="D360" s="5" t="str">
        <f t="shared" si="43"/>
        <v/>
      </c>
      <c r="E360" s="5" t="str">
        <f t="shared" si="48"/>
        <v/>
      </c>
      <c r="F360" s="53">
        <v>100</v>
      </c>
      <c r="G360" s="5" t="str">
        <f t="shared" si="44"/>
        <v/>
      </c>
      <c r="H360" s="5" t="str">
        <f t="shared" si="45"/>
        <v/>
      </c>
      <c r="I360" s="5" t="str">
        <f t="shared" si="46"/>
        <v/>
      </c>
      <c r="J360" s="5" t="str">
        <f t="shared" si="47"/>
        <v/>
      </c>
      <c r="M360" s="5"/>
    </row>
    <row r="361" spans="1:13" x14ac:dyDescent="0.3">
      <c r="A361">
        <v>336</v>
      </c>
      <c r="B361" s="57">
        <f t="shared" si="41"/>
        <v>54027</v>
      </c>
      <c r="C361" s="5" t="str">
        <f t="shared" si="42"/>
        <v/>
      </c>
      <c r="D361" s="5" t="str">
        <f t="shared" si="43"/>
        <v/>
      </c>
      <c r="E361" s="5" t="str">
        <f t="shared" si="48"/>
        <v/>
      </c>
      <c r="F361" s="53">
        <v>100</v>
      </c>
      <c r="G361" s="5" t="str">
        <f t="shared" si="44"/>
        <v/>
      </c>
      <c r="H361" s="5" t="str">
        <f t="shared" si="45"/>
        <v/>
      </c>
      <c r="I361" s="5" t="str">
        <f t="shared" si="46"/>
        <v/>
      </c>
      <c r="J361" s="5" t="str">
        <f t="shared" si="47"/>
        <v/>
      </c>
      <c r="M361" s="5"/>
    </row>
    <row r="362" spans="1:13" x14ac:dyDescent="0.3">
      <c r="A362">
        <v>337</v>
      </c>
      <c r="B362" s="57">
        <f t="shared" si="41"/>
        <v>54058</v>
      </c>
      <c r="C362" s="5" t="str">
        <f t="shared" si="42"/>
        <v/>
      </c>
      <c r="D362" s="5" t="str">
        <f t="shared" si="43"/>
        <v/>
      </c>
      <c r="E362" s="5" t="str">
        <f t="shared" si="48"/>
        <v/>
      </c>
      <c r="F362" s="53">
        <v>100</v>
      </c>
      <c r="G362" s="5" t="str">
        <f t="shared" si="44"/>
        <v/>
      </c>
      <c r="H362" s="5" t="str">
        <f t="shared" si="45"/>
        <v/>
      </c>
      <c r="I362" s="5" t="str">
        <f t="shared" si="46"/>
        <v/>
      </c>
      <c r="J362" s="5" t="str">
        <f t="shared" si="47"/>
        <v/>
      </c>
      <c r="M362" s="5"/>
    </row>
    <row r="363" spans="1:13" x14ac:dyDescent="0.3">
      <c r="A363">
        <v>338</v>
      </c>
      <c r="B363" s="57">
        <f t="shared" si="41"/>
        <v>54089</v>
      </c>
      <c r="C363" s="5" t="str">
        <f t="shared" si="42"/>
        <v/>
      </c>
      <c r="D363" s="5" t="str">
        <f t="shared" si="43"/>
        <v/>
      </c>
      <c r="E363" s="5" t="str">
        <f t="shared" si="48"/>
        <v/>
      </c>
      <c r="F363" s="53">
        <v>100</v>
      </c>
      <c r="G363" s="5" t="str">
        <f t="shared" si="44"/>
        <v/>
      </c>
      <c r="H363" s="5" t="str">
        <f t="shared" si="45"/>
        <v/>
      </c>
      <c r="I363" s="5" t="str">
        <f t="shared" si="46"/>
        <v/>
      </c>
      <c r="J363" s="5" t="str">
        <f t="shared" si="47"/>
        <v/>
      </c>
      <c r="M363" s="5"/>
    </row>
    <row r="364" spans="1:13" x14ac:dyDescent="0.3">
      <c r="A364">
        <v>339</v>
      </c>
      <c r="B364" s="57">
        <f t="shared" si="41"/>
        <v>54118</v>
      </c>
      <c r="C364" s="5" t="str">
        <f t="shared" si="42"/>
        <v/>
      </c>
      <c r="D364" s="5" t="str">
        <f t="shared" si="43"/>
        <v/>
      </c>
      <c r="E364" s="5" t="str">
        <f t="shared" si="48"/>
        <v/>
      </c>
      <c r="F364" s="53">
        <v>100</v>
      </c>
      <c r="G364" s="5" t="str">
        <f t="shared" si="44"/>
        <v/>
      </c>
      <c r="H364" s="5" t="str">
        <f t="shared" si="45"/>
        <v/>
      </c>
      <c r="I364" s="5" t="str">
        <f t="shared" si="46"/>
        <v/>
      </c>
      <c r="J364" s="5" t="str">
        <f t="shared" si="47"/>
        <v/>
      </c>
      <c r="M364" s="5"/>
    </row>
    <row r="365" spans="1:13" x14ac:dyDescent="0.3">
      <c r="A365">
        <v>340</v>
      </c>
      <c r="B365" s="57">
        <f t="shared" si="41"/>
        <v>54149</v>
      </c>
      <c r="C365" s="5" t="str">
        <f t="shared" si="42"/>
        <v/>
      </c>
      <c r="D365" s="5" t="str">
        <f t="shared" si="43"/>
        <v/>
      </c>
      <c r="E365" s="5" t="str">
        <f t="shared" si="48"/>
        <v/>
      </c>
      <c r="F365" s="53">
        <v>100</v>
      </c>
      <c r="G365" s="5" t="str">
        <f t="shared" si="44"/>
        <v/>
      </c>
      <c r="H365" s="5" t="str">
        <f t="shared" si="45"/>
        <v/>
      </c>
      <c r="I365" s="5" t="str">
        <f t="shared" si="46"/>
        <v/>
      </c>
      <c r="J365" s="5" t="str">
        <f t="shared" si="47"/>
        <v/>
      </c>
      <c r="M365" s="5"/>
    </row>
    <row r="366" spans="1:13" x14ac:dyDescent="0.3">
      <c r="A366">
        <v>341</v>
      </c>
      <c r="B366" s="57">
        <f t="shared" si="41"/>
        <v>54179</v>
      </c>
      <c r="C366" s="5" t="str">
        <f t="shared" si="42"/>
        <v/>
      </c>
      <c r="D366" s="5" t="str">
        <f t="shared" si="43"/>
        <v/>
      </c>
      <c r="E366" s="5" t="str">
        <f t="shared" si="48"/>
        <v/>
      </c>
      <c r="F366" s="53">
        <v>100</v>
      </c>
      <c r="G366" s="5" t="str">
        <f t="shared" si="44"/>
        <v/>
      </c>
      <c r="H366" s="5" t="str">
        <f t="shared" si="45"/>
        <v/>
      </c>
      <c r="I366" s="5" t="str">
        <f t="shared" si="46"/>
        <v/>
      </c>
      <c r="J366" s="5" t="str">
        <f t="shared" si="47"/>
        <v/>
      </c>
      <c r="M366" s="5"/>
    </row>
    <row r="367" spans="1:13" x14ac:dyDescent="0.3">
      <c r="A367">
        <v>342</v>
      </c>
      <c r="B367" s="57">
        <f t="shared" si="41"/>
        <v>54210</v>
      </c>
      <c r="C367" s="5" t="str">
        <f t="shared" si="42"/>
        <v/>
      </c>
      <c r="D367" s="5" t="str">
        <f t="shared" si="43"/>
        <v/>
      </c>
      <c r="E367" s="5" t="str">
        <f t="shared" si="48"/>
        <v/>
      </c>
      <c r="F367" s="53">
        <v>100</v>
      </c>
      <c r="G367" s="5" t="str">
        <f t="shared" si="44"/>
        <v/>
      </c>
      <c r="H367" s="5" t="str">
        <f t="shared" si="45"/>
        <v/>
      </c>
      <c r="I367" s="5" t="str">
        <f t="shared" si="46"/>
        <v/>
      </c>
      <c r="J367" s="5" t="str">
        <f t="shared" si="47"/>
        <v/>
      </c>
      <c r="M367" s="5"/>
    </row>
    <row r="368" spans="1:13" x14ac:dyDescent="0.3">
      <c r="A368">
        <v>343</v>
      </c>
      <c r="B368" s="57">
        <f t="shared" si="41"/>
        <v>54240</v>
      </c>
      <c r="C368" s="5" t="str">
        <f t="shared" si="42"/>
        <v/>
      </c>
      <c r="D368" s="5" t="str">
        <f t="shared" si="43"/>
        <v/>
      </c>
      <c r="E368" s="5" t="str">
        <f t="shared" si="48"/>
        <v/>
      </c>
      <c r="F368" s="53">
        <v>100</v>
      </c>
      <c r="G368" s="5" t="str">
        <f t="shared" si="44"/>
        <v/>
      </c>
      <c r="H368" s="5" t="str">
        <f t="shared" si="45"/>
        <v/>
      </c>
      <c r="I368" s="5" t="str">
        <f t="shared" si="46"/>
        <v/>
      </c>
      <c r="J368" s="5" t="str">
        <f t="shared" si="47"/>
        <v/>
      </c>
      <c r="M368" s="5"/>
    </row>
    <row r="369" spans="1:13" x14ac:dyDescent="0.3">
      <c r="A369">
        <v>344</v>
      </c>
      <c r="B369" s="57">
        <f t="shared" si="41"/>
        <v>54271</v>
      </c>
      <c r="C369" s="5" t="str">
        <f t="shared" si="42"/>
        <v/>
      </c>
      <c r="D369" s="5" t="str">
        <f t="shared" si="43"/>
        <v/>
      </c>
      <c r="E369" s="5" t="str">
        <f t="shared" si="48"/>
        <v/>
      </c>
      <c r="F369" s="53">
        <v>100</v>
      </c>
      <c r="G369" s="5" t="str">
        <f t="shared" si="44"/>
        <v/>
      </c>
      <c r="H369" s="5" t="str">
        <f t="shared" si="45"/>
        <v/>
      </c>
      <c r="I369" s="5" t="str">
        <f t="shared" si="46"/>
        <v/>
      </c>
      <c r="J369" s="5" t="str">
        <f t="shared" si="47"/>
        <v/>
      </c>
      <c r="M369" s="5"/>
    </row>
    <row r="370" spans="1:13" x14ac:dyDescent="0.3">
      <c r="A370">
        <v>345</v>
      </c>
      <c r="B370" s="57">
        <f t="shared" si="41"/>
        <v>54302</v>
      </c>
      <c r="C370" s="5" t="str">
        <f t="shared" si="42"/>
        <v/>
      </c>
      <c r="D370" s="5" t="str">
        <f t="shared" si="43"/>
        <v/>
      </c>
      <c r="E370" s="5" t="str">
        <f t="shared" si="48"/>
        <v/>
      </c>
      <c r="F370" s="53">
        <v>100</v>
      </c>
      <c r="G370" s="5" t="str">
        <f t="shared" si="44"/>
        <v/>
      </c>
      <c r="H370" s="5" t="str">
        <f t="shared" si="45"/>
        <v/>
      </c>
      <c r="I370" s="5" t="str">
        <f t="shared" si="46"/>
        <v/>
      </c>
      <c r="J370" s="5" t="str">
        <f t="shared" si="47"/>
        <v/>
      </c>
      <c r="M370" s="5"/>
    </row>
    <row r="371" spans="1:13" x14ac:dyDescent="0.3">
      <c r="A371">
        <v>346</v>
      </c>
      <c r="B371" s="57">
        <f t="shared" si="41"/>
        <v>54332</v>
      </c>
      <c r="C371" s="5" t="str">
        <f t="shared" si="42"/>
        <v/>
      </c>
      <c r="D371" s="5" t="str">
        <f t="shared" si="43"/>
        <v/>
      </c>
      <c r="E371" s="5" t="str">
        <f t="shared" si="48"/>
        <v/>
      </c>
      <c r="F371" s="53">
        <v>100</v>
      </c>
      <c r="G371" s="5" t="str">
        <f t="shared" si="44"/>
        <v/>
      </c>
      <c r="H371" s="5" t="str">
        <f t="shared" si="45"/>
        <v/>
      </c>
      <c r="I371" s="5" t="str">
        <f t="shared" si="46"/>
        <v/>
      </c>
      <c r="J371" s="5" t="str">
        <f t="shared" si="47"/>
        <v/>
      </c>
      <c r="M371" s="5"/>
    </row>
    <row r="372" spans="1:13" x14ac:dyDescent="0.3">
      <c r="A372">
        <v>347</v>
      </c>
      <c r="B372" s="57">
        <f t="shared" si="41"/>
        <v>54363</v>
      </c>
      <c r="C372" s="5" t="str">
        <f t="shared" si="42"/>
        <v/>
      </c>
      <c r="D372" s="5" t="str">
        <f t="shared" si="43"/>
        <v/>
      </c>
      <c r="E372" s="5" t="str">
        <f t="shared" si="48"/>
        <v/>
      </c>
      <c r="F372" s="53">
        <v>100</v>
      </c>
      <c r="G372" s="5" t="str">
        <f t="shared" si="44"/>
        <v/>
      </c>
      <c r="H372" s="5" t="str">
        <f t="shared" si="45"/>
        <v/>
      </c>
      <c r="I372" s="5" t="str">
        <f t="shared" si="46"/>
        <v/>
      </c>
      <c r="J372" s="5" t="str">
        <f t="shared" si="47"/>
        <v/>
      </c>
      <c r="M372" s="5"/>
    </row>
    <row r="373" spans="1:13" x14ac:dyDescent="0.3">
      <c r="A373">
        <v>348</v>
      </c>
      <c r="B373" s="57">
        <f t="shared" si="41"/>
        <v>54393</v>
      </c>
      <c r="C373" s="5" t="str">
        <f t="shared" si="42"/>
        <v/>
      </c>
      <c r="D373" s="5" t="str">
        <f t="shared" si="43"/>
        <v/>
      </c>
      <c r="E373" s="5" t="str">
        <f t="shared" si="48"/>
        <v/>
      </c>
      <c r="F373" s="53">
        <v>100</v>
      </c>
      <c r="G373" s="5" t="str">
        <f t="shared" si="44"/>
        <v/>
      </c>
      <c r="H373" s="5" t="str">
        <f t="shared" si="45"/>
        <v/>
      </c>
      <c r="I373" s="5" t="str">
        <f t="shared" si="46"/>
        <v/>
      </c>
      <c r="J373" s="5" t="str">
        <f t="shared" si="47"/>
        <v/>
      </c>
      <c r="M373" s="5"/>
    </row>
    <row r="374" spans="1:13" x14ac:dyDescent="0.3">
      <c r="A374">
        <v>349</v>
      </c>
      <c r="B374" s="57">
        <f t="shared" si="41"/>
        <v>54424</v>
      </c>
      <c r="C374" s="5" t="str">
        <f t="shared" si="42"/>
        <v/>
      </c>
      <c r="D374" s="5" t="str">
        <f t="shared" si="43"/>
        <v/>
      </c>
      <c r="E374" s="5" t="str">
        <f t="shared" si="48"/>
        <v/>
      </c>
      <c r="F374" s="53">
        <v>100</v>
      </c>
      <c r="G374" s="5" t="str">
        <f t="shared" si="44"/>
        <v/>
      </c>
      <c r="H374" s="5" t="str">
        <f t="shared" si="45"/>
        <v/>
      </c>
      <c r="I374" s="5" t="str">
        <f t="shared" si="46"/>
        <v/>
      </c>
      <c r="J374" s="5" t="str">
        <f t="shared" si="47"/>
        <v/>
      </c>
      <c r="M374" s="5"/>
    </row>
    <row r="375" spans="1:13" x14ac:dyDescent="0.3">
      <c r="A375">
        <v>350</v>
      </c>
      <c r="B375" s="57">
        <f t="shared" si="41"/>
        <v>54455</v>
      </c>
      <c r="C375" s="5" t="str">
        <f t="shared" si="42"/>
        <v/>
      </c>
      <c r="D375" s="5" t="str">
        <f t="shared" si="43"/>
        <v/>
      </c>
      <c r="E375" s="5" t="str">
        <f t="shared" si="48"/>
        <v/>
      </c>
      <c r="F375" s="53">
        <v>100</v>
      </c>
      <c r="G375" s="5" t="str">
        <f t="shared" si="44"/>
        <v/>
      </c>
      <c r="H375" s="5" t="str">
        <f t="shared" si="45"/>
        <v/>
      </c>
      <c r="I375" s="5" t="str">
        <f t="shared" si="46"/>
        <v/>
      </c>
      <c r="J375" s="5" t="str">
        <f t="shared" si="47"/>
        <v/>
      </c>
      <c r="M375" s="5"/>
    </row>
    <row r="376" spans="1:13" x14ac:dyDescent="0.3">
      <c r="A376">
        <v>351</v>
      </c>
      <c r="B376" s="57">
        <f t="shared" si="41"/>
        <v>54483</v>
      </c>
      <c r="C376" s="5" t="str">
        <f t="shared" si="42"/>
        <v/>
      </c>
      <c r="D376" s="5" t="str">
        <f t="shared" si="43"/>
        <v/>
      </c>
      <c r="E376" s="5" t="str">
        <f t="shared" si="48"/>
        <v/>
      </c>
      <c r="F376" s="53">
        <v>100</v>
      </c>
      <c r="G376" s="5" t="str">
        <f t="shared" si="44"/>
        <v/>
      </c>
      <c r="H376" s="5" t="str">
        <f t="shared" si="45"/>
        <v/>
      </c>
      <c r="I376" s="5" t="str">
        <f t="shared" si="46"/>
        <v/>
      </c>
      <c r="J376" s="5" t="str">
        <f t="shared" si="47"/>
        <v/>
      </c>
      <c r="M376" s="5"/>
    </row>
    <row r="377" spans="1:13" x14ac:dyDescent="0.3">
      <c r="A377">
        <v>352</v>
      </c>
      <c r="B377" s="57">
        <f t="shared" si="41"/>
        <v>54514</v>
      </c>
      <c r="C377" s="5" t="str">
        <f t="shared" si="42"/>
        <v/>
      </c>
      <c r="D377" s="5" t="str">
        <f t="shared" si="43"/>
        <v/>
      </c>
      <c r="E377" s="5" t="str">
        <f t="shared" si="48"/>
        <v/>
      </c>
      <c r="F377" s="53">
        <v>100</v>
      </c>
      <c r="G377" s="5" t="str">
        <f t="shared" si="44"/>
        <v/>
      </c>
      <c r="H377" s="5" t="str">
        <f t="shared" si="45"/>
        <v/>
      </c>
      <c r="I377" s="5" t="str">
        <f t="shared" si="46"/>
        <v/>
      </c>
      <c r="J377" s="5" t="str">
        <f t="shared" si="47"/>
        <v/>
      </c>
      <c r="M377" s="5"/>
    </row>
    <row r="378" spans="1:13" x14ac:dyDescent="0.3">
      <c r="A378">
        <v>353</v>
      </c>
      <c r="B378" s="57">
        <f t="shared" si="41"/>
        <v>54544</v>
      </c>
      <c r="C378" s="5" t="str">
        <f t="shared" si="42"/>
        <v/>
      </c>
      <c r="D378" s="5" t="str">
        <f t="shared" si="43"/>
        <v/>
      </c>
      <c r="E378" s="5" t="str">
        <f t="shared" si="48"/>
        <v/>
      </c>
      <c r="F378" s="53">
        <v>100</v>
      </c>
      <c r="G378" s="5" t="str">
        <f t="shared" si="44"/>
        <v/>
      </c>
      <c r="H378" s="5" t="str">
        <f t="shared" si="45"/>
        <v/>
      </c>
      <c r="I378" s="5" t="str">
        <f t="shared" si="46"/>
        <v/>
      </c>
      <c r="J378" s="5" t="str">
        <f t="shared" si="47"/>
        <v/>
      </c>
      <c r="M378" s="5"/>
    </row>
    <row r="379" spans="1:13" x14ac:dyDescent="0.3">
      <c r="A379">
        <v>354</v>
      </c>
      <c r="B379" s="57">
        <f t="shared" si="41"/>
        <v>54575</v>
      </c>
      <c r="C379" s="5" t="str">
        <f t="shared" si="42"/>
        <v/>
      </c>
      <c r="D379" s="5" t="str">
        <f t="shared" si="43"/>
        <v/>
      </c>
      <c r="E379" s="5" t="str">
        <f t="shared" si="48"/>
        <v/>
      </c>
      <c r="F379" s="53">
        <v>100</v>
      </c>
      <c r="G379" s="5" t="str">
        <f t="shared" si="44"/>
        <v/>
      </c>
      <c r="H379" s="5" t="str">
        <f t="shared" si="45"/>
        <v/>
      </c>
      <c r="I379" s="5" t="str">
        <f t="shared" si="46"/>
        <v/>
      </c>
      <c r="J379" s="5" t="str">
        <f t="shared" si="47"/>
        <v/>
      </c>
      <c r="M379" s="5"/>
    </row>
    <row r="380" spans="1:13" x14ac:dyDescent="0.3">
      <c r="A380">
        <v>355</v>
      </c>
      <c r="B380" s="57">
        <f t="shared" si="41"/>
        <v>54605</v>
      </c>
      <c r="C380" s="5" t="str">
        <f t="shared" si="42"/>
        <v/>
      </c>
      <c r="D380" s="5" t="str">
        <f t="shared" si="43"/>
        <v/>
      </c>
      <c r="E380" s="5" t="str">
        <f t="shared" si="48"/>
        <v/>
      </c>
      <c r="F380" s="53">
        <v>100</v>
      </c>
      <c r="G380" s="5" t="str">
        <f t="shared" si="44"/>
        <v/>
      </c>
      <c r="H380" s="5" t="str">
        <f t="shared" si="45"/>
        <v/>
      </c>
      <c r="I380" s="5" t="str">
        <f t="shared" si="46"/>
        <v/>
      </c>
      <c r="J380" s="5" t="str">
        <f t="shared" si="47"/>
        <v/>
      </c>
      <c r="M380" s="5"/>
    </row>
    <row r="381" spans="1:13" x14ac:dyDescent="0.3">
      <c r="A381">
        <v>356</v>
      </c>
      <c r="B381" s="57">
        <f t="shared" si="41"/>
        <v>54636</v>
      </c>
      <c r="C381" s="5" t="str">
        <f t="shared" si="42"/>
        <v/>
      </c>
      <c r="D381" s="5" t="str">
        <f t="shared" si="43"/>
        <v/>
      </c>
      <c r="E381" s="5" t="str">
        <f t="shared" si="48"/>
        <v/>
      </c>
      <c r="F381" s="53">
        <v>100</v>
      </c>
      <c r="G381" s="5" t="str">
        <f t="shared" si="44"/>
        <v/>
      </c>
      <c r="H381" s="5" t="str">
        <f t="shared" si="45"/>
        <v/>
      </c>
      <c r="I381" s="5" t="str">
        <f t="shared" si="46"/>
        <v/>
      </c>
      <c r="J381" s="5" t="str">
        <f t="shared" si="47"/>
        <v/>
      </c>
      <c r="K381" s="5"/>
      <c r="L381" s="5"/>
      <c r="M381" s="5"/>
    </row>
    <row r="382" spans="1:13" x14ac:dyDescent="0.3">
      <c r="A382">
        <v>357</v>
      </c>
      <c r="B382" s="57">
        <f t="shared" si="41"/>
        <v>54667</v>
      </c>
      <c r="C382" s="5" t="str">
        <f t="shared" si="42"/>
        <v/>
      </c>
      <c r="D382" s="5" t="str">
        <f t="shared" si="43"/>
        <v/>
      </c>
      <c r="E382" s="5" t="str">
        <f t="shared" si="48"/>
        <v/>
      </c>
      <c r="F382" s="53">
        <v>100</v>
      </c>
      <c r="G382" s="5" t="str">
        <f t="shared" si="44"/>
        <v/>
      </c>
      <c r="H382" s="5" t="str">
        <f t="shared" si="45"/>
        <v/>
      </c>
      <c r="I382" s="5" t="str">
        <f t="shared" si="46"/>
        <v/>
      </c>
      <c r="J382" s="5" t="str">
        <f t="shared" si="47"/>
        <v/>
      </c>
      <c r="K382" s="5"/>
      <c r="L382" s="5"/>
      <c r="M382" s="5"/>
    </row>
    <row r="383" spans="1:13" x14ac:dyDescent="0.3">
      <c r="A383">
        <v>358</v>
      </c>
      <c r="B383" s="57">
        <f t="shared" si="41"/>
        <v>54697</v>
      </c>
      <c r="C383" s="5" t="str">
        <f t="shared" si="42"/>
        <v/>
      </c>
      <c r="D383" s="5" t="str">
        <f t="shared" si="43"/>
        <v/>
      </c>
      <c r="E383" s="5" t="str">
        <f t="shared" si="48"/>
        <v/>
      </c>
      <c r="F383" s="53">
        <v>100</v>
      </c>
      <c r="G383" s="5" t="str">
        <f t="shared" si="44"/>
        <v/>
      </c>
      <c r="H383" s="5" t="str">
        <f t="shared" si="45"/>
        <v/>
      </c>
      <c r="I383" s="5" t="str">
        <f t="shared" si="46"/>
        <v/>
      </c>
      <c r="J383" s="5" t="str">
        <f t="shared" si="47"/>
        <v/>
      </c>
      <c r="K383" s="5"/>
      <c r="L383" s="5"/>
      <c r="M383" s="5"/>
    </row>
    <row r="384" spans="1:13" x14ac:dyDescent="0.3">
      <c r="A384">
        <v>359</v>
      </c>
      <c r="B384" s="57">
        <f t="shared" si="41"/>
        <v>54728</v>
      </c>
      <c r="C384" s="5" t="str">
        <f t="shared" si="42"/>
        <v/>
      </c>
      <c r="D384" s="5" t="str">
        <f t="shared" si="43"/>
        <v/>
      </c>
      <c r="E384" s="5" t="str">
        <f t="shared" si="48"/>
        <v/>
      </c>
      <c r="F384" s="53">
        <v>100</v>
      </c>
      <c r="G384" s="5" t="str">
        <f t="shared" si="44"/>
        <v/>
      </c>
      <c r="H384" s="5" t="str">
        <f t="shared" si="45"/>
        <v/>
      </c>
      <c r="I384" s="5" t="str">
        <f t="shared" si="46"/>
        <v/>
      </c>
      <c r="J384" s="5" t="str">
        <f t="shared" si="47"/>
        <v/>
      </c>
      <c r="K384" s="5"/>
      <c r="L384" s="5"/>
      <c r="M384" s="5"/>
    </row>
    <row r="385" spans="1:13" x14ac:dyDescent="0.3">
      <c r="A385">
        <v>360</v>
      </c>
      <c r="B385" s="57">
        <f t="shared" si="41"/>
        <v>54758</v>
      </c>
      <c r="C385" s="5" t="str">
        <f t="shared" si="42"/>
        <v/>
      </c>
      <c r="D385" s="5" t="str">
        <f t="shared" si="43"/>
        <v/>
      </c>
      <c r="E385" s="5" t="str">
        <f t="shared" si="48"/>
        <v/>
      </c>
      <c r="F385" s="53">
        <v>100</v>
      </c>
      <c r="G385" s="5" t="str">
        <f t="shared" si="44"/>
        <v/>
      </c>
      <c r="H385" s="5" t="str">
        <f t="shared" si="45"/>
        <v/>
      </c>
      <c r="I385" s="5" t="str">
        <f t="shared" si="46"/>
        <v/>
      </c>
      <c r="J385" s="5" t="str">
        <f t="shared" si="47"/>
        <v/>
      </c>
      <c r="K385" s="5"/>
      <c r="L385" s="5"/>
      <c r="M385" s="5"/>
    </row>
    <row r="386" spans="1:13" x14ac:dyDescent="0.3">
      <c r="B386" s="57" t="str">
        <f t="shared" si="41"/>
        <v/>
      </c>
      <c r="C386" s="5" t="str">
        <f t="shared" si="42"/>
        <v/>
      </c>
      <c r="D386" s="5" t="str">
        <f t="shared" si="43"/>
        <v/>
      </c>
      <c r="E386" s="5" t="str">
        <f t="shared" si="48"/>
        <v/>
      </c>
      <c r="F386" s="53">
        <v>100</v>
      </c>
      <c r="G386" s="5" t="str">
        <f t="shared" si="44"/>
        <v/>
      </c>
      <c r="H386" s="5" t="str">
        <f t="shared" si="45"/>
        <v/>
      </c>
      <c r="I386" s="5" t="str">
        <f t="shared" si="46"/>
        <v/>
      </c>
      <c r="J386" s="5" t="str">
        <f t="shared" si="47"/>
        <v/>
      </c>
      <c r="L386" s="5"/>
      <c r="M386" s="5"/>
    </row>
    <row r="387" spans="1:13" x14ac:dyDescent="0.3">
      <c r="B387" s="57" t="str">
        <f t="shared" si="41"/>
        <v/>
      </c>
      <c r="C387" s="5" t="str">
        <f t="shared" si="42"/>
        <v/>
      </c>
      <c r="D387" s="5" t="str">
        <f t="shared" si="43"/>
        <v/>
      </c>
      <c r="E387" s="5" t="str">
        <f t="shared" si="48"/>
        <v/>
      </c>
      <c r="F387" s="53">
        <v>100</v>
      </c>
      <c r="G387" s="5" t="str">
        <f t="shared" si="44"/>
        <v/>
      </c>
      <c r="H387" s="5" t="str">
        <f t="shared" si="45"/>
        <v/>
      </c>
      <c r="I387" s="5" t="str">
        <f t="shared" si="46"/>
        <v/>
      </c>
      <c r="J387" s="5" t="str">
        <f t="shared" si="47"/>
        <v/>
      </c>
      <c r="L387" s="34"/>
      <c r="M387" s="5"/>
    </row>
    <row r="388" spans="1:13" x14ac:dyDescent="0.3">
      <c r="B388" s="57" t="str">
        <f t="shared" si="41"/>
        <v/>
      </c>
      <c r="C388" s="5" t="str">
        <f t="shared" si="42"/>
        <v/>
      </c>
      <c r="D388" s="5" t="str">
        <f t="shared" si="43"/>
        <v/>
      </c>
      <c r="E388" s="5" t="str">
        <f t="shared" si="48"/>
        <v/>
      </c>
      <c r="F388" s="53">
        <v>100</v>
      </c>
      <c r="G388" s="5" t="str">
        <f t="shared" si="44"/>
        <v/>
      </c>
      <c r="H388" s="5" t="str">
        <f t="shared" si="45"/>
        <v/>
      </c>
      <c r="I388" s="5" t="str">
        <f t="shared" si="46"/>
        <v/>
      </c>
      <c r="J388" s="5" t="str">
        <f t="shared" si="47"/>
        <v/>
      </c>
      <c r="M388" s="5"/>
    </row>
    <row r="389" spans="1:13" x14ac:dyDescent="0.3">
      <c r="B389" s="57" t="str">
        <f t="shared" si="41"/>
        <v/>
      </c>
      <c r="C389" s="5" t="str">
        <f t="shared" si="42"/>
        <v/>
      </c>
      <c r="D389" s="5" t="str">
        <f t="shared" si="43"/>
        <v/>
      </c>
      <c r="E389" s="5" t="str">
        <f t="shared" si="48"/>
        <v/>
      </c>
      <c r="F389" s="53">
        <v>100</v>
      </c>
      <c r="G389" s="5" t="str">
        <f t="shared" si="44"/>
        <v/>
      </c>
      <c r="H389" s="5" t="str">
        <f t="shared" si="45"/>
        <v/>
      </c>
      <c r="I389" s="5" t="str">
        <f t="shared" si="46"/>
        <v/>
      </c>
      <c r="J389" s="5" t="str">
        <f t="shared" si="47"/>
        <v/>
      </c>
      <c r="M389" s="5"/>
    </row>
    <row r="390" spans="1:13" x14ac:dyDescent="0.3">
      <c r="B390" s="57" t="str">
        <f t="shared" si="41"/>
        <v/>
      </c>
      <c r="C390" s="5" t="str">
        <f t="shared" si="42"/>
        <v/>
      </c>
      <c r="D390" s="5" t="str">
        <f t="shared" si="43"/>
        <v/>
      </c>
      <c r="E390" s="5" t="str">
        <f t="shared" si="48"/>
        <v/>
      </c>
      <c r="F390" s="53">
        <v>100</v>
      </c>
      <c r="G390" s="5" t="str">
        <f t="shared" si="44"/>
        <v/>
      </c>
      <c r="H390" s="5" t="str">
        <f t="shared" si="45"/>
        <v/>
      </c>
      <c r="I390" s="5" t="str">
        <f t="shared" si="46"/>
        <v/>
      </c>
      <c r="J390" s="5" t="str">
        <f t="shared" si="47"/>
        <v/>
      </c>
      <c r="M390" s="5"/>
    </row>
    <row r="391" spans="1:13" x14ac:dyDescent="0.3">
      <c r="B391" s="57" t="str">
        <f t="shared" si="41"/>
        <v/>
      </c>
      <c r="C391" s="5" t="str">
        <f t="shared" si="42"/>
        <v/>
      </c>
      <c r="D391" s="5" t="str">
        <f t="shared" si="43"/>
        <v/>
      </c>
      <c r="E391" s="5" t="str">
        <f t="shared" si="48"/>
        <v/>
      </c>
      <c r="F391" s="53">
        <v>100</v>
      </c>
      <c r="G391" s="5" t="str">
        <f t="shared" si="44"/>
        <v/>
      </c>
      <c r="H391" s="5" t="str">
        <f t="shared" si="45"/>
        <v/>
      </c>
      <c r="I391" s="5" t="str">
        <f t="shared" si="46"/>
        <v/>
      </c>
      <c r="J391" s="5" t="str">
        <f t="shared" si="47"/>
        <v/>
      </c>
      <c r="M391" s="5"/>
    </row>
    <row r="392" spans="1:13" x14ac:dyDescent="0.3">
      <c r="B392" s="57" t="str">
        <f t="shared" si="41"/>
        <v/>
      </c>
      <c r="C392" s="5" t="str">
        <f t="shared" si="42"/>
        <v/>
      </c>
      <c r="D392" s="5" t="str">
        <f t="shared" si="43"/>
        <v/>
      </c>
      <c r="E392" s="5" t="str">
        <f t="shared" si="48"/>
        <v/>
      </c>
      <c r="F392" s="53">
        <v>100</v>
      </c>
      <c r="G392" s="5" t="str">
        <f t="shared" si="44"/>
        <v/>
      </c>
      <c r="H392" s="5" t="str">
        <f t="shared" si="45"/>
        <v/>
      </c>
      <c r="I392" s="5" t="str">
        <f t="shared" si="46"/>
        <v/>
      </c>
      <c r="J392" s="5" t="str">
        <f t="shared" si="47"/>
        <v/>
      </c>
      <c r="M392" s="5"/>
    </row>
    <row r="393" spans="1:13" x14ac:dyDescent="0.3">
      <c r="B393" s="57" t="str">
        <f t="shared" si="41"/>
        <v/>
      </c>
      <c r="C393" s="5" t="str">
        <f t="shared" si="42"/>
        <v/>
      </c>
      <c r="D393" s="5" t="str">
        <f t="shared" si="43"/>
        <v/>
      </c>
      <c r="E393" s="5" t="str">
        <f t="shared" si="48"/>
        <v/>
      </c>
      <c r="F393" s="53">
        <v>100</v>
      </c>
      <c r="G393" s="5" t="str">
        <f t="shared" si="44"/>
        <v/>
      </c>
      <c r="H393" s="5" t="str">
        <f t="shared" si="45"/>
        <v/>
      </c>
      <c r="I393" s="5" t="str">
        <f t="shared" si="46"/>
        <v/>
      </c>
      <c r="J393" s="5" t="str">
        <f t="shared" si="47"/>
        <v/>
      </c>
      <c r="M393" s="5"/>
    </row>
    <row r="394" spans="1:13" x14ac:dyDescent="0.3">
      <c r="B394" s="57" t="str">
        <f t="shared" si="41"/>
        <v/>
      </c>
      <c r="C394" s="5" t="str">
        <f t="shared" si="42"/>
        <v/>
      </c>
      <c r="D394" s="5" t="str">
        <f t="shared" si="43"/>
        <v/>
      </c>
      <c r="E394" s="5" t="str">
        <f t="shared" si="48"/>
        <v/>
      </c>
      <c r="F394" s="53">
        <v>100</v>
      </c>
      <c r="G394" s="5" t="str">
        <f t="shared" si="44"/>
        <v/>
      </c>
      <c r="H394" s="5" t="str">
        <f t="shared" si="45"/>
        <v/>
      </c>
      <c r="I394" s="5" t="str">
        <f t="shared" si="46"/>
        <v/>
      </c>
      <c r="J394" s="5" t="str">
        <f t="shared" si="47"/>
        <v/>
      </c>
      <c r="M394" s="5"/>
    </row>
    <row r="395" spans="1:13" x14ac:dyDescent="0.3">
      <c r="B395" s="57" t="str">
        <f t="shared" si="41"/>
        <v/>
      </c>
      <c r="C395" s="5" t="str">
        <f t="shared" si="42"/>
        <v/>
      </c>
      <c r="D395" s="5" t="str">
        <f t="shared" si="43"/>
        <v/>
      </c>
      <c r="E395" s="5" t="str">
        <f t="shared" si="48"/>
        <v/>
      </c>
      <c r="F395" s="53">
        <v>100</v>
      </c>
      <c r="G395" s="5" t="str">
        <f t="shared" si="44"/>
        <v/>
      </c>
      <c r="H395" s="5" t="str">
        <f t="shared" si="45"/>
        <v/>
      </c>
      <c r="I395" s="5" t="str">
        <f t="shared" si="46"/>
        <v/>
      </c>
      <c r="J395" s="5" t="str">
        <f t="shared" si="47"/>
        <v/>
      </c>
      <c r="M395" s="5"/>
    </row>
    <row r="396" spans="1:13" x14ac:dyDescent="0.3">
      <c r="B396" s="57" t="str">
        <f t="shared" si="41"/>
        <v/>
      </c>
      <c r="C396" s="5" t="str">
        <f t="shared" si="42"/>
        <v/>
      </c>
      <c r="D396" s="5" t="str">
        <f t="shared" si="43"/>
        <v/>
      </c>
      <c r="E396" s="5" t="str">
        <f t="shared" si="48"/>
        <v/>
      </c>
      <c r="F396" s="53">
        <v>100</v>
      </c>
      <c r="G396" s="5" t="str">
        <f t="shared" si="44"/>
        <v/>
      </c>
      <c r="H396" s="5" t="str">
        <f t="shared" si="45"/>
        <v/>
      </c>
      <c r="I396" s="5" t="str">
        <f t="shared" si="46"/>
        <v/>
      </c>
      <c r="J396" s="5" t="str">
        <f t="shared" si="47"/>
        <v/>
      </c>
      <c r="M396" s="5"/>
    </row>
    <row r="397" spans="1:13" x14ac:dyDescent="0.3">
      <c r="B397" s="57" t="str">
        <f t="shared" si="41"/>
        <v/>
      </c>
      <c r="C397" s="5" t="str">
        <f t="shared" si="42"/>
        <v/>
      </c>
      <c r="D397" s="5" t="str">
        <f t="shared" si="43"/>
        <v/>
      </c>
      <c r="E397" s="5" t="str">
        <f t="shared" si="48"/>
        <v/>
      </c>
      <c r="F397" s="53">
        <v>100</v>
      </c>
      <c r="G397" s="5" t="str">
        <f t="shared" si="44"/>
        <v/>
      </c>
      <c r="H397" s="5" t="str">
        <f t="shared" si="45"/>
        <v/>
      </c>
      <c r="I397" s="5" t="str">
        <f t="shared" si="46"/>
        <v/>
      </c>
      <c r="J397" s="5" t="str">
        <f t="shared" si="47"/>
        <v/>
      </c>
      <c r="M397" s="5"/>
    </row>
    <row r="398" spans="1:13" x14ac:dyDescent="0.3">
      <c r="B398" s="57" t="str">
        <f t="shared" si="41"/>
        <v/>
      </c>
      <c r="C398" s="5" t="str">
        <f t="shared" si="42"/>
        <v/>
      </c>
      <c r="D398" s="5" t="str">
        <f t="shared" si="43"/>
        <v/>
      </c>
      <c r="E398" s="5" t="str">
        <f t="shared" si="48"/>
        <v/>
      </c>
      <c r="F398" s="53">
        <v>100</v>
      </c>
      <c r="G398" s="5" t="str">
        <f t="shared" si="44"/>
        <v/>
      </c>
      <c r="H398" s="5" t="str">
        <f t="shared" si="45"/>
        <v/>
      </c>
      <c r="I398" s="5" t="str">
        <f t="shared" si="46"/>
        <v/>
      </c>
      <c r="J398" s="5" t="str">
        <f t="shared" si="47"/>
        <v/>
      </c>
      <c r="M398" s="5"/>
    </row>
    <row r="399" spans="1:13" x14ac:dyDescent="0.3">
      <c r="B399" s="57" t="str">
        <f t="shared" si="41"/>
        <v/>
      </c>
      <c r="C399" s="5" t="str">
        <f t="shared" si="42"/>
        <v/>
      </c>
      <c r="D399" s="5" t="str">
        <f t="shared" si="43"/>
        <v/>
      </c>
      <c r="E399" s="5" t="str">
        <f t="shared" si="48"/>
        <v/>
      </c>
      <c r="F399" s="53">
        <v>100</v>
      </c>
      <c r="G399" s="5" t="str">
        <f t="shared" si="44"/>
        <v/>
      </c>
      <c r="H399" s="5" t="str">
        <f t="shared" si="45"/>
        <v/>
      </c>
      <c r="I399" s="5" t="str">
        <f t="shared" si="46"/>
        <v/>
      </c>
      <c r="J399" s="5" t="str">
        <f t="shared" si="47"/>
        <v/>
      </c>
      <c r="M399" s="5"/>
    </row>
    <row r="400" spans="1:13" x14ac:dyDescent="0.3">
      <c r="B400" s="57" t="str">
        <f t="shared" si="41"/>
        <v/>
      </c>
      <c r="C400" s="5" t="str">
        <f t="shared" si="42"/>
        <v/>
      </c>
      <c r="D400" s="5" t="str">
        <f t="shared" si="43"/>
        <v/>
      </c>
      <c r="E400" s="5" t="str">
        <f t="shared" si="48"/>
        <v/>
      </c>
      <c r="F400" s="53">
        <v>100</v>
      </c>
      <c r="G400" s="5" t="str">
        <f t="shared" si="44"/>
        <v/>
      </c>
      <c r="H400" s="5" t="str">
        <f t="shared" si="45"/>
        <v/>
      </c>
      <c r="I400" s="5" t="str">
        <f t="shared" si="46"/>
        <v/>
      </c>
      <c r="J400" s="5" t="str">
        <f t="shared" si="47"/>
        <v/>
      </c>
      <c r="M400" s="5"/>
    </row>
    <row r="401" spans="2:13" x14ac:dyDescent="0.3">
      <c r="B401" s="57" t="str">
        <f t="shared" si="41"/>
        <v/>
      </c>
      <c r="C401" s="5" t="str">
        <f t="shared" si="42"/>
        <v/>
      </c>
      <c r="D401" s="5" t="str">
        <f t="shared" si="43"/>
        <v/>
      </c>
      <c r="E401" s="5" t="str">
        <f t="shared" si="48"/>
        <v/>
      </c>
      <c r="F401" s="53">
        <v>100</v>
      </c>
      <c r="G401" s="5" t="str">
        <f t="shared" si="44"/>
        <v/>
      </c>
      <c r="H401" s="5" t="str">
        <f t="shared" si="45"/>
        <v/>
      </c>
      <c r="I401" s="5" t="str">
        <f t="shared" si="46"/>
        <v/>
      </c>
      <c r="J401" s="5" t="str">
        <f t="shared" si="47"/>
        <v/>
      </c>
      <c r="M401" s="5"/>
    </row>
    <row r="402" spans="2:13" x14ac:dyDescent="0.3">
      <c r="B402" s="57" t="str">
        <f t="shared" si="41"/>
        <v/>
      </c>
      <c r="C402" s="5" t="str">
        <f t="shared" si="42"/>
        <v/>
      </c>
      <c r="D402" s="5" t="str">
        <f t="shared" si="43"/>
        <v/>
      </c>
      <c r="E402" s="5" t="str">
        <f t="shared" si="48"/>
        <v/>
      </c>
      <c r="F402" s="53">
        <v>100</v>
      </c>
      <c r="G402" s="5" t="str">
        <f t="shared" si="44"/>
        <v/>
      </c>
      <c r="H402" s="5" t="str">
        <f t="shared" si="45"/>
        <v/>
      </c>
      <c r="I402" s="5" t="str">
        <f t="shared" si="46"/>
        <v/>
      </c>
      <c r="J402" s="5" t="str">
        <f t="shared" si="47"/>
        <v/>
      </c>
      <c r="M402" s="5"/>
    </row>
    <row r="403" spans="2:13" x14ac:dyDescent="0.3">
      <c r="B403" s="57" t="str">
        <f t="shared" si="41"/>
        <v/>
      </c>
      <c r="C403" s="5" t="str">
        <f t="shared" si="42"/>
        <v/>
      </c>
      <c r="D403" s="5" t="str">
        <f t="shared" si="43"/>
        <v/>
      </c>
      <c r="E403" s="5" t="str">
        <f t="shared" si="48"/>
        <v/>
      </c>
      <c r="F403" s="53">
        <v>100</v>
      </c>
      <c r="G403" s="5" t="str">
        <f t="shared" si="44"/>
        <v/>
      </c>
      <c r="H403" s="5" t="str">
        <f t="shared" si="45"/>
        <v/>
      </c>
      <c r="I403" s="5" t="str">
        <f t="shared" si="46"/>
        <v/>
      </c>
      <c r="J403" s="5" t="str">
        <f t="shared" si="47"/>
        <v/>
      </c>
      <c r="M403" s="5"/>
    </row>
    <row r="404" spans="2:13" x14ac:dyDescent="0.3">
      <c r="B404" s="57" t="str">
        <f t="shared" si="41"/>
        <v/>
      </c>
      <c r="C404" s="5" t="str">
        <f t="shared" si="42"/>
        <v/>
      </c>
      <c r="D404" s="5" t="str">
        <f t="shared" si="43"/>
        <v/>
      </c>
      <c r="E404" s="5" t="str">
        <f t="shared" si="48"/>
        <v/>
      </c>
      <c r="F404" s="53">
        <v>100</v>
      </c>
      <c r="G404" s="5" t="str">
        <f t="shared" si="44"/>
        <v/>
      </c>
      <c r="H404" s="5" t="str">
        <f t="shared" si="45"/>
        <v/>
      </c>
      <c r="I404" s="5" t="str">
        <f t="shared" si="46"/>
        <v/>
      </c>
      <c r="J404" s="5" t="str">
        <f t="shared" si="47"/>
        <v/>
      </c>
      <c r="M404" s="5"/>
    </row>
    <row r="405" spans="2:13" x14ac:dyDescent="0.3">
      <c r="B405" s="57" t="str">
        <f t="shared" si="41"/>
        <v/>
      </c>
      <c r="C405" s="5" t="str">
        <f t="shared" si="42"/>
        <v/>
      </c>
      <c r="D405" s="5" t="str">
        <f t="shared" si="43"/>
        <v/>
      </c>
      <c r="E405" s="5" t="str">
        <f t="shared" si="48"/>
        <v/>
      </c>
      <c r="F405" s="53">
        <v>100</v>
      </c>
      <c r="G405" s="5" t="str">
        <f t="shared" si="44"/>
        <v/>
      </c>
      <c r="H405" s="5" t="str">
        <f t="shared" si="45"/>
        <v/>
      </c>
      <c r="I405" s="5" t="str">
        <f t="shared" si="46"/>
        <v/>
      </c>
      <c r="J405" s="5" t="str">
        <f t="shared" si="47"/>
        <v/>
      </c>
      <c r="M405" s="5"/>
    </row>
    <row r="406" spans="2:13" x14ac:dyDescent="0.3">
      <c r="B406" s="57" t="str">
        <f t="shared" si="41"/>
        <v/>
      </c>
      <c r="C406" s="5" t="str">
        <f t="shared" si="42"/>
        <v/>
      </c>
      <c r="D406" s="5" t="str">
        <f t="shared" si="43"/>
        <v/>
      </c>
      <c r="E406" s="5" t="str">
        <f t="shared" si="48"/>
        <v/>
      </c>
      <c r="F406" s="53">
        <v>100</v>
      </c>
      <c r="G406" s="5" t="str">
        <f t="shared" si="44"/>
        <v/>
      </c>
      <c r="H406" s="5" t="str">
        <f t="shared" si="45"/>
        <v/>
      </c>
      <c r="I406" s="5" t="str">
        <f t="shared" si="46"/>
        <v/>
      </c>
      <c r="J406" s="5" t="str">
        <f t="shared" si="47"/>
        <v/>
      </c>
      <c r="M406" s="5"/>
    </row>
    <row r="407" spans="2:13" x14ac:dyDescent="0.3">
      <c r="B407" s="57" t="str">
        <f t="shared" si="41"/>
        <v/>
      </c>
      <c r="C407" s="5" t="str">
        <f t="shared" si="42"/>
        <v/>
      </c>
      <c r="D407" s="5" t="str">
        <f t="shared" si="43"/>
        <v/>
      </c>
      <c r="E407" s="5" t="str">
        <f t="shared" si="48"/>
        <v/>
      </c>
      <c r="F407" s="53">
        <v>100</v>
      </c>
      <c r="G407" s="5" t="str">
        <f t="shared" si="44"/>
        <v/>
      </c>
      <c r="H407" s="5" t="str">
        <f t="shared" si="45"/>
        <v/>
      </c>
      <c r="I407" s="5" t="str">
        <f t="shared" si="46"/>
        <v/>
      </c>
      <c r="J407" s="5" t="str">
        <f t="shared" si="47"/>
        <v/>
      </c>
      <c r="M407" s="5"/>
    </row>
    <row r="408" spans="2:13" x14ac:dyDescent="0.3">
      <c r="B408" s="57" t="str">
        <f t="shared" si="41"/>
        <v/>
      </c>
      <c r="C408" s="5" t="str">
        <f t="shared" si="42"/>
        <v/>
      </c>
      <c r="D408" s="5" t="str">
        <f t="shared" si="43"/>
        <v/>
      </c>
      <c r="E408" s="5" t="str">
        <f t="shared" si="48"/>
        <v/>
      </c>
      <c r="F408" s="53">
        <v>100</v>
      </c>
      <c r="G408" s="5" t="str">
        <f t="shared" si="44"/>
        <v/>
      </c>
      <c r="H408" s="5" t="str">
        <f t="shared" si="45"/>
        <v/>
      </c>
      <c r="I408" s="5" t="str">
        <f t="shared" si="46"/>
        <v/>
      </c>
      <c r="J408" s="5" t="str">
        <f t="shared" si="47"/>
        <v/>
      </c>
      <c r="M408" s="5"/>
    </row>
    <row r="409" spans="2:13" x14ac:dyDescent="0.3">
      <c r="B409" s="57" t="str">
        <f t="shared" si="41"/>
        <v/>
      </c>
      <c r="C409" s="5" t="str">
        <f t="shared" si="42"/>
        <v/>
      </c>
      <c r="D409" s="5" t="str">
        <f t="shared" si="43"/>
        <v/>
      </c>
      <c r="E409" s="5" t="str">
        <f t="shared" si="48"/>
        <v/>
      </c>
      <c r="F409" s="53">
        <v>100</v>
      </c>
      <c r="G409" s="5" t="str">
        <f t="shared" si="44"/>
        <v/>
      </c>
      <c r="H409" s="5" t="str">
        <f t="shared" si="45"/>
        <v/>
      </c>
      <c r="I409" s="5" t="str">
        <f t="shared" si="46"/>
        <v/>
      </c>
      <c r="J409" s="5" t="str">
        <f t="shared" si="47"/>
        <v/>
      </c>
      <c r="M409" s="5"/>
    </row>
    <row r="410" spans="2:13" x14ac:dyDescent="0.3">
      <c r="B410" s="57" t="str">
        <f t="shared" si="41"/>
        <v/>
      </c>
      <c r="C410" s="5" t="str">
        <f t="shared" si="42"/>
        <v/>
      </c>
      <c r="D410" s="5" t="str">
        <f t="shared" si="43"/>
        <v/>
      </c>
      <c r="E410" s="5" t="str">
        <f t="shared" si="48"/>
        <v/>
      </c>
      <c r="F410" s="53">
        <v>100</v>
      </c>
      <c r="G410" s="5" t="str">
        <f t="shared" si="44"/>
        <v/>
      </c>
      <c r="H410" s="5" t="str">
        <f t="shared" si="45"/>
        <v/>
      </c>
      <c r="I410" s="5" t="str">
        <f t="shared" si="46"/>
        <v/>
      </c>
      <c r="J410" s="5" t="str">
        <f t="shared" si="47"/>
        <v/>
      </c>
      <c r="M410" s="5"/>
    </row>
    <row r="411" spans="2:13" x14ac:dyDescent="0.3">
      <c r="B411" s="57" t="str">
        <f t="shared" ref="B411:B474" si="49">IF(ISBLANK($A411),"",EDATE($B410,1))</f>
        <v/>
      </c>
      <c r="C411" s="5" t="str">
        <f t="shared" ref="C411:C474" si="50">_xlfn.LET(
_xlpm.StartingPrincipalBalance,$G410,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D411" s="5" t="str">
        <f t="shared" ref="D411:D474" si="51">_xlfn.LET(
_xlpm.InterestCalculation,$G410*$B$9,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E411" s="5" t="str">
        <f t="shared" si="48"/>
        <v/>
      </c>
      <c r="F411" s="53">
        <v>100</v>
      </c>
      <c r="G411" s="5" t="str">
        <f t="shared" ref="G411:G474" si="52">_xlfn.LET(
_xlpm.StartingBalanceGreaterThanPrincipalOwedPlusPrepaymentCondition,$C411&gt;=$E411+$F411,
_xlpm.IsPrincpalOwedPlusPrepaymentLessThanOrEqualToPrincipalRemainingCondition,ROUND($E411+$F411,2)&lt;=ROUND($G410,2),
_xlpm.IsCurrentPrincapalOwedAmtGreaterThanPrevPrincipalOwedCondition,$E410&gt;$G410,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_xlpm.Calculation,IF(_xlpm.IsPeriodBlankCondition,"",IF(_xlpm.IsPrincipalRemainingBlankCondition,"",IF(_xlpm.IsPrincipalZeroCondition,"",IF(_xlpm.StartingBalanceGreaterThanPrincipalOwedPlusPrepaymentCondition,$C411-$E411-$F411,0)))),
_xlpm.Calculation
)</f>
        <v/>
      </c>
      <c r="H411" s="5" t="str">
        <f t="shared" ref="H411:H474" si="53">_xlfn.LET(
_xlpm.PrincpalRemainingCalculation,$B$13,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I411" s="5" t="str">
        <f t="shared" ref="I411:I474" si="54">_xlfn.LET(
_xlpm.IsPrincipalRemainingLessThanOrEqualToPMICutoffAmtCondition,$G410&lt;=$B$2*(1-$B$15),
_xlpm.PMIMonthlyPayment,$B$19,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1" s="5" t="str">
        <f t="shared" ref="J411:J474" si="55">_xlfn.LET(
_xlpm.PrePaymentActuallyPaid,IF($C411&gt;=$E411+$F411,$F411,$C411-$E411),
_xlpm.IfPMIOwedIsBlank,IF($I411 = "",0,$I411),
_xlpm.TotalMonthlyPaymentCalculation,$D411+$E411+$H411+_xlpm.IfPMIOwedIsBlank+_xlpm.PrePaymentActuallyPaid,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M411" s="5"/>
    </row>
    <row r="412" spans="2:13" x14ac:dyDescent="0.3">
      <c r="B412" s="57" t="str">
        <f t="shared" si="49"/>
        <v/>
      </c>
      <c r="C412" s="5" t="str">
        <f t="shared" si="50"/>
        <v/>
      </c>
      <c r="D412" s="5" t="str">
        <f t="shared" si="51"/>
        <v/>
      </c>
      <c r="E412" s="5" t="str">
        <f t="shared" si="48"/>
        <v/>
      </c>
      <c r="F412" s="53">
        <v>100</v>
      </c>
      <c r="G412" s="5" t="str">
        <f t="shared" si="52"/>
        <v/>
      </c>
      <c r="H412" s="5" t="str">
        <f t="shared" si="53"/>
        <v/>
      </c>
      <c r="I412" s="5" t="str">
        <f t="shared" si="54"/>
        <v/>
      </c>
      <c r="J412" s="5" t="str">
        <f t="shared" si="55"/>
        <v/>
      </c>
      <c r="M412" s="5"/>
    </row>
    <row r="413" spans="2:13" x14ac:dyDescent="0.3">
      <c r="B413" s="57" t="str">
        <f t="shared" si="49"/>
        <v/>
      </c>
      <c r="C413" s="5" t="str">
        <f t="shared" si="50"/>
        <v/>
      </c>
      <c r="D413" s="5" t="str">
        <f t="shared" si="51"/>
        <v/>
      </c>
      <c r="E413" s="5" t="str">
        <f t="shared" si="48"/>
        <v/>
      </c>
      <c r="F413" s="53">
        <v>100</v>
      </c>
      <c r="G413" s="5" t="str">
        <f t="shared" si="52"/>
        <v/>
      </c>
      <c r="H413" s="5" t="str">
        <f t="shared" si="53"/>
        <v/>
      </c>
      <c r="I413" s="5" t="str">
        <f t="shared" si="54"/>
        <v/>
      </c>
      <c r="J413" s="5" t="str">
        <f t="shared" si="55"/>
        <v/>
      </c>
      <c r="M413" s="5"/>
    </row>
    <row r="414" spans="2:13" x14ac:dyDescent="0.3">
      <c r="B414" s="57" t="str">
        <f t="shared" si="49"/>
        <v/>
      </c>
      <c r="C414" s="5" t="str">
        <f t="shared" si="50"/>
        <v/>
      </c>
      <c r="D414" s="5" t="str">
        <f t="shared" si="51"/>
        <v/>
      </c>
      <c r="E414" s="5" t="str">
        <f t="shared" si="48"/>
        <v/>
      </c>
      <c r="F414" s="53">
        <v>100</v>
      </c>
      <c r="G414" s="5" t="str">
        <f t="shared" si="52"/>
        <v/>
      </c>
      <c r="H414" s="5" t="str">
        <f t="shared" si="53"/>
        <v/>
      </c>
      <c r="I414" s="5" t="str">
        <f t="shared" si="54"/>
        <v/>
      </c>
      <c r="J414" s="5" t="str">
        <f t="shared" si="55"/>
        <v/>
      </c>
      <c r="M414" s="5"/>
    </row>
    <row r="415" spans="2:13" x14ac:dyDescent="0.3">
      <c r="B415" s="57" t="str">
        <f t="shared" si="49"/>
        <v/>
      </c>
      <c r="C415" s="5" t="str">
        <f t="shared" si="50"/>
        <v/>
      </c>
      <c r="D415" s="5" t="str">
        <f t="shared" si="51"/>
        <v/>
      </c>
      <c r="E415" s="5" t="str">
        <f t="shared" si="48"/>
        <v/>
      </c>
      <c r="F415" s="53">
        <v>100</v>
      </c>
      <c r="G415" s="5" t="str">
        <f t="shared" si="52"/>
        <v/>
      </c>
      <c r="H415" s="5" t="str">
        <f t="shared" si="53"/>
        <v/>
      </c>
      <c r="I415" s="5" t="str">
        <f t="shared" si="54"/>
        <v/>
      </c>
      <c r="J415" s="5" t="str">
        <f t="shared" si="55"/>
        <v/>
      </c>
      <c r="M415" s="5"/>
    </row>
    <row r="416" spans="2:13" x14ac:dyDescent="0.3">
      <c r="B416" s="57" t="str">
        <f t="shared" si="49"/>
        <v/>
      </c>
      <c r="C416" s="5" t="str">
        <f t="shared" si="50"/>
        <v/>
      </c>
      <c r="D416" s="5" t="str">
        <f t="shared" si="51"/>
        <v/>
      </c>
      <c r="E416" s="5" t="str">
        <f t="shared" si="48"/>
        <v/>
      </c>
      <c r="F416" s="53">
        <v>100</v>
      </c>
      <c r="G416" s="5" t="str">
        <f t="shared" si="52"/>
        <v/>
      </c>
      <c r="H416" s="5" t="str">
        <f t="shared" si="53"/>
        <v/>
      </c>
      <c r="I416" s="5" t="str">
        <f t="shared" si="54"/>
        <v/>
      </c>
      <c r="J416" s="5" t="str">
        <f t="shared" si="55"/>
        <v/>
      </c>
      <c r="M416" s="5"/>
    </row>
    <row r="417" spans="2:13" x14ac:dyDescent="0.3">
      <c r="B417" s="57" t="str">
        <f t="shared" si="49"/>
        <v/>
      </c>
      <c r="C417" s="5" t="str">
        <f t="shared" si="50"/>
        <v/>
      </c>
      <c r="D417" s="5" t="str">
        <f t="shared" si="51"/>
        <v/>
      </c>
      <c r="E417" s="5" t="str">
        <f t="shared" si="48"/>
        <v/>
      </c>
      <c r="F417" s="53">
        <v>100</v>
      </c>
      <c r="G417" s="5" t="str">
        <f t="shared" si="52"/>
        <v/>
      </c>
      <c r="H417" s="5" t="str">
        <f t="shared" si="53"/>
        <v/>
      </c>
      <c r="I417" s="5" t="str">
        <f t="shared" si="54"/>
        <v/>
      </c>
      <c r="J417" s="5" t="str">
        <f t="shared" si="55"/>
        <v/>
      </c>
      <c r="M417" s="5"/>
    </row>
    <row r="418" spans="2:13" x14ac:dyDescent="0.3">
      <c r="B418" s="57" t="str">
        <f t="shared" si="49"/>
        <v/>
      </c>
      <c r="C418" s="5" t="str">
        <f t="shared" si="50"/>
        <v/>
      </c>
      <c r="D418" s="5" t="str">
        <f t="shared" si="51"/>
        <v/>
      </c>
      <c r="E418" s="5" t="str">
        <f t="shared" si="48"/>
        <v/>
      </c>
      <c r="F418" s="53">
        <v>100</v>
      </c>
      <c r="G418" s="5" t="str">
        <f t="shared" si="52"/>
        <v/>
      </c>
      <c r="H418" s="5" t="str">
        <f t="shared" si="53"/>
        <v/>
      </c>
      <c r="I418" s="5" t="str">
        <f t="shared" si="54"/>
        <v/>
      </c>
      <c r="J418" s="5" t="str">
        <f t="shared" si="55"/>
        <v/>
      </c>
      <c r="M418" s="5"/>
    </row>
    <row r="419" spans="2:13" x14ac:dyDescent="0.3">
      <c r="B419" s="57" t="str">
        <f t="shared" si="49"/>
        <v/>
      </c>
      <c r="C419" s="5" t="str">
        <f t="shared" si="50"/>
        <v/>
      </c>
      <c r="D419" s="5" t="str">
        <f t="shared" si="51"/>
        <v/>
      </c>
      <c r="E419" s="5" t="str">
        <f t="shared" si="48"/>
        <v/>
      </c>
      <c r="F419" s="53">
        <v>100</v>
      </c>
      <c r="G419" s="5" t="str">
        <f t="shared" si="52"/>
        <v/>
      </c>
      <c r="H419" s="5" t="str">
        <f t="shared" si="53"/>
        <v/>
      </c>
      <c r="I419" s="5" t="str">
        <f t="shared" si="54"/>
        <v/>
      </c>
      <c r="J419" s="5" t="str">
        <f t="shared" si="55"/>
        <v/>
      </c>
      <c r="M419" s="5"/>
    </row>
    <row r="420" spans="2:13" x14ac:dyDescent="0.3">
      <c r="B420" s="57" t="str">
        <f t="shared" si="49"/>
        <v/>
      </c>
      <c r="C420" s="5" t="str">
        <f t="shared" si="50"/>
        <v/>
      </c>
      <c r="D420" s="5" t="str">
        <f t="shared" si="51"/>
        <v/>
      </c>
      <c r="E420" s="5" t="str">
        <f t="shared" si="48"/>
        <v/>
      </c>
      <c r="F420" s="53">
        <v>100</v>
      </c>
      <c r="G420" s="5" t="str">
        <f t="shared" si="52"/>
        <v/>
      </c>
      <c r="H420" s="5" t="str">
        <f t="shared" si="53"/>
        <v/>
      </c>
      <c r="I420" s="5" t="str">
        <f t="shared" si="54"/>
        <v/>
      </c>
      <c r="J420" s="5" t="str">
        <f t="shared" si="55"/>
        <v/>
      </c>
      <c r="M420" s="5"/>
    </row>
    <row r="421" spans="2:13" x14ac:dyDescent="0.3">
      <c r="B421" s="57" t="str">
        <f t="shared" si="49"/>
        <v/>
      </c>
      <c r="C421" s="5" t="str">
        <f t="shared" si="50"/>
        <v/>
      </c>
      <c r="D421" s="5" t="str">
        <f t="shared" si="51"/>
        <v/>
      </c>
      <c r="E421" s="5" t="str">
        <f t="shared" ref="E421:E484" si="56">_xlfn.LET(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_xlpm.Calculation,IF(_xlpm.IsPeriodBlankCondition,"",IF(_xlpm.IsPrincipalRemainingBlankCondition,"",IF(_xlpm.IsPrincipalZeroCondition,"",IF(_xlpm.IsPrincipalLessThenOrEqualToMonthlyPaymentCondition,$G420,_xlpm.PrincipalOwedCalculation)))),
_xlpm.Calculation
)</f>
        <v/>
      </c>
      <c r="F421" s="53">
        <v>100</v>
      </c>
      <c r="G421" s="5" t="str">
        <f t="shared" si="52"/>
        <v/>
      </c>
      <c r="H421" s="5" t="str">
        <f t="shared" si="53"/>
        <v/>
      </c>
      <c r="I421" s="5" t="str">
        <f t="shared" si="54"/>
        <v/>
      </c>
      <c r="J421" s="5" t="str">
        <f t="shared" si="55"/>
        <v/>
      </c>
      <c r="M421" s="5"/>
    </row>
    <row r="422" spans="2:13" x14ac:dyDescent="0.3">
      <c r="B422" s="57" t="str">
        <f t="shared" si="49"/>
        <v/>
      </c>
      <c r="C422" s="5" t="str">
        <f t="shared" si="50"/>
        <v/>
      </c>
      <c r="D422" s="5" t="str">
        <f t="shared" si="51"/>
        <v/>
      </c>
      <c r="E422" s="5" t="str">
        <f t="shared" si="56"/>
        <v/>
      </c>
      <c r="F422" s="53">
        <v>100</v>
      </c>
      <c r="G422" s="5" t="str">
        <f t="shared" si="52"/>
        <v/>
      </c>
      <c r="H422" s="5" t="str">
        <f t="shared" si="53"/>
        <v/>
      </c>
      <c r="I422" s="5" t="str">
        <f t="shared" si="54"/>
        <v/>
      </c>
      <c r="J422" s="5" t="str">
        <f t="shared" si="55"/>
        <v/>
      </c>
      <c r="M422" s="5"/>
    </row>
    <row r="423" spans="2:13" x14ac:dyDescent="0.3">
      <c r="B423" s="57" t="str">
        <f t="shared" si="49"/>
        <v/>
      </c>
      <c r="C423" s="5" t="str">
        <f t="shared" si="50"/>
        <v/>
      </c>
      <c r="D423" s="5" t="str">
        <f t="shared" si="51"/>
        <v/>
      </c>
      <c r="E423" s="5" t="str">
        <f t="shared" si="56"/>
        <v/>
      </c>
      <c r="F423" s="53">
        <v>100</v>
      </c>
      <c r="G423" s="5" t="str">
        <f t="shared" si="52"/>
        <v/>
      </c>
      <c r="H423" s="5" t="str">
        <f t="shared" si="53"/>
        <v/>
      </c>
      <c r="I423" s="5" t="str">
        <f t="shared" si="54"/>
        <v/>
      </c>
      <c r="J423" s="5" t="str">
        <f t="shared" si="55"/>
        <v/>
      </c>
      <c r="M423" s="5"/>
    </row>
    <row r="424" spans="2:13" x14ac:dyDescent="0.3">
      <c r="B424" s="57" t="str">
        <f t="shared" si="49"/>
        <v/>
      </c>
      <c r="C424" s="5" t="str">
        <f t="shared" si="50"/>
        <v/>
      </c>
      <c r="D424" s="5" t="str">
        <f t="shared" si="51"/>
        <v/>
      </c>
      <c r="E424" s="5" t="str">
        <f t="shared" si="56"/>
        <v/>
      </c>
      <c r="F424" s="53">
        <v>100</v>
      </c>
      <c r="G424" s="5" t="str">
        <f t="shared" si="52"/>
        <v/>
      </c>
      <c r="H424" s="5" t="str">
        <f t="shared" si="53"/>
        <v/>
      </c>
      <c r="I424" s="5" t="str">
        <f t="shared" si="54"/>
        <v/>
      </c>
      <c r="J424" s="5" t="str">
        <f t="shared" si="55"/>
        <v/>
      </c>
      <c r="M424" s="5"/>
    </row>
    <row r="425" spans="2:13" x14ac:dyDescent="0.3">
      <c r="B425" s="57" t="str">
        <f t="shared" si="49"/>
        <v/>
      </c>
      <c r="C425" s="5" t="str">
        <f t="shared" si="50"/>
        <v/>
      </c>
      <c r="D425" s="5" t="str">
        <f t="shared" si="51"/>
        <v/>
      </c>
      <c r="E425" s="5" t="str">
        <f t="shared" si="56"/>
        <v/>
      </c>
      <c r="F425" s="53">
        <v>100</v>
      </c>
      <c r="G425" s="5" t="str">
        <f t="shared" si="52"/>
        <v/>
      </c>
      <c r="H425" s="5" t="str">
        <f t="shared" si="53"/>
        <v/>
      </c>
      <c r="I425" s="5" t="str">
        <f t="shared" si="54"/>
        <v/>
      </c>
      <c r="J425" s="5" t="str">
        <f t="shared" si="55"/>
        <v/>
      </c>
      <c r="M425" s="5"/>
    </row>
    <row r="426" spans="2:13" x14ac:dyDescent="0.3">
      <c r="B426" s="57" t="str">
        <f t="shared" si="49"/>
        <v/>
      </c>
      <c r="C426" s="5" t="str">
        <f t="shared" si="50"/>
        <v/>
      </c>
      <c r="D426" s="5" t="str">
        <f t="shared" si="51"/>
        <v/>
      </c>
      <c r="E426" s="5" t="str">
        <f t="shared" si="56"/>
        <v/>
      </c>
      <c r="F426" s="53">
        <v>100</v>
      </c>
      <c r="G426" s="5" t="str">
        <f t="shared" si="52"/>
        <v/>
      </c>
      <c r="H426" s="5" t="str">
        <f t="shared" si="53"/>
        <v/>
      </c>
      <c r="I426" s="5" t="str">
        <f t="shared" si="54"/>
        <v/>
      </c>
      <c r="J426" s="5" t="str">
        <f t="shared" si="55"/>
        <v/>
      </c>
      <c r="M426" s="5"/>
    </row>
    <row r="427" spans="2:13" x14ac:dyDescent="0.3">
      <c r="B427" s="57" t="str">
        <f t="shared" si="49"/>
        <v/>
      </c>
      <c r="C427" s="5" t="str">
        <f t="shared" si="50"/>
        <v/>
      </c>
      <c r="D427" s="5" t="str">
        <f t="shared" si="51"/>
        <v/>
      </c>
      <c r="E427" s="5" t="str">
        <f t="shared" si="56"/>
        <v/>
      </c>
      <c r="F427" s="53">
        <v>100</v>
      </c>
      <c r="G427" s="5" t="str">
        <f t="shared" si="52"/>
        <v/>
      </c>
      <c r="H427" s="5" t="str">
        <f t="shared" si="53"/>
        <v/>
      </c>
      <c r="I427" s="5" t="str">
        <f t="shared" si="54"/>
        <v/>
      </c>
      <c r="J427" s="5" t="str">
        <f t="shared" si="55"/>
        <v/>
      </c>
      <c r="M427" s="5"/>
    </row>
    <row r="428" spans="2:13" x14ac:dyDescent="0.3">
      <c r="B428" s="57" t="str">
        <f t="shared" si="49"/>
        <v/>
      </c>
      <c r="C428" s="5" t="str">
        <f t="shared" si="50"/>
        <v/>
      </c>
      <c r="D428" s="5" t="str">
        <f t="shared" si="51"/>
        <v/>
      </c>
      <c r="E428" s="5" t="str">
        <f t="shared" si="56"/>
        <v/>
      </c>
      <c r="F428" s="53">
        <v>100</v>
      </c>
      <c r="G428" s="5" t="str">
        <f t="shared" si="52"/>
        <v/>
      </c>
      <c r="H428" s="5" t="str">
        <f t="shared" si="53"/>
        <v/>
      </c>
      <c r="I428" s="5" t="str">
        <f t="shared" si="54"/>
        <v/>
      </c>
      <c r="J428" s="5" t="str">
        <f t="shared" si="55"/>
        <v/>
      </c>
      <c r="M428" s="5"/>
    </row>
    <row r="429" spans="2:13" x14ac:dyDescent="0.3">
      <c r="B429" s="57" t="str">
        <f t="shared" si="49"/>
        <v/>
      </c>
      <c r="C429" s="5" t="str">
        <f t="shared" si="50"/>
        <v/>
      </c>
      <c r="D429" s="5" t="str">
        <f t="shared" si="51"/>
        <v/>
      </c>
      <c r="E429" s="5" t="str">
        <f t="shared" si="56"/>
        <v/>
      </c>
      <c r="F429" s="53">
        <v>100</v>
      </c>
      <c r="G429" s="5" t="str">
        <f t="shared" si="52"/>
        <v/>
      </c>
      <c r="H429" s="5" t="str">
        <f t="shared" si="53"/>
        <v/>
      </c>
      <c r="I429" s="5" t="str">
        <f t="shared" si="54"/>
        <v/>
      </c>
      <c r="J429" s="5" t="str">
        <f t="shared" si="55"/>
        <v/>
      </c>
      <c r="M429" s="5"/>
    </row>
    <row r="430" spans="2:13" x14ac:dyDescent="0.3">
      <c r="B430" s="57" t="str">
        <f t="shared" si="49"/>
        <v/>
      </c>
      <c r="C430" s="5" t="str">
        <f t="shared" si="50"/>
        <v/>
      </c>
      <c r="D430" s="5" t="str">
        <f t="shared" si="51"/>
        <v/>
      </c>
      <c r="E430" s="5" t="str">
        <f t="shared" si="56"/>
        <v/>
      </c>
      <c r="F430" s="53">
        <v>100</v>
      </c>
      <c r="G430" s="5" t="str">
        <f t="shared" si="52"/>
        <v/>
      </c>
      <c r="H430" s="5" t="str">
        <f t="shared" si="53"/>
        <v/>
      </c>
      <c r="I430" s="5" t="str">
        <f t="shared" si="54"/>
        <v/>
      </c>
      <c r="J430" s="5" t="str">
        <f t="shared" si="55"/>
        <v/>
      </c>
      <c r="M430" s="5"/>
    </row>
    <row r="431" spans="2:13" x14ac:dyDescent="0.3">
      <c r="B431" s="57" t="str">
        <f t="shared" si="49"/>
        <v/>
      </c>
      <c r="C431" s="5" t="str">
        <f t="shared" si="50"/>
        <v/>
      </c>
      <c r="D431" s="5" t="str">
        <f t="shared" si="51"/>
        <v/>
      </c>
      <c r="E431" s="5" t="str">
        <f t="shared" si="56"/>
        <v/>
      </c>
      <c r="F431" s="53">
        <v>100</v>
      </c>
      <c r="G431" s="5" t="str">
        <f t="shared" si="52"/>
        <v/>
      </c>
      <c r="H431" s="5" t="str">
        <f t="shared" si="53"/>
        <v/>
      </c>
      <c r="I431" s="5" t="str">
        <f t="shared" si="54"/>
        <v/>
      </c>
      <c r="J431" s="5" t="str">
        <f t="shared" si="55"/>
        <v/>
      </c>
      <c r="M431" s="5"/>
    </row>
    <row r="432" spans="2:13" x14ac:dyDescent="0.3">
      <c r="B432" s="57" t="str">
        <f t="shared" si="49"/>
        <v/>
      </c>
      <c r="C432" s="5" t="str">
        <f t="shared" si="50"/>
        <v/>
      </c>
      <c r="D432" s="5" t="str">
        <f t="shared" si="51"/>
        <v/>
      </c>
      <c r="E432" s="5" t="str">
        <f t="shared" si="56"/>
        <v/>
      </c>
      <c r="F432" s="53">
        <v>100</v>
      </c>
      <c r="G432" s="5" t="str">
        <f t="shared" si="52"/>
        <v/>
      </c>
      <c r="H432" s="5" t="str">
        <f t="shared" si="53"/>
        <v/>
      </c>
      <c r="I432" s="5" t="str">
        <f t="shared" si="54"/>
        <v/>
      </c>
      <c r="J432" s="5" t="str">
        <f t="shared" si="55"/>
        <v/>
      </c>
      <c r="M432" s="5"/>
    </row>
    <row r="433" spans="2:13" x14ac:dyDescent="0.3">
      <c r="B433" s="57" t="str">
        <f t="shared" si="49"/>
        <v/>
      </c>
      <c r="C433" s="5" t="str">
        <f t="shared" si="50"/>
        <v/>
      </c>
      <c r="D433" s="5" t="str">
        <f t="shared" si="51"/>
        <v/>
      </c>
      <c r="E433" s="5" t="str">
        <f t="shared" si="56"/>
        <v/>
      </c>
      <c r="F433" s="53">
        <v>100</v>
      </c>
      <c r="G433" s="5" t="str">
        <f t="shared" si="52"/>
        <v/>
      </c>
      <c r="H433" s="5" t="str">
        <f t="shared" si="53"/>
        <v/>
      </c>
      <c r="I433" s="5" t="str">
        <f t="shared" si="54"/>
        <v/>
      </c>
      <c r="J433" s="5" t="str">
        <f t="shared" si="55"/>
        <v/>
      </c>
      <c r="M433" s="5"/>
    </row>
    <row r="434" spans="2:13" x14ac:dyDescent="0.3">
      <c r="B434" s="57" t="str">
        <f t="shared" si="49"/>
        <v/>
      </c>
      <c r="C434" s="5" t="str">
        <f t="shared" si="50"/>
        <v/>
      </c>
      <c r="D434" s="5" t="str">
        <f t="shared" si="51"/>
        <v/>
      </c>
      <c r="E434" s="5" t="str">
        <f t="shared" si="56"/>
        <v/>
      </c>
      <c r="F434" s="53">
        <v>100</v>
      </c>
      <c r="G434" s="5" t="str">
        <f t="shared" si="52"/>
        <v/>
      </c>
      <c r="H434" s="5" t="str">
        <f t="shared" si="53"/>
        <v/>
      </c>
      <c r="I434" s="5" t="str">
        <f t="shared" si="54"/>
        <v/>
      </c>
      <c r="J434" s="5" t="str">
        <f t="shared" si="55"/>
        <v/>
      </c>
      <c r="M434" s="5"/>
    </row>
    <row r="435" spans="2:13" x14ac:dyDescent="0.3">
      <c r="B435" s="57" t="str">
        <f t="shared" si="49"/>
        <v/>
      </c>
      <c r="C435" s="5" t="str">
        <f t="shared" si="50"/>
        <v/>
      </c>
      <c r="D435" s="5" t="str">
        <f t="shared" si="51"/>
        <v/>
      </c>
      <c r="E435" s="5" t="str">
        <f t="shared" si="56"/>
        <v/>
      </c>
      <c r="F435" s="53">
        <v>100</v>
      </c>
      <c r="G435" s="5" t="str">
        <f t="shared" si="52"/>
        <v/>
      </c>
      <c r="H435" s="5" t="str">
        <f t="shared" si="53"/>
        <v/>
      </c>
      <c r="I435" s="5" t="str">
        <f t="shared" si="54"/>
        <v/>
      </c>
      <c r="J435" s="5" t="str">
        <f t="shared" si="55"/>
        <v/>
      </c>
      <c r="M435" s="5"/>
    </row>
    <row r="436" spans="2:13" x14ac:dyDescent="0.3">
      <c r="B436" s="57" t="str">
        <f t="shared" si="49"/>
        <v/>
      </c>
      <c r="C436" s="5" t="str">
        <f t="shared" si="50"/>
        <v/>
      </c>
      <c r="D436" s="5" t="str">
        <f t="shared" si="51"/>
        <v/>
      </c>
      <c r="E436" s="5" t="str">
        <f t="shared" si="56"/>
        <v/>
      </c>
      <c r="F436" s="53">
        <v>100</v>
      </c>
      <c r="G436" s="5" t="str">
        <f t="shared" si="52"/>
        <v/>
      </c>
      <c r="H436" s="5" t="str">
        <f t="shared" si="53"/>
        <v/>
      </c>
      <c r="I436" s="5" t="str">
        <f t="shared" si="54"/>
        <v/>
      </c>
      <c r="J436" s="5" t="str">
        <f t="shared" si="55"/>
        <v/>
      </c>
      <c r="M436" s="5"/>
    </row>
    <row r="437" spans="2:13" x14ac:dyDescent="0.3">
      <c r="B437" s="57" t="str">
        <f t="shared" si="49"/>
        <v/>
      </c>
      <c r="C437" s="5" t="str">
        <f t="shared" si="50"/>
        <v/>
      </c>
      <c r="D437" s="5" t="str">
        <f t="shared" si="51"/>
        <v/>
      </c>
      <c r="E437" s="5" t="str">
        <f t="shared" si="56"/>
        <v/>
      </c>
      <c r="F437" s="53">
        <v>100</v>
      </c>
      <c r="G437" s="5" t="str">
        <f t="shared" si="52"/>
        <v/>
      </c>
      <c r="H437" s="5" t="str">
        <f t="shared" si="53"/>
        <v/>
      </c>
      <c r="I437" s="5" t="str">
        <f t="shared" si="54"/>
        <v/>
      </c>
      <c r="J437" s="5" t="str">
        <f t="shared" si="55"/>
        <v/>
      </c>
      <c r="M437" s="5"/>
    </row>
    <row r="438" spans="2:13" x14ac:dyDescent="0.3">
      <c r="B438" s="57" t="str">
        <f t="shared" si="49"/>
        <v/>
      </c>
      <c r="C438" s="5" t="str">
        <f t="shared" si="50"/>
        <v/>
      </c>
      <c r="D438" s="5" t="str">
        <f t="shared" si="51"/>
        <v/>
      </c>
      <c r="E438" s="5" t="str">
        <f t="shared" si="56"/>
        <v/>
      </c>
      <c r="F438" s="53">
        <v>100</v>
      </c>
      <c r="G438" s="5" t="str">
        <f t="shared" si="52"/>
        <v/>
      </c>
      <c r="H438" s="5" t="str">
        <f t="shared" si="53"/>
        <v/>
      </c>
      <c r="I438" s="5" t="str">
        <f t="shared" si="54"/>
        <v/>
      </c>
      <c r="J438" s="5" t="str">
        <f t="shared" si="55"/>
        <v/>
      </c>
      <c r="M438" s="5"/>
    </row>
    <row r="439" spans="2:13" x14ac:dyDescent="0.3">
      <c r="B439" s="57" t="str">
        <f t="shared" si="49"/>
        <v/>
      </c>
      <c r="C439" s="5" t="str">
        <f t="shared" si="50"/>
        <v/>
      </c>
      <c r="D439" s="5" t="str">
        <f t="shared" si="51"/>
        <v/>
      </c>
      <c r="E439" s="5" t="str">
        <f t="shared" si="56"/>
        <v/>
      </c>
      <c r="F439" s="53">
        <v>100</v>
      </c>
      <c r="G439" s="5" t="str">
        <f t="shared" si="52"/>
        <v/>
      </c>
      <c r="H439" s="5" t="str">
        <f t="shared" si="53"/>
        <v/>
      </c>
      <c r="I439" s="5" t="str">
        <f t="shared" si="54"/>
        <v/>
      </c>
      <c r="J439" s="5" t="str">
        <f t="shared" si="55"/>
        <v/>
      </c>
      <c r="M439" s="5"/>
    </row>
    <row r="440" spans="2:13" x14ac:dyDescent="0.3">
      <c r="B440" s="57" t="str">
        <f t="shared" si="49"/>
        <v/>
      </c>
      <c r="C440" s="5" t="str">
        <f t="shared" si="50"/>
        <v/>
      </c>
      <c r="D440" s="5" t="str">
        <f t="shared" si="51"/>
        <v/>
      </c>
      <c r="E440" s="5" t="str">
        <f t="shared" si="56"/>
        <v/>
      </c>
      <c r="F440" s="53">
        <v>100</v>
      </c>
      <c r="G440" s="5" t="str">
        <f t="shared" si="52"/>
        <v/>
      </c>
      <c r="H440" s="5" t="str">
        <f t="shared" si="53"/>
        <v/>
      </c>
      <c r="I440" s="5" t="str">
        <f t="shared" si="54"/>
        <v/>
      </c>
      <c r="J440" s="5" t="str">
        <f t="shared" si="55"/>
        <v/>
      </c>
      <c r="M440" s="5"/>
    </row>
    <row r="441" spans="2:13" x14ac:dyDescent="0.3">
      <c r="B441" s="57" t="str">
        <f t="shared" si="49"/>
        <v/>
      </c>
      <c r="C441" s="5" t="str">
        <f t="shared" si="50"/>
        <v/>
      </c>
      <c r="D441" s="5" t="str">
        <f t="shared" si="51"/>
        <v/>
      </c>
      <c r="E441" s="5" t="str">
        <f t="shared" si="56"/>
        <v/>
      </c>
      <c r="F441" s="53">
        <v>100</v>
      </c>
      <c r="G441" s="5" t="str">
        <f t="shared" si="52"/>
        <v/>
      </c>
      <c r="H441" s="5" t="str">
        <f t="shared" si="53"/>
        <v/>
      </c>
      <c r="I441" s="5" t="str">
        <f t="shared" si="54"/>
        <v/>
      </c>
      <c r="J441" s="5" t="str">
        <f t="shared" si="55"/>
        <v/>
      </c>
      <c r="M441" s="5"/>
    </row>
    <row r="442" spans="2:13" x14ac:dyDescent="0.3">
      <c r="B442" s="57" t="str">
        <f t="shared" si="49"/>
        <v/>
      </c>
      <c r="C442" s="5" t="str">
        <f t="shared" si="50"/>
        <v/>
      </c>
      <c r="D442" s="5" t="str">
        <f t="shared" si="51"/>
        <v/>
      </c>
      <c r="E442" s="5" t="str">
        <f t="shared" si="56"/>
        <v/>
      </c>
      <c r="F442" s="53">
        <v>100</v>
      </c>
      <c r="G442" s="5" t="str">
        <f t="shared" si="52"/>
        <v/>
      </c>
      <c r="H442" s="5" t="str">
        <f t="shared" si="53"/>
        <v/>
      </c>
      <c r="I442" s="5" t="str">
        <f t="shared" si="54"/>
        <v/>
      </c>
      <c r="J442" s="5" t="str">
        <f t="shared" si="55"/>
        <v/>
      </c>
      <c r="M442" s="5"/>
    </row>
    <row r="443" spans="2:13" x14ac:dyDescent="0.3">
      <c r="B443" s="57" t="str">
        <f t="shared" si="49"/>
        <v/>
      </c>
      <c r="C443" s="5" t="str">
        <f t="shared" si="50"/>
        <v/>
      </c>
      <c r="D443" s="5" t="str">
        <f t="shared" si="51"/>
        <v/>
      </c>
      <c r="E443" s="5" t="str">
        <f t="shared" si="56"/>
        <v/>
      </c>
      <c r="F443" s="53">
        <v>100</v>
      </c>
      <c r="G443" s="5" t="str">
        <f t="shared" si="52"/>
        <v/>
      </c>
      <c r="H443" s="5" t="str">
        <f t="shared" si="53"/>
        <v/>
      </c>
      <c r="I443" s="5" t="str">
        <f t="shared" si="54"/>
        <v/>
      </c>
      <c r="J443" s="5" t="str">
        <f t="shared" si="55"/>
        <v/>
      </c>
      <c r="M443" s="5"/>
    </row>
    <row r="444" spans="2:13" x14ac:dyDescent="0.3">
      <c r="B444" s="57" t="str">
        <f t="shared" si="49"/>
        <v/>
      </c>
      <c r="C444" s="5" t="str">
        <f t="shared" si="50"/>
        <v/>
      </c>
      <c r="D444" s="5" t="str">
        <f t="shared" si="51"/>
        <v/>
      </c>
      <c r="E444" s="5" t="str">
        <f t="shared" si="56"/>
        <v/>
      </c>
      <c r="F444" s="53">
        <v>100</v>
      </c>
      <c r="G444" s="5" t="str">
        <f t="shared" si="52"/>
        <v/>
      </c>
      <c r="H444" s="5" t="str">
        <f t="shared" si="53"/>
        <v/>
      </c>
      <c r="I444" s="5" t="str">
        <f t="shared" si="54"/>
        <v/>
      </c>
      <c r="J444" s="5" t="str">
        <f t="shared" si="55"/>
        <v/>
      </c>
      <c r="M444" s="5"/>
    </row>
    <row r="445" spans="2:13" x14ac:dyDescent="0.3">
      <c r="B445" s="57" t="str">
        <f t="shared" si="49"/>
        <v/>
      </c>
      <c r="C445" s="5" t="str">
        <f t="shared" si="50"/>
        <v/>
      </c>
      <c r="D445" s="5" t="str">
        <f t="shared" si="51"/>
        <v/>
      </c>
      <c r="E445" s="5" t="str">
        <f t="shared" si="56"/>
        <v/>
      </c>
      <c r="F445" s="53">
        <v>100</v>
      </c>
      <c r="G445" s="5" t="str">
        <f t="shared" si="52"/>
        <v/>
      </c>
      <c r="H445" s="5" t="str">
        <f t="shared" si="53"/>
        <v/>
      </c>
      <c r="I445" s="5" t="str">
        <f t="shared" si="54"/>
        <v/>
      </c>
      <c r="J445" s="5" t="str">
        <f t="shared" si="55"/>
        <v/>
      </c>
      <c r="M445" s="5"/>
    </row>
    <row r="446" spans="2:13" x14ac:dyDescent="0.3">
      <c r="B446" s="57" t="str">
        <f t="shared" si="49"/>
        <v/>
      </c>
      <c r="C446" s="5" t="str">
        <f t="shared" si="50"/>
        <v/>
      </c>
      <c r="D446" s="5" t="str">
        <f t="shared" si="51"/>
        <v/>
      </c>
      <c r="E446" s="5" t="str">
        <f t="shared" si="56"/>
        <v/>
      </c>
      <c r="F446" s="53">
        <v>100</v>
      </c>
      <c r="G446" s="5" t="str">
        <f t="shared" si="52"/>
        <v/>
      </c>
      <c r="H446" s="5" t="str">
        <f t="shared" si="53"/>
        <v/>
      </c>
      <c r="I446" s="5" t="str">
        <f t="shared" si="54"/>
        <v/>
      </c>
      <c r="J446" s="5" t="str">
        <f t="shared" si="55"/>
        <v/>
      </c>
      <c r="M446" s="5"/>
    </row>
    <row r="447" spans="2:13" x14ac:dyDescent="0.3">
      <c r="B447" s="57" t="str">
        <f t="shared" si="49"/>
        <v/>
      </c>
      <c r="C447" s="5" t="str">
        <f t="shared" si="50"/>
        <v/>
      </c>
      <c r="D447" s="5" t="str">
        <f t="shared" si="51"/>
        <v/>
      </c>
      <c r="E447" s="5" t="str">
        <f t="shared" si="56"/>
        <v/>
      </c>
      <c r="F447" s="53">
        <v>100</v>
      </c>
      <c r="G447" s="5" t="str">
        <f t="shared" si="52"/>
        <v/>
      </c>
      <c r="H447" s="5" t="str">
        <f t="shared" si="53"/>
        <v/>
      </c>
      <c r="I447" s="5" t="str">
        <f t="shared" si="54"/>
        <v/>
      </c>
      <c r="J447" s="5" t="str">
        <f t="shared" si="55"/>
        <v/>
      </c>
      <c r="M447" s="5"/>
    </row>
    <row r="448" spans="2:13" x14ac:dyDescent="0.3">
      <c r="B448" s="57" t="str">
        <f t="shared" si="49"/>
        <v/>
      </c>
      <c r="C448" s="5" t="str">
        <f t="shared" si="50"/>
        <v/>
      </c>
      <c r="D448" s="5" t="str">
        <f t="shared" si="51"/>
        <v/>
      </c>
      <c r="E448" s="5" t="str">
        <f t="shared" si="56"/>
        <v/>
      </c>
      <c r="F448" s="53">
        <v>100</v>
      </c>
      <c r="G448" s="5" t="str">
        <f t="shared" si="52"/>
        <v/>
      </c>
      <c r="H448" s="5" t="str">
        <f t="shared" si="53"/>
        <v/>
      </c>
      <c r="I448" s="5" t="str">
        <f t="shared" si="54"/>
        <v/>
      </c>
      <c r="J448" s="5" t="str">
        <f t="shared" si="55"/>
        <v/>
      </c>
      <c r="M448" s="5"/>
    </row>
    <row r="449" spans="2:13" x14ac:dyDescent="0.3">
      <c r="B449" s="57" t="str">
        <f t="shared" si="49"/>
        <v/>
      </c>
      <c r="C449" s="5" t="str">
        <f t="shared" si="50"/>
        <v/>
      </c>
      <c r="D449" s="5" t="str">
        <f t="shared" si="51"/>
        <v/>
      </c>
      <c r="E449" s="5" t="str">
        <f t="shared" si="56"/>
        <v/>
      </c>
      <c r="F449" s="53">
        <v>100</v>
      </c>
      <c r="G449" s="5" t="str">
        <f t="shared" si="52"/>
        <v/>
      </c>
      <c r="H449" s="5" t="str">
        <f t="shared" si="53"/>
        <v/>
      </c>
      <c r="I449" s="5" t="str">
        <f t="shared" si="54"/>
        <v/>
      </c>
      <c r="J449" s="5" t="str">
        <f t="shared" si="55"/>
        <v/>
      </c>
      <c r="M449" s="5"/>
    </row>
    <row r="450" spans="2:13" x14ac:dyDescent="0.3">
      <c r="B450" s="57" t="str">
        <f t="shared" si="49"/>
        <v/>
      </c>
      <c r="C450" s="5" t="str">
        <f t="shared" si="50"/>
        <v/>
      </c>
      <c r="D450" s="5" t="str">
        <f t="shared" si="51"/>
        <v/>
      </c>
      <c r="E450" s="5" t="str">
        <f t="shared" si="56"/>
        <v/>
      </c>
      <c r="F450" s="53">
        <v>100</v>
      </c>
      <c r="G450" s="5" t="str">
        <f t="shared" si="52"/>
        <v/>
      </c>
      <c r="H450" s="5" t="str">
        <f t="shared" si="53"/>
        <v/>
      </c>
      <c r="I450" s="5" t="str">
        <f t="shared" si="54"/>
        <v/>
      </c>
      <c r="J450" s="5" t="str">
        <f t="shared" si="55"/>
        <v/>
      </c>
      <c r="M450" s="5"/>
    </row>
    <row r="451" spans="2:13" x14ac:dyDescent="0.3">
      <c r="B451" s="57" t="str">
        <f t="shared" si="49"/>
        <v/>
      </c>
      <c r="C451" s="5" t="str">
        <f t="shared" si="50"/>
        <v/>
      </c>
      <c r="D451" s="5" t="str">
        <f t="shared" si="51"/>
        <v/>
      </c>
      <c r="E451" s="5" t="str">
        <f t="shared" si="56"/>
        <v/>
      </c>
      <c r="F451" s="53">
        <v>100</v>
      </c>
      <c r="G451" s="5" t="str">
        <f t="shared" si="52"/>
        <v/>
      </c>
      <c r="H451" s="5" t="str">
        <f t="shared" si="53"/>
        <v/>
      </c>
      <c r="I451" s="5" t="str">
        <f t="shared" si="54"/>
        <v/>
      </c>
      <c r="J451" s="5" t="str">
        <f t="shared" si="55"/>
        <v/>
      </c>
      <c r="M451" s="5"/>
    </row>
    <row r="452" spans="2:13" x14ac:dyDescent="0.3">
      <c r="B452" s="57" t="str">
        <f t="shared" si="49"/>
        <v/>
      </c>
      <c r="C452" s="5" t="str">
        <f t="shared" si="50"/>
        <v/>
      </c>
      <c r="D452" s="5" t="str">
        <f t="shared" si="51"/>
        <v/>
      </c>
      <c r="E452" s="5" t="str">
        <f t="shared" si="56"/>
        <v/>
      </c>
      <c r="F452" s="53">
        <v>100</v>
      </c>
      <c r="G452" s="5" t="str">
        <f t="shared" si="52"/>
        <v/>
      </c>
      <c r="H452" s="5" t="str">
        <f t="shared" si="53"/>
        <v/>
      </c>
      <c r="I452" s="5" t="str">
        <f t="shared" si="54"/>
        <v/>
      </c>
      <c r="J452" s="5" t="str">
        <f t="shared" si="55"/>
        <v/>
      </c>
      <c r="M452" s="5"/>
    </row>
    <row r="453" spans="2:13" x14ac:dyDescent="0.3">
      <c r="B453" s="57" t="str">
        <f t="shared" si="49"/>
        <v/>
      </c>
      <c r="C453" s="5" t="str">
        <f t="shared" si="50"/>
        <v/>
      </c>
      <c r="D453" s="5" t="str">
        <f t="shared" si="51"/>
        <v/>
      </c>
      <c r="E453" s="5" t="str">
        <f t="shared" si="56"/>
        <v/>
      </c>
      <c r="F453" s="53">
        <v>100</v>
      </c>
      <c r="G453" s="5" t="str">
        <f t="shared" si="52"/>
        <v/>
      </c>
      <c r="H453" s="5" t="str">
        <f t="shared" si="53"/>
        <v/>
      </c>
      <c r="I453" s="5" t="str">
        <f t="shared" si="54"/>
        <v/>
      </c>
      <c r="J453" s="5" t="str">
        <f t="shared" si="55"/>
        <v/>
      </c>
      <c r="M453" s="5"/>
    </row>
    <row r="454" spans="2:13" x14ac:dyDescent="0.3">
      <c r="B454" s="57" t="str">
        <f t="shared" si="49"/>
        <v/>
      </c>
      <c r="C454" s="5" t="str">
        <f t="shared" si="50"/>
        <v/>
      </c>
      <c r="D454" s="5" t="str">
        <f t="shared" si="51"/>
        <v/>
      </c>
      <c r="E454" s="5" t="str">
        <f t="shared" si="56"/>
        <v/>
      </c>
      <c r="F454" s="53">
        <v>100</v>
      </c>
      <c r="G454" s="5" t="str">
        <f t="shared" si="52"/>
        <v/>
      </c>
      <c r="H454" s="5" t="str">
        <f t="shared" si="53"/>
        <v/>
      </c>
      <c r="I454" s="5" t="str">
        <f t="shared" si="54"/>
        <v/>
      </c>
      <c r="J454" s="5" t="str">
        <f t="shared" si="55"/>
        <v/>
      </c>
      <c r="M454" s="5"/>
    </row>
    <row r="455" spans="2:13" x14ac:dyDescent="0.3">
      <c r="B455" s="57" t="str">
        <f t="shared" si="49"/>
        <v/>
      </c>
      <c r="C455" s="5" t="str">
        <f t="shared" si="50"/>
        <v/>
      </c>
      <c r="D455" s="5" t="str">
        <f t="shared" si="51"/>
        <v/>
      </c>
      <c r="E455" s="5" t="str">
        <f t="shared" si="56"/>
        <v/>
      </c>
      <c r="F455" s="53">
        <v>100</v>
      </c>
      <c r="G455" s="5" t="str">
        <f t="shared" si="52"/>
        <v/>
      </c>
      <c r="H455" s="5" t="str">
        <f t="shared" si="53"/>
        <v/>
      </c>
      <c r="I455" s="5" t="str">
        <f t="shared" si="54"/>
        <v/>
      </c>
      <c r="J455" s="5" t="str">
        <f t="shared" si="55"/>
        <v/>
      </c>
      <c r="M455" s="5"/>
    </row>
    <row r="456" spans="2:13" x14ac:dyDescent="0.3">
      <c r="B456" s="57" t="str">
        <f t="shared" si="49"/>
        <v/>
      </c>
      <c r="C456" s="5" t="str">
        <f t="shared" si="50"/>
        <v/>
      </c>
      <c r="D456" s="5" t="str">
        <f t="shared" si="51"/>
        <v/>
      </c>
      <c r="E456" s="5" t="str">
        <f t="shared" si="56"/>
        <v/>
      </c>
      <c r="F456" s="53">
        <v>100</v>
      </c>
      <c r="G456" s="5" t="str">
        <f t="shared" si="52"/>
        <v/>
      </c>
      <c r="H456" s="5" t="str">
        <f t="shared" si="53"/>
        <v/>
      </c>
      <c r="I456" s="5" t="str">
        <f t="shared" si="54"/>
        <v/>
      </c>
      <c r="J456" s="5" t="str">
        <f t="shared" si="55"/>
        <v/>
      </c>
      <c r="M456" s="5"/>
    </row>
    <row r="457" spans="2:13" x14ac:dyDescent="0.3">
      <c r="B457" s="57" t="str">
        <f t="shared" si="49"/>
        <v/>
      </c>
      <c r="C457" s="5" t="str">
        <f t="shared" si="50"/>
        <v/>
      </c>
      <c r="D457" s="5" t="str">
        <f t="shared" si="51"/>
        <v/>
      </c>
      <c r="E457" s="5" t="str">
        <f t="shared" si="56"/>
        <v/>
      </c>
      <c r="F457" s="53">
        <v>100</v>
      </c>
      <c r="G457" s="5" t="str">
        <f t="shared" si="52"/>
        <v/>
      </c>
      <c r="H457" s="5" t="str">
        <f t="shared" si="53"/>
        <v/>
      </c>
      <c r="I457" s="5" t="str">
        <f t="shared" si="54"/>
        <v/>
      </c>
      <c r="J457" s="5" t="str">
        <f t="shared" si="55"/>
        <v/>
      </c>
      <c r="M457" s="5"/>
    </row>
    <row r="458" spans="2:13" x14ac:dyDescent="0.3">
      <c r="B458" s="57" t="str">
        <f t="shared" si="49"/>
        <v/>
      </c>
      <c r="C458" s="5" t="str">
        <f t="shared" si="50"/>
        <v/>
      </c>
      <c r="D458" s="5" t="str">
        <f t="shared" si="51"/>
        <v/>
      </c>
      <c r="E458" s="5" t="str">
        <f t="shared" si="56"/>
        <v/>
      </c>
      <c r="F458" s="53">
        <v>100</v>
      </c>
      <c r="G458" s="5" t="str">
        <f t="shared" si="52"/>
        <v/>
      </c>
      <c r="H458" s="5" t="str">
        <f t="shared" si="53"/>
        <v/>
      </c>
      <c r="I458" s="5" t="str">
        <f t="shared" si="54"/>
        <v/>
      </c>
      <c r="J458" s="5" t="str">
        <f t="shared" si="55"/>
        <v/>
      </c>
      <c r="M458" s="5"/>
    </row>
    <row r="459" spans="2:13" x14ac:dyDescent="0.3">
      <c r="B459" s="57" t="str">
        <f t="shared" si="49"/>
        <v/>
      </c>
      <c r="C459" s="5" t="str">
        <f t="shared" si="50"/>
        <v/>
      </c>
      <c r="D459" s="5" t="str">
        <f t="shared" si="51"/>
        <v/>
      </c>
      <c r="E459" s="5" t="str">
        <f t="shared" si="56"/>
        <v/>
      </c>
      <c r="F459" s="53">
        <v>100</v>
      </c>
      <c r="G459" s="5" t="str">
        <f t="shared" si="52"/>
        <v/>
      </c>
      <c r="H459" s="5" t="str">
        <f t="shared" si="53"/>
        <v/>
      </c>
      <c r="I459" s="5" t="str">
        <f t="shared" si="54"/>
        <v/>
      </c>
      <c r="J459" s="5" t="str">
        <f t="shared" si="55"/>
        <v/>
      </c>
      <c r="M459" s="5"/>
    </row>
    <row r="460" spans="2:13" x14ac:dyDescent="0.3">
      <c r="B460" s="57" t="str">
        <f t="shared" si="49"/>
        <v/>
      </c>
      <c r="C460" s="5" t="str">
        <f t="shared" si="50"/>
        <v/>
      </c>
      <c r="D460" s="5" t="str">
        <f t="shared" si="51"/>
        <v/>
      </c>
      <c r="E460" s="5" t="str">
        <f t="shared" si="56"/>
        <v/>
      </c>
      <c r="F460" s="53">
        <v>100</v>
      </c>
      <c r="G460" s="5" t="str">
        <f t="shared" si="52"/>
        <v/>
      </c>
      <c r="H460" s="5" t="str">
        <f t="shared" si="53"/>
        <v/>
      </c>
      <c r="I460" s="5" t="str">
        <f t="shared" si="54"/>
        <v/>
      </c>
      <c r="J460" s="5" t="str">
        <f t="shared" si="55"/>
        <v/>
      </c>
      <c r="M460" s="5"/>
    </row>
    <row r="461" spans="2:13" x14ac:dyDescent="0.3">
      <c r="B461" s="57" t="str">
        <f t="shared" si="49"/>
        <v/>
      </c>
      <c r="C461" s="5" t="str">
        <f t="shared" si="50"/>
        <v/>
      </c>
      <c r="D461" s="5" t="str">
        <f t="shared" si="51"/>
        <v/>
      </c>
      <c r="E461" s="5" t="str">
        <f t="shared" si="56"/>
        <v/>
      </c>
      <c r="F461" s="53">
        <v>100</v>
      </c>
      <c r="G461" s="5" t="str">
        <f t="shared" si="52"/>
        <v/>
      </c>
      <c r="H461" s="5" t="str">
        <f t="shared" si="53"/>
        <v/>
      </c>
      <c r="I461" s="5" t="str">
        <f t="shared" si="54"/>
        <v/>
      </c>
      <c r="J461" s="5" t="str">
        <f t="shared" si="55"/>
        <v/>
      </c>
      <c r="M461" s="5"/>
    </row>
    <row r="462" spans="2:13" x14ac:dyDescent="0.3">
      <c r="B462" s="57" t="str">
        <f t="shared" si="49"/>
        <v/>
      </c>
      <c r="C462" s="5" t="str">
        <f t="shared" si="50"/>
        <v/>
      </c>
      <c r="D462" s="5" t="str">
        <f t="shared" si="51"/>
        <v/>
      </c>
      <c r="E462" s="5" t="str">
        <f t="shared" si="56"/>
        <v/>
      </c>
      <c r="F462" s="53">
        <v>100</v>
      </c>
      <c r="G462" s="5" t="str">
        <f t="shared" si="52"/>
        <v/>
      </c>
      <c r="H462" s="5" t="str">
        <f t="shared" si="53"/>
        <v/>
      </c>
      <c r="I462" s="5" t="str">
        <f t="shared" si="54"/>
        <v/>
      </c>
      <c r="J462" s="5" t="str">
        <f t="shared" si="55"/>
        <v/>
      </c>
      <c r="M462" s="5"/>
    </row>
    <row r="463" spans="2:13" x14ac:dyDescent="0.3">
      <c r="B463" s="57" t="str">
        <f t="shared" si="49"/>
        <v/>
      </c>
      <c r="C463" s="5" t="str">
        <f t="shared" si="50"/>
        <v/>
      </c>
      <c r="D463" s="5" t="str">
        <f t="shared" si="51"/>
        <v/>
      </c>
      <c r="E463" s="5" t="str">
        <f t="shared" si="56"/>
        <v/>
      </c>
      <c r="F463" s="53">
        <v>100</v>
      </c>
      <c r="G463" s="5" t="str">
        <f t="shared" si="52"/>
        <v/>
      </c>
      <c r="H463" s="5" t="str">
        <f t="shared" si="53"/>
        <v/>
      </c>
      <c r="I463" s="5" t="str">
        <f t="shared" si="54"/>
        <v/>
      </c>
      <c r="J463" s="5" t="str">
        <f t="shared" si="55"/>
        <v/>
      </c>
      <c r="M463" s="5"/>
    </row>
    <row r="464" spans="2:13" x14ac:dyDescent="0.3">
      <c r="B464" s="57" t="str">
        <f t="shared" si="49"/>
        <v/>
      </c>
      <c r="C464" s="5" t="str">
        <f t="shared" si="50"/>
        <v/>
      </c>
      <c r="D464" s="5" t="str">
        <f t="shared" si="51"/>
        <v/>
      </c>
      <c r="E464" s="5" t="str">
        <f t="shared" si="56"/>
        <v/>
      </c>
      <c r="F464" s="53">
        <v>100</v>
      </c>
      <c r="G464" s="5" t="str">
        <f t="shared" si="52"/>
        <v/>
      </c>
      <c r="H464" s="5" t="str">
        <f t="shared" si="53"/>
        <v/>
      </c>
      <c r="I464" s="5" t="str">
        <f t="shared" si="54"/>
        <v/>
      </c>
      <c r="J464" s="5" t="str">
        <f t="shared" si="55"/>
        <v/>
      </c>
      <c r="M464" s="5"/>
    </row>
    <row r="465" spans="2:13" x14ac:dyDescent="0.3">
      <c r="B465" s="57" t="str">
        <f t="shared" si="49"/>
        <v/>
      </c>
      <c r="C465" s="5" t="str">
        <f t="shared" si="50"/>
        <v/>
      </c>
      <c r="D465" s="5" t="str">
        <f t="shared" si="51"/>
        <v/>
      </c>
      <c r="E465" s="5" t="str">
        <f t="shared" si="56"/>
        <v/>
      </c>
      <c r="F465" s="53">
        <v>100</v>
      </c>
      <c r="G465" s="5" t="str">
        <f t="shared" si="52"/>
        <v/>
      </c>
      <c r="H465" s="5" t="str">
        <f t="shared" si="53"/>
        <v/>
      </c>
      <c r="I465" s="5" t="str">
        <f t="shared" si="54"/>
        <v/>
      </c>
      <c r="J465" s="5" t="str">
        <f t="shared" si="55"/>
        <v/>
      </c>
      <c r="M465" s="5"/>
    </row>
    <row r="466" spans="2:13" x14ac:dyDescent="0.3">
      <c r="B466" s="57" t="str">
        <f t="shared" si="49"/>
        <v/>
      </c>
      <c r="C466" s="5" t="str">
        <f t="shared" si="50"/>
        <v/>
      </c>
      <c r="D466" s="5" t="str">
        <f t="shared" si="51"/>
        <v/>
      </c>
      <c r="E466" s="5" t="str">
        <f t="shared" si="56"/>
        <v/>
      </c>
      <c r="F466" s="53">
        <v>100</v>
      </c>
      <c r="G466" s="5" t="str">
        <f t="shared" si="52"/>
        <v/>
      </c>
      <c r="H466" s="5" t="str">
        <f t="shared" si="53"/>
        <v/>
      </c>
      <c r="I466" s="5" t="str">
        <f t="shared" si="54"/>
        <v/>
      </c>
      <c r="J466" s="5" t="str">
        <f t="shared" si="55"/>
        <v/>
      </c>
      <c r="M466" s="5"/>
    </row>
    <row r="467" spans="2:13" x14ac:dyDescent="0.3">
      <c r="B467" s="57" t="str">
        <f t="shared" si="49"/>
        <v/>
      </c>
      <c r="C467" s="5" t="str">
        <f t="shared" si="50"/>
        <v/>
      </c>
      <c r="D467" s="5" t="str">
        <f t="shared" si="51"/>
        <v/>
      </c>
      <c r="E467" s="5" t="str">
        <f t="shared" si="56"/>
        <v/>
      </c>
      <c r="F467" s="53">
        <v>100</v>
      </c>
      <c r="G467" s="5" t="str">
        <f t="shared" si="52"/>
        <v/>
      </c>
      <c r="H467" s="5" t="str">
        <f t="shared" si="53"/>
        <v/>
      </c>
      <c r="I467" s="5" t="str">
        <f t="shared" si="54"/>
        <v/>
      </c>
      <c r="J467" s="5" t="str">
        <f t="shared" si="55"/>
        <v/>
      </c>
      <c r="M467" s="5"/>
    </row>
    <row r="468" spans="2:13" x14ac:dyDescent="0.3">
      <c r="B468" s="57" t="str">
        <f t="shared" si="49"/>
        <v/>
      </c>
      <c r="C468" s="5" t="str">
        <f t="shared" si="50"/>
        <v/>
      </c>
      <c r="D468" s="5" t="str">
        <f t="shared" si="51"/>
        <v/>
      </c>
      <c r="E468" s="5" t="str">
        <f t="shared" si="56"/>
        <v/>
      </c>
      <c r="F468" s="53">
        <v>100</v>
      </c>
      <c r="G468" s="5" t="str">
        <f t="shared" si="52"/>
        <v/>
      </c>
      <c r="H468" s="5" t="str">
        <f t="shared" si="53"/>
        <v/>
      </c>
      <c r="I468" s="5" t="str">
        <f t="shared" si="54"/>
        <v/>
      </c>
      <c r="J468" s="5" t="str">
        <f t="shared" si="55"/>
        <v/>
      </c>
      <c r="M468" s="5"/>
    </row>
    <row r="469" spans="2:13" x14ac:dyDescent="0.3">
      <c r="B469" s="57" t="str">
        <f t="shared" si="49"/>
        <v/>
      </c>
      <c r="C469" s="5" t="str">
        <f t="shared" si="50"/>
        <v/>
      </c>
      <c r="D469" s="5" t="str">
        <f t="shared" si="51"/>
        <v/>
      </c>
      <c r="E469" s="5" t="str">
        <f t="shared" si="56"/>
        <v/>
      </c>
      <c r="F469" s="53">
        <v>100</v>
      </c>
      <c r="G469" s="5" t="str">
        <f t="shared" si="52"/>
        <v/>
      </c>
      <c r="H469" s="5" t="str">
        <f t="shared" si="53"/>
        <v/>
      </c>
      <c r="I469" s="5" t="str">
        <f t="shared" si="54"/>
        <v/>
      </c>
      <c r="J469" s="5" t="str">
        <f t="shared" si="55"/>
        <v/>
      </c>
      <c r="M469" s="5"/>
    </row>
    <row r="470" spans="2:13" x14ac:dyDescent="0.3">
      <c r="B470" s="57" t="str">
        <f t="shared" si="49"/>
        <v/>
      </c>
      <c r="C470" s="5" t="str">
        <f t="shared" si="50"/>
        <v/>
      </c>
      <c r="D470" s="5" t="str">
        <f t="shared" si="51"/>
        <v/>
      </c>
      <c r="E470" s="5" t="str">
        <f t="shared" si="56"/>
        <v/>
      </c>
      <c r="F470" s="53">
        <v>100</v>
      </c>
      <c r="G470" s="5" t="str">
        <f t="shared" si="52"/>
        <v/>
      </c>
      <c r="H470" s="5" t="str">
        <f t="shared" si="53"/>
        <v/>
      </c>
      <c r="I470" s="5" t="str">
        <f t="shared" si="54"/>
        <v/>
      </c>
      <c r="J470" s="5" t="str">
        <f t="shared" si="55"/>
        <v/>
      </c>
      <c r="M470" s="5"/>
    </row>
    <row r="471" spans="2:13" x14ac:dyDescent="0.3">
      <c r="B471" s="57" t="str">
        <f t="shared" si="49"/>
        <v/>
      </c>
      <c r="C471" s="5" t="str">
        <f t="shared" si="50"/>
        <v/>
      </c>
      <c r="D471" s="5" t="str">
        <f t="shared" si="51"/>
        <v/>
      </c>
      <c r="E471" s="5" t="str">
        <f t="shared" si="56"/>
        <v/>
      </c>
      <c r="F471" s="53">
        <v>100</v>
      </c>
      <c r="G471" s="5" t="str">
        <f t="shared" si="52"/>
        <v/>
      </c>
      <c r="H471" s="5" t="str">
        <f t="shared" si="53"/>
        <v/>
      </c>
      <c r="I471" s="5" t="str">
        <f t="shared" si="54"/>
        <v/>
      </c>
      <c r="J471" s="5" t="str">
        <f t="shared" si="55"/>
        <v/>
      </c>
      <c r="M471" s="5"/>
    </row>
    <row r="472" spans="2:13" x14ac:dyDescent="0.3">
      <c r="B472" s="57" t="str">
        <f t="shared" si="49"/>
        <v/>
      </c>
      <c r="C472" s="5" t="str">
        <f t="shared" si="50"/>
        <v/>
      </c>
      <c r="D472" s="5" t="str">
        <f t="shared" si="51"/>
        <v/>
      </c>
      <c r="E472" s="5" t="str">
        <f t="shared" si="56"/>
        <v/>
      </c>
      <c r="F472" s="53">
        <v>100</v>
      </c>
      <c r="G472" s="5" t="str">
        <f t="shared" si="52"/>
        <v/>
      </c>
      <c r="H472" s="5" t="str">
        <f t="shared" si="53"/>
        <v/>
      </c>
      <c r="I472" s="5" t="str">
        <f t="shared" si="54"/>
        <v/>
      </c>
      <c r="J472" s="5" t="str">
        <f t="shared" si="55"/>
        <v/>
      </c>
      <c r="M472" s="5"/>
    </row>
    <row r="473" spans="2:13" x14ac:dyDescent="0.3">
      <c r="B473" s="57" t="str">
        <f t="shared" si="49"/>
        <v/>
      </c>
      <c r="C473" s="5" t="str">
        <f t="shared" si="50"/>
        <v/>
      </c>
      <c r="D473" s="5" t="str">
        <f t="shared" si="51"/>
        <v/>
      </c>
      <c r="E473" s="5" t="str">
        <f t="shared" si="56"/>
        <v/>
      </c>
      <c r="F473" s="53">
        <v>100</v>
      </c>
      <c r="G473" s="5" t="str">
        <f t="shared" si="52"/>
        <v/>
      </c>
      <c r="H473" s="5" t="str">
        <f t="shared" si="53"/>
        <v/>
      </c>
      <c r="I473" s="5" t="str">
        <f t="shared" si="54"/>
        <v/>
      </c>
      <c r="J473" s="5" t="str">
        <f t="shared" si="55"/>
        <v/>
      </c>
      <c r="M473" s="5"/>
    </row>
    <row r="474" spans="2:13" x14ac:dyDescent="0.3">
      <c r="B474" s="57" t="str">
        <f t="shared" si="49"/>
        <v/>
      </c>
      <c r="C474" s="5" t="str">
        <f t="shared" si="50"/>
        <v/>
      </c>
      <c r="D474" s="5" t="str">
        <f t="shared" si="51"/>
        <v/>
      </c>
      <c r="E474" s="5" t="str">
        <f t="shared" si="56"/>
        <v/>
      </c>
      <c r="F474" s="53">
        <v>100</v>
      </c>
      <c r="G474" s="5" t="str">
        <f t="shared" si="52"/>
        <v/>
      </c>
      <c r="H474" s="5" t="str">
        <f t="shared" si="53"/>
        <v/>
      </c>
      <c r="I474" s="5" t="str">
        <f t="shared" si="54"/>
        <v/>
      </c>
      <c r="J474" s="5" t="str">
        <f t="shared" si="55"/>
        <v/>
      </c>
      <c r="M474" s="5"/>
    </row>
    <row r="475" spans="2:13" x14ac:dyDescent="0.3">
      <c r="B475" s="57" t="str">
        <f t="shared" ref="B475:B538" si="57">IF(ISBLANK($A475),"",EDATE($B474,1))</f>
        <v/>
      </c>
      <c r="C475" s="5" t="str">
        <f t="shared" ref="C475:C538" si="58">_xlfn.LET(
_xlpm.StartingPrincipalBalance,$G474,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D475" s="5" t="str">
        <f t="shared" ref="D475:D538" si="59">_xlfn.LET(
_xlpm.InterestCalculation,$G474*$B$9,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E475" s="5" t="str">
        <f t="shared" si="56"/>
        <v/>
      </c>
      <c r="F475" s="53">
        <v>100</v>
      </c>
      <c r="G475" s="5" t="str">
        <f t="shared" ref="G475:G538" si="60">_xlfn.LET(
_xlpm.StartingBalanceGreaterThanPrincipalOwedPlusPrepaymentCondition,$C475&gt;=$E475+$F475,
_xlpm.IsPrincpalOwedPlusPrepaymentLessThanOrEqualToPrincipalRemainingCondition,ROUND($E475+$F475,2)&lt;=ROUND($G474,2),
_xlpm.IsCurrentPrincapalOwedAmtGreaterThanPrevPrincipalOwedCondition,$E474&gt;$G474,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_xlpm.Calculation,IF(_xlpm.IsPeriodBlankCondition,"",IF(_xlpm.IsPrincipalRemainingBlankCondition,"",IF(_xlpm.IsPrincipalZeroCondition,"",IF(_xlpm.StartingBalanceGreaterThanPrincipalOwedPlusPrepaymentCondition,$C475-$E475-$F475,0)))),
_xlpm.Calculation
)</f>
        <v/>
      </c>
      <c r="H475" s="5" t="str">
        <f t="shared" ref="H475:H538" si="61">_xlfn.LET(
_xlpm.PrincpalRemainingCalculation,$B$13,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I475" s="5" t="str">
        <f t="shared" ref="I475:I538" si="62">_xlfn.LET(
_xlpm.IsPrincipalRemainingLessThanOrEqualToPMICutoffAmtCondition,$G474&lt;=$B$2*(1-$B$15),
_xlpm.PMIMonthlyPayment,$B$19,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5" s="5" t="str">
        <f t="shared" ref="J475:J538" si="63">_xlfn.LET(
_xlpm.PrePaymentActuallyPaid,IF($C475&gt;=$E475+$F475,$F475,$C475-$E475),
_xlpm.IfPMIOwedIsBlank,IF($I475 = "",0,$I475),
_xlpm.TotalMonthlyPaymentCalculation,$D475+$E475+$H475+_xlpm.IfPMIOwedIsBlank+_xlpm.PrePaymentActuallyPaid,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M475" s="5"/>
    </row>
    <row r="476" spans="2:13" x14ac:dyDescent="0.3">
      <c r="B476" s="57" t="str">
        <f t="shared" si="57"/>
        <v/>
      </c>
      <c r="C476" s="5" t="str">
        <f t="shared" si="58"/>
        <v/>
      </c>
      <c r="D476" s="5" t="str">
        <f t="shared" si="59"/>
        <v/>
      </c>
      <c r="E476" s="5" t="str">
        <f t="shared" si="56"/>
        <v/>
      </c>
      <c r="F476" s="53">
        <v>100</v>
      </c>
      <c r="G476" s="5" t="str">
        <f t="shared" si="60"/>
        <v/>
      </c>
      <c r="H476" s="5" t="str">
        <f t="shared" si="61"/>
        <v/>
      </c>
      <c r="I476" s="5" t="str">
        <f t="shared" si="62"/>
        <v/>
      </c>
      <c r="J476" s="5" t="str">
        <f t="shared" si="63"/>
        <v/>
      </c>
      <c r="M476" s="5"/>
    </row>
    <row r="477" spans="2:13" x14ac:dyDescent="0.3">
      <c r="B477" s="57" t="str">
        <f t="shared" si="57"/>
        <v/>
      </c>
      <c r="C477" s="5" t="str">
        <f t="shared" si="58"/>
        <v/>
      </c>
      <c r="D477" s="5" t="str">
        <f t="shared" si="59"/>
        <v/>
      </c>
      <c r="E477" s="5" t="str">
        <f t="shared" si="56"/>
        <v/>
      </c>
      <c r="F477" s="53">
        <v>100</v>
      </c>
      <c r="G477" s="5" t="str">
        <f t="shared" si="60"/>
        <v/>
      </c>
      <c r="H477" s="5" t="str">
        <f t="shared" si="61"/>
        <v/>
      </c>
      <c r="I477" s="5" t="str">
        <f t="shared" si="62"/>
        <v/>
      </c>
      <c r="J477" s="5" t="str">
        <f t="shared" si="63"/>
        <v/>
      </c>
      <c r="M477" s="5"/>
    </row>
    <row r="478" spans="2:13" x14ac:dyDescent="0.3">
      <c r="B478" s="57" t="str">
        <f t="shared" si="57"/>
        <v/>
      </c>
      <c r="C478" s="5" t="str">
        <f t="shared" si="58"/>
        <v/>
      </c>
      <c r="D478" s="5" t="str">
        <f t="shared" si="59"/>
        <v/>
      </c>
      <c r="E478" s="5" t="str">
        <f t="shared" si="56"/>
        <v/>
      </c>
      <c r="F478" s="53">
        <v>100</v>
      </c>
      <c r="G478" s="5" t="str">
        <f t="shared" si="60"/>
        <v/>
      </c>
      <c r="H478" s="5" t="str">
        <f t="shared" si="61"/>
        <v/>
      </c>
      <c r="I478" s="5" t="str">
        <f t="shared" si="62"/>
        <v/>
      </c>
      <c r="J478" s="5" t="str">
        <f t="shared" si="63"/>
        <v/>
      </c>
      <c r="M478" s="5"/>
    </row>
    <row r="479" spans="2:13" x14ac:dyDescent="0.3">
      <c r="B479" s="57" t="str">
        <f t="shared" si="57"/>
        <v/>
      </c>
      <c r="C479" s="5" t="str">
        <f t="shared" si="58"/>
        <v/>
      </c>
      <c r="D479" s="5" t="str">
        <f t="shared" si="59"/>
        <v/>
      </c>
      <c r="E479" s="5" t="str">
        <f t="shared" si="56"/>
        <v/>
      </c>
      <c r="F479" s="53">
        <v>100</v>
      </c>
      <c r="G479" s="5" t="str">
        <f t="shared" si="60"/>
        <v/>
      </c>
      <c r="H479" s="5" t="str">
        <f t="shared" si="61"/>
        <v/>
      </c>
      <c r="I479" s="5" t="str">
        <f t="shared" si="62"/>
        <v/>
      </c>
      <c r="J479" s="5" t="str">
        <f t="shared" si="63"/>
        <v/>
      </c>
      <c r="M479" s="5"/>
    </row>
    <row r="480" spans="2:13" x14ac:dyDescent="0.3">
      <c r="B480" s="57" t="str">
        <f t="shared" si="57"/>
        <v/>
      </c>
      <c r="C480" s="5" t="str">
        <f t="shared" si="58"/>
        <v/>
      </c>
      <c r="D480" s="5" t="str">
        <f t="shared" si="59"/>
        <v/>
      </c>
      <c r="E480" s="5" t="str">
        <f t="shared" si="56"/>
        <v/>
      </c>
      <c r="F480" s="53">
        <v>100</v>
      </c>
      <c r="G480" s="5" t="str">
        <f t="shared" si="60"/>
        <v/>
      </c>
      <c r="H480" s="5" t="str">
        <f t="shared" si="61"/>
        <v/>
      </c>
      <c r="I480" s="5" t="str">
        <f t="shared" si="62"/>
        <v/>
      </c>
      <c r="J480" s="5" t="str">
        <f t="shared" si="63"/>
        <v/>
      </c>
      <c r="M480" s="5"/>
    </row>
    <row r="481" spans="2:13" x14ac:dyDescent="0.3">
      <c r="B481" s="57" t="str">
        <f t="shared" si="57"/>
        <v/>
      </c>
      <c r="C481" s="5" t="str">
        <f t="shared" si="58"/>
        <v/>
      </c>
      <c r="D481" s="5" t="str">
        <f t="shared" si="59"/>
        <v/>
      </c>
      <c r="E481" s="5" t="str">
        <f t="shared" si="56"/>
        <v/>
      </c>
      <c r="F481" s="53">
        <v>100</v>
      </c>
      <c r="G481" s="5" t="str">
        <f t="shared" si="60"/>
        <v/>
      </c>
      <c r="H481" s="5" t="str">
        <f t="shared" si="61"/>
        <v/>
      </c>
      <c r="I481" s="5" t="str">
        <f t="shared" si="62"/>
        <v/>
      </c>
      <c r="J481" s="5" t="str">
        <f t="shared" si="63"/>
        <v/>
      </c>
      <c r="M481" s="5"/>
    </row>
    <row r="482" spans="2:13" x14ac:dyDescent="0.3">
      <c r="B482" s="57" t="str">
        <f t="shared" si="57"/>
        <v/>
      </c>
      <c r="C482" s="5" t="str">
        <f t="shared" si="58"/>
        <v/>
      </c>
      <c r="D482" s="5" t="str">
        <f t="shared" si="59"/>
        <v/>
      </c>
      <c r="E482" s="5" t="str">
        <f t="shared" si="56"/>
        <v/>
      </c>
      <c r="F482" s="53">
        <v>100</v>
      </c>
      <c r="G482" s="5" t="str">
        <f t="shared" si="60"/>
        <v/>
      </c>
      <c r="H482" s="5" t="str">
        <f t="shared" si="61"/>
        <v/>
      </c>
      <c r="I482" s="5" t="str">
        <f t="shared" si="62"/>
        <v/>
      </c>
      <c r="J482" s="5" t="str">
        <f t="shared" si="63"/>
        <v/>
      </c>
      <c r="M482" s="5"/>
    </row>
    <row r="483" spans="2:13" x14ac:dyDescent="0.3">
      <c r="B483" s="57" t="str">
        <f t="shared" si="57"/>
        <v/>
      </c>
      <c r="C483" s="5" t="str">
        <f t="shared" si="58"/>
        <v/>
      </c>
      <c r="D483" s="5" t="str">
        <f t="shared" si="59"/>
        <v/>
      </c>
      <c r="E483" s="5" t="str">
        <f t="shared" si="56"/>
        <v/>
      </c>
      <c r="F483" s="53">
        <v>100</v>
      </c>
      <c r="G483" s="5" t="str">
        <f t="shared" si="60"/>
        <v/>
      </c>
      <c r="H483" s="5" t="str">
        <f t="shared" si="61"/>
        <v/>
      </c>
      <c r="I483" s="5" t="str">
        <f t="shared" si="62"/>
        <v/>
      </c>
      <c r="J483" s="5" t="str">
        <f t="shared" si="63"/>
        <v/>
      </c>
      <c r="M483" s="5"/>
    </row>
    <row r="484" spans="2:13" x14ac:dyDescent="0.3">
      <c r="B484" s="57" t="str">
        <f t="shared" si="57"/>
        <v/>
      </c>
      <c r="C484" s="5" t="str">
        <f t="shared" si="58"/>
        <v/>
      </c>
      <c r="D484" s="5" t="str">
        <f t="shared" si="59"/>
        <v/>
      </c>
      <c r="E484" s="5" t="str">
        <f t="shared" si="56"/>
        <v/>
      </c>
      <c r="F484" s="53">
        <v>100</v>
      </c>
      <c r="G484" s="5" t="str">
        <f t="shared" si="60"/>
        <v/>
      </c>
      <c r="H484" s="5" t="str">
        <f t="shared" si="61"/>
        <v/>
      </c>
      <c r="I484" s="5" t="str">
        <f t="shared" si="62"/>
        <v/>
      </c>
      <c r="J484" s="5" t="str">
        <f t="shared" si="63"/>
        <v/>
      </c>
      <c r="M484" s="5"/>
    </row>
    <row r="485" spans="2:13" x14ac:dyDescent="0.3">
      <c r="B485" s="57" t="str">
        <f t="shared" si="57"/>
        <v/>
      </c>
      <c r="C485" s="5" t="str">
        <f t="shared" si="58"/>
        <v/>
      </c>
      <c r="D485" s="5" t="str">
        <f t="shared" si="59"/>
        <v/>
      </c>
      <c r="E485" s="5" t="str">
        <f t="shared" ref="E485:E548" si="64">_xlfn.LET(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_xlpm.Calculation,IF(_xlpm.IsPeriodBlankCondition,"",IF(_xlpm.IsPrincipalRemainingBlankCondition,"",IF(_xlpm.IsPrincipalZeroCondition,"",IF(_xlpm.IsPrincipalLessThenOrEqualToMonthlyPaymentCondition,$G484,_xlpm.PrincipalOwedCalculation)))),
_xlpm.Calculation
)</f>
        <v/>
      </c>
      <c r="F485" s="53">
        <v>100</v>
      </c>
      <c r="G485" s="5" t="str">
        <f t="shared" si="60"/>
        <v/>
      </c>
      <c r="H485" s="5" t="str">
        <f t="shared" si="61"/>
        <v/>
      </c>
      <c r="I485" s="5" t="str">
        <f t="shared" si="62"/>
        <v/>
      </c>
      <c r="J485" s="5" t="str">
        <f t="shared" si="63"/>
        <v/>
      </c>
      <c r="M485" s="5"/>
    </row>
    <row r="486" spans="2:13" x14ac:dyDescent="0.3">
      <c r="B486" s="57" t="str">
        <f t="shared" si="57"/>
        <v/>
      </c>
      <c r="C486" s="5" t="str">
        <f t="shared" si="58"/>
        <v/>
      </c>
      <c r="D486" s="5" t="str">
        <f t="shared" si="59"/>
        <v/>
      </c>
      <c r="E486" s="5" t="str">
        <f t="shared" si="64"/>
        <v/>
      </c>
      <c r="F486" s="53">
        <v>100</v>
      </c>
      <c r="G486" s="5" t="str">
        <f t="shared" si="60"/>
        <v/>
      </c>
      <c r="H486" s="5" t="str">
        <f t="shared" si="61"/>
        <v/>
      </c>
      <c r="I486" s="5" t="str">
        <f t="shared" si="62"/>
        <v/>
      </c>
      <c r="J486" s="5" t="str">
        <f t="shared" si="63"/>
        <v/>
      </c>
      <c r="M486" s="5"/>
    </row>
    <row r="487" spans="2:13" x14ac:dyDescent="0.3">
      <c r="B487" s="57" t="str">
        <f t="shared" si="57"/>
        <v/>
      </c>
      <c r="C487" s="5" t="str">
        <f t="shared" si="58"/>
        <v/>
      </c>
      <c r="D487" s="5" t="str">
        <f t="shared" si="59"/>
        <v/>
      </c>
      <c r="E487" s="5" t="str">
        <f t="shared" si="64"/>
        <v/>
      </c>
      <c r="F487" s="53">
        <v>100</v>
      </c>
      <c r="G487" s="5" t="str">
        <f t="shared" si="60"/>
        <v/>
      </c>
      <c r="H487" s="5" t="str">
        <f t="shared" si="61"/>
        <v/>
      </c>
      <c r="I487" s="5" t="str">
        <f t="shared" si="62"/>
        <v/>
      </c>
      <c r="J487" s="5" t="str">
        <f t="shared" si="63"/>
        <v/>
      </c>
      <c r="M487" s="5"/>
    </row>
    <row r="488" spans="2:13" x14ac:dyDescent="0.3">
      <c r="B488" s="57" t="str">
        <f t="shared" si="57"/>
        <v/>
      </c>
      <c r="C488" s="5" t="str">
        <f t="shared" si="58"/>
        <v/>
      </c>
      <c r="D488" s="5" t="str">
        <f t="shared" si="59"/>
        <v/>
      </c>
      <c r="E488" s="5" t="str">
        <f t="shared" si="64"/>
        <v/>
      </c>
      <c r="F488" s="53">
        <v>100</v>
      </c>
      <c r="G488" s="5" t="str">
        <f t="shared" si="60"/>
        <v/>
      </c>
      <c r="H488" s="5" t="str">
        <f t="shared" si="61"/>
        <v/>
      </c>
      <c r="I488" s="5" t="str">
        <f t="shared" si="62"/>
        <v/>
      </c>
      <c r="J488" s="5" t="str">
        <f t="shared" si="63"/>
        <v/>
      </c>
      <c r="M488" s="5"/>
    </row>
    <row r="489" spans="2:13" x14ac:dyDescent="0.3">
      <c r="B489" s="57" t="str">
        <f t="shared" si="57"/>
        <v/>
      </c>
      <c r="C489" s="5" t="str">
        <f t="shared" si="58"/>
        <v/>
      </c>
      <c r="D489" s="5" t="str">
        <f t="shared" si="59"/>
        <v/>
      </c>
      <c r="E489" s="5" t="str">
        <f t="shared" si="64"/>
        <v/>
      </c>
      <c r="F489" s="53">
        <v>100</v>
      </c>
      <c r="G489" s="5" t="str">
        <f t="shared" si="60"/>
        <v/>
      </c>
      <c r="H489" s="5" t="str">
        <f t="shared" si="61"/>
        <v/>
      </c>
      <c r="I489" s="5" t="str">
        <f t="shared" si="62"/>
        <v/>
      </c>
      <c r="J489" s="5" t="str">
        <f t="shared" si="63"/>
        <v/>
      </c>
      <c r="M489" s="5"/>
    </row>
    <row r="490" spans="2:13" x14ac:dyDescent="0.3">
      <c r="B490" s="57" t="str">
        <f t="shared" si="57"/>
        <v/>
      </c>
      <c r="C490" s="5" t="str">
        <f t="shared" si="58"/>
        <v/>
      </c>
      <c r="D490" s="5" t="str">
        <f t="shared" si="59"/>
        <v/>
      </c>
      <c r="E490" s="5" t="str">
        <f t="shared" si="64"/>
        <v/>
      </c>
      <c r="F490" s="53">
        <v>100</v>
      </c>
      <c r="G490" s="5" t="str">
        <f t="shared" si="60"/>
        <v/>
      </c>
      <c r="H490" s="5" t="str">
        <f t="shared" si="61"/>
        <v/>
      </c>
      <c r="I490" s="5" t="str">
        <f t="shared" si="62"/>
        <v/>
      </c>
      <c r="J490" s="5" t="str">
        <f t="shared" si="63"/>
        <v/>
      </c>
      <c r="M490" s="5"/>
    </row>
    <row r="491" spans="2:13" x14ac:dyDescent="0.3">
      <c r="B491" s="57" t="str">
        <f t="shared" si="57"/>
        <v/>
      </c>
      <c r="C491" s="5" t="str">
        <f t="shared" si="58"/>
        <v/>
      </c>
      <c r="D491" s="5" t="str">
        <f t="shared" si="59"/>
        <v/>
      </c>
      <c r="E491" s="5" t="str">
        <f t="shared" si="64"/>
        <v/>
      </c>
      <c r="F491" s="53">
        <v>100</v>
      </c>
      <c r="G491" s="5" t="str">
        <f t="shared" si="60"/>
        <v/>
      </c>
      <c r="H491" s="5" t="str">
        <f t="shared" si="61"/>
        <v/>
      </c>
      <c r="I491" s="5" t="str">
        <f t="shared" si="62"/>
        <v/>
      </c>
      <c r="J491" s="5" t="str">
        <f t="shared" si="63"/>
        <v/>
      </c>
      <c r="M491" s="5"/>
    </row>
    <row r="492" spans="2:13" x14ac:dyDescent="0.3">
      <c r="B492" s="57" t="str">
        <f t="shared" si="57"/>
        <v/>
      </c>
      <c r="C492" s="5" t="str">
        <f t="shared" si="58"/>
        <v/>
      </c>
      <c r="D492" s="5" t="str">
        <f t="shared" si="59"/>
        <v/>
      </c>
      <c r="E492" s="5" t="str">
        <f t="shared" si="64"/>
        <v/>
      </c>
      <c r="F492" s="53">
        <v>100</v>
      </c>
      <c r="G492" s="5" t="str">
        <f t="shared" si="60"/>
        <v/>
      </c>
      <c r="H492" s="5" t="str">
        <f t="shared" si="61"/>
        <v/>
      </c>
      <c r="I492" s="5" t="str">
        <f t="shared" si="62"/>
        <v/>
      </c>
      <c r="J492" s="5" t="str">
        <f t="shared" si="63"/>
        <v/>
      </c>
      <c r="M492" s="5"/>
    </row>
    <row r="493" spans="2:13" x14ac:dyDescent="0.3">
      <c r="B493" s="57" t="str">
        <f t="shared" si="57"/>
        <v/>
      </c>
      <c r="C493" s="5" t="str">
        <f t="shared" si="58"/>
        <v/>
      </c>
      <c r="D493" s="5" t="str">
        <f t="shared" si="59"/>
        <v/>
      </c>
      <c r="E493" s="5" t="str">
        <f t="shared" si="64"/>
        <v/>
      </c>
      <c r="F493" s="53">
        <v>100</v>
      </c>
      <c r="G493" s="5" t="str">
        <f t="shared" si="60"/>
        <v/>
      </c>
      <c r="H493" s="5" t="str">
        <f t="shared" si="61"/>
        <v/>
      </c>
      <c r="I493" s="5" t="str">
        <f t="shared" si="62"/>
        <v/>
      </c>
      <c r="J493" s="5" t="str">
        <f t="shared" si="63"/>
        <v/>
      </c>
      <c r="M493" s="5"/>
    </row>
    <row r="494" spans="2:13" x14ac:dyDescent="0.3">
      <c r="B494" s="57" t="str">
        <f t="shared" si="57"/>
        <v/>
      </c>
      <c r="C494" s="5" t="str">
        <f t="shared" si="58"/>
        <v/>
      </c>
      <c r="D494" s="5" t="str">
        <f t="shared" si="59"/>
        <v/>
      </c>
      <c r="E494" s="5" t="str">
        <f t="shared" si="64"/>
        <v/>
      </c>
      <c r="F494" s="53">
        <v>100</v>
      </c>
      <c r="G494" s="5" t="str">
        <f t="shared" si="60"/>
        <v/>
      </c>
      <c r="H494" s="5" t="str">
        <f t="shared" si="61"/>
        <v/>
      </c>
      <c r="I494" s="5" t="str">
        <f t="shared" si="62"/>
        <v/>
      </c>
      <c r="J494" s="5" t="str">
        <f t="shared" si="63"/>
        <v/>
      </c>
      <c r="M494" s="5"/>
    </row>
    <row r="495" spans="2:13" x14ac:dyDescent="0.3">
      <c r="B495" s="57" t="str">
        <f t="shared" si="57"/>
        <v/>
      </c>
      <c r="C495" s="5" t="str">
        <f t="shared" si="58"/>
        <v/>
      </c>
      <c r="D495" s="5" t="str">
        <f t="shared" si="59"/>
        <v/>
      </c>
      <c r="E495" s="5" t="str">
        <f t="shared" si="64"/>
        <v/>
      </c>
      <c r="F495" s="53">
        <v>100</v>
      </c>
      <c r="G495" s="5" t="str">
        <f t="shared" si="60"/>
        <v/>
      </c>
      <c r="H495" s="5" t="str">
        <f t="shared" si="61"/>
        <v/>
      </c>
      <c r="I495" s="5" t="str">
        <f t="shared" si="62"/>
        <v/>
      </c>
      <c r="J495" s="5" t="str">
        <f t="shared" si="63"/>
        <v/>
      </c>
      <c r="M495" s="5"/>
    </row>
    <row r="496" spans="2:13" x14ac:dyDescent="0.3">
      <c r="B496" s="57" t="str">
        <f t="shared" si="57"/>
        <v/>
      </c>
      <c r="C496" s="5" t="str">
        <f t="shared" si="58"/>
        <v/>
      </c>
      <c r="D496" s="5" t="str">
        <f t="shared" si="59"/>
        <v/>
      </c>
      <c r="E496" s="5" t="str">
        <f t="shared" si="64"/>
        <v/>
      </c>
      <c r="F496" s="53">
        <v>100</v>
      </c>
      <c r="G496" s="5" t="str">
        <f t="shared" si="60"/>
        <v/>
      </c>
      <c r="H496" s="5" t="str">
        <f t="shared" si="61"/>
        <v/>
      </c>
      <c r="I496" s="5" t="str">
        <f t="shared" si="62"/>
        <v/>
      </c>
      <c r="J496" s="5" t="str">
        <f t="shared" si="63"/>
        <v/>
      </c>
      <c r="M496" s="5"/>
    </row>
    <row r="497" spans="2:13" x14ac:dyDescent="0.3">
      <c r="B497" s="57" t="str">
        <f t="shared" si="57"/>
        <v/>
      </c>
      <c r="C497" s="5" t="str">
        <f t="shared" si="58"/>
        <v/>
      </c>
      <c r="D497" s="5" t="str">
        <f t="shared" si="59"/>
        <v/>
      </c>
      <c r="E497" s="5" t="str">
        <f t="shared" si="64"/>
        <v/>
      </c>
      <c r="F497" s="53">
        <v>100</v>
      </c>
      <c r="G497" s="5" t="str">
        <f t="shared" si="60"/>
        <v/>
      </c>
      <c r="H497" s="5" t="str">
        <f t="shared" si="61"/>
        <v/>
      </c>
      <c r="I497" s="5" t="str">
        <f t="shared" si="62"/>
        <v/>
      </c>
      <c r="J497" s="5" t="str">
        <f t="shared" si="63"/>
        <v/>
      </c>
      <c r="M497" s="5"/>
    </row>
    <row r="498" spans="2:13" x14ac:dyDescent="0.3">
      <c r="B498" s="57" t="str">
        <f t="shared" si="57"/>
        <v/>
      </c>
      <c r="C498" s="5" t="str">
        <f t="shared" si="58"/>
        <v/>
      </c>
      <c r="D498" s="5" t="str">
        <f t="shared" si="59"/>
        <v/>
      </c>
      <c r="E498" s="5" t="str">
        <f t="shared" si="64"/>
        <v/>
      </c>
      <c r="F498" s="53">
        <v>100</v>
      </c>
      <c r="G498" s="5" t="str">
        <f t="shared" si="60"/>
        <v/>
      </c>
      <c r="H498" s="5" t="str">
        <f t="shared" si="61"/>
        <v/>
      </c>
      <c r="I498" s="5" t="str">
        <f t="shared" si="62"/>
        <v/>
      </c>
      <c r="J498" s="5" t="str">
        <f t="shared" si="63"/>
        <v/>
      </c>
      <c r="M498" s="5"/>
    </row>
    <row r="499" spans="2:13" x14ac:dyDescent="0.3">
      <c r="B499" s="57" t="str">
        <f t="shared" si="57"/>
        <v/>
      </c>
      <c r="C499" s="5" t="str">
        <f t="shared" si="58"/>
        <v/>
      </c>
      <c r="D499" s="5" t="str">
        <f t="shared" si="59"/>
        <v/>
      </c>
      <c r="E499" s="5" t="str">
        <f t="shared" si="64"/>
        <v/>
      </c>
      <c r="F499" s="53">
        <v>100</v>
      </c>
      <c r="G499" s="5" t="str">
        <f t="shared" si="60"/>
        <v/>
      </c>
      <c r="H499" s="5" t="str">
        <f t="shared" si="61"/>
        <v/>
      </c>
      <c r="I499" s="5" t="str">
        <f t="shared" si="62"/>
        <v/>
      </c>
      <c r="J499" s="5" t="str">
        <f t="shared" si="63"/>
        <v/>
      </c>
      <c r="M499" s="5"/>
    </row>
    <row r="500" spans="2:13" x14ac:dyDescent="0.3">
      <c r="B500" s="57" t="str">
        <f t="shared" si="57"/>
        <v/>
      </c>
      <c r="C500" s="5" t="str">
        <f t="shared" si="58"/>
        <v/>
      </c>
      <c r="D500" s="5" t="str">
        <f t="shared" si="59"/>
        <v/>
      </c>
      <c r="E500" s="5" t="str">
        <f t="shared" si="64"/>
        <v/>
      </c>
      <c r="F500" s="53">
        <v>100</v>
      </c>
      <c r="G500" s="5" t="str">
        <f t="shared" si="60"/>
        <v/>
      </c>
      <c r="H500" s="5" t="str">
        <f t="shared" si="61"/>
        <v/>
      </c>
      <c r="I500" s="5" t="str">
        <f t="shared" si="62"/>
        <v/>
      </c>
      <c r="J500" s="5" t="str">
        <f t="shared" si="63"/>
        <v/>
      </c>
      <c r="M500" s="5"/>
    </row>
    <row r="501" spans="2:13" x14ac:dyDescent="0.3">
      <c r="B501" s="57" t="str">
        <f t="shared" si="57"/>
        <v/>
      </c>
      <c r="C501" s="5" t="str">
        <f t="shared" si="58"/>
        <v/>
      </c>
      <c r="D501" s="5" t="str">
        <f t="shared" si="59"/>
        <v/>
      </c>
      <c r="E501" s="5" t="str">
        <f t="shared" si="64"/>
        <v/>
      </c>
      <c r="F501" s="53">
        <v>100</v>
      </c>
      <c r="G501" s="5" t="str">
        <f t="shared" si="60"/>
        <v/>
      </c>
      <c r="H501" s="5" t="str">
        <f t="shared" si="61"/>
        <v/>
      </c>
      <c r="I501" s="5" t="str">
        <f t="shared" si="62"/>
        <v/>
      </c>
      <c r="J501" s="5" t="str">
        <f t="shared" si="63"/>
        <v/>
      </c>
      <c r="M501" s="5"/>
    </row>
    <row r="502" spans="2:13" x14ac:dyDescent="0.3">
      <c r="B502" s="57" t="str">
        <f t="shared" si="57"/>
        <v/>
      </c>
      <c r="C502" s="5" t="str">
        <f t="shared" si="58"/>
        <v/>
      </c>
      <c r="D502" s="5" t="str">
        <f t="shared" si="59"/>
        <v/>
      </c>
      <c r="E502" s="5" t="str">
        <f t="shared" si="64"/>
        <v/>
      </c>
      <c r="F502" s="53">
        <v>100</v>
      </c>
      <c r="G502" s="5" t="str">
        <f t="shared" si="60"/>
        <v/>
      </c>
      <c r="H502" s="5" t="str">
        <f t="shared" si="61"/>
        <v/>
      </c>
      <c r="I502" s="5" t="str">
        <f t="shared" si="62"/>
        <v/>
      </c>
      <c r="J502" s="5" t="str">
        <f t="shared" si="63"/>
        <v/>
      </c>
      <c r="M502" s="5"/>
    </row>
    <row r="503" spans="2:13" x14ac:dyDescent="0.3">
      <c r="B503" s="57" t="str">
        <f t="shared" si="57"/>
        <v/>
      </c>
      <c r="C503" s="5" t="str">
        <f t="shared" si="58"/>
        <v/>
      </c>
      <c r="D503" s="5" t="str">
        <f t="shared" si="59"/>
        <v/>
      </c>
      <c r="E503" s="5" t="str">
        <f t="shared" si="64"/>
        <v/>
      </c>
      <c r="F503" s="53">
        <v>100</v>
      </c>
      <c r="G503" s="5" t="str">
        <f t="shared" si="60"/>
        <v/>
      </c>
      <c r="H503" s="5" t="str">
        <f t="shared" si="61"/>
        <v/>
      </c>
      <c r="I503" s="5" t="str">
        <f t="shared" si="62"/>
        <v/>
      </c>
      <c r="J503" s="5" t="str">
        <f t="shared" si="63"/>
        <v/>
      </c>
      <c r="M503" s="5"/>
    </row>
    <row r="504" spans="2:13" x14ac:dyDescent="0.3">
      <c r="B504" s="57" t="str">
        <f t="shared" si="57"/>
        <v/>
      </c>
      <c r="C504" s="5" t="str">
        <f t="shared" si="58"/>
        <v/>
      </c>
      <c r="D504" s="5" t="str">
        <f t="shared" si="59"/>
        <v/>
      </c>
      <c r="E504" s="5" t="str">
        <f t="shared" si="64"/>
        <v/>
      </c>
      <c r="F504" s="53">
        <v>100</v>
      </c>
      <c r="G504" s="5" t="str">
        <f t="shared" si="60"/>
        <v/>
      </c>
      <c r="H504" s="5" t="str">
        <f t="shared" si="61"/>
        <v/>
      </c>
      <c r="I504" s="5" t="str">
        <f t="shared" si="62"/>
        <v/>
      </c>
      <c r="J504" s="5" t="str">
        <f t="shared" si="63"/>
        <v/>
      </c>
      <c r="M504" s="5"/>
    </row>
    <row r="505" spans="2:13" x14ac:dyDescent="0.3">
      <c r="B505" s="57" t="str">
        <f t="shared" si="57"/>
        <v/>
      </c>
      <c r="C505" s="5" t="str">
        <f t="shared" si="58"/>
        <v/>
      </c>
      <c r="D505" s="5" t="str">
        <f t="shared" si="59"/>
        <v/>
      </c>
      <c r="E505" s="5" t="str">
        <f t="shared" si="64"/>
        <v/>
      </c>
      <c r="F505" s="53">
        <v>100</v>
      </c>
      <c r="G505" s="5" t="str">
        <f t="shared" si="60"/>
        <v/>
      </c>
      <c r="H505" s="5" t="str">
        <f t="shared" si="61"/>
        <v/>
      </c>
      <c r="I505" s="5" t="str">
        <f t="shared" si="62"/>
        <v/>
      </c>
      <c r="J505" s="5" t="str">
        <f t="shared" si="63"/>
        <v/>
      </c>
      <c r="M505" s="5"/>
    </row>
    <row r="506" spans="2:13" x14ac:dyDescent="0.3">
      <c r="B506" s="57" t="str">
        <f t="shared" si="57"/>
        <v/>
      </c>
      <c r="C506" s="5" t="str">
        <f t="shared" si="58"/>
        <v/>
      </c>
      <c r="D506" s="5" t="str">
        <f t="shared" si="59"/>
        <v/>
      </c>
      <c r="E506" s="5" t="str">
        <f t="shared" si="64"/>
        <v/>
      </c>
      <c r="F506" s="53">
        <v>100</v>
      </c>
      <c r="G506" s="5" t="str">
        <f t="shared" si="60"/>
        <v/>
      </c>
      <c r="H506" s="5" t="str">
        <f t="shared" si="61"/>
        <v/>
      </c>
      <c r="I506" s="5" t="str">
        <f t="shared" si="62"/>
        <v/>
      </c>
      <c r="J506" s="5" t="str">
        <f t="shared" si="63"/>
        <v/>
      </c>
      <c r="M506" s="5"/>
    </row>
    <row r="507" spans="2:13" x14ac:dyDescent="0.3">
      <c r="B507" s="57" t="str">
        <f t="shared" si="57"/>
        <v/>
      </c>
      <c r="C507" s="5" t="str">
        <f t="shared" si="58"/>
        <v/>
      </c>
      <c r="D507" s="5" t="str">
        <f t="shared" si="59"/>
        <v/>
      </c>
      <c r="E507" s="5" t="str">
        <f t="shared" si="64"/>
        <v/>
      </c>
      <c r="F507" s="53">
        <v>100</v>
      </c>
      <c r="G507" s="5" t="str">
        <f t="shared" si="60"/>
        <v/>
      </c>
      <c r="H507" s="5" t="str">
        <f t="shared" si="61"/>
        <v/>
      </c>
      <c r="I507" s="5" t="str">
        <f t="shared" si="62"/>
        <v/>
      </c>
      <c r="J507" s="5" t="str">
        <f t="shared" si="63"/>
        <v/>
      </c>
      <c r="M507" s="5"/>
    </row>
    <row r="508" spans="2:13" x14ac:dyDescent="0.3">
      <c r="B508" s="57" t="str">
        <f t="shared" si="57"/>
        <v/>
      </c>
      <c r="C508" s="5" t="str">
        <f t="shared" si="58"/>
        <v/>
      </c>
      <c r="D508" s="5" t="str">
        <f t="shared" si="59"/>
        <v/>
      </c>
      <c r="E508" s="5" t="str">
        <f t="shared" si="64"/>
        <v/>
      </c>
      <c r="F508" s="53">
        <v>100</v>
      </c>
      <c r="G508" s="5" t="str">
        <f t="shared" si="60"/>
        <v/>
      </c>
      <c r="H508" s="5" t="str">
        <f t="shared" si="61"/>
        <v/>
      </c>
      <c r="I508" s="5" t="str">
        <f t="shared" si="62"/>
        <v/>
      </c>
      <c r="J508" s="5" t="str">
        <f t="shared" si="63"/>
        <v/>
      </c>
      <c r="M508" s="5"/>
    </row>
    <row r="509" spans="2:13" x14ac:dyDescent="0.3">
      <c r="B509" s="57" t="str">
        <f t="shared" si="57"/>
        <v/>
      </c>
      <c r="C509" s="5" t="str">
        <f t="shared" si="58"/>
        <v/>
      </c>
      <c r="D509" s="5" t="str">
        <f t="shared" si="59"/>
        <v/>
      </c>
      <c r="E509" s="5" t="str">
        <f t="shared" si="64"/>
        <v/>
      </c>
      <c r="F509" s="53">
        <v>100</v>
      </c>
      <c r="G509" s="5" t="str">
        <f t="shared" si="60"/>
        <v/>
      </c>
      <c r="H509" s="5" t="str">
        <f t="shared" si="61"/>
        <v/>
      </c>
      <c r="I509" s="5" t="str">
        <f t="shared" si="62"/>
        <v/>
      </c>
      <c r="J509" s="5" t="str">
        <f t="shared" si="63"/>
        <v/>
      </c>
      <c r="M509" s="5"/>
    </row>
    <row r="510" spans="2:13" x14ac:dyDescent="0.3">
      <c r="B510" s="57" t="str">
        <f t="shared" si="57"/>
        <v/>
      </c>
      <c r="C510" s="5" t="str">
        <f t="shared" si="58"/>
        <v/>
      </c>
      <c r="D510" s="5" t="str">
        <f t="shared" si="59"/>
        <v/>
      </c>
      <c r="E510" s="5" t="str">
        <f t="shared" si="64"/>
        <v/>
      </c>
      <c r="F510" s="53">
        <v>100</v>
      </c>
      <c r="G510" s="5" t="str">
        <f t="shared" si="60"/>
        <v/>
      </c>
      <c r="H510" s="5" t="str">
        <f t="shared" si="61"/>
        <v/>
      </c>
      <c r="I510" s="5" t="str">
        <f t="shared" si="62"/>
        <v/>
      </c>
      <c r="J510" s="5" t="str">
        <f t="shared" si="63"/>
        <v/>
      </c>
      <c r="M510" s="5"/>
    </row>
    <row r="511" spans="2:13" x14ac:dyDescent="0.3">
      <c r="B511" s="57" t="str">
        <f t="shared" si="57"/>
        <v/>
      </c>
      <c r="C511" s="5" t="str">
        <f t="shared" si="58"/>
        <v/>
      </c>
      <c r="D511" s="5" t="str">
        <f t="shared" si="59"/>
        <v/>
      </c>
      <c r="E511" s="5" t="str">
        <f t="shared" si="64"/>
        <v/>
      </c>
      <c r="F511" s="53">
        <v>100</v>
      </c>
      <c r="G511" s="5" t="str">
        <f t="shared" si="60"/>
        <v/>
      </c>
      <c r="H511" s="5" t="str">
        <f t="shared" si="61"/>
        <v/>
      </c>
      <c r="I511" s="5" t="str">
        <f t="shared" si="62"/>
        <v/>
      </c>
      <c r="J511" s="5" t="str">
        <f t="shared" si="63"/>
        <v/>
      </c>
      <c r="M511" s="5"/>
    </row>
    <row r="512" spans="2:13" x14ac:dyDescent="0.3">
      <c r="B512" s="57" t="str">
        <f t="shared" si="57"/>
        <v/>
      </c>
      <c r="C512" s="5" t="str">
        <f t="shared" si="58"/>
        <v/>
      </c>
      <c r="D512" s="5" t="str">
        <f t="shared" si="59"/>
        <v/>
      </c>
      <c r="E512" s="5" t="str">
        <f t="shared" si="64"/>
        <v/>
      </c>
      <c r="F512" s="53">
        <v>100</v>
      </c>
      <c r="G512" s="5" t="str">
        <f t="shared" si="60"/>
        <v/>
      </c>
      <c r="H512" s="5" t="str">
        <f t="shared" si="61"/>
        <v/>
      </c>
      <c r="I512" s="5" t="str">
        <f t="shared" si="62"/>
        <v/>
      </c>
      <c r="J512" s="5" t="str">
        <f t="shared" si="63"/>
        <v/>
      </c>
      <c r="M512" s="5"/>
    </row>
    <row r="513" spans="2:13" x14ac:dyDescent="0.3">
      <c r="B513" s="57" t="str">
        <f t="shared" si="57"/>
        <v/>
      </c>
      <c r="C513" s="5" t="str">
        <f t="shared" si="58"/>
        <v/>
      </c>
      <c r="D513" s="5" t="str">
        <f t="shared" si="59"/>
        <v/>
      </c>
      <c r="E513" s="5" t="str">
        <f t="shared" si="64"/>
        <v/>
      </c>
      <c r="F513" s="53">
        <v>100</v>
      </c>
      <c r="G513" s="5" t="str">
        <f t="shared" si="60"/>
        <v/>
      </c>
      <c r="H513" s="5" t="str">
        <f t="shared" si="61"/>
        <v/>
      </c>
      <c r="I513" s="5" t="str">
        <f t="shared" si="62"/>
        <v/>
      </c>
      <c r="J513" s="5" t="str">
        <f t="shared" si="63"/>
        <v/>
      </c>
      <c r="M513" s="5"/>
    </row>
    <row r="514" spans="2:13" x14ac:dyDescent="0.3">
      <c r="B514" s="57" t="str">
        <f t="shared" si="57"/>
        <v/>
      </c>
      <c r="C514" s="5" t="str">
        <f t="shared" si="58"/>
        <v/>
      </c>
      <c r="D514" s="5" t="str">
        <f t="shared" si="59"/>
        <v/>
      </c>
      <c r="E514" s="5" t="str">
        <f t="shared" si="64"/>
        <v/>
      </c>
      <c r="F514" s="53">
        <v>100</v>
      </c>
      <c r="G514" s="5" t="str">
        <f t="shared" si="60"/>
        <v/>
      </c>
      <c r="H514" s="5" t="str">
        <f t="shared" si="61"/>
        <v/>
      </c>
      <c r="I514" s="5" t="str">
        <f t="shared" si="62"/>
        <v/>
      </c>
      <c r="J514" s="5" t="str">
        <f t="shared" si="63"/>
        <v/>
      </c>
      <c r="M514" s="5"/>
    </row>
    <row r="515" spans="2:13" x14ac:dyDescent="0.3">
      <c r="B515" s="57" t="str">
        <f t="shared" si="57"/>
        <v/>
      </c>
      <c r="C515" s="5" t="str">
        <f t="shared" si="58"/>
        <v/>
      </c>
      <c r="D515" s="5" t="str">
        <f t="shared" si="59"/>
        <v/>
      </c>
      <c r="E515" s="5" t="str">
        <f t="shared" si="64"/>
        <v/>
      </c>
      <c r="F515" s="53">
        <v>100</v>
      </c>
      <c r="G515" s="5" t="str">
        <f t="shared" si="60"/>
        <v/>
      </c>
      <c r="H515" s="5" t="str">
        <f t="shared" si="61"/>
        <v/>
      </c>
      <c r="I515" s="5" t="str">
        <f t="shared" si="62"/>
        <v/>
      </c>
      <c r="J515" s="5" t="str">
        <f t="shared" si="63"/>
        <v/>
      </c>
      <c r="M515" s="5"/>
    </row>
    <row r="516" spans="2:13" x14ac:dyDescent="0.3">
      <c r="B516" s="57" t="str">
        <f t="shared" si="57"/>
        <v/>
      </c>
      <c r="C516" s="5" t="str">
        <f t="shared" si="58"/>
        <v/>
      </c>
      <c r="D516" s="5" t="str">
        <f t="shared" si="59"/>
        <v/>
      </c>
      <c r="E516" s="5" t="str">
        <f t="shared" si="64"/>
        <v/>
      </c>
      <c r="F516" s="53">
        <v>100</v>
      </c>
      <c r="G516" s="5" t="str">
        <f t="shared" si="60"/>
        <v/>
      </c>
      <c r="H516" s="5" t="str">
        <f t="shared" si="61"/>
        <v/>
      </c>
      <c r="I516" s="5" t="str">
        <f t="shared" si="62"/>
        <v/>
      </c>
      <c r="J516" s="5" t="str">
        <f t="shared" si="63"/>
        <v/>
      </c>
      <c r="M516" s="5"/>
    </row>
    <row r="517" spans="2:13" x14ac:dyDescent="0.3">
      <c r="B517" s="57" t="str">
        <f t="shared" si="57"/>
        <v/>
      </c>
      <c r="C517" s="5" t="str">
        <f t="shared" si="58"/>
        <v/>
      </c>
      <c r="D517" s="5" t="str">
        <f t="shared" si="59"/>
        <v/>
      </c>
      <c r="E517" s="5" t="str">
        <f t="shared" si="64"/>
        <v/>
      </c>
      <c r="F517" s="53">
        <v>100</v>
      </c>
      <c r="G517" s="5" t="str">
        <f t="shared" si="60"/>
        <v/>
      </c>
      <c r="H517" s="5" t="str">
        <f t="shared" si="61"/>
        <v/>
      </c>
      <c r="I517" s="5" t="str">
        <f t="shared" si="62"/>
        <v/>
      </c>
      <c r="J517" s="5" t="str">
        <f t="shared" si="63"/>
        <v/>
      </c>
      <c r="M517" s="5"/>
    </row>
    <row r="518" spans="2:13" x14ac:dyDescent="0.3">
      <c r="B518" s="57" t="str">
        <f t="shared" si="57"/>
        <v/>
      </c>
      <c r="C518" s="5" t="str">
        <f t="shared" si="58"/>
        <v/>
      </c>
      <c r="D518" s="5" t="str">
        <f t="shared" si="59"/>
        <v/>
      </c>
      <c r="E518" s="5" t="str">
        <f t="shared" si="64"/>
        <v/>
      </c>
      <c r="F518" s="53">
        <v>100</v>
      </c>
      <c r="G518" s="5" t="str">
        <f t="shared" si="60"/>
        <v/>
      </c>
      <c r="H518" s="5" t="str">
        <f t="shared" si="61"/>
        <v/>
      </c>
      <c r="I518" s="5" t="str">
        <f t="shared" si="62"/>
        <v/>
      </c>
      <c r="J518" s="5" t="str">
        <f t="shared" si="63"/>
        <v/>
      </c>
      <c r="M518" s="5"/>
    </row>
    <row r="519" spans="2:13" x14ac:dyDescent="0.3">
      <c r="B519" s="57" t="str">
        <f t="shared" si="57"/>
        <v/>
      </c>
      <c r="C519" s="5" t="str">
        <f t="shared" si="58"/>
        <v/>
      </c>
      <c r="D519" s="5" t="str">
        <f t="shared" si="59"/>
        <v/>
      </c>
      <c r="E519" s="5" t="str">
        <f t="shared" si="64"/>
        <v/>
      </c>
      <c r="F519" s="53">
        <v>100</v>
      </c>
      <c r="G519" s="5" t="str">
        <f t="shared" si="60"/>
        <v/>
      </c>
      <c r="H519" s="5" t="str">
        <f t="shared" si="61"/>
        <v/>
      </c>
      <c r="I519" s="5" t="str">
        <f t="shared" si="62"/>
        <v/>
      </c>
      <c r="J519" s="5" t="str">
        <f t="shared" si="63"/>
        <v/>
      </c>
      <c r="M519" s="5"/>
    </row>
    <row r="520" spans="2:13" x14ac:dyDescent="0.3">
      <c r="B520" s="57" t="str">
        <f t="shared" si="57"/>
        <v/>
      </c>
      <c r="C520" s="5" t="str">
        <f t="shared" si="58"/>
        <v/>
      </c>
      <c r="D520" s="5" t="str">
        <f t="shared" si="59"/>
        <v/>
      </c>
      <c r="E520" s="5" t="str">
        <f t="shared" si="64"/>
        <v/>
      </c>
      <c r="F520" s="53">
        <v>100</v>
      </c>
      <c r="G520" s="5" t="str">
        <f t="shared" si="60"/>
        <v/>
      </c>
      <c r="H520" s="5" t="str">
        <f t="shared" si="61"/>
        <v/>
      </c>
      <c r="I520" s="5" t="str">
        <f t="shared" si="62"/>
        <v/>
      </c>
      <c r="J520" s="5" t="str">
        <f t="shared" si="63"/>
        <v/>
      </c>
      <c r="M520" s="5"/>
    </row>
    <row r="521" spans="2:13" x14ac:dyDescent="0.3">
      <c r="B521" s="57" t="str">
        <f t="shared" si="57"/>
        <v/>
      </c>
      <c r="C521" s="5" t="str">
        <f t="shared" si="58"/>
        <v/>
      </c>
      <c r="D521" s="5" t="str">
        <f t="shared" si="59"/>
        <v/>
      </c>
      <c r="E521" s="5" t="str">
        <f t="shared" si="64"/>
        <v/>
      </c>
      <c r="F521" s="53">
        <v>100</v>
      </c>
      <c r="G521" s="5" t="str">
        <f t="shared" si="60"/>
        <v/>
      </c>
      <c r="H521" s="5" t="str">
        <f t="shared" si="61"/>
        <v/>
      </c>
      <c r="I521" s="5" t="str">
        <f t="shared" si="62"/>
        <v/>
      </c>
      <c r="J521" s="5" t="str">
        <f t="shared" si="63"/>
        <v/>
      </c>
      <c r="M521" s="5"/>
    </row>
    <row r="522" spans="2:13" x14ac:dyDescent="0.3">
      <c r="B522" s="57" t="str">
        <f t="shared" si="57"/>
        <v/>
      </c>
      <c r="C522" s="5" t="str">
        <f t="shared" si="58"/>
        <v/>
      </c>
      <c r="D522" s="5" t="str">
        <f t="shared" si="59"/>
        <v/>
      </c>
      <c r="E522" s="5" t="str">
        <f t="shared" si="64"/>
        <v/>
      </c>
      <c r="F522" s="53">
        <v>100</v>
      </c>
      <c r="G522" s="5" t="str">
        <f t="shared" si="60"/>
        <v/>
      </c>
      <c r="H522" s="5" t="str">
        <f t="shared" si="61"/>
        <v/>
      </c>
      <c r="I522" s="5" t="str">
        <f t="shared" si="62"/>
        <v/>
      </c>
      <c r="J522" s="5" t="str">
        <f t="shared" si="63"/>
        <v/>
      </c>
      <c r="M522" s="5"/>
    </row>
    <row r="523" spans="2:13" x14ac:dyDescent="0.3">
      <c r="B523" s="57" t="str">
        <f t="shared" si="57"/>
        <v/>
      </c>
      <c r="C523" s="5" t="str">
        <f t="shared" si="58"/>
        <v/>
      </c>
      <c r="D523" s="5" t="str">
        <f t="shared" si="59"/>
        <v/>
      </c>
      <c r="E523" s="5" t="str">
        <f t="shared" si="64"/>
        <v/>
      </c>
      <c r="F523" s="53">
        <v>100</v>
      </c>
      <c r="G523" s="5" t="str">
        <f t="shared" si="60"/>
        <v/>
      </c>
      <c r="H523" s="5" t="str">
        <f t="shared" si="61"/>
        <v/>
      </c>
      <c r="I523" s="5" t="str">
        <f t="shared" si="62"/>
        <v/>
      </c>
      <c r="J523" s="5" t="str">
        <f t="shared" si="63"/>
        <v/>
      </c>
      <c r="M523" s="5"/>
    </row>
    <row r="524" spans="2:13" x14ac:dyDescent="0.3">
      <c r="B524" s="57" t="str">
        <f t="shared" si="57"/>
        <v/>
      </c>
      <c r="C524" s="5" t="str">
        <f t="shared" si="58"/>
        <v/>
      </c>
      <c r="D524" s="5" t="str">
        <f t="shared" si="59"/>
        <v/>
      </c>
      <c r="E524" s="5" t="str">
        <f t="shared" si="64"/>
        <v/>
      </c>
      <c r="F524" s="53">
        <v>100</v>
      </c>
      <c r="G524" s="5" t="str">
        <f t="shared" si="60"/>
        <v/>
      </c>
      <c r="H524" s="5" t="str">
        <f t="shared" si="61"/>
        <v/>
      </c>
      <c r="I524" s="5" t="str">
        <f t="shared" si="62"/>
        <v/>
      </c>
      <c r="J524" s="5" t="str">
        <f t="shared" si="63"/>
        <v/>
      </c>
      <c r="M524" s="5"/>
    </row>
    <row r="525" spans="2:13" x14ac:dyDescent="0.3">
      <c r="B525" s="57" t="str">
        <f t="shared" si="57"/>
        <v/>
      </c>
      <c r="C525" s="5" t="str">
        <f t="shared" si="58"/>
        <v/>
      </c>
      <c r="D525" s="5" t="str">
        <f t="shared" si="59"/>
        <v/>
      </c>
      <c r="E525" s="5" t="str">
        <f t="shared" si="64"/>
        <v/>
      </c>
      <c r="F525" s="53">
        <v>100</v>
      </c>
      <c r="G525" s="5" t="str">
        <f t="shared" si="60"/>
        <v/>
      </c>
      <c r="H525" s="5" t="str">
        <f t="shared" si="61"/>
        <v/>
      </c>
      <c r="I525" s="5" t="str">
        <f t="shared" si="62"/>
        <v/>
      </c>
      <c r="J525" s="5" t="str">
        <f t="shared" si="63"/>
        <v/>
      </c>
      <c r="M525" s="5"/>
    </row>
    <row r="526" spans="2:13" x14ac:dyDescent="0.3">
      <c r="B526" s="57" t="str">
        <f t="shared" si="57"/>
        <v/>
      </c>
      <c r="C526" s="5" t="str">
        <f t="shared" si="58"/>
        <v/>
      </c>
      <c r="D526" s="5" t="str">
        <f t="shared" si="59"/>
        <v/>
      </c>
      <c r="E526" s="5" t="str">
        <f t="shared" si="64"/>
        <v/>
      </c>
      <c r="F526" s="53">
        <v>100</v>
      </c>
      <c r="G526" s="5" t="str">
        <f t="shared" si="60"/>
        <v/>
      </c>
      <c r="H526" s="5" t="str">
        <f t="shared" si="61"/>
        <v/>
      </c>
      <c r="I526" s="5" t="str">
        <f t="shared" si="62"/>
        <v/>
      </c>
      <c r="J526" s="5" t="str">
        <f t="shared" si="63"/>
        <v/>
      </c>
      <c r="M526" s="5"/>
    </row>
    <row r="527" spans="2:13" x14ac:dyDescent="0.3">
      <c r="B527" s="57" t="str">
        <f t="shared" si="57"/>
        <v/>
      </c>
      <c r="C527" s="5" t="str">
        <f t="shared" si="58"/>
        <v/>
      </c>
      <c r="D527" s="5" t="str">
        <f t="shared" si="59"/>
        <v/>
      </c>
      <c r="E527" s="5" t="str">
        <f t="shared" si="64"/>
        <v/>
      </c>
      <c r="F527" s="53">
        <v>100</v>
      </c>
      <c r="G527" s="5" t="str">
        <f t="shared" si="60"/>
        <v/>
      </c>
      <c r="H527" s="5" t="str">
        <f t="shared" si="61"/>
        <v/>
      </c>
      <c r="I527" s="5" t="str">
        <f t="shared" si="62"/>
        <v/>
      </c>
      <c r="J527" s="5" t="str">
        <f t="shared" si="63"/>
        <v/>
      </c>
      <c r="M527" s="5"/>
    </row>
    <row r="528" spans="2:13" x14ac:dyDescent="0.3">
      <c r="B528" s="57" t="str">
        <f t="shared" si="57"/>
        <v/>
      </c>
      <c r="C528" s="5" t="str">
        <f t="shared" si="58"/>
        <v/>
      </c>
      <c r="D528" s="5" t="str">
        <f t="shared" si="59"/>
        <v/>
      </c>
      <c r="E528" s="5" t="str">
        <f t="shared" si="64"/>
        <v/>
      </c>
      <c r="F528" s="53">
        <v>100</v>
      </c>
      <c r="G528" s="5" t="str">
        <f t="shared" si="60"/>
        <v/>
      </c>
      <c r="H528" s="5" t="str">
        <f t="shared" si="61"/>
        <v/>
      </c>
      <c r="I528" s="5" t="str">
        <f t="shared" si="62"/>
        <v/>
      </c>
      <c r="J528" s="5" t="str">
        <f t="shared" si="63"/>
        <v/>
      </c>
      <c r="M528" s="5"/>
    </row>
    <row r="529" spans="2:13" x14ac:dyDescent="0.3">
      <c r="B529" s="57" t="str">
        <f t="shared" si="57"/>
        <v/>
      </c>
      <c r="C529" s="5" t="str">
        <f t="shared" si="58"/>
        <v/>
      </c>
      <c r="D529" s="5" t="str">
        <f t="shared" si="59"/>
        <v/>
      </c>
      <c r="E529" s="5" t="str">
        <f t="shared" si="64"/>
        <v/>
      </c>
      <c r="F529" s="53">
        <v>100</v>
      </c>
      <c r="G529" s="5" t="str">
        <f t="shared" si="60"/>
        <v/>
      </c>
      <c r="H529" s="5" t="str">
        <f t="shared" si="61"/>
        <v/>
      </c>
      <c r="I529" s="5" t="str">
        <f t="shared" si="62"/>
        <v/>
      </c>
      <c r="J529" s="5" t="str">
        <f t="shared" si="63"/>
        <v/>
      </c>
      <c r="M529" s="5"/>
    </row>
    <row r="530" spans="2:13" x14ac:dyDescent="0.3">
      <c r="B530" s="57" t="str">
        <f t="shared" si="57"/>
        <v/>
      </c>
      <c r="C530" s="5" t="str">
        <f t="shared" si="58"/>
        <v/>
      </c>
      <c r="D530" s="5" t="str">
        <f t="shared" si="59"/>
        <v/>
      </c>
      <c r="E530" s="5" t="str">
        <f t="shared" si="64"/>
        <v/>
      </c>
      <c r="F530" s="53">
        <v>100</v>
      </c>
      <c r="G530" s="5" t="str">
        <f t="shared" si="60"/>
        <v/>
      </c>
      <c r="H530" s="5" t="str">
        <f t="shared" si="61"/>
        <v/>
      </c>
      <c r="I530" s="5" t="str">
        <f t="shared" si="62"/>
        <v/>
      </c>
      <c r="J530" s="5" t="str">
        <f t="shared" si="63"/>
        <v/>
      </c>
      <c r="M530" s="5"/>
    </row>
    <row r="531" spans="2:13" x14ac:dyDescent="0.3">
      <c r="B531" s="57" t="str">
        <f t="shared" si="57"/>
        <v/>
      </c>
      <c r="C531" s="5" t="str">
        <f t="shared" si="58"/>
        <v/>
      </c>
      <c r="D531" s="5" t="str">
        <f t="shared" si="59"/>
        <v/>
      </c>
      <c r="E531" s="5" t="str">
        <f t="shared" si="64"/>
        <v/>
      </c>
      <c r="F531" s="53">
        <v>100</v>
      </c>
      <c r="G531" s="5" t="str">
        <f t="shared" si="60"/>
        <v/>
      </c>
      <c r="H531" s="5" t="str">
        <f t="shared" si="61"/>
        <v/>
      </c>
      <c r="I531" s="5" t="str">
        <f t="shared" si="62"/>
        <v/>
      </c>
      <c r="J531" s="5" t="str">
        <f t="shared" si="63"/>
        <v/>
      </c>
      <c r="M531" s="5"/>
    </row>
    <row r="532" spans="2:13" x14ac:dyDescent="0.3">
      <c r="B532" s="57" t="str">
        <f t="shared" si="57"/>
        <v/>
      </c>
      <c r="C532" s="5" t="str">
        <f t="shared" si="58"/>
        <v/>
      </c>
      <c r="D532" s="5" t="str">
        <f t="shared" si="59"/>
        <v/>
      </c>
      <c r="E532" s="5" t="str">
        <f t="shared" si="64"/>
        <v/>
      </c>
      <c r="F532" s="53">
        <v>100</v>
      </c>
      <c r="G532" s="5" t="str">
        <f t="shared" si="60"/>
        <v/>
      </c>
      <c r="H532" s="5" t="str">
        <f t="shared" si="61"/>
        <v/>
      </c>
      <c r="I532" s="5" t="str">
        <f t="shared" si="62"/>
        <v/>
      </c>
      <c r="J532" s="5" t="str">
        <f t="shared" si="63"/>
        <v/>
      </c>
      <c r="M532" s="5"/>
    </row>
    <row r="533" spans="2:13" x14ac:dyDescent="0.3">
      <c r="B533" s="57" t="str">
        <f t="shared" si="57"/>
        <v/>
      </c>
      <c r="C533" s="5" t="str">
        <f t="shared" si="58"/>
        <v/>
      </c>
      <c r="D533" s="5" t="str">
        <f t="shared" si="59"/>
        <v/>
      </c>
      <c r="E533" s="5" t="str">
        <f t="shared" si="64"/>
        <v/>
      </c>
      <c r="F533" s="53">
        <v>100</v>
      </c>
      <c r="G533" s="5" t="str">
        <f t="shared" si="60"/>
        <v/>
      </c>
      <c r="H533" s="5" t="str">
        <f t="shared" si="61"/>
        <v/>
      </c>
      <c r="I533" s="5" t="str">
        <f t="shared" si="62"/>
        <v/>
      </c>
      <c r="J533" s="5" t="str">
        <f t="shared" si="63"/>
        <v/>
      </c>
      <c r="M533" s="5"/>
    </row>
    <row r="534" spans="2:13" x14ac:dyDescent="0.3">
      <c r="B534" s="57" t="str">
        <f t="shared" si="57"/>
        <v/>
      </c>
      <c r="C534" s="5" t="str">
        <f t="shared" si="58"/>
        <v/>
      </c>
      <c r="D534" s="5" t="str">
        <f t="shared" si="59"/>
        <v/>
      </c>
      <c r="E534" s="5" t="str">
        <f t="shared" si="64"/>
        <v/>
      </c>
      <c r="F534" s="53">
        <v>100</v>
      </c>
      <c r="G534" s="5" t="str">
        <f t="shared" si="60"/>
        <v/>
      </c>
      <c r="H534" s="5" t="str">
        <f t="shared" si="61"/>
        <v/>
      </c>
      <c r="I534" s="5" t="str">
        <f t="shared" si="62"/>
        <v/>
      </c>
      <c r="J534" s="5" t="str">
        <f t="shared" si="63"/>
        <v/>
      </c>
      <c r="M534" s="5"/>
    </row>
    <row r="535" spans="2:13" x14ac:dyDescent="0.3">
      <c r="B535" s="57" t="str">
        <f t="shared" si="57"/>
        <v/>
      </c>
      <c r="C535" s="5" t="str">
        <f t="shared" si="58"/>
        <v/>
      </c>
      <c r="D535" s="5" t="str">
        <f t="shared" si="59"/>
        <v/>
      </c>
      <c r="E535" s="5" t="str">
        <f t="shared" si="64"/>
        <v/>
      </c>
      <c r="F535" s="53">
        <v>100</v>
      </c>
      <c r="G535" s="5" t="str">
        <f t="shared" si="60"/>
        <v/>
      </c>
      <c r="H535" s="5" t="str">
        <f t="shared" si="61"/>
        <v/>
      </c>
      <c r="I535" s="5" t="str">
        <f t="shared" si="62"/>
        <v/>
      </c>
      <c r="J535" s="5" t="str">
        <f t="shared" si="63"/>
        <v/>
      </c>
      <c r="M535" s="5"/>
    </row>
    <row r="536" spans="2:13" x14ac:dyDescent="0.3">
      <c r="B536" s="57" t="str">
        <f t="shared" si="57"/>
        <v/>
      </c>
      <c r="C536" s="5" t="str">
        <f t="shared" si="58"/>
        <v/>
      </c>
      <c r="D536" s="5" t="str">
        <f t="shared" si="59"/>
        <v/>
      </c>
      <c r="E536" s="5" t="str">
        <f t="shared" si="64"/>
        <v/>
      </c>
      <c r="F536" s="53">
        <v>100</v>
      </c>
      <c r="G536" s="5" t="str">
        <f t="shared" si="60"/>
        <v/>
      </c>
      <c r="H536" s="5" t="str">
        <f t="shared" si="61"/>
        <v/>
      </c>
      <c r="I536" s="5" t="str">
        <f t="shared" si="62"/>
        <v/>
      </c>
      <c r="J536" s="5" t="str">
        <f t="shared" si="63"/>
        <v/>
      </c>
      <c r="M536" s="5"/>
    </row>
    <row r="537" spans="2:13" x14ac:dyDescent="0.3">
      <c r="B537" s="57" t="str">
        <f t="shared" si="57"/>
        <v/>
      </c>
      <c r="C537" s="5" t="str">
        <f t="shared" si="58"/>
        <v/>
      </c>
      <c r="D537" s="5" t="str">
        <f t="shared" si="59"/>
        <v/>
      </c>
      <c r="E537" s="5" t="str">
        <f t="shared" si="64"/>
        <v/>
      </c>
      <c r="F537" s="53">
        <v>100</v>
      </c>
      <c r="G537" s="5" t="str">
        <f t="shared" si="60"/>
        <v/>
      </c>
      <c r="H537" s="5" t="str">
        <f t="shared" si="61"/>
        <v/>
      </c>
      <c r="I537" s="5" t="str">
        <f t="shared" si="62"/>
        <v/>
      </c>
      <c r="J537" s="5" t="str">
        <f t="shared" si="63"/>
        <v/>
      </c>
      <c r="M537" s="5"/>
    </row>
    <row r="538" spans="2:13" x14ac:dyDescent="0.3">
      <c r="B538" s="57" t="str">
        <f t="shared" si="57"/>
        <v/>
      </c>
      <c r="C538" s="5" t="str">
        <f t="shared" si="58"/>
        <v/>
      </c>
      <c r="D538" s="5" t="str">
        <f t="shared" si="59"/>
        <v/>
      </c>
      <c r="E538" s="5" t="str">
        <f t="shared" si="64"/>
        <v/>
      </c>
      <c r="F538" s="53">
        <v>100</v>
      </c>
      <c r="G538" s="5" t="str">
        <f t="shared" si="60"/>
        <v/>
      </c>
      <c r="H538" s="5" t="str">
        <f t="shared" si="61"/>
        <v/>
      </c>
      <c r="I538" s="5" t="str">
        <f t="shared" si="62"/>
        <v/>
      </c>
      <c r="J538" s="5" t="str">
        <f t="shared" si="63"/>
        <v/>
      </c>
      <c r="M538" s="5"/>
    </row>
    <row r="539" spans="2:13" x14ac:dyDescent="0.3">
      <c r="B539" s="57" t="str">
        <f t="shared" ref="B539:B602" si="65">IF(ISBLANK($A539),"",EDATE($B538,1))</f>
        <v/>
      </c>
      <c r="C539" s="5" t="str">
        <f t="shared" ref="C539:C602" si="66">_xlfn.LET(
_xlpm.StartingPrincipalBalance,$G538,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D539" s="5" t="str">
        <f t="shared" ref="D539:D602" si="67">_xlfn.LET(
_xlpm.InterestCalculation,$G538*$B$9,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E539" s="5" t="str">
        <f t="shared" si="64"/>
        <v/>
      </c>
      <c r="F539" s="53">
        <v>100</v>
      </c>
      <c r="G539" s="5" t="str">
        <f t="shared" ref="G539:G602" si="68">_xlfn.LET(
_xlpm.StartingBalanceGreaterThanPrincipalOwedPlusPrepaymentCondition,$C539&gt;=$E539+$F539,
_xlpm.IsPrincpalOwedPlusPrepaymentLessThanOrEqualToPrincipalRemainingCondition,ROUND($E539+$F539,2)&lt;=ROUND($G538,2),
_xlpm.IsCurrentPrincapalOwedAmtGreaterThanPrevPrincipalOwedCondition,$E538&gt;$G538,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_xlpm.Calculation,IF(_xlpm.IsPeriodBlankCondition,"",IF(_xlpm.IsPrincipalRemainingBlankCondition,"",IF(_xlpm.IsPrincipalZeroCondition,"",IF(_xlpm.StartingBalanceGreaterThanPrincipalOwedPlusPrepaymentCondition,$C539-$E539-$F539,0)))),
_xlpm.Calculation
)</f>
        <v/>
      </c>
      <c r="H539" s="5" t="str">
        <f t="shared" ref="H539:H602" si="69">_xlfn.LET(
_xlpm.PrincpalRemainingCalculation,$B$13,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I539" s="5" t="str">
        <f t="shared" ref="I539:I602" si="70">_xlfn.LET(
_xlpm.IsPrincipalRemainingLessThanOrEqualToPMICutoffAmtCondition,$G538&lt;=$B$2*(1-$B$15),
_xlpm.PMIMonthlyPayment,$B$19,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9" s="5" t="str">
        <f t="shared" ref="J539:J602" si="71">_xlfn.LET(
_xlpm.PrePaymentActuallyPaid,IF($C539&gt;=$E539+$F539,$F539,$C539-$E539),
_xlpm.IfPMIOwedIsBlank,IF($I539 = "",0,$I539),
_xlpm.TotalMonthlyPaymentCalculation,$D539+$E539+$H539+_xlpm.IfPMIOwedIsBlank+_xlpm.PrePaymentActuallyPaid,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M539" s="5"/>
    </row>
    <row r="540" spans="2:13" x14ac:dyDescent="0.3">
      <c r="B540" s="57" t="str">
        <f t="shared" si="65"/>
        <v/>
      </c>
      <c r="C540" s="5" t="str">
        <f t="shared" si="66"/>
        <v/>
      </c>
      <c r="D540" s="5" t="str">
        <f t="shared" si="67"/>
        <v/>
      </c>
      <c r="E540" s="5" t="str">
        <f t="shared" si="64"/>
        <v/>
      </c>
      <c r="F540" s="53">
        <v>100</v>
      </c>
      <c r="G540" s="5" t="str">
        <f t="shared" si="68"/>
        <v/>
      </c>
      <c r="H540" s="5" t="str">
        <f t="shared" si="69"/>
        <v/>
      </c>
      <c r="I540" s="5" t="str">
        <f t="shared" si="70"/>
        <v/>
      </c>
      <c r="J540" s="5" t="str">
        <f t="shared" si="71"/>
        <v/>
      </c>
      <c r="M540" s="5"/>
    </row>
    <row r="541" spans="2:13" x14ac:dyDescent="0.3">
      <c r="B541" s="57" t="str">
        <f t="shared" si="65"/>
        <v/>
      </c>
      <c r="C541" s="5" t="str">
        <f t="shared" si="66"/>
        <v/>
      </c>
      <c r="D541" s="5" t="str">
        <f t="shared" si="67"/>
        <v/>
      </c>
      <c r="E541" s="5" t="str">
        <f t="shared" si="64"/>
        <v/>
      </c>
      <c r="F541" s="53">
        <v>100</v>
      </c>
      <c r="G541" s="5" t="str">
        <f t="shared" si="68"/>
        <v/>
      </c>
      <c r="H541" s="5" t="str">
        <f t="shared" si="69"/>
        <v/>
      </c>
      <c r="I541" s="5" t="str">
        <f t="shared" si="70"/>
        <v/>
      </c>
      <c r="J541" s="5" t="str">
        <f t="shared" si="71"/>
        <v/>
      </c>
      <c r="M541" s="5"/>
    </row>
    <row r="542" spans="2:13" x14ac:dyDescent="0.3">
      <c r="B542" s="57" t="str">
        <f t="shared" si="65"/>
        <v/>
      </c>
      <c r="C542" s="5" t="str">
        <f t="shared" si="66"/>
        <v/>
      </c>
      <c r="D542" s="5" t="str">
        <f t="shared" si="67"/>
        <v/>
      </c>
      <c r="E542" s="5" t="str">
        <f t="shared" si="64"/>
        <v/>
      </c>
      <c r="F542" s="53">
        <v>100</v>
      </c>
      <c r="G542" s="5" t="str">
        <f t="shared" si="68"/>
        <v/>
      </c>
      <c r="H542" s="5" t="str">
        <f t="shared" si="69"/>
        <v/>
      </c>
      <c r="I542" s="5" t="str">
        <f t="shared" si="70"/>
        <v/>
      </c>
      <c r="J542" s="5" t="str">
        <f t="shared" si="71"/>
        <v/>
      </c>
      <c r="M542" s="5"/>
    </row>
    <row r="543" spans="2:13" x14ac:dyDescent="0.3">
      <c r="B543" s="57" t="str">
        <f t="shared" si="65"/>
        <v/>
      </c>
      <c r="C543" s="5" t="str">
        <f t="shared" si="66"/>
        <v/>
      </c>
      <c r="D543" s="5" t="str">
        <f t="shared" si="67"/>
        <v/>
      </c>
      <c r="E543" s="5" t="str">
        <f t="shared" si="64"/>
        <v/>
      </c>
      <c r="F543" s="53">
        <v>100</v>
      </c>
      <c r="G543" s="5" t="str">
        <f t="shared" si="68"/>
        <v/>
      </c>
      <c r="H543" s="5" t="str">
        <f t="shared" si="69"/>
        <v/>
      </c>
      <c r="I543" s="5" t="str">
        <f t="shared" si="70"/>
        <v/>
      </c>
      <c r="J543" s="5" t="str">
        <f t="shared" si="71"/>
        <v/>
      </c>
      <c r="M543" s="5"/>
    </row>
    <row r="544" spans="2:13" x14ac:dyDescent="0.3">
      <c r="B544" s="57" t="str">
        <f t="shared" si="65"/>
        <v/>
      </c>
      <c r="C544" s="5" t="str">
        <f t="shared" si="66"/>
        <v/>
      </c>
      <c r="D544" s="5" t="str">
        <f t="shared" si="67"/>
        <v/>
      </c>
      <c r="E544" s="5" t="str">
        <f t="shared" si="64"/>
        <v/>
      </c>
      <c r="F544" s="53">
        <v>100</v>
      </c>
      <c r="G544" s="5" t="str">
        <f t="shared" si="68"/>
        <v/>
      </c>
      <c r="H544" s="5" t="str">
        <f t="shared" si="69"/>
        <v/>
      </c>
      <c r="I544" s="5" t="str">
        <f t="shared" si="70"/>
        <v/>
      </c>
      <c r="J544" s="5" t="str">
        <f t="shared" si="71"/>
        <v/>
      </c>
      <c r="M544" s="5"/>
    </row>
    <row r="545" spans="2:13" x14ac:dyDescent="0.3">
      <c r="B545" s="57" t="str">
        <f t="shared" si="65"/>
        <v/>
      </c>
      <c r="C545" s="5" t="str">
        <f t="shared" si="66"/>
        <v/>
      </c>
      <c r="D545" s="5" t="str">
        <f t="shared" si="67"/>
        <v/>
      </c>
      <c r="E545" s="5" t="str">
        <f t="shared" si="64"/>
        <v/>
      </c>
      <c r="F545" s="53">
        <v>100</v>
      </c>
      <c r="G545" s="5" t="str">
        <f t="shared" si="68"/>
        <v/>
      </c>
      <c r="H545" s="5" t="str">
        <f t="shared" si="69"/>
        <v/>
      </c>
      <c r="I545" s="5" t="str">
        <f t="shared" si="70"/>
        <v/>
      </c>
      <c r="J545" s="5" t="str">
        <f t="shared" si="71"/>
        <v/>
      </c>
      <c r="M545" s="5"/>
    </row>
    <row r="546" spans="2:13" x14ac:dyDescent="0.3">
      <c r="B546" s="57" t="str">
        <f t="shared" si="65"/>
        <v/>
      </c>
      <c r="C546" s="5" t="str">
        <f t="shared" si="66"/>
        <v/>
      </c>
      <c r="D546" s="5" t="str">
        <f t="shared" si="67"/>
        <v/>
      </c>
      <c r="E546" s="5" t="str">
        <f t="shared" si="64"/>
        <v/>
      </c>
      <c r="F546" s="53">
        <v>100</v>
      </c>
      <c r="G546" s="5" t="str">
        <f t="shared" si="68"/>
        <v/>
      </c>
      <c r="H546" s="5" t="str">
        <f t="shared" si="69"/>
        <v/>
      </c>
      <c r="I546" s="5" t="str">
        <f t="shared" si="70"/>
        <v/>
      </c>
      <c r="J546" s="5" t="str">
        <f t="shared" si="71"/>
        <v/>
      </c>
      <c r="M546" s="5"/>
    </row>
    <row r="547" spans="2:13" x14ac:dyDescent="0.3">
      <c r="B547" s="57" t="str">
        <f t="shared" si="65"/>
        <v/>
      </c>
      <c r="C547" s="5" t="str">
        <f t="shared" si="66"/>
        <v/>
      </c>
      <c r="D547" s="5" t="str">
        <f t="shared" si="67"/>
        <v/>
      </c>
      <c r="E547" s="5" t="str">
        <f t="shared" si="64"/>
        <v/>
      </c>
      <c r="F547" s="53">
        <v>100</v>
      </c>
      <c r="G547" s="5" t="str">
        <f t="shared" si="68"/>
        <v/>
      </c>
      <c r="H547" s="5" t="str">
        <f t="shared" si="69"/>
        <v/>
      </c>
      <c r="I547" s="5" t="str">
        <f t="shared" si="70"/>
        <v/>
      </c>
      <c r="J547" s="5" t="str">
        <f t="shared" si="71"/>
        <v/>
      </c>
      <c r="M547" s="5"/>
    </row>
    <row r="548" spans="2:13" x14ac:dyDescent="0.3">
      <c r="B548" s="57" t="str">
        <f t="shared" si="65"/>
        <v/>
      </c>
      <c r="C548" s="5" t="str">
        <f t="shared" si="66"/>
        <v/>
      </c>
      <c r="D548" s="5" t="str">
        <f t="shared" si="67"/>
        <v/>
      </c>
      <c r="E548" s="5" t="str">
        <f t="shared" si="64"/>
        <v/>
      </c>
      <c r="F548" s="53">
        <v>100</v>
      </c>
      <c r="G548" s="5" t="str">
        <f t="shared" si="68"/>
        <v/>
      </c>
      <c r="H548" s="5" t="str">
        <f t="shared" si="69"/>
        <v/>
      </c>
      <c r="I548" s="5" t="str">
        <f t="shared" si="70"/>
        <v/>
      </c>
      <c r="J548" s="5" t="str">
        <f t="shared" si="71"/>
        <v/>
      </c>
      <c r="M548" s="5"/>
    </row>
    <row r="549" spans="2:13" x14ac:dyDescent="0.3">
      <c r="B549" s="57" t="str">
        <f t="shared" si="65"/>
        <v/>
      </c>
      <c r="C549" s="5" t="str">
        <f t="shared" si="66"/>
        <v/>
      </c>
      <c r="D549" s="5" t="str">
        <f t="shared" si="67"/>
        <v/>
      </c>
      <c r="E549" s="5" t="str">
        <f t="shared" ref="E549:E612" si="72">_xlfn.LET(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_xlpm.Calculation,IF(_xlpm.IsPeriodBlankCondition,"",IF(_xlpm.IsPrincipalRemainingBlankCondition,"",IF(_xlpm.IsPrincipalZeroCondition,"",IF(_xlpm.IsPrincipalLessThenOrEqualToMonthlyPaymentCondition,$G548,_xlpm.PrincipalOwedCalculation)))),
_xlpm.Calculation
)</f>
        <v/>
      </c>
      <c r="F549" s="53">
        <v>100</v>
      </c>
      <c r="G549" s="5" t="str">
        <f t="shared" si="68"/>
        <v/>
      </c>
      <c r="H549" s="5" t="str">
        <f t="shared" si="69"/>
        <v/>
      </c>
      <c r="I549" s="5" t="str">
        <f t="shared" si="70"/>
        <v/>
      </c>
      <c r="J549" s="5" t="str">
        <f t="shared" si="71"/>
        <v/>
      </c>
      <c r="M549" s="5"/>
    </row>
    <row r="550" spans="2:13" x14ac:dyDescent="0.3">
      <c r="B550" s="57" t="str">
        <f t="shared" si="65"/>
        <v/>
      </c>
      <c r="C550" s="5" t="str">
        <f t="shared" si="66"/>
        <v/>
      </c>
      <c r="D550" s="5" t="str">
        <f t="shared" si="67"/>
        <v/>
      </c>
      <c r="E550" s="5" t="str">
        <f t="shared" si="72"/>
        <v/>
      </c>
      <c r="F550" s="53">
        <v>100</v>
      </c>
      <c r="G550" s="5" t="str">
        <f t="shared" si="68"/>
        <v/>
      </c>
      <c r="H550" s="5" t="str">
        <f t="shared" si="69"/>
        <v/>
      </c>
      <c r="I550" s="5" t="str">
        <f t="shared" si="70"/>
        <v/>
      </c>
      <c r="J550" s="5" t="str">
        <f t="shared" si="71"/>
        <v/>
      </c>
      <c r="M550" s="5"/>
    </row>
    <row r="551" spans="2:13" x14ac:dyDescent="0.3">
      <c r="B551" s="57" t="str">
        <f t="shared" si="65"/>
        <v/>
      </c>
      <c r="C551" s="5" t="str">
        <f t="shared" si="66"/>
        <v/>
      </c>
      <c r="D551" s="5" t="str">
        <f t="shared" si="67"/>
        <v/>
      </c>
      <c r="E551" s="5" t="str">
        <f t="shared" si="72"/>
        <v/>
      </c>
      <c r="F551" s="53">
        <v>100</v>
      </c>
      <c r="G551" s="5" t="str">
        <f t="shared" si="68"/>
        <v/>
      </c>
      <c r="H551" s="5" t="str">
        <f t="shared" si="69"/>
        <v/>
      </c>
      <c r="I551" s="5" t="str">
        <f t="shared" si="70"/>
        <v/>
      </c>
      <c r="J551" s="5" t="str">
        <f t="shared" si="71"/>
        <v/>
      </c>
      <c r="M551" s="5"/>
    </row>
    <row r="552" spans="2:13" x14ac:dyDescent="0.3">
      <c r="B552" s="57" t="str">
        <f t="shared" si="65"/>
        <v/>
      </c>
      <c r="C552" s="5" t="str">
        <f t="shared" si="66"/>
        <v/>
      </c>
      <c r="D552" s="5" t="str">
        <f t="shared" si="67"/>
        <v/>
      </c>
      <c r="E552" s="5" t="str">
        <f t="shared" si="72"/>
        <v/>
      </c>
      <c r="F552" s="53">
        <v>100</v>
      </c>
      <c r="G552" s="5" t="str">
        <f t="shared" si="68"/>
        <v/>
      </c>
      <c r="H552" s="5" t="str">
        <f t="shared" si="69"/>
        <v/>
      </c>
      <c r="I552" s="5" t="str">
        <f t="shared" si="70"/>
        <v/>
      </c>
      <c r="J552" s="5" t="str">
        <f t="shared" si="71"/>
        <v/>
      </c>
      <c r="M552" s="5"/>
    </row>
    <row r="553" spans="2:13" x14ac:dyDescent="0.3">
      <c r="B553" s="57" t="str">
        <f t="shared" si="65"/>
        <v/>
      </c>
      <c r="C553" s="5" t="str">
        <f t="shared" si="66"/>
        <v/>
      </c>
      <c r="D553" s="5" t="str">
        <f t="shared" si="67"/>
        <v/>
      </c>
      <c r="E553" s="5" t="str">
        <f t="shared" si="72"/>
        <v/>
      </c>
      <c r="F553" s="53">
        <v>100</v>
      </c>
      <c r="G553" s="5" t="str">
        <f t="shared" si="68"/>
        <v/>
      </c>
      <c r="H553" s="5" t="str">
        <f t="shared" si="69"/>
        <v/>
      </c>
      <c r="I553" s="5" t="str">
        <f t="shared" si="70"/>
        <v/>
      </c>
      <c r="J553" s="5" t="str">
        <f t="shared" si="71"/>
        <v/>
      </c>
      <c r="M553" s="5"/>
    </row>
    <row r="554" spans="2:13" x14ac:dyDescent="0.3">
      <c r="B554" s="57" t="str">
        <f t="shared" si="65"/>
        <v/>
      </c>
      <c r="C554" s="5" t="str">
        <f t="shared" si="66"/>
        <v/>
      </c>
      <c r="D554" s="5" t="str">
        <f t="shared" si="67"/>
        <v/>
      </c>
      <c r="E554" s="5" t="str">
        <f t="shared" si="72"/>
        <v/>
      </c>
      <c r="F554" s="53">
        <v>100</v>
      </c>
      <c r="G554" s="5" t="str">
        <f t="shared" si="68"/>
        <v/>
      </c>
      <c r="H554" s="5" t="str">
        <f t="shared" si="69"/>
        <v/>
      </c>
      <c r="I554" s="5" t="str">
        <f t="shared" si="70"/>
        <v/>
      </c>
      <c r="J554" s="5" t="str">
        <f t="shared" si="71"/>
        <v/>
      </c>
      <c r="M554" s="5"/>
    </row>
    <row r="555" spans="2:13" x14ac:dyDescent="0.3">
      <c r="B555" s="57" t="str">
        <f t="shared" si="65"/>
        <v/>
      </c>
      <c r="C555" s="5" t="str">
        <f t="shared" si="66"/>
        <v/>
      </c>
      <c r="D555" s="5" t="str">
        <f t="shared" si="67"/>
        <v/>
      </c>
      <c r="E555" s="5" t="str">
        <f t="shared" si="72"/>
        <v/>
      </c>
      <c r="F555" s="53">
        <v>100</v>
      </c>
      <c r="G555" s="5" t="str">
        <f t="shared" si="68"/>
        <v/>
      </c>
      <c r="H555" s="5" t="str">
        <f t="shared" si="69"/>
        <v/>
      </c>
      <c r="I555" s="5" t="str">
        <f t="shared" si="70"/>
        <v/>
      </c>
      <c r="J555" s="5" t="str">
        <f t="shared" si="71"/>
        <v/>
      </c>
      <c r="M555" s="5"/>
    </row>
    <row r="556" spans="2:13" x14ac:dyDescent="0.3">
      <c r="B556" s="57" t="str">
        <f t="shared" si="65"/>
        <v/>
      </c>
      <c r="C556" s="5" t="str">
        <f t="shared" si="66"/>
        <v/>
      </c>
      <c r="D556" s="5" t="str">
        <f t="shared" si="67"/>
        <v/>
      </c>
      <c r="E556" s="5" t="str">
        <f t="shared" si="72"/>
        <v/>
      </c>
      <c r="F556" s="53">
        <v>100</v>
      </c>
      <c r="G556" s="5" t="str">
        <f t="shared" si="68"/>
        <v/>
      </c>
      <c r="H556" s="5" t="str">
        <f t="shared" si="69"/>
        <v/>
      </c>
      <c r="I556" s="5" t="str">
        <f t="shared" si="70"/>
        <v/>
      </c>
      <c r="J556" s="5" t="str">
        <f t="shared" si="71"/>
        <v/>
      </c>
      <c r="M556" s="5"/>
    </row>
    <row r="557" spans="2:13" x14ac:dyDescent="0.3">
      <c r="B557" s="57" t="str">
        <f t="shared" si="65"/>
        <v/>
      </c>
      <c r="C557" s="5" t="str">
        <f t="shared" si="66"/>
        <v/>
      </c>
      <c r="D557" s="5" t="str">
        <f t="shared" si="67"/>
        <v/>
      </c>
      <c r="E557" s="5" t="str">
        <f t="shared" si="72"/>
        <v/>
      </c>
      <c r="F557" s="53">
        <v>100</v>
      </c>
      <c r="G557" s="5" t="str">
        <f t="shared" si="68"/>
        <v/>
      </c>
      <c r="H557" s="5" t="str">
        <f t="shared" si="69"/>
        <v/>
      </c>
      <c r="I557" s="5" t="str">
        <f t="shared" si="70"/>
        <v/>
      </c>
      <c r="J557" s="5" t="str">
        <f t="shared" si="71"/>
        <v/>
      </c>
      <c r="M557" s="5"/>
    </row>
    <row r="558" spans="2:13" x14ac:dyDescent="0.3">
      <c r="B558" s="57" t="str">
        <f t="shared" si="65"/>
        <v/>
      </c>
      <c r="C558" s="5" t="str">
        <f t="shared" si="66"/>
        <v/>
      </c>
      <c r="D558" s="5" t="str">
        <f t="shared" si="67"/>
        <v/>
      </c>
      <c r="E558" s="5" t="str">
        <f t="shared" si="72"/>
        <v/>
      </c>
      <c r="F558" s="53">
        <v>100</v>
      </c>
      <c r="G558" s="5" t="str">
        <f t="shared" si="68"/>
        <v/>
      </c>
      <c r="H558" s="5" t="str">
        <f t="shared" si="69"/>
        <v/>
      </c>
      <c r="I558" s="5" t="str">
        <f t="shared" si="70"/>
        <v/>
      </c>
      <c r="J558" s="5" t="str">
        <f t="shared" si="71"/>
        <v/>
      </c>
      <c r="M558" s="5"/>
    </row>
    <row r="559" spans="2:13" x14ac:dyDescent="0.3">
      <c r="B559" s="57" t="str">
        <f t="shared" si="65"/>
        <v/>
      </c>
      <c r="C559" s="5" t="str">
        <f t="shared" si="66"/>
        <v/>
      </c>
      <c r="D559" s="5" t="str">
        <f t="shared" si="67"/>
        <v/>
      </c>
      <c r="E559" s="5" t="str">
        <f t="shared" si="72"/>
        <v/>
      </c>
      <c r="F559" s="53">
        <v>100</v>
      </c>
      <c r="G559" s="5" t="str">
        <f t="shared" si="68"/>
        <v/>
      </c>
      <c r="H559" s="5" t="str">
        <f t="shared" si="69"/>
        <v/>
      </c>
      <c r="I559" s="5" t="str">
        <f t="shared" si="70"/>
        <v/>
      </c>
      <c r="J559" s="5" t="str">
        <f t="shared" si="71"/>
        <v/>
      </c>
      <c r="M559" s="5"/>
    </row>
    <row r="560" spans="2:13" x14ac:dyDescent="0.3">
      <c r="B560" s="57" t="str">
        <f t="shared" si="65"/>
        <v/>
      </c>
      <c r="C560" s="5" t="str">
        <f t="shared" si="66"/>
        <v/>
      </c>
      <c r="D560" s="5" t="str">
        <f t="shared" si="67"/>
        <v/>
      </c>
      <c r="E560" s="5" t="str">
        <f t="shared" si="72"/>
        <v/>
      </c>
      <c r="F560" s="53">
        <v>100</v>
      </c>
      <c r="G560" s="5" t="str">
        <f t="shared" si="68"/>
        <v/>
      </c>
      <c r="H560" s="5" t="str">
        <f t="shared" si="69"/>
        <v/>
      </c>
      <c r="I560" s="5" t="str">
        <f t="shared" si="70"/>
        <v/>
      </c>
      <c r="J560" s="5" t="str">
        <f t="shared" si="71"/>
        <v/>
      </c>
      <c r="M560" s="5"/>
    </row>
    <row r="561" spans="2:13" x14ac:dyDescent="0.3">
      <c r="B561" s="57" t="str">
        <f t="shared" si="65"/>
        <v/>
      </c>
      <c r="C561" s="5" t="str">
        <f t="shared" si="66"/>
        <v/>
      </c>
      <c r="D561" s="5" t="str">
        <f t="shared" si="67"/>
        <v/>
      </c>
      <c r="E561" s="5" t="str">
        <f t="shared" si="72"/>
        <v/>
      </c>
      <c r="F561" s="53">
        <v>100</v>
      </c>
      <c r="G561" s="5" t="str">
        <f t="shared" si="68"/>
        <v/>
      </c>
      <c r="H561" s="5" t="str">
        <f t="shared" si="69"/>
        <v/>
      </c>
      <c r="I561" s="5" t="str">
        <f t="shared" si="70"/>
        <v/>
      </c>
      <c r="J561" s="5" t="str">
        <f t="shared" si="71"/>
        <v/>
      </c>
      <c r="M561" s="5"/>
    </row>
    <row r="562" spans="2:13" x14ac:dyDescent="0.3">
      <c r="B562" s="57" t="str">
        <f t="shared" si="65"/>
        <v/>
      </c>
      <c r="C562" s="5" t="str">
        <f t="shared" si="66"/>
        <v/>
      </c>
      <c r="D562" s="5" t="str">
        <f t="shared" si="67"/>
        <v/>
      </c>
      <c r="E562" s="5" t="str">
        <f t="shared" si="72"/>
        <v/>
      </c>
      <c r="F562" s="53">
        <v>100</v>
      </c>
      <c r="G562" s="5" t="str">
        <f t="shared" si="68"/>
        <v/>
      </c>
      <c r="H562" s="5" t="str">
        <f t="shared" si="69"/>
        <v/>
      </c>
      <c r="I562" s="5" t="str">
        <f t="shared" si="70"/>
        <v/>
      </c>
      <c r="J562" s="5" t="str">
        <f t="shared" si="71"/>
        <v/>
      </c>
      <c r="M562" s="5"/>
    </row>
    <row r="563" spans="2:13" x14ac:dyDescent="0.3">
      <c r="B563" s="57" t="str">
        <f t="shared" si="65"/>
        <v/>
      </c>
      <c r="C563" s="5" t="str">
        <f t="shared" si="66"/>
        <v/>
      </c>
      <c r="D563" s="5" t="str">
        <f t="shared" si="67"/>
        <v/>
      </c>
      <c r="E563" s="5" t="str">
        <f t="shared" si="72"/>
        <v/>
      </c>
      <c r="F563" s="53">
        <v>100</v>
      </c>
      <c r="G563" s="5" t="str">
        <f t="shared" si="68"/>
        <v/>
      </c>
      <c r="H563" s="5" t="str">
        <f t="shared" si="69"/>
        <v/>
      </c>
      <c r="I563" s="5" t="str">
        <f t="shared" si="70"/>
        <v/>
      </c>
      <c r="J563" s="5" t="str">
        <f t="shared" si="71"/>
        <v/>
      </c>
      <c r="M563" s="5"/>
    </row>
    <row r="564" spans="2:13" x14ac:dyDescent="0.3">
      <c r="B564" s="57" t="str">
        <f t="shared" si="65"/>
        <v/>
      </c>
      <c r="C564" s="5" t="str">
        <f t="shared" si="66"/>
        <v/>
      </c>
      <c r="D564" s="5" t="str">
        <f t="shared" si="67"/>
        <v/>
      </c>
      <c r="E564" s="5" t="str">
        <f t="shared" si="72"/>
        <v/>
      </c>
      <c r="F564" s="53">
        <v>100</v>
      </c>
      <c r="G564" s="5" t="str">
        <f t="shared" si="68"/>
        <v/>
      </c>
      <c r="H564" s="5" t="str">
        <f t="shared" si="69"/>
        <v/>
      </c>
      <c r="I564" s="5" t="str">
        <f t="shared" si="70"/>
        <v/>
      </c>
      <c r="J564" s="5" t="str">
        <f t="shared" si="71"/>
        <v/>
      </c>
      <c r="M564" s="5"/>
    </row>
    <row r="565" spans="2:13" x14ac:dyDescent="0.3">
      <c r="B565" s="57" t="str">
        <f t="shared" si="65"/>
        <v/>
      </c>
      <c r="C565" s="5" t="str">
        <f t="shared" si="66"/>
        <v/>
      </c>
      <c r="D565" s="5" t="str">
        <f t="shared" si="67"/>
        <v/>
      </c>
      <c r="E565" s="5" t="str">
        <f t="shared" si="72"/>
        <v/>
      </c>
      <c r="F565" s="53">
        <v>100</v>
      </c>
      <c r="G565" s="5" t="str">
        <f t="shared" si="68"/>
        <v/>
      </c>
      <c r="H565" s="5" t="str">
        <f t="shared" si="69"/>
        <v/>
      </c>
      <c r="I565" s="5" t="str">
        <f t="shared" si="70"/>
        <v/>
      </c>
      <c r="J565" s="5" t="str">
        <f t="shared" si="71"/>
        <v/>
      </c>
      <c r="M565" s="5"/>
    </row>
    <row r="566" spans="2:13" x14ac:dyDescent="0.3">
      <c r="B566" s="57" t="str">
        <f t="shared" si="65"/>
        <v/>
      </c>
      <c r="C566" s="5" t="str">
        <f t="shared" si="66"/>
        <v/>
      </c>
      <c r="D566" s="5" t="str">
        <f t="shared" si="67"/>
        <v/>
      </c>
      <c r="E566" s="5" t="str">
        <f t="shared" si="72"/>
        <v/>
      </c>
      <c r="F566" s="53">
        <v>100</v>
      </c>
      <c r="G566" s="5" t="str">
        <f t="shared" si="68"/>
        <v/>
      </c>
      <c r="H566" s="5" t="str">
        <f t="shared" si="69"/>
        <v/>
      </c>
      <c r="I566" s="5" t="str">
        <f t="shared" si="70"/>
        <v/>
      </c>
      <c r="J566" s="5" t="str">
        <f t="shared" si="71"/>
        <v/>
      </c>
      <c r="M566" s="5"/>
    </row>
    <row r="567" spans="2:13" x14ac:dyDescent="0.3">
      <c r="B567" s="57" t="str">
        <f t="shared" si="65"/>
        <v/>
      </c>
      <c r="C567" s="5" t="str">
        <f t="shared" si="66"/>
        <v/>
      </c>
      <c r="D567" s="5" t="str">
        <f t="shared" si="67"/>
        <v/>
      </c>
      <c r="E567" s="5" t="str">
        <f t="shared" si="72"/>
        <v/>
      </c>
      <c r="F567" s="53">
        <v>100</v>
      </c>
      <c r="G567" s="5" t="str">
        <f t="shared" si="68"/>
        <v/>
      </c>
      <c r="H567" s="5" t="str">
        <f t="shared" si="69"/>
        <v/>
      </c>
      <c r="I567" s="5" t="str">
        <f t="shared" si="70"/>
        <v/>
      </c>
      <c r="J567" s="5" t="str">
        <f t="shared" si="71"/>
        <v/>
      </c>
      <c r="M567" s="5"/>
    </row>
    <row r="568" spans="2:13" x14ac:dyDescent="0.3">
      <c r="B568" s="57" t="str">
        <f t="shared" si="65"/>
        <v/>
      </c>
      <c r="C568" s="5" t="str">
        <f t="shared" si="66"/>
        <v/>
      </c>
      <c r="D568" s="5" t="str">
        <f t="shared" si="67"/>
        <v/>
      </c>
      <c r="E568" s="5" t="str">
        <f t="shared" si="72"/>
        <v/>
      </c>
      <c r="F568" s="53">
        <v>100</v>
      </c>
      <c r="G568" s="5" t="str">
        <f t="shared" si="68"/>
        <v/>
      </c>
      <c r="H568" s="5" t="str">
        <f t="shared" si="69"/>
        <v/>
      </c>
      <c r="I568" s="5" t="str">
        <f t="shared" si="70"/>
        <v/>
      </c>
      <c r="J568" s="5" t="str">
        <f t="shared" si="71"/>
        <v/>
      </c>
      <c r="M568" s="5"/>
    </row>
    <row r="569" spans="2:13" x14ac:dyDescent="0.3">
      <c r="B569" s="57" t="str">
        <f t="shared" si="65"/>
        <v/>
      </c>
      <c r="C569" s="5" t="str">
        <f t="shared" si="66"/>
        <v/>
      </c>
      <c r="D569" s="5" t="str">
        <f t="shared" si="67"/>
        <v/>
      </c>
      <c r="E569" s="5" t="str">
        <f t="shared" si="72"/>
        <v/>
      </c>
      <c r="F569" s="53">
        <v>100</v>
      </c>
      <c r="G569" s="5" t="str">
        <f t="shared" si="68"/>
        <v/>
      </c>
      <c r="H569" s="5" t="str">
        <f t="shared" si="69"/>
        <v/>
      </c>
      <c r="I569" s="5" t="str">
        <f t="shared" si="70"/>
        <v/>
      </c>
      <c r="J569" s="5" t="str">
        <f t="shared" si="71"/>
        <v/>
      </c>
      <c r="M569" s="5"/>
    </row>
    <row r="570" spans="2:13" x14ac:dyDescent="0.3">
      <c r="B570" s="57" t="str">
        <f t="shared" si="65"/>
        <v/>
      </c>
      <c r="C570" s="5" t="str">
        <f t="shared" si="66"/>
        <v/>
      </c>
      <c r="D570" s="5" t="str">
        <f t="shared" si="67"/>
        <v/>
      </c>
      <c r="E570" s="5" t="str">
        <f t="shared" si="72"/>
        <v/>
      </c>
      <c r="F570" s="53">
        <v>100</v>
      </c>
      <c r="G570" s="5" t="str">
        <f t="shared" si="68"/>
        <v/>
      </c>
      <c r="H570" s="5" t="str">
        <f t="shared" si="69"/>
        <v/>
      </c>
      <c r="I570" s="5" t="str">
        <f t="shared" si="70"/>
        <v/>
      </c>
      <c r="J570" s="5" t="str">
        <f t="shared" si="71"/>
        <v/>
      </c>
      <c r="M570" s="5"/>
    </row>
    <row r="571" spans="2:13" x14ac:dyDescent="0.3">
      <c r="B571" s="57" t="str">
        <f t="shared" si="65"/>
        <v/>
      </c>
      <c r="C571" s="5" t="str">
        <f t="shared" si="66"/>
        <v/>
      </c>
      <c r="D571" s="5" t="str">
        <f t="shared" si="67"/>
        <v/>
      </c>
      <c r="E571" s="5" t="str">
        <f t="shared" si="72"/>
        <v/>
      </c>
      <c r="F571" s="53">
        <v>100</v>
      </c>
      <c r="G571" s="5" t="str">
        <f t="shared" si="68"/>
        <v/>
      </c>
      <c r="H571" s="5" t="str">
        <f t="shared" si="69"/>
        <v/>
      </c>
      <c r="I571" s="5" t="str">
        <f t="shared" si="70"/>
        <v/>
      </c>
      <c r="J571" s="5" t="str">
        <f t="shared" si="71"/>
        <v/>
      </c>
      <c r="M571" s="5"/>
    </row>
    <row r="572" spans="2:13" x14ac:dyDescent="0.3">
      <c r="B572" s="57" t="str">
        <f t="shared" si="65"/>
        <v/>
      </c>
      <c r="C572" s="5" t="str">
        <f t="shared" si="66"/>
        <v/>
      </c>
      <c r="D572" s="5" t="str">
        <f t="shared" si="67"/>
        <v/>
      </c>
      <c r="E572" s="5" t="str">
        <f t="shared" si="72"/>
        <v/>
      </c>
      <c r="F572" s="53">
        <v>100</v>
      </c>
      <c r="G572" s="5" t="str">
        <f t="shared" si="68"/>
        <v/>
      </c>
      <c r="H572" s="5" t="str">
        <f t="shared" si="69"/>
        <v/>
      </c>
      <c r="I572" s="5" t="str">
        <f t="shared" si="70"/>
        <v/>
      </c>
      <c r="J572" s="5" t="str">
        <f t="shared" si="71"/>
        <v/>
      </c>
      <c r="M572" s="5"/>
    </row>
    <row r="573" spans="2:13" x14ac:dyDescent="0.3">
      <c r="B573" s="57" t="str">
        <f t="shared" si="65"/>
        <v/>
      </c>
      <c r="C573" s="5" t="str">
        <f t="shared" si="66"/>
        <v/>
      </c>
      <c r="D573" s="5" t="str">
        <f t="shared" si="67"/>
        <v/>
      </c>
      <c r="E573" s="5" t="str">
        <f t="shared" si="72"/>
        <v/>
      </c>
      <c r="F573" s="53">
        <v>100</v>
      </c>
      <c r="G573" s="5" t="str">
        <f t="shared" si="68"/>
        <v/>
      </c>
      <c r="H573" s="5" t="str">
        <f t="shared" si="69"/>
        <v/>
      </c>
      <c r="I573" s="5" t="str">
        <f t="shared" si="70"/>
        <v/>
      </c>
      <c r="J573" s="5" t="str">
        <f t="shared" si="71"/>
        <v/>
      </c>
      <c r="M573" s="5"/>
    </row>
    <row r="574" spans="2:13" x14ac:dyDescent="0.3">
      <c r="B574" s="57" t="str">
        <f t="shared" si="65"/>
        <v/>
      </c>
      <c r="C574" s="5" t="str">
        <f t="shared" si="66"/>
        <v/>
      </c>
      <c r="D574" s="5" t="str">
        <f t="shared" si="67"/>
        <v/>
      </c>
      <c r="E574" s="5" t="str">
        <f t="shared" si="72"/>
        <v/>
      </c>
      <c r="F574" s="53">
        <v>100</v>
      </c>
      <c r="G574" s="5" t="str">
        <f t="shared" si="68"/>
        <v/>
      </c>
      <c r="H574" s="5" t="str">
        <f t="shared" si="69"/>
        <v/>
      </c>
      <c r="I574" s="5" t="str">
        <f t="shared" si="70"/>
        <v/>
      </c>
      <c r="J574" s="5" t="str">
        <f t="shared" si="71"/>
        <v/>
      </c>
      <c r="M574" s="5"/>
    </row>
    <row r="575" spans="2:13" x14ac:dyDescent="0.3">
      <c r="B575" s="57" t="str">
        <f t="shared" si="65"/>
        <v/>
      </c>
      <c r="C575" s="5" t="str">
        <f t="shared" si="66"/>
        <v/>
      </c>
      <c r="D575" s="5" t="str">
        <f t="shared" si="67"/>
        <v/>
      </c>
      <c r="E575" s="5" t="str">
        <f t="shared" si="72"/>
        <v/>
      </c>
      <c r="F575" s="53">
        <v>100</v>
      </c>
      <c r="G575" s="5" t="str">
        <f t="shared" si="68"/>
        <v/>
      </c>
      <c r="H575" s="5" t="str">
        <f t="shared" si="69"/>
        <v/>
      </c>
      <c r="I575" s="5" t="str">
        <f t="shared" si="70"/>
        <v/>
      </c>
      <c r="J575" s="5" t="str">
        <f t="shared" si="71"/>
        <v/>
      </c>
      <c r="M575" s="5"/>
    </row>
    <row r="576" spans="2:13" x14ac:dyDescent="0.3">
      <c r="B576" s="57" t="str">
        <f t="shared" si="65"/>
        <v/>
      </c>
      <c r="C576" s="5" t="str">
        <f t="shared" si="66"/>
        <v/>
      </c>
      <c r="D576" s="5" t="str">
        <f t="shared" si="67"/>
        <v/>
      </c>
      <c r="E576" s="5" t="str">
        <f t="shared" si="72"/>
        <v/>
      </c>
      <c r="F576" s="53">
        <v>100</v>
      </c>
      <c r="G576" s="5" t="str">
        <f t="shared" si="68"/>
        <v/>
      </c>
      <c r="H576" s="5" t="str">
        <f t="shared" si="69"/>
        <v/>
      </c>
      <c r="I576" s="5" t="str">
        <f t="shared" si="70"/>
        <v/>
      </c>
      <c r="J576" s="5" t="str">
        <f t="shared" si="71"/>
        <v/>
      </c>
      <c r="M576" s="5"/>
    </row>
    <row r="577" spans="2:13" x14ac:dyDescent="0.3">
      <c r="B577" s="57" t="str">
        <f t="shared" si="65"/>
        <v/>
      </c>
      <c r="C577" s="5" t="str">
        <f t="shared" si="66"/>
        <v/>
      </c>
      <c r="D577" s="5" t="str">
        <f t="shared" si="67"/>
        <v/>
      </c>
      <c r="E577" s="5" t="str">
        <f t="shared" si="72"/>
        <v/>
      </c>
      <c r="F577" s="53">
        <v>100</v>
      </c>
      <c r="G577" s="5" t="str">
        <f t="shared" si="68"/>
        <v/>
      </c>
      <c r="H577" s="5" t="str">
        <f t="shared" si="69"/>
        <v/>
      </c>
      <c r="I577" s="5" t="str">
        <f t="shared" si="70"/>
        <v/>
      </c>
      <c r="J577" s="5" t="str">
        <f t="shared" si="71"/>
        <v/>
      </c>
      <c r="M577" s="5"/>
    </row>
    <row r="578" spans="2:13" x14ac:dyDescent="0.3">
      <c r="B578" s="57" t="str">
        <f t="shared" si="65"/>
        <v/>
      </c>
      <c r="C578" s="5" t="str">
        <f t="shared" si="66"/>
        <v/>
      </c>
      <c r="D578" s="5" t="str">
        <f t="shared" si="67"/>
        <v/>
      </c>
      <c r="E578" s="5" t="str">
        <f t="shared" si="72"/>
        <v/>
      </c>
      <c r="F578" s="53">
        <v>100</v>
      </c>
      <c r="G578" s="5" t="str">
        <f t="shared" si="68"/>
        <v/>
      </c>
      <c r="H578" s="5" t="str">
        <f t="shared" si="69"/>
        <v/>
      </c>
      <c r="I578" s="5" t="str">
        <f t="shared" si="70"/>
        <v/>
      </c>
      <c r="J578" s="5" t="str">
        <f t="shared" si="71"/>
        <v/>
      </c>
      <c r="M578" s="5"/>
    </row>
    <row r="579" spans="2:13" x14ac:dyDescent="0.3">
      <c r="B579" s="57" t="str">
        <f t="shared" si="65"/>
        <v/>
      </c>
      <c r="C579" s="5" t="str">
        <f t="shared" si="66"/>
        <v/>
      </c>
      <c r="D579" s="5" t="str">
        <f t="shared" si="67"/>
        <v/>
      </c>
      <c r="E579" s="5" t="str">
        <f t="shared" si="72"/>
        <v/>
      </c>
      <c r="F579" s="53">
        <v>100</v>
      </c>
      <c r="G579" s="5" t="str">
        <f t="shared" si="68"/>
        <v/>
      </c>
      <c r="H579" s="5" t="str">
        <f t="shared" si="69"/>
        <v/>
      </c>
      <c r="I579" s="5" t="str">
        <f t="shared" si="70"/>
        <v/>
      </c>
      <c r="J579" s="5" t="str">
        <f t="shared" si="71"/>
        <v/>
      </c>
      <c r="M579" s="5"/>
    </row>
    <row r="580" spans="2:13" x14ac:dyDescent="0.3">
      <c r="B580" s="57" t="str">
        <f t="shared" si="65"/>
        <v/>
      </c>
      <c r="C580" s="5" t="str">
        <f t="shared" si="66"/>
        <v/>
      </c>
      <c r="D580" s="5" t="str">
        <f t="shared" si="67"/>
        <v/>
      </c>
      <c r="E580" s="5" t="str">
        <f t="shared" si="72"/>
        <v/>
      </c>
      <c r="F580" s="53">
        <v>100</v>
      </c>
      <c r="G580" s="5" t="str">
        <f t="shared" si="68"/>
        <v/>
      </c>
      <c r="H580" s="5" t="str">
        <f t="shared" si="69"/>
        <v/>
      </c>
      <c r="I580" s="5" t="str">
        <f t="shared" si="70"/>
        <v/>
      </c>
      <c r="J580" s="5" t="str">
        <f t="shared" si="71"/>
        <v/>
      </c>
      <c r="M580" s="5"/>
    </row>
    <row r="581" spans="2:13" x14ac:dyDescent="0.3">
      <c r="B581" s="57" t="str">
        <f t="shared" si="65"/>
        <v/>
      </c>
      <c r="C581" s="5" t="str">
        <f t="shared" si="66"/>
        <v/>
      </c>
      <c r="D581" s="5" t="str">
        <f t="shared" si="67"/>
        <v/>
      </c>
      <c r="E581" s="5" t="str">
        <f t="shared" si="72"/>
        <v/>
      </c>
      <c r="F581" s="53">
        <v>100</v>
      </c>
      <c r="G581" s="5" t="str">
        <f t="shared" si="68"/>
        <v/>
      </c>
      <c r="H581" s="5" t="str">
        <f t="shared" si="69"/>
        <v/>
      </c>
      <c r="I581" s="5" t="str">
        <f t="shared" si="70"/>
        <v/>
      </c>
      <c r="J581" s="5" t="str">
        <f t="shared" si="71"/>
        <v/>
      </c>
      <c r="M581" s="5"/>
    </row>
    <row r="582" spans="2:13" x14ac:dyDescent="0.3">
      <c r="B582" s="57" t="str">
        <f t="shared" si="65"/>
        <v/>
      </c>
      <c r="C582" s="5" t="str">
        <f t="shared" si="66"/>
        <v/>
      </c>
      <c r="D582" s="5" t="str">
        <f t="shared" si="67"/>
        <v/>
      </c>
      <c r="E582" s="5" t="str">
        <f t="shared" si="72"/>
        <v/>
      </c>
      <c r="F582" s="53">
        <v>100</v>
      </c>
      <c r="G582" s="5" t="str">
        <f t="shared" si="68"/>
        <v/>
      </c>
      <c r="H582" s="5" t="str">
        <f t="shared" si="69"/>
        <v/>
      </c>
      <c r="I582" s="5" t="str">
        <f t="shared" si="70"/>
        <v/>
      </c>
      <c r="J582" s="5" t="str">
        <f t="shared" si="71"/>
        <v/>
      </c>
      <c r="M582" s="5"/>
    </row>
    <row r="583" spans="2:13" x14ac:dyDescent="0.3">
      <c r="B583" s="57" t="str">
        <f t="shared" si="65"/>
        <v/>
      </c>
      <c r="C583" s="5" t="str">
        <f t="shared" si="66"/>
        <v/>
      </c>
      <c r="D583" s="5" t="str">
        <f t="shared" si="67"/>
        <v/>
      </c>
      <c r="E583" s="5" t="str">
        <f t="shared" si="72"/>
        <v/>
      </c>
      <c r="F583" s="53">
        <v>100</v>
      </c>
      <c r="G583" s="5" t="str">
        <f t="shared" si="68"/>
        <v/>
      </c>
      <c r="H583" s="5" t="str">
        <f t="shared" si="69"/>
        <v/>
      </c>
      <c r="I583" s="5" t="str">
        <f t="shared" si="70"/>
        <v/>
      </c>
      <c r="J583" s="5" t="str">
        <f t="shared" si="71"/>
        <v/>
      </c>
      <c r="M583" s="5"/>
    </row>
    <row r="584" spans="2:13" x14ac:dyDescent="0.3">
      <c r="B584" s="57" t="str">
        <f t="shared" si="65"/>
        <v/>
      </c>
      <c r="C584" s="5" t="str">
        <f t="shared" si="66"/>
        <v/>
      </c>
      <c r="D584" s="5" t="str">
        <f t="shared" si="67"/>
        <v/>
      </c>
      <c r="E584" s="5" t="str">
        <f t="shared" si="72"/>
        <v/>
      </c>
      <c r="F584" s="53">
        <v>100</v>
      </c>
      <c r="G584" s="5" t="str">
        <f t="shared" si="68"/>
        <v/>
      </c>
      <c r="H584" s="5" t="str">
        <f t="shared" si="69"/>
        <v/>
      </c>
      <c r="I584" s="5" t="str">
        <f t="shared" si="70"/>
        <v/>
      </c>
      <c r="J584" s="5" t="str">
        <f t="shared" si="71"/>
        <v/>
      </c>
      <c r="M584" s="5"/>
    </row>
    <row r="585" spans="2:13" x14ac:dyDescent="0.3">
      <c r="B585" s="57" t="str">
        <f t="shared" si="65"/>
        <v/>
      </c>
      <c r="C585" s="5" t="str">
        <f t="shared" si="66"/>
        <v/>
      </c>
      <c r="D585" s="5" t="str">
        <f t="shared" si="67"/>
        <v/>
      </c>
      <c r="E585" s="5" t="str">
        <f t="shared" si="72"/>
        <v/>
      </c>
      <c r="F585" s="53">
        <v>100</v>
      </c>
      <c r="G585" s="5" t="str">
        <f t="shared" si="68"/>
        <v/>
      </c>
      <c r="H585" s="5" t="str">
        <f t="shared" si="69"/>
        <v/>
      </c>
      <c r="I585" s="5" t="str">
        <f t="shared" si="70"/>
        <v/>
      </c>
      <c r="J585" s="5" t="str">
        <f t="shared" si="71"/>
        <v/>
      </c>
      <c r="M585" s="5"/>
    </row>
    <row r="586" spans="2:13" x14ac:dyDescent="0.3">
      <c r="B586" s="57" t="str">
        <f t="shared" si="65"/>
        <v/>
      </c>
      <c r="C586" s="5" t="str">
        <f t="shared" si="66"/>
        <v/>
      </c>
      <c r="D586" s="5" t="str">
        <f t="shared" si="67"/>
        <v/>
      </c>
      <c r="E586" s="5" t="str">
        <f t="shared" si="72"/>
        <v/>
      </c>
      <c r="F586" s="53">
        <v>100</v>
      </c>
      <c r="G586" s="5" t="str">
        <f t="shared" si="68"/>
        <v/>
      </c>
      <c r="H586" s="5" t="str">
        <f t="shared" si="69"/>
        <v/>
      </c>
      <c r="I586" s="5" t="str">
        <f t="shared" si="70"/>
        <v/>
      </c>
      <c r="J586" s="5" t="str">
        <f t="shared" si="71"/>
        <v/>
      </c>
      <c r="M586" s="5"/>
    </row>
    <row r="587" spans="2:13" x14ac:dyDescent="0.3">
      <c r="B587" s="57" t="str">
        <f t="shared" si="65"/>
        <v/>
      </c>
      <c r="C587" s="5" t="str">
        <f t="shared" si="66"/>
        <v/>
      </c>
      <c r="D587" s="5" t="str">
        <f t="shared" si="67"/>
        <v/>
      </c>
      <c r="E587" s="5" t="str">
        <f t="shared" si="72"/>
        <v/>
      </c>
      <c r="F587" s="53">
        <v>100</v>
      </c>
      <c r="G587" s="5" t="str">
        <f t="shared" si="68"/>
        <v/>
      </c>
      <c r="H587" s="5" t="str">
        <f t="shared" si="69"/>
        <v/>
      </c>
      <c r="I587" s="5" t="str">
        <f t="shared" si="70"/>
        <v/>
      </c>
      <c r="J587" s="5" t="str">
        <f t="shared" si="71"/>
        <v/>
      </c>
      <c r="M587" s="5"/>
    </row>
    <row r="588" spans="2:13" x14ac:dyDescent="0.3">
      <c r="B588" s="57" t="str">
        <f t="shared" si="65"/>
        <v/>
      </c>
      <c r="C588" s="5" t="str">
        <f t="shared" si="66"/>
        <v/>
      </c>
      <c r="D588" s="5" t="str">
        <f t="shared" si="67"/>
        <v/>
      </c>
      <c r="E588" s="5" t="str">
        <f t="shared" si="72"/>
        <v/>
      </c>
      <c r="F588" s="53">
        <v>100</v>
      </c>
      <c r="G588" s="5" t="str">
        <f t="shared" si="68"/>
        <v/>
      </c>
      <c r="H588" s="5" t="str">
        <f t="shared" si="69"/>
        <v/>
      </c>
      <c r="I588" s="5" t="str">
        <f t="shared" si="70"/>
        <v/>
      </c>
      <c r="J588" s="5" t="str">
        <f t="shared" si="71"/>
        <v/>
      </c>
      <c r="M588" s="5"/>
    </row>
    <row r="589" spans="2:13" x14ac:dyDescent="0.3">
      <c r="B589" s="57" t="str">
        <f t="shared" si="65"/>
        <v/>
      </c>
      <c r="C589" s="5" t="str">
        <f t="shared" si="66"/>
        <v/>
      </c>
      <c r="D589" s="5" t="str">
        <f t="shared" si="67"/>
        <v/>
      </c>
      <c r="E589" s="5" t="str">
        <f t="shared" si="72"/>
        <v/>
      </c>
      <c r="F589" s="53">
        <v>100</v>
      </c>
      <c r="G589" s="5" t="str">
        <f t="shared" si="68"/>
        <v/>
      </c>
      <c r="H589" s="5" t="str">
        <f t="shared" si="69"/>
        <v/>
      </c>
      <c r="I589" s="5" t="str">
        <f t="shared" si="70"/>
        <v/>
      </c>
      <c r="J589" s="5" t="str">
        <f t="shared" si="71"/>
        <v/>
      </c>
      <c r="M589" s="5"/>
    </row>
    <row r="590" spans="2:13" x14ac:dyDescent="0.3">
      <c r="B590" s="57" t="str">
        <f t="shared" si="65"/>
        <v/>
      </c>
      <c r="C590" s="5" t="str">
        <f t="shared" si="66"/>
        <v/>
      </c>
      <c r="D590" s="5" t="str">
        <f t="shared" si="67"/>
        <v/>
      </c>
      <c r="E590" s="5" t="str">
        <f t="shared" si="72"/>
        <v/>
      </c>
      <c r="F590" s="53">
        <v>100</v>
      </c>
      <c r="G590" s="5" t="str">
        <f t="shared" si="68"/>
        <v/>
      </c>
      <c r="H590" s="5" t="str">
        <f t="shared" si="69"/>
        <v/>
      </c>
      <c r="I590" s="5" t="str">
        <f t="shared" si="70"/>
        <v/>
      </c>
      <c r="J590" s="5" t="str">
        <f t="shared" si="71"/>
        <v/>
      </c>
      <c r="M590" s="5"/>
    </row>
    <row r="591" spans="2:13" x14ac:dyDescent="0.3">
      <c r="B591" s="57" t="str">
        <f t="shared" si="65"/>
        <v/>
      </c>
      <c r="C591" s="5" t="str">
        <f t="shared" si="66"/>
        <v/>
      </c>
      <c r="D591" s="5" t="str">
        <f t="shared" si="67"/>
        <v/>
      </c>
      <c r="E591" s="5" t="str">
        <f t="shared" si="72"/>
        <v/>
      </c>
      <c r="F591" s="53">
        <v>100</v>
      </c>
      <c r="G591" s="5" t="str">
        <f t="shared" si="68"/>
        <v/>
      </c>
      <c r="H591" s="5" t="str">
        <f t="shared" si="69"/>
        <v/>
      </c>
      <c r="I591" s="5" t="str">
        <f t="shared" si="70"/>
        <v/>
      </c>
      <c r="J591" s="5" t="str">
        <f t="shared" si="71"/>
        <v/>
      </c>
      <c r="M591" s="5"/>
    </row>
    <row r="592" spans="2:13" x14ac:dyDescent="0.3">
      <c r="B592" s="57" t="str">
        <f t="shared" si="65"/>
        <v/>
      </c>
      <c r="C592" s="5" t="str">
        <f t="shared" si="66"/>
        <v/>
      </c>
      <c r="D592" s="5" t="str">
        <f t="shared" si="67"/>
        <v/>
      </c>
      <c r="E592" s="5" t="str">
        <f t="shared" si="72"/>
        <v/>
      </c>
      <c r="F592" s="53">
        <v>100</v>
      </c>
      <c r="G592" s="5" t="str">
        <f t="shared" si="68"/>
        <v/>
      </c>
      <c r="H592" s="5" t="str">
        <f t="shared" si="69"/>
        <v/>
      </c>
      <c r="I592" s="5" t="str">
        <f t="shared" si="70"/>
        <v/>
      </c>
      <c r="J592" s="5" t="str">
        <f t="shared" si="71"/>
        <v/>
      </c>
      <c r="M592" s="5"/>
    </row>
    <row r="593" spans="2:13" x14ac:dyDescent="0.3">
      <c r="B593" s="57" t="str">
        <f t="shared" si="65"/>
        <v/>
      </c>
      <c r="C593" s="5" t="str">
        <f t="shared" si="66"/>
        <v/>
      </c>
      <c r="D593" s="5" t="str">
        <f t="shared" si="67"/>
        <v/>
      </c>
      <c r="E593" s="5" t="str">
        <f t="shared" si="72"/>
        <v/>
      </c>
      <c r="F593" s="53">
        <v>100</v>
      </c>
      <c r="G593" s="5" t="str">
        <f t="shared" si="68"/>
        <v/>
      </c>
      <c r="H593" s="5" t="str">
        <f t="shared" si="69"/>
        <v/>
      </c>
      <c r="I593" s="5" t="str">
        <f t="shared" si="70"/>
        <v/>
      </c>
      <c r="J593" s="5" t="str">
        <f t="shared" si="71"/>
        <v/>
      </c>
      <c r="M593" s="5"/>
    </row>
    <row r="594" spans="2:13" x14ac:dyDescent="0.3">
      <c r="B594" s="57" t="str">
        <f t="shared" si="65"/>
        <v/>
      </c>
      <c r="C594" s="5" t="str">
        <f t="shared" si="66"/>
        <v/>
      </c>
      <c r="D594" s="5" t="str">
        <f t="shared" si="67"/>
        <v/>
      </c>
      <c r="E594" s="5" t="str">
        <f t="shared" si="72"/>
        <v/>
      </c>
      <c r="F594" s="53">
        <v>100</v>
      </c>
      <c r="G594" s="5" t="str">
        <f t="shared" si="68"/>
        <v/>
      </c>
      <c r="H594" s="5" t="str">
        <f t="shared" si="69"/>
        <v/>
      </c>
      <c r="I594" s="5" t="str">
        <f t="shared" si="70"/>
        <v/>
      </c>
      <c r="J594" s="5" t="str">
        <f t="shared" si="71"/>
        <v/>
      </c>
      <c r="M594" s="5"/>
    </row>
    <row r="595" spans="2:13" x14ac:dyDescent="0.3">
      <c r="B595" s="57" t="str">
        <f t="shared" si="65"/>
        <v/>
      </c>
      <c r="C595" s="5" t="str">
        <f t="shared" si="66"/>
        <v/>
      </c>
      <c r="D595" s="5" t="str">
        <f t="shared" si="67"/>
        <v/>
      </c>
      <c r="E595" s="5" t="str">
        <f t="shared" si="72"/>
        <v/>
      </c>
      <c r="F595" s="53">
        <v>100</v>
      </c>
      <c r="G595" s="5" t="str">
        <f t="shared" si="68"/>
        <v/>
      </c>
      <c r="H595" s="5" t="str">
        <f t="shared" si="69"/>
        <v/>
      </c>
      <c r="I595" s="5" t="str">
        <f t="shared" si="70"/>
        <v/>
      </c>
      <c r="J595" s="5" t="str">
        <f t="shared" si="71"/>
        <v/>
      </c>
      <c r="M595" s="5"/>
    </row>
    <row r="596" spans="2:13" x14ac:dyDescent="0.3">
      <c r="B596" s="57" t="str">
        <f t="shared" si="65"/>
        <v/>
      </c>
      <c r="C596" s="5" t="str">
        <f t="shared" si="66"/>
        <v/>
      </c>
      <c r="D596" s="5" t="str">
        <f t="shared" si="67"/>
        <v/>
      </c>
      <c r="E596" s="5" t="str">
        <f t="shared" si="72"/>
        <v/>
      </c>
      <c r="F596" s="53">
        <v>100</v>
      </c>
      <c r="G596" s="5" t="str">
        <f t="shared" si="68"/>
        <v/>
      </c>
      <c r="H596" s="5" t="str">
        <f t="shared" si="69"/>
        <v/>
      </c>
      <c r="I596" s="5" t="str">
        <f t="shared" si="70"/>
        <v/>
      </c>
      <c r="J596" s="5" t="str">
        <f t="shared" si="71"/>
        <v/>
      </c>
      <c r="M596" s="5"/>
    </row>
    <row r="597" spans="2:13" x14ac:dyDescent="0.3">
      <c r="B597" s="57" t="str">
        <f t="shared" si="65"/>
        <v/>
      </c>
      <c r="C597" s="5" t="str">
        <f t="shared" si="66"/>
        <v/>
      </c>
      <c r="D597" s="5" t="str">
        <f t="shared" si="67"/>
        <v/>
      </c>
      <c r="E597" s="5" t="str">
        <f t="shared" si="72"/>
        <v/>
      </c>
      <c r="F597" s="53">
        <v>100</v>
      </c>
      <c r="G597" s="5" t="str">
        <f t="shared" si="68"/>
        <v/>
      </c>
      <c r="H597" s="5" t="str">
        <f t="shared" si="69"/>
        <v/>
      </c>
      <c r="I597" s="5" t="str">
        <f t="shared" si="70"/>
        <v/>
      </c>
      <c r="J597" s="5" t="str">
        <f t="shared" si="71"/>
        <v/>
      </c>
      <c r="M597" s="5"/>
    </row>
    <row r="598" spans="2:13" x14ac:dyDescent="0.3">
      <c r="B598" s="57" t="str">
        <f t="shared" si="65"/>
        <v/>
      </c>
      <c r="C598" s="5" t="str">
        <f t="shared" si="66"/>
        <v/>
      </c>
      <c r="D598" s="5" t="str">
        <f t="shared" si="67"/>
        <v/>
      </c>
      <c r="E598" s="5" t="str">
        <f t="shared" si="72"/>
        <v/>
      </c>
      <c r="F598" s="53">
        <v>100</v>
      </c>
      <c r="G598" s="5" t="str">
        <f t="shared" si="68"/>
        <v/>
      </c>
      <c r="H598" s="5" t="str">
        <f t="shared" si="69"/>
        <v/>
      </c>
      <c r="I598" s="5" t="str">
        <f t="shared" si="70"/>
        <v/>
      </c>
      <c r="J598" s="5" t="str">
        <f t="shared" si="71"/>
        <v/>
      </c>
      <c r="M598" s="5"/>
    </row>
    <row r="599" spans="2:13" x14ac:dyDescent="0.3">
      <c r="B599" s="57" t="str">
        <f t="shared" si="65"/>
        <v/>
      </c>
      <c r="C599" s="5" t="str">
        <f t="shared" si="66"/>
        <v/>
      </c>
      <c r="D599" s="5" t="str">
        <f t="shared" si="67"/>
        <v/>
      </c>
      <c r="E599" s="5" t="str">
        <f t="shared" si="72"/>
        <v/>
      </c>
      <c r="F599" s="53">
        <v>100</v>
      </c>
      <c r="G599" s="5" t="str">
        <f t="shared" si="68"/>
        <v/>
      </c>
      <c r="H599" s="5" t="str">
        <f t="shared" si="69"/>
        <v/>
      </c>
      <c r="I599" s="5" t="str">
        <f t="shared" si="70"/>
        <v/>
      </c>
      <c r="J599" s="5" t="str">
        <f t="shared" si="71"/>
        <v/>
      </c>
      <c r="M599" s="5"/>
    </row>
    <row r="600" spans="2:13" x14ac:dyDescent="0.3">
      <c r="B600" s="57" t="str">
        <f t="shared" si="65"/>
        <v/>
      </c>
      <c r="C600" s="5" t="str">
        <f t="shared" si="66"/>
        <v/>
      </c>
      <c r="D600" s="5" t="str">
        <f t="shared" si="67"/>
        <v/>
      </c>
      <c r="E600" s="5" t="str">
        <f t="shared" si="72"/>
        <v/>
      </c>
      <c r="F600" s="53">
        <v>100</v>
      </c>
      <c r="G600" s="5" t="str">
        <f t="shared" si="68"/>
        <v/>
      </c>
      <c r="H600" s="5" t="str">
        <f t="shared" si="69"/>
        <v/>
      </c>
      <c r="I600" s="5" t="str">
        <f t="shared" si="70"/>
        <v/>
      </c>
      <c r="J600" s="5" t="str">
        <f t="shared" si="71"/>
        <v/>
      </c>
      <c r="M600" s="5"/>
    </row>
    <row r="601" spans="2:13" x14ac:dyDescent="0.3">
      <c r="B601" s="57" t="str">
        <f t="shared" si="65"/>
        <v/>
      </c>
      <c r="C601" s="5" t="str">
        <f t="shared" si="66"/>
        <v/>
      </c>
      <c r="D601" s="5" t="str">
        <f t="shared" si="67"/>
        <v/>
      </c>
      <c r="E601" s="5" t="str">
        <f t="shared" si="72"/>
        <v/>
      </c>
      <c r="F601" s="53">
        <v>100</v>
      </c>
      <c r="G601" s="5" t="str">
        <f t="shared" si="68"/>
        <v/>
      </c>
      <c r="H601" s="5" t="str">
        <f t="shared" si="69"/>
        <v/>
      </c>
      <c r="I601" s="5" t="str">
        <f t="shared" si="70"/>
        <v/>
      </c>
      <c r="J601" s="5" t="str">
        <f t="shared" si="71"/>
        <v/>
      </c>
      <c r="M601" s="5"/>
    </row>
    <row r="602" spans="2:13" x14ac:dyDescent="0.3">
      <c r="B602" s="57" t="str">
        <f t="shared" si="65"/>
        <v/>
      </c>
      <c r="C602" s="5" t="str">
        <f t="shared" si="66"/>
        <v/>
      </c>
      <c r="D602" s="5" t="str">
        <f t="shared" si="67"/>
        <v/>
      </c>
      <c r="E602" s="5" t="str">
        <f t="shared" si="72"/>
        <v/>
      </c>
      <c r="F602" s="53">
        <v>100</v>
      </c>
      <c r="G602" s="5" t="str">
        <f t="shared" si="68"/>
        <v/>
      </c>
      <c r="H602" s="5" t="str">
        <f t="shared" si="69"/>
        <v/>
      </c>
      <c r="I602" s="5" t="str">
        <f t="shared" si="70"/>
        <v/>
      </c>
      <c r="J602" s="5" t="str">
        <f t="shared" si="71"/>
        <v/>
      </c>
      <c r="M602" s="5"/>
    </row>
    <row r="603" spans="2:13" x14ac:dyDescent="0.3">
      <c r="B603" s="57" t="str">
        <f t="shared" ref="B603:B625" si="73">IF(ISBLANK($A603),"",EDATE($B602,1))</f>
        <v/>
      </c>
      <c r="C603" s="5" t="str">
        <f t="shared" ref="C603:C625" si="74">_xlfn.LET(
_xlpm.StartingPrincipalBalance,$G602,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D603" s="5" t="str">
        <f t="shared" ref="D603:D625" si="75">_xlfn.LET(
_xlpm.InterestCalculation,$G602*$B$9,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E603" s="5" t="str">
        <f t="shared" si="72"/>
        <v/>
      </c>
      <c r="F603" s="53">
        <v>100</v>
      </c>
      <c r="G603" s="5" t="str">
        <f t="shared" ref="G603:G625" si="76">_xlfn.LET(
_xlpm.StartingBalanceGreaterThanPrincipalOwedPlusPrepaymentCondition,$C603&gt;=$E603+$F603,
_xlpm.IsPrincpalOwedPlusPrepaymentLessThanOrEqualToPrincipalRemainingCondition,ROUND($E603+$F603,2)&lt;=ROUND($G602,2),
_xlpm.IsCurrentPrincapalOwedAmtGreaterThanPrevPrincipalOwedCondition,$E602&gt;$G602,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_xlpm.Calculation,IF(_xlpm.IsPeriodBlankCondition,"",IF(_xlpm.IsPrincipalRemainingBlankCondition,"",IF(_xlpm.IsPrincipalZeroCondition,"",IF(_xlpm.StartingBalanceGreaterThanPrincipalOwedPlusPrepaymentCondition,$C603-$E603-$F603,0)))),
_xlpm.Calculation
)</f>
        <v/>
      </c>
      <c r="H603" s="5" t="str">
        <f t="shared" ref="H603:H625" si="77">_xlfn.LET(
_xlpm.PrincpalRemainingCalculation,$B$13,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I603" s="5" t="str">
        <f t="shared" ref="I603:I625" si="78">_xlfn.LET(
_xlpm.IsPrincipalRemainingLessThanOrEqualToPMICutoffAmtCondition,$G602&lt;=$B$2*(1-$B$15),
_xlpm.PMIMonthlyPayment,$B$19,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3" s="5" t="str">
        <f t="shared" ref="J603:J625" si="79">_xlfn.LET(
_xlpm.PrePaymentActuallyPaid,IF($C603&gt;=$E603+$F603,$F603,$C603-$E603),
_xlpm.IfPMIOwedIsBlank,IF($I603 = "",0,$I603),
_xlpm.TotalMonthlyPaymentCalculation,$D603+$E603+$H603+_xlpm.IfPMIOwedIsBlank+_xlpm.PrePaymentActuallyPaid,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M603" s="5"/>
    </row>
    <row r="604" spans="2:13" x14ac:dyDescent="0.3">
      <c r="B604" s="57" t="str">
        <f t="shared" si="73"/>
        <v/>
      </c>
      <c r="C604" s="5" t="str">
        <f t="shared" si="74"/>
        <v/>
      </c>
      <c r="D604" s="5" t="str">
        <f t="shared" si="75"/>
        <v/>
      </c>
      <c r="E604" s="5" t="str">
        <f t="shared" si="72"/>
        <v/>
      </c>
      <c r="F604" s="53">
        <v>100</v>
      </c>
      <c r="G604" s="5" t="str">
        <f t="shared" si="76"/>
        <v/>
      </c>
      <c r="H604" s="5" t="str">
        <f t="shared" si="77"/>
        <v/>
      </c>
      <c r="I604" s="5" t="str">
        <f t="shared" si="78"/>
        <v/>
      </c>
      <c r="J604" s="5" t="str">
        <f t="shared" si="79"/>
        <v/>
      </c>
      <c r="M604" s="5"/>
    </row>
    <row r="605" spans="2:13" x14ac:dyDescent="0.3">
      <c r="B605" s="57" t="str">
        <f t="shared" si="73"/>
        <v/>
      </c>
      <c r="C605" s="5" t="str">
        <f t="shared" si="74"/>
        <v/>
      </c>
      <c r="D605" s="5" t="str">
        <f t="shared" si="75"/>
        <v/>
      </c>
      <c r="E605" s="5" t="str">
        <f t="shared" si="72"/>
        <v/>
      </c>
      <c r="F605" s="53">
        <v>100</v>
      </c>
      <c r="G605" s="5" t="str">
        <f t="shared" si="76"/>
        <v/>
      </c>
      <c r="H605" s="5" t="str">
        <f t="shared" si="77"/>
        <v/>
      </c>
      <c r="I605" s="5" t="str">
        <f t="shared" si="78"/>
        <v/>
      </c>
      <c r="J605" s="5" t="str">
        <f t="shared" si="79"/>
        <v/>
      </c>
      <c r="M605" s="5"/>
    </row>
    <row r="606" spans="2:13" x14ac:dyDescent="0.3">
      <c r="B606" s="57" t="str">
        <f t="shared" si="73"/>
        <v/>
      </c>
      <c r="C606" s="5" t="str">
        <f t="shared" si="74"/>
        <v/>
      </c>
      <c r="D606" s="5" t="str">
        <f t="shared" si="75"/>
        <v/>
      </c>
      <c r="E606" s="5" t="str">
        <f t="shared" si="72"/>
        <v/>
      </c>
      <c r="F606" s="53">
        <v>100</v>
      </c>
      <c r="G606" s="5" t="str">
        <f t="shared" si="76"/>
        <v/>
      </c>
      <c r="H606" s="5" t="str">
        <f t="shared" si="77"/>
        <v/>
      </c>
      <c r="I606" s="5" t="str">
        <f t="shared" si="78"/>
        <v/>
      </c>
      <c r="J606" s="5" t="str">
        <f t="shared" si="79"/>
        <v/>
      </c>
      <c r="M606" s="5"/>
    </row>
    <row r="607" spans="2:13" x14ac:dyDescent="0.3">
      <c r="B607" s="57" t="str">
        <f t="shared" si="73"/>
        <v/>
      </c>
      <c r="C607" s="5" t="str">
        <f t="shared" si="74"/>
        <v/>
      </c>
      <c r="D607" s="5" t="str">
        <f t="shared" si="75"/>
        <v/>
      </c>
      <c r="E607" s="5" t="str">
        <f t="shared" si="72"/>
        <v/>
      </c>
      <c r="F607" s="53">
        <v>100</v>
      </c>
      <c r="G607" s="5" t="str">
        <f t="shared" si="76"/>
        <v/>
      </c>
      <c r="H607" s="5" t="str">
        <f t="shared" si="77"/>
        <v/>
      </c>
      <c r="I607" s="5" t="str">
        <f t="shared" si="78"/>
        <v/>
      </c>
      <c r="J607" s="5" t="str">
        <f t="shared" si="79"/>
        <v/>
      </c>
      <c r="M607" s="5"/>
    </row>
    <row r="608" spans="2:13" x14ac:dyDescent="0.3">
      <c r="B608" s="57" t="str">
        <f t="shared" si="73"/>
        <v/>
      </c>
      <c r="C608" s="5" t="str">
        <f t="shared" si="74"/>
        <v/>
      </c>
      <c r="D608" s="5" t="str">
        <f t="shared" si="75"/>
        <v/>
      </c>
      <c r="E608" s="5" t="str">
        <f t="shared" si="72"/>
        <v/>
      </c>
      <c r="F608" s="53">
        <v>100</v>
      </c>
      <c r="G608" s="5" t="str">
        <f t="shared" si="76"/>
        <v/>
      </c>
      <c r="H608" s="5" t="str">
        <f t="shared" si="77"/>
        <v/>
      </c>
      <c r="I608" s="5" t="str">
        <f t="shared" si="78"/>
        <v/>
      </c>
      <c r="J608" s="5" t="str">
        <f t="shared" si="79"/>
        <v/>
      </c>
      <c r="M608" s="5"/>
    </row>
    <row r="609" spans="2:13" x14ac:dyDescent="0.3">
      <c r="B609" s="57" t="str">
        <f t="shared" si="73"/>
        <v/>
      </c>
      <c r="C609" s="5" t="str">
        <f t="shared" si="74"/>
        <v/>
      </c>
      <c r="D609" s="5" t="str">
        <f t="shared" si="75"/>
        <v/>
      </c>
      <c r="E609" s="5" t="str">
        <f t="shared" si="72"/>
        <v/>
      </c>
      <c r="F609" s="53">
        <v>100</v>
      </c>
      <c r="G609" s="5" t="str">
        <f t="shared" si="76"/>
        <v/>
      </c>
      <c r="H609" s="5" t="str">
        <f t="shared" si="77"/>
        <v/>
      </c>
      <c r="I609" s="5" t="str">
        <f t="shared" si="78"/>
        <v/>
      </c>
      <c r="J609" s="5" t="str">
        <f t="shared" si="79"/>
        <v/>
      </c>
      <c r="M609" s="5"/>
    </row>
    <row r="610" spans="2:13" x14ac:dyDescent="0.3">
      <c r="B610" s="57" t="str">
        <f t="shared" si="73"/>
        <v/>
      </c>
      <c r="C610" s="5" t="str">
        <f t="shared" si="74"/>
        <v/>
      </c>
      <c r="D610" s="5" t="str">
        <f t="shared" si="75"/>
        <v/>
      </c>
      <c r="E610" s="5" t="str">
        <f t="shared" si="72"/>
        <v/>
      </c>
      <c r="F610" s="53">
        <v>100</v>
      </c>
      <c r="G610" s="5" t="str">
        <f t="shared" si="76"/>
        <v/>
      </c>
      <c r="H610" s="5" t="str">
        <f t="shared" si="77"/>
        <v/>
      </c>
      <c r="I610" s="5" t="str">
        <f t="shared" si="78"/>
        <v/>
      </c>
      <c r="J610" s="5" t="str">
        <f t="shared" si="79"/>
        <v/>
      </c>
      <c r="M610" s="5"/>
    </row>
    <row r="611" spans="2:13" x14ac:dyDescent="0.3">
      <c r="B611" s="57" t="str">
        <f t="shared" si="73"/>
        <v/>
      </c>
      <c r="C611" s="5" t="str">
        <f t="shared" si="74"/>
        <v/>
      </c>
      <c r="D611" s="5" t="str">
        <f t="shared" si="75"/>
        <v/>
      </c>
      <c r="E611" s="5" t="str">
        <f t="shared" si="72"/>
        <v/>
      </c>
      <c r="F611" s="53">
        <v>100</v>
      </c>
      <c r="G611" s="5" t="str">
        <f t="shared" si="76"/>
        <v/>
      </c>
      <c r="H611" s="5" t="str">
        <f t="shared" si="77"/>
        <v/>
      </c>
      <c r="I611" s="5" t="str">
        <f t="shared" si="78"/>
        <v/>
      </c>
      <c r="J611" s="5" t="str">
        <f t="shared" si="79"/>
        <v/>
      </c>
      <c r="M611" s="5"/>
    </row>
    <row r="612" spans="2:13" x14ac:dyDescent="0.3">
      <c r="B612" s="57" t="str">
        <f t="shared" si="73"/>
        <v/>
      </c>
      <c r="C612" s="5" t="str">
        <f t="shared" si="74"/>
        <v/>
      </c>
      <c r="D612" s="5" t="str">
        <f t="shared" si="75"/>
        <v/>
      </c>
      <c r="E612" s="5" t="str">
        <f t="shared" si="72"/>
        <v/>
      </c>
      <c r="F612" s="53">
        <v>100</v>
      </c>
      <c r="G612" s="5" t="str">
        <f t="shared" si="76"/>
        <v/>
      </c>
      <c r="H612" s="5" t="str">
        <f t="shared" si="77"/>
        <v/>
      </c>
      <c r="I612" s="5" t="str">
        <f t="shared" si="78"/>
        <v/>
      </c>
      <c r="J612" s="5" t="str">
        <f t="shared" si="79"/>
        <v/>
      </c>
      <c r="M612" s="5"/>
    </row>
    <row r="613" spans="2:13" x14ac:dyDescent="0.3">
      <c r="B613" s="57" t="str">
        <f t="shared" si="73"/>
        <v/>
      </c>
      <c r="C613" s="5" t="str">
        <f t="shared" si="74"/>
        <v/>
      </c>
      <c r="D613" s="5" t="str">
        <f t="shared" si="75"/>
        <v/>
      </c>
      <c r="E613" s="5" t="str">
        <f t="shared" ref="E613:E625" si="80">_xlfn.LET(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_xlpm.Calculation,IF(_xlpm.IsPeriodBlankCondition,"",IF(_xlpm.IsPrincipalRemainingBlankCondition,"",IF(_xlpm.IsPrincipalZeroCondition,"",IF(_xlpm.IsPrincipalLessThenOrEqualToMonthlyPaymentCondition,$G612,_xlpm.PrincipalOwedCalculation)))),
_xlpm.Calculation
)</f>
        <v/>
      </c>
      <c r="F613" s="53">
        <v>100</v>
      </c>
      <c r="G613" s="5" t="str">
        <f t="shared" si="76"/>
        <v/>
      </c>
      <c r="H613" s="5" t="str">
        <f t="shared" si="77"/>
        <v/>
      </c>
      <c r="I613" s="5" t="str">
        <f t="shared" si="78"/>
        <v/>
      </c>
      <c r="J613" s="5" t="str">
        <f t="shared" si="79"/>
        <v/>
      </c>
      <c r="M613" s="5"/>
    </row>
    <row r="614" spans="2:13" x14ac:dyDescent="0.3">
      <c r="B614" s="57" t="str">
        <f t="shared" si="73"/>
        <v/>
      </c>
      <c r="C614" s="5" t="str">
        <f t="shared" si="74"/>
        <v/>
      </c>
      <c r="D614" s="5" t="str">
        <f t="shared" si="75"/>
        <v/>
      </c>
      <c r="E614" s="5" t="str">
        <f t="shared" si="80"/>
        <v/>
      </c>
      <c r="F614" s="53">
        <v>100</v>
      </c>
      <c r="G614" s="5" t="str">
        <f t="shared" si="76"/>
        <v/>
      </c>
      <c r="H614" s="5" t="str">
        <f t="shared" si="77"/>
        <v/>
      </c>
      <c r="I614" s="5" t="str">
        <f t="shared" si="78"/>
        <v/>
      </c>
      <c r="J614" s="5" t="str">
        <f t="shared" si="79"/>
        <v/>
      </c>
      <c r="M614" s="5"/>
    </row>
    <row r="615" spans="2:13" x14ac:dyDescent="0.3">
      <c r="B615" s="57" t="str">
        <f t="shared" si="73"/>
        <v/>
      </c>
      <c r="C615" s="5" t="str">
        <f t="shared" si="74"/>
        <v/>
      </c>
      <c r="D615" s="5" t="str">
        <f t="shared" si="75"/>
        <v/>
      </c>
      <c r="E615" s="5" t="str">
        <f t="shared" si="80"/>
        <v/>
      </c>
      <c r="F615" s="53">
        <v>100</v>
      </c>
      <c r="G615" s="5" t="str">
        <f t="shared" si="76"/>
        <v/>
      </c>
      <c r="H615" s="5" t="str">
        <f t="shared" si="77"/>
        <v/>
      </c>
      <c r="I615" s="5" t="str">
        <f t="shared" si="78"/>
        <v/>
      </c>
      <c r="J615" s="5" t="str">
        <f t="shared" si="79"/>
        <v/>
      </c>
      <c r="M615" s="5"/>
    </row>
    <row r="616" spans="2:13" x14ac:dyDescent="0.3">
      <c r="B616" s="57" t="str">
        <f t="shared" si="73"/>
        <v/>
      </c>
      <c r="C616" s="5" t="str">
        <f t="shared" si="74"/>
        <v/>
      </c>
      <c r="D616" s="5" t="str">
        <f t="shared" si="75"/>
        <v/>
      </c>
      <c r="E616" s="5" t="str">
        <f t="shared" si="80"/>
        <v/>
      </c>
      <c r="F616" s="53">
        <v>100</v>
      </c>
      <c r="G616" s="5" t="str">
        <f t="shared" si="76"/>
        <v/>
      </c>
      <c r="H616" s="5" t="str">
        <f t="shared" si="77"/>
        <v/>
      </c>
      <c r="I616" s="5" t="str">
        <f t="shared" si="78"/>
        <v/>
      </c>
      <c r="J616" s="5" t="str">
        <f t="shared" si="79"/>
        <v/>
      </c>
      <c r="M616" s="5"/>
    </row>
    <row r="617" spans="2:13" x14ac:dyDescent="0.3">
      <c r="B617" s="57" t="str">
        <f t="shared" si="73"/>
        <v/>
      </c>
      <c r="C617" s="5" t="str">
        <f t="shared" si="74"/>
        <v/>
      </c>
      <c r="D617" s="5" t="str">
        <f t="shared" si="75"/>
        <v/>
      </c>
      <c r="E617" s="5" t="str">
        <f t="shared" si="80"/>
        <v/>
      </c>
      <c r="F617" s="53">
        <v>100</v>
      </c>
      <c r="G617" s="5" t="str">
        <f t="shared" si="76"/>
        <v/>
      </c>
      <c r="H617" s="5" t="str">
        <f t="shared" si="77"/>
        <v/>
      </c>
      <c r="I617" s="5" t="str">
        <f t="shared" si="78"/>
        <v/>
      </c>
      <c r="J617" s="5" t="str">
        <f t="shared" si="79"/>
        <v/>
      </c>
      <c r="M617" s="5"/>
    </row>
    <row r="618" spans="2:13" x14ac:dyDescent="0.3">
      <c r="B618" s="57" t="str">
        <f t="shared" si="73"/>
        <v/>
      </c>
      <c r="C618" s="5" t="str">
        <f t="shared" si="74"/>
        <v/>
      </c>
      <c r="D618" s="5" t="str">
        <f t="shared" si="75"/>
        <v/>
      </c>
      <c r="E618" s="5" t="str">
        <f t="shared" si="80"/>
        <v/>
      </c>
      <c r="F618" s="53">
        <v>100</v>
      </c>
      <c r="G618" s="5" t="str">
        <f t="shared" si="76"/>
        <v/>
      </c>
      <c r="H618" s="5" t="str">
        <f t="shared" si="77"/>
        <v/>
      </c>
      <c r="I618" s="5" t="str">
        <f t="shared" si="78"/>
        <v/>
      </c>
      <c r="J618" s="5" t="str">
        <f t="shared" si="79"/>
        <v/>
      </c>
      <c r="M618" s="5"/>
    </row>
    <row r="619" spans="2:13" x14ac:dyDescent="0.3">
      <c r="B619" s="57" t="str">
        <f t="shared" si="73"/>
        <v/>
      </c>
      <c r="C619" s="5" t="str">
        <f t="shared" si="74"/>
        <v/>
      </c>
      <c r="D619" s="5" t="str">
        <f t="shared" si="75"/>
        <v/>
      </c>
      <c r="E619" s="5" t="str">
        <f t="shared" si="80"/>
        <v/>
      </c>
      <c r="F619" s="53">
        <v>100</v>
      </c>
      <c r="G619" s="5" t="str">
        <f t="shared" si="76"/>
        <v/>
      </c>
      <c r="H619" s="5" t="str">
        <f t="shared" si="77"/>
        <v/>
      </c>
      <c r="I619" s="5" t="str">
        <f t="shared" si="78"/>
        <v/>
      </c>
      <c r="J619" s="5" t="str">
        <f t="shared" si="79"/>
        <v/>
      </c>
      <c r="M619" s="5"/>
    </row>
    <row r="620" spans="2:13" x14ac:dyDescent="0.3">
      <c r="B620" s="57" t="str">
        <f t="shared" si="73"/>
        <v/>
      </c>
      <c r="C620" s="5" t="str">
        <f t="shared" si="74"/>
        <v/>
      </c>
      <c r="D620" s="5" t="str">
        <f t="shared" si="75"/>
        <v/>
      </c>
      <c r="E620" s="5" t="str">
        <f t="shared" si="80"/>
        <v/>
      </c>
      <c r="F620" s="53">
        <v>100</v>
      </c>
      <c r="G620" s="5" t="str">
        <f t="shared" si="76"/>
        <v/>
      </c>
      <c r="H620" s="5" t="str">
        <f t="shared" si="77"/>
        <v/>
      </c>
      <c r="I620" s="5" t="str">
        <f t="shared" si="78"/>
        <v/>
      </c>
      <c r="J620" s="5" t="str">
        <f t="shared" si="79"/>
        <v/>
      </c>
      <c r="M620" s="5"/>
    </row>
    <row r="621" spans="2:13" x14ac:dyDescent="0.3">
      <c r="B621" s="57" t="str">
        <f t="shared" si="73"/>
        <v/>
      </c>
      <c r="C621" s="5" t="str">
        <f t="shared" si="74"/>
        <v/>
      </c>
      <c r="D621" s="5" t="str">
        <f t="shared" si="75"/>
        <v/>
      </c>
      <c r="E621" s="5" t="str">
        <f t="shared" si="80"/>
        <v/>
      </c>
      <c r="F621" s="53">
        <v>100</v>
      </c>
      <c r="G621" s="5" t="str">
        <f t="shared" si="76"/>
        <v/>
      </c>
      <c r="H621" s="5" t="str">
        <f t="shared" si="77"/>
        <v/>
      </c>
      <c r="I621" s="5" t="str">
        <f t="shared" si="78"/>
        <v/>
      </c>
      <c r="J621" s="5" t="str">
        <f t="shared" si="79"/>
        <v/>
      </c>
      <c r="M621" s="5"/>
    </row>
    <row r="622" spans="2:13" x14ac:dyDescent="0.3">
      <c r="B622" s="57" t="str">
        <f t="shared" si="73"/>
        <v/>
      </c>
      <c r="C622" s="5" t="str">
        <f t="shared" si="74"/>
        <v/>
      </c>
      <c r="D622" s="5" t="str">
        <f t="shared" si="75"/>
        <v/>
      </c>
      <c r="E622" s="5" t="str">
        <f t="shared" si="80"/>
        <v/>
      </c>
      <c r="F622" s="53">
        <v>100</v>
      </c>
      <c r="G622" s="5" t="str">
        <f t="shared" si="76"/>
        <v/>
      </c>
      <c r="H622" s="5" t="str">
        <f t="shared" si="77"/>
        <v/>
      </c>
      <c r="I622" s="5" t="str">
        <f t="shared" si="78"/>
        <v/>
      </c>
      <c r="J622" s="5" t="str">
        <f t="shared" si="79"/>
        <v/>
      </c>
      <c r="M622" s="5"/>
    </row>
    <row r="623" spans="2:13" x14ac:dyDescent="0.3">
      <c r="B623" s="57" t="str">
        <f t="shared" si="73"/>
        <v/>
      </c>
      <c r="C623" s="5" t="str">
        <f t="shared" si="74"/>
        <v/>
      </c>
      <c r="D623" s="5" t="str">
        <f t="shared" si="75"/>
        <v/>
      </c>
      <c r="E623" s="5" t="str">
        <f t="shared" si="80"/>
        <v/>
      </c>
      <c r="F623" s="53">
        <v>100</v>
      </c>
      <c r="G623" s="5" t="str">
        <f t="shared" si="76"/>
        <v/>
      </c>
      <c r="H623" s="5" t="str">
        <f t="shared" si="77"/>
        <v/>
      </c>
      <c r="I623" s="5" t="str">
        <f t="shared" si="78"/>
        <v/>
      </c>
      <c r="J623" s="5" t="str">
        <f t="shared" si="79"/>
        <v/>
      </c>
      <c r="M623" s="5"/>
    </row>
    <row r="624" spans="2:13" x14ac:dyDescent="0.3">
      <c r="B624" s="57" t="str">
        <f t="shared" si="73"/>
        <v/>
      </c>
      <c r="C624" s="5" t="str">
        <f t="shared" si="74"/>
        <v/>
      </c>
      <c r="D624" s="5" t="str">
        <f t="shared" si="75"/>
        <v/>
      </c>
      <c r="E624" s="5" t="str">
        <f t="shared" si="80"/>
        <v/>
      </c>
      <c r="F624" s="53">
        <v>100</v>
      </c>
      <c r="G624" s="5" t="str">
        <f t="shared" si="76"/>
        <v/>
      </c>
      <c r="H624" s="5" t="str">
        <f t="shared" si="77"/>
        <v/>
      </c>
      <c r="I624" s="5" t="str">
        <f t="shared" si="78"/>
        <v/>
      </c>
      <c r="J624" s="5" t="str">
        <f t="shared" si="79"/>
        <v/>
      </c>
      <c r="M624" s="5"/>
    </row>
    <row r="625" spans="1:13" ht="15" thickBot="1" x14ac:dyDescent="0.35">
      <c r="B625" s="57" t="str">
        <f t="shared" si="73"/>
        <v/>
      </c>
      <c r="C625" s="5" t="str">
        <f t="shared" si="74"/>
        <v/>
      </c>
      <c r="D625" s="5" t="str">
        <f t="shared" si="75"/>
        <v/>
      </c>
      <c r="E625" s="5" t="str">
        <f t="shared" si="80"/>
        <v/>
      </c>
      <c r="F625" s="53">
        <v>100</v>
      </c>
      <c r="G625" s="5" t="str">
        <f t="shared" si="76"/>
        <v/>
      </c>
      <c r="H625" s="5" t="str">
        <f t="shared" si="77"/>
        <v/>
      </c>
      <c r="I625" s="5" t="str">
        <f t="shared" si="78"/>
        <v/>
      </c>
      <c r="J625" s="5" t="str">
        <f t="shared" si="79"/>
        <v/>
      </c>
      <c r="M625" s="5"/>
    </row>
    <row r="626" spans="1:13" ht="15" thickBot="1" x14ac:dyDescent="0.35">
      <c r="A626" s="58" t="s">
        <v>20</v>
      </c>
      <c r="B626" s="59" t="s">
        <v>21</v>
      </c>
      <c r="C626" s="59" t="s">
        <v>22</v>
      </c>
      <c r="D626" s="59" t="s">
        <v>23</v>
      </c>
      <c r="E626" s="59" t="s">
        <v>24</v>
      </c>
      <c r="F626" s="59" t="s">
        <v>42</v>
      </c>
      <c r="G626" s="59" t="s">
        <v>25</v>
      </c>
      <c r="H626" s="59" t="s">
        <v>26</v>
      </c>
      <c r="I626" s="59" t="s">
        <v>27</v>
      </c>
      <c r="J626" s="60" t="s">
        <v>28</v>
      </c>
    </row>
  </sheetData>
  <protectedRanges>
    <protectedRange sqref="F26:F625" name="Optional_Arguements"/>
    <protectedRange sqref="B2 B3 B6 B8 B13 B15 B17 B26 H2 H6" name="Required_Arguements"/>
  </protectedRanges>
  <mergeCells count="3">
    <mergeCell ref="A1:B1"/>
    <mergeCell ref="D1:E1"/>
    <mergeCell ref="G1:H1"/>
  </mergeCells>
  <conditionalFormatting sqref="A26:C625">
    <cfRule type="expression" dxfId="11" priority="5">
      <formula>NOT(ISBLANK($A26))</formula>
    </cfRule>
  </conditionalFormatting>
  <conditionalFormatting sqref="C26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E625">
    <cfRule type="expression" dxfId="10" priority="1">
      <formula>NOT(ISBLANK($A26))</formula>
    </cfRule>
  </conditionalFormatting>
  <conditionalFormatting sqref="F26:F625">
    <cfRule type="expression" dxfId="9" priority="3">
      <formula>NOT(ISBLANK($A26))</formula>
    </cfRule>
  </conditionalFormatting>
  <conditionalFormatting sqref="G26:J625">
    <cfRule type="expression" dxfId="8" priority="2">
      <formula>NOT(ISBLANK($A26))</formula>
    </cfRule>
  </conditionalFormatting>
  <dataValidations xWindow="488" yWindow="300" count="6">
    <dataValidation type="list" allowBlank="1" showInputMessage="1" showErrorMessage="1" errorTitle="Invalid Entry" error="You must choose a whole number between 1 and 50." prompt="Enter a whole number between 1 and 50." sqref="B6" xr:uid="{BD56B947-B2CB-4F2F-9531-24C6EE5DB207}">
      <formula1>"1,2,3,4,5,6,7,8,9,10,11,12,13,14,15,16,17,18,19,20,21,22,23,24,25,26,27,28,29,30,31,32,33,34,35,36,37,38,39,40,41,42,43,44,45,46,47,48,49,50"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AB7C69EB-889B-4017-8F98-CDAA5F151AA4}">
      <formula1>1</formula1>
    </dataValidation>
    <dataValidation type="decimal" operator="greaterThan" allowBlank="1" showInputMessage="1" showErrorMessage="1" error="You didn't Input a positive number." prompt="Input any positive number." sqref="B2 B13 H2 H6" xr:uid="{6AFA0A5A-809B-453C-BE35-342CC76A7E42}">
      <formula1>0</formula1>
    </dataValidation>
    <dataValidation type="decimal" allowBlank="1" showInputMessage="1" showErrorMessage="1" error="You didn't Input a percentage between 1% and 100%. (.01 - 1)" prompt="Input any percentage between 1% and 100%. (.01 - 1)" sqref="B3 B8" xr:uid="{660950FE-9DC2-4ED2-AFE7-77955BB84B92}">
      <formula1>0.01</formula1>
      <formula2>1</formula2>
    </dataValidation>
    <dataValidation type="decimal" allowBlank="1" showInputMessage="1" showErrorMessage="1" error="You didn't Input a percentage between 1% and 22%. (.01 - .22)" prompt="Input any percentage between 1% and 22%. (.01 - .22)" sqref="B15" xr:uid="{0A7D6B34-C3A2-48F2-BC6B-528349CA9FF2}">
      <formula1>0.01</formula1>
      <formula2>0.22</formula2>
    </dataValidation>
    <dataValidation type="decimal" allowBlank="1" showInputMessage="1" showErrorMessage="1" error="You didn't Input a percentage between 0.5% and 3%. (.005 - .3)" prompt="Input any percentage between 0.5% and 3%. (.005 - .3)" sqref="B17" xr:uid="{2812EA4D-A597-4DE3-A736-5D8BF3C01E93}">
      <formula1>0.005</formula1>
      <formula2>0.3</formula2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A19E-4A29-42EE-B27F-8FB1CEB25116}">
  <dimension ref="A1:N625"/>
  <sheetViews>
    <sheetView workbookViewId="0">
      <selection activeCell="B15" sqref="B15"/>
    </sheetView>
  </sheetViews>
  <sheetFormatPr defaultRowHeight="14.4" x14ac:dyDescent="0.3"/>
  <cols>
    <col min="1" max="1" width="43" bestFit="1" customWidth="1"/>
    <col min="2" max="2" width="12" bestFit="1" customWidth="1"/>
    <col min="3" max="3" width="22.5546875" bestFit="1" customWidth="1"/>
    <col min="4" max="4" width="51.6640625" bestFit="1" customWidth="1"/>
    <col min="5" max="5" width="13.6640625" bestFit="1" customWidth="1"/>
    <col min="6" max="6" width="30.21875" hidden="1" customWidth="1"/>
    <col min="7" max="7" width="60.109375" bestFit="1" customWidth="1"/>
    <col min="8" max="8" width="20.109375" bestFit="1" customWidth="1"/>
    <col min="9" max="9" width="9.77734375" bestFit="1" customWidth="1"/>
    <col min="10" max="10" width="21.109375" bestFit="1" customWidth="1"/>
    <col min="11" max="11" width="20.21875" bestFit="1" customWidth="1"/>
    <col min="12" max="12" width="27.88671875" bestFit="1" customWidth="1"/>
    <col min="13" max="13" width="13.109375" bestFit="1" customWidth="1"/>
    <col min="14" max="14" width="16.44140625" bestFit="1" customWidth="1"/>
  </cols>
  <sheetData>
    <row r="1" spans="1:3" ht="16.2" thickBot="1" x14ac:dyDescent="0.35">
      <c r="A1" s="65" t="s">
        <v>0</v>
      </c>
      <c r="B1" s="66"/>
    </row>
    <row r="2" spans="1:3" x14ac:dyDescent="0.3">
      <c r="A2" s="1" t="s">
        <v>2</v>
      </c>
      <c r="B2" s="2">
        <f>'Adjustable Mortgage Schedule'!$B2</f>
        <v>200000</v>
      </c>
    </row>
    <row r="3" spans="1:3" x14ac:dyDescent="0.3">
      <c r="A3" s="6" t="s">
        <v>4</v>
      </c>
      <c r="B3" s="32">
        <f>'Adjustable Mortgage Schedule'!$B3</f>
        <v>0.1</v>
      </c>
    </row>
    <row r="4" spans="1:3" x14ac:dyDescent="0.3">
      <c r="A4" s="6" t="s">
        <v>5</v>
      </c>
      <c r="B4" s="8">
        <f>'Adjustable Mortgage Schedule'!$B4</f>
        <v>20000</v>
      </c>
    </row>
    <row r="5" spans="1:3" ht="15" thickBot="1" x14ac:dyDescent="0.35">
      <c r="A5" s="11" t="s">
        <v>6</v>
      </c>
      <c r="B5" s="12">
        <f>'Adjustable Mortgage Schedule'!$B5</f>
        <v>180000</v>
      </c>
    </row>
    <row r="6" spans="1:3" x14ac:dyDescent="0.3">
      <c r="A6" s="1" t="s">
        <v>43</v>
      </c>
      <c r="B6" s="15">
        <f>'Adjustable Mortgage Schedule'!$B6</f>
        <v>30</v>
      </c>
      <c r="C6" s="5"/>
    </row>
    <row r="7" spans="1:3" x14ac:dyDescent="0.3">
      <c r="A7" s="6" t="s">
        <v>8</v>
      </c>
      <c r="B7" s="16">
        <f>'Adjustable Mortgage Schedule'!$B7</f>
        <v>360</v>
      </c>
    </row>
    <row r="8" spans="1:3" x14ac:dyDescent="0.3">
      <c r="A8" s="6" t="s">
        <v>44</v>
      </c>
      <c r="B8" s="17">
        <f>'Adjustable Mortgage Schedule'!$B8</f>
        <v>0.08</v>
      </c>
    </row>
    <row r="9" spans="1:3" ht="15" thickBot="1" x14ac:dyDescent="0.35">
      <c r="A9" s="19" t="s">
        <v>9</v>
      </c>
      <c r="B9" s="20">
        <f>'Adjustable Mortgage Schedule'!$B9</f>
        <v>6.6666666666666671E-3</v>
      </c>
    </row>
    <row r="10" spans="1:3" ht="15" thickBot="1" x14ac:dyDescent="0.35">
      <c r="A10" s="22" t="s">
        <v>10</v>
      </c>
      <c r="B10" s="23">
        <f>'Adjustable Mortgage Schedule'!$B10</f>
        <v>1320.7762329828772</v>
      </c>
    </row>
    <row r="11" spans="1:3" x14ac:dyDescent="0.3">
      <c r="A11" s="1" t="s">
        <v>11</v>
      </c>
      <c r="B11" s="4">
        <f>'Adjustable Mortgage Schedule'!$B11</f>
        <v>475479.44387383579</v>
      </c>
    </row>
    <row r="12" spans="1:3" ht="15" thickBot="1" x14ac:dyDescent="0.35">
      <c r="A12" s="19" t="s">
        <v>3</v>
      </c>
      <c r="B12" s="25">
        <f>'Adjustable Mortgage Schedule'!$B12</f>
        <v>295479.44387383579</v>
      </c>
    </row>
    <row r="13" spans="1:3" x14ac:dyDescent="0.3">
      <c r="A13" s="26" t="s">
        <v>12</v>
      </c>
      <c r="B13" s="27">
        <f>'Adjustable Mortgage Schedule'!$B13</f>
        <v>500</v>
      </c>
    </row>
    <row r="14" spans="1:3" ht="15" thickBot="1" x14ac:dyDescent="0.35">
      <c r="A14" s="19" t="s">
        <v>13</v>
      </c>
      <c r="B14" s="28">
        <f>'Adjustable Mortgage Schedule'!$B14</f>
        <v>1820.7762329828772</v>
      </c>
    </row>
    <row r="15" spans="1:3" x14ac:dyDescent="0.3">
      <c r="A15" s="1" t="s">
        <v>29</v>
      </c>
      <c r="B15" s="29">
        <f>'Adjustable Mortgage Schedule'!$B15</f>
        <v>0.2</v>
      </c>
      <c r="C15" s="30"/>
    </row>
    <row r="16" spans="1:3" x14ac:dyDescent="0.3">
      <c r="A16" s="6" t="s">
        <v>14</v>
      </c>
      <c r="B16" s="31">
        <f>'Adjustable Mortgage Schedule'!$B16</f>
        <v>40000</v>
      </c>
    </row>
    <row r="17" spans="1:14" x14ac:dyDescent="0.3">
      <c r="A17" s="6" t="s">
        <v>15</v>
      </c>
      <c r="B17" s="32">
        <f>'Adjustable Mortgage Schedule'!$B17</f>
        <v>0.02</v>
      </c>
    </row>
    <row r="18" spans="1:14" x14ac:dyDescent="0.3">
      <c r="A18" s="6" t="s">
        <v>16</v>
      </c>
      <c r="B18" s="33">
        <f>'Adjustable Mortgage Schedule'!$B18</f>
        <v>1.6666666666666668E-3</v>
      </c>
      <c r="I18" s="5"/>
    </row>
    <row r="19" spans="1:14" x14ac:dyDescent="0.3">
      <c r="A19" s="6" t="s">
        <v>17</v>
      </c>
      <c r="B19" s="31">
        <f>'Adjustable Mortgage Schedule'!$B19</f>
        <v>300</v>
      </c>
    </row>
    <row r="20" spans="1:14" ht="15" thickBot="1" x14ac:dyDescent="0.35">
      <c r="A20" s="19" t="s">
        <v>18</v>
      </c>
      <c r="B20" s="28">
        <f>'Adjustable Mortgage Schedule'!$B20</f>
        <v>2120.7762329828774</v>
      </c>
    </row>
    <row r="21" spans="1:14" x14ac:dyDescent="0.3">
      <c r="B21" s="34"/>
      <c r="E21" s="5"/>
    </row>
    <row r="22" spans="1:14" ht="15" thickBot="1" x14ac:dyDescent="0.35">
      <c r="E22" s="5"/>
    </row>
    <row r="23" spans="1:14" ht="16.2" thickBot="1" x14ac:dyDescent="0.35">
      <c r="A23" s="35" t="s">
        <v>19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4" x14ac:dyDescent="0.3">
      <c r="A24" s="38" t="s">
        <v>20</v>
      </c>
      <c r="B24" s="39" t="s">
        <v>21</v>
      </c>
      <c r="C24" s="38" t="s">
        <v>22</v>
      </c>
      <c r="D24" s="38" t="s">
        <v>23</v>
      </c>
      <c r="E24" s="38" t="s">
        <v>24</v>
      </c>
      <c r="F24" s="40" t="s">
        <v>42</v>
      </c>
      <c r="G24" s="38" t="s">
        <v>25</v>
      </c>
      <c r="H24" s="38" t="s">
        <v>26</v>
      </c>
      <c r="I24" s="38" t="s">
        <v>27</v>
      </c>
      <c r="J24" s="38" t="s">
        <v>28</v>
      </c>
      <c r="K24" s="5"/>
    </row>
    <row r="25" spans="1:14" x14ac:dyDescent="0.3">
      <c r="A25" s="54">
        <v>0</v>
      </c>
      <c r="B25" s="55"/>
      <c r="C25" s="52"/>
      <c r="D25" s="52"/>
      <c r="E25" s="52"/>
      <c r="F25" s="52"/>
      <c r="G25" s="52">
        <f>$B$5</f>
        <v>180000</v>
      </c>
      <c r="H25" s="52"/>
      <c r="I25" s="52"/>
      <c r="J25" s="52"/>
      <c r="N25" s="5"/>
    </row>
    <row r="26" spans="1:14" x14ac:dyDescent="0.3">
      <c r="A26" cm="1">
        <f t="array" ref="A26:A385">_xlfn.SEQUENCE($B$7)</f>
        <v>1</v>
      </c>
      <c r="B26" s="56">
        <v>43831</v>
      </c>
      <c r="C26" s="5">
        <f t="shared" ref="C26:C89" si="0">_xlfn.LET(
_xlpm.StartingPrincipalBalance,$G25,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D26" s="5">
        <f t="shared" ref="D26:D89" si="1">_xlfn.LET(
_xlpm.InterestCalculation,$G25*$B$9,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_xlpm.Calculation,IF(_xlpm.IsPeriodBlankCondition,"",IF(_xlpm.IsPrincipalRemainingBlankCondition,"",IF(_xlpm.IsPrincipalRemainingZeroCondition,"",_xlpm.InterestCalculation))),
_xlpm.Calculation
)</f>
        <v>1200</v>
      </c>
      <c r="E26" s="5">
        <f t="shared" ref="E26:E89" si="2">_xlfn.LET(
_xlpm.PrincipalOwedCalculation,$B$10-$D26,
_xlpm.IsPrincipalLessThenOrEqualToMonthlyPaymentCondition,$G25&lt;=$B$10,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_xlpm.Calculation,IF(_xlpm.IsPeriodBlankCondition,"",IF(_xlpm.IsPrincipalRemainingBlankCondition,"",IF(_xlpm.IsPrincipalZeroCondition,"",IF(_xlpm.IsPrincipalLessThenOrEqualToMonthlyPaymentCondition,$G25,_xlpm.PrincipalOwedCalculation)))),
_xlpm.Calculation
)</f>
        <v>120.77623298287722</v>
      </c>
      <c r="F26" s="53"/>
      <c r="G26" s="5">
        <f t="shared" ref="G26:G89" si="3">_xlfn.LET(
_xlpm.StartingBalanceGreaterThanPrincipalOwedPlusPrepaymentCondition,$C26&gt;=$E26+$F26,
_xlpm.IsPrincpalOwedPlusPrepaymentLessThanOrEqualToPrincipalRemainingCondition,ROUND($E26+$F26,2)&lt;=ROUND($G25,2),
_xlpm.IsCurrentPrincapalOwedAmtGreaterThanPrevPrincipalOwedCondition,$E25&gt;$G25,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_xlpm.Calculation,IF(_xlpm.IsPeriodBlankCondition,"",IF(_xlpm.IsPrincipalRemainingBlankCondition,"",IF(_xlpm.IsPrincipalZeroCondition,"",IF(_xlpm.StartingBalanceGreaterThanPrincipalOwedPlusPrepaymentCondition,$C26-$E26-$F26,0)))),
_xlpm.Calculation
)</f>
        <v>179879.22376701713</v>
      </c>
      <c r="H26" s="5">
        <f t="shared" ref="H26:H89" si="4">_xlfn.LET(
_xlpm.PrincpalRemainingCalculation,$B$13,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I26" s="5">
        <f t="shared" ref="I26:I89" si="5">_xlfn.LET(
_xlpm.IsPrincipalRemainingLessThanOrEqualToPMICutoffAmtCondition,$G25&lt;=$B$2*(1-$B$15),
_xlpm.PMIMonthlyPayment,$B$19,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26" s="5">
        <f t="shared" ref="J26:J89" si="6">_xlfn.LET(
_xlpm.PrePaymentActuallyPaid,IF($C26&gt;=$E26+$F26,$F26,$C26-$E26),
_xlpm.IfPMIOwedIsBlank,IF($I26 = "",0,$I26),
_xlpm.TotalMonthlyPaymentCalculation,$D26+$E26+$H26+_xlpm.IfPMIOwedIsBlank+_xlpm.PrePaymentActuallyPaid,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_xlpm.Calculation,IF(_xlpm.IsPeriodBlankCondition,"",IF(_xlpm.IsPrincipalRemainingBlankCondition,"",IF(_xlpm.IsPrincipalZeroCondition,"",_xlpm.TotalMonthlyPaymentCalculation))),
_xlpm.Calculation
)</f>
        <v>2120.7762329828774</v>
      </c>
      <c r="K26" s="5"/>
      <c r="L26" s="5"/>
      <c r="M26" s="5"/>
      <c r="N26" s="5"/>
    </row>
    <row r="27" spans="1:14" x14ac:dyDescent="0.3">
      <c r="A27">
        <v>2</v>
      </c>
      <c r="B27" s="57">
        <f t="shared" ref="B27:B90" si="7">IF(ISBLANK($A27),"",EDATE($B26,1))</f>
        <v>43862</v>
      </c>
      <c r="C27" s="5">
        <f t="shared" si="0"/>
        <v>179879.22376701713</v>
      </c>
      <c r="D27" s="5">
        <f t="shared" si="1"/>
        <v>1199.1948251134477</v>
      </c>
      <c r="E27" s="5">
        <f t="shared" si="2"/>
        <v>121.58140786942954</v>
      </c>
      <c r="F27" s="53"/>
      <c r="G27" s="5">
        <f t="shared" si="3"/>
        <v>179757.64235914769</v>
      </c>
      <c r="H27" s="5">
        <f t="shared" si="4"/>
        <v>500</v>
      </c>
      <c r="I27" s="5">
        <f t="shared" si="5"/>
        <v>300</v>
      </c>
      <c r="J27" s="5">
        <f t="shared" si="6"/>
        <v>2120.7762329828774</v>
      </c>
      <c r="K27" s="5"/>
      <c r="L27" s="5"/>
      <c r="M27" s="5"/>
      <c r="N27" s="5"/>
    </row>
    <row r="28" spans="1:14" x14ac:dyDescent="0.3">
      <c r="A28">
        <v>3</v>
      </c>
      <c r="B28" s="57">
        <f t="shared" si="7"/>
        <v>43891</v>
      </c>
      <c r="C28" s="5">
        <f t="shared" si="0"/>
        <v>179757.64235914769</v>
      </c>
      <c r="D28" s="5">
        <f t="shared" si="1"/>
        <v>1198.384282394318</v>
      </c>
      <c r="E28" s="5">
        <f t="shared" si="2"/>
        <v>122.39195058855921</v>
      </c>
      <c r="F28" s="53"/>
      <c r="G28" s="5">
        <f t="shared" si="3"/>
        <v>179635.25040855914</v>
      </c>
      <c r="H28" s="5">
        <f t="shared" si="4"/>
        <v>500</v>
      </c>
      <c r="I28" s="5">
        <f t="shared" si="5"/>
        <v>300</v>
      </c>
      <c r="J28" s="5">
        <f t="shared" si="6"/>
        <v>2120.7762329828774</v>
      </c>
      <c r="K28" s="5"/>
      <c r="L28" s="5"/>
      <c r="M28" s="5"/>
      <c r="N28" s="5"/>
    </row>
    <row r="29" spans="1:14" x14ac:dyDescent="0.3">
      <c r="A29">
        <v>4</v>
      </c>
      <c r="B29" s="57">
        <f t="shared" si="7"/>
        <v>43922</v>
      </c>
      <c r="C29" s="5">
        <f t="shared" si="0"/>
        <v>179635.25040855914</v>
      </c>
      <c r="D29" s="5">
        <f t="shared" si="1"/>
        <v>1197.5683360570611</v>
      </c>
      <c r="E29" s="5">
        <f t="shared" si="2"/>
        <v>123.20789692581616</v>
      </c>
      <c r="F29" s="53"/>
      <c r="G29" s="5">
        <f t="shared" si="3"/>
        <v>179512.04251163331</v>
      </c>
      <c r="H29" s="5">
        <f t="shared" si="4"/>
        <v>500</v>
      </c>
      <c r="I29" s="5">
        <f t="shared" si="5"/>
        <v>300</v>
      </c>
      <c r="J29" s="5">
        <f t="shared" si="6"/>
        <v>2120.7762329828774</v>
      </c>
      <c r="K29" s="5"/>
      <c r="L29" s="5"/>
      <c r="M29" s="5"/>
      <c r="N29" s="5"/>
    </row>
    <row r="30" spans="1:14" x14ac:dyDescent="0.3">
      <c r="A30">
        <v>5</v>
      </c>
      <c r="B30" s="57">
        <f t="shared" si="7"/>
        <v>43952</v>
      </c>
      <c r="C30" s="5">
        <f t="shared" si="0"/>
        <v>179512.04251163331</v>
      </c>
      <c r="D30" s="5">
        <f t="shared" si="1"/>
        <v>1196.7469500775555</v>
      </c>
      <c r="E30" s="5">
        <f t="shared" si="2"/>
        <v>124.02928290532168</v>
      </c>
      <c r="F30" s="53"/>
      <c r="G30" s="5">
        <f t="shared" si="3"/>
        <v>179388.01322872797</v>
      </c>
      <c r="H30" s="5">
        <f t="shared" si="4"/>
        <v>500</v>
      </c>
      <c r="I30" s="5">
        <f t="shared" si="5"/>
        <v>300</v>
      </c>
      <c r="J30" s="5">
        <f t="shared" si="6"/>
        <v>2120.7762329828774</v>
      </c>
      <c r="K30" s="5"/>
      <c r="L30" s="5"/>
      <c r="M30" s="5"/>
      <c r="N30" s="5"/>
    </row>
    <row r="31" spans="1:14" x14ac:dyDescent="0.3">
      <c r="A31">
        <v>6</v>
      </c>
      <c r="B31" s="57">
        <f t="shared" si="7"/>
        <v>43983</v>
      </c>
      <c r="C31" s="5">
        <f t="shared" si="0"/>
        <v>179388.01322872797</v>
      </c>
      <c r="D31" s="5">
        <f t="shared" si="1"/>
        <v>1195.9200881915199</v>
      </c>
      <c r="E31" s="5">
        <f t="shared" si="2"/>
        <v>124.85614479135734</v>
      </c>
      <c r="F31" s="53"/>
      <c r="G31" s="5">
        <f t="shared" si="3"/>
        <v>179263.15708393662</v>
      </c>
      <c r="H31" s="5">
        <f t="shared" si="4"/>
        <v>500</v>
      </c>
      <c r="I31" s="5">
        <f t="shared" si="5"/>
        <v>300</v>
      </c>
      <c r="J31" s="5">
        <f t="shared" si="6"/>
        <v>2120.7762329828774</v>
      </c>
      <c r="K31" s="5"/>
      <c r="L31" s="5"/>
      <c r="M31" s="5"/>
      <c r="N31" s="5"/>
    </row>
    <row r="32" spans="1:14" x14ac:dyDescent="0.3">
      <c r="A32">
        <v>7</v>
      </c>
      <c r="B32" s="57">
        <f t="shared" si="7"/>
        <v>44013</v>
      </c>
      <c r="C32" s="5">
        <f t="shared" si="0"/>
        <v>179263.15708393662</v>
      </c>
      <c r="D32" s="5">
        <f t="shared" si="1"/>
        <v>1195.0877138929109</v>
      </c>
      <c r="E32" s="5">
        <f t="shared" si="2"/>
        <v>125.68851908996635</v>
      </c>
      <c r="F32" s="53"/>
      <c r="G32" s="5">
        <f t="shared" si="3"/>
        <v>179137.46856484664</v>
      </c>
      <c r="H32" s="5">
        <f t="shared" si="4"/>
        <v>500</v>
      </c>
      <c r="I32" s="5">
        <f t="shared" si="5"/>
        <v>300</v>
      </c>
      <c r="J32" s="5">
        <f t="shared" si="6"/>
        <v>2120.7762329828774</v>
      </c>
      <c r="K32" s="5"/>
      <c r="L32" s="5"/>
      <c r="M32" s="5"/>
      <c r="N32" s="5"/>
    </row>
    <row r="33" spans="1:14" x14ac:dyDescent="0.3">
      <c r="A33">
        <v>8</v>
      </c>
      <c r="B33" s="57">
        <f t="shared" si="7"/>
        <v>44044</v>
      </c>
      <c r="C33" s="5">
        <f t="shared" si="0"/>
        <v>179137.46856484664</v>
      </c>
      <c r="D33" s="5">
        <f t="shared" si="1"/>
        <v>1194.2497904323111</v>
      </c>
      <c r="E33" s="5">
        <f t="shared" si="2"/>
        <v>126.52644255056612</v>
      </c>
      <c r="F33" s="53"/>
      <c r="G33" s="5">
        <f t="shared" si="3"/>
        <v>179010.94212229608</v>
      </c>
      <c r="H33" s="5">
        <f t="shared" si="4"/>
        <v>500</v>
      </c>
      <c r="I33" s="5">
        <f t="shared" si="5"/>
        <v>300</v>
      </c>
      <c r="J33" s="5">
        <f t="shared" si="6"/>
        <v>2120.7762329828774</v>
      </c>
      <c r="K33" s="5"/>
      <c r="L33" s="5"/>
      <c r="M33" s="5"/>
      <c r="N33" s="5"/>
    </row>
    <row r="34" spans="1:14" x14ac:dyDescent="0.3">
      <c r="A34">
        <v>9</v>
      </c>
      <c r="B34" s="57">
        <f t="shared" si="7"/>
        <v>44075</v>
      </c>
      <c r="C34" s="5">
        <f t="shared" si="0"/>
        <v>179010.94212229608</v>
      </c>
      <c r="D34" s="5">
        <f t="shared" si="1"/>
        <v>1193.4062808153074</v>
      </c>
      <c r="E34" s="5">
        <f t="shared" si="2"/>
        <v>127.36995216756986</v>
      </c>
      <c r="F34" s="53"/>
      <c r="G34" s="5">
        <f t="shared" si="3"/>
        <v>178883.57217012852</v>
      </c>
      <c r="H34" s="5">
        <f t="shared" si="4"/>
        <v>500</v>
      </c>
      <c r="I34" s="5">
        <f t="shared" si="5"/>
        <v>300</v>
      </c>
      <c r="J34" s="5">
        <f t="shared" si="6"/>
        <v>2120.7762329828774</v>
      </c>
      <c r="K34" s="5"/>
      <c r="L34" s="5"/>
      <c r="M34" s="5"/>
      <c r="N34" s="5"/>
    </row>
    <row r="35" spans="1:14" x14ac:dyDescent="0.3">
      <c r="A35">
        <v>10</v>
      </c>
      <c r="B35" s="57">
        <f t="shared" si="7"/>
        <v>44105</v>
      </c>
      <c r="C35" s="5">
        <f t="shared" si="0"/>
        <v>178883.57217012852</v>
      </c>
      <c r="D35" s="5">
        <f t="shared" si="1"/>
        <v>1192.5571478008569</v>
      </c>
      <c r="E35" s="5">
        <f t="shared" si="2"/>
        <v>128.21908518202031</v>
      </c>
      <c r="F35" s="53"/>
      <c r="G35" s="5">
        <f t="shared" si="3"/>
        <v>178755.35308494649</v>
      </c>
      <c r="H35" s="5">
        <f t="shared" si="4"/>
        <v>500</v>
      </c>
      <c r="I35" s="5">
        <f t="shared" si="5"/>
        <v>300</v>
      </c>
      <c r="J35" s="5">
        <f t="shared" si="6"/>
        <v>2120.7762329828774</v>
      </c>
      <c r="K35" s="5"/>
      <c r="L35" s="5"/>
      <c r="M35" s="5"/>
      <c r="N35" s="51"/>
    </row>
    <row r="36" spans="1:14" x14ac:dyDescent="0.3">
      <c r="A36">
        <v>11</v>
      </c>
      <c r="B36" s="57">
        <f t="shared" si="7"/>
        <v>44136</v>
      </c>
      <c r="C36" s="5">
        <f t="shared" si="0"/>
        <v>178755.35308494649</v>
      </c>
      <c r="D36" s="5">
        <f t="shared" si="1"/>
        <v>1191.7023538996434</v>
      </c>
      <c r="E36" s="5">
        <f t="shared" si="2"/>
        <v>129.07387908323381</v>
      </c>
      <c r="F36" s="53"/>
      <c r="G36" s="5">
        <f t="shared" si="3"/>
        <v>178626.27920586325</v>
      </c>
      <c r="H36" s="5">
        <f t="shared" si="4"/>
        <v>500</v>
      </c>
      <c r="I36" s="5">
        <f t="shared" si="5"/>
        <v>300</v>
      </c>
      <c r="J36" s="5">
        <f t="shared" si="6"/>
        <v>2120.7762329828774</v>
      </c>
      <c r="K36" s="5"/>
      <c r="L36" s="5"/>
      <c r="M36" s="51"/>
      <c r="N36" s="5"/>
    </row>
    <row r="37" spans="1:14" x14ac:dyDescent="0.3">
      <c r="A37">
        <v>12</v>
      </c>
      <c r="B37" s="57">
        <f t="shared" si="7"/>
        <v>44166</v>
      </c>
      <c r="C37" s="5">
        <f t="shared" si="0"/>
        <v>178626.27920586325</v>
      </c>
      <c r="D37" s="5">
        <f t="shared" si="1"/>
        <v>1190.8418613724218</v>
      </c>
      <c r="E37" s="5">
        <f t="shared" si="2"/>
        <v>129.9343716104554</v>
      </c>
      <c r="F37" s="53"/>
      <c r="G37" s="5">
        <f t="shared" si="3"/>
        <v>178496.34483425278</v>
      </c>
      <c r="H37" s="5">
        <f t="shared" si="4"/>
        <v>500</v>
      </c>
      <c r="I37" s="5">
        <f t="shared" si="5"/>
        <v>300</v>
      </c>
      <c r="J37" s="5">
        <f t="shared" si="6"/>
        <v>2120.7762329828774</v>
      </c>
      <c r="K37" s="5"/>
      <c r="L37" s="5"/>
      <c r="M37" s="5"/>
      <c r="N37" s="5"/>
    </row>
    <row r="38" spans="1:14" x14ac:dyDescent="0.3">
      <c r="A38">
        <v>13</v>
      </c>
      <c r="B38" s="57">
        <f t="shared" si="7"/>
        <v>44197</v>
      </c>
      <c r="C38" s="5">
        <f t="shared" si="0"/>
        <v>178496.34483425278</v>
      </c>
      <c r="D38" s="5">
        <f t="shared" si="1"/>
        <v>1189.975632228352</v>
      </c>
      <c r="E38" s="5">
        <f t="shared" si="2"/>
        <v>130.80060075452525</v>
      </c>
      <c r="F38" s="53"/>
      <c r="G38" s="5">
        <f t="shared" si="3"/>
        <v>178365.54423349825</v>
      </c>
      <c r="H38" s="5">
        <f t="shared" si="4"/>
        <v>500</v>
      </c>
      <c r="I38" s="5">
        <f t="shared" si="5"/>
        <v>300</v>
      </c>
      <c r="J38" s="5">
        <f t="shared" si="6"/>
        <v>2120.7762329828774</v>
      </c>
      <c r="K38" s="5"/>
      <c r="L38" s="5"/>
      <c r="M38" s="5"/>
    </row>
    <row r="39" spans="1:14" x14ac:dyDescent="0.3">
      <c r="A39">
        <v>14</v>
      </c>
      <c r="B39" s="57">
        <f t="shared" si="7"/>
        <v>44228</v>
      </c>
      <c r="C39" s="5">
        <f t="shared" si="0"/>
        <v>178365.54423349825</v>
      </c>
      <c r="D39" s="5">
        <f t="shared" si="1"/>
        <v>1189.1036282233217</v>
      </c>
      <c r="E39" s="5">
        <f t="shared" si="2"/>
        <v>131.6726047595555</v>
      </c>
      <c r="F39" s="53"/>
      <c r="G39" s="5">
        <f t="shared" si="3"/>
        <v>178233.87162873871</v>
      </c>
      <c r="H39" s="5">
        <f t="shared" si="4"/>
        <v>500</v>
      </c>
      <c r="I39" s="5">
        <f t="shared" si="5"/>
        <v>300</v>
      </c>
      <c r="J39" s="5">
        <f t="shared" si="6"/>
        <v>2120.7762329828774</v>
      </c>
      <c r="K39" s="5"/>
      <c r="M39" s="5"/>
    </row>
    <row r="40" spans="1:14" x14ac:dyDescent="0.3">
      <c r="A40">
        <v>15</v>
      </c>
      <c r="B40" s="57">
        <f t="shared" si="7"/>
        <v>44256</v>
      </c>
      <c r="C40" s="5">
        <f t="shared" si="0"/>
        <v>178233.87162873871</v>
      </c>
      <c r="D40" s="5">
        <f t="shared" si="1"/>
        <v>1188.2258108582582</v>
      </c>
      <c r="E40" s="5">
        <f t="shared" si="2"/>
        <v>132.55042212461899</v>
      </c>
      <c r="F40" s="53"/>
      <c r="G40" s="5">
        <f t="shared" si="3"/>
        <v>178101.32120661408</v>
      </c>
      <c r="H40" s="5">
        <f t="shared" si="4"/>
        <v>500</v>
      </c>
      <c r="I40" s="5">
        <f t="shared" si="5"/>
        <v>300</v>
      </c>
      <c r="J40" s="5">
        <f t="shared" si="6"/>
        <v>2120.7762329828774</v>
      </c>
      <c r="K40" s="5"/>
      <c r="M40" s="5"/>
    </row>
    <row r="41" spans="1:14" x14ac:dyDescent="0.3">
      <c r="A41">
        <v>16</v>
      </c>
      <c r="B41" s="57">
        <f t="shared" si="7"/>
        <v>44287</v>
      </c>
      <c r="C41" s="5">
        <f t="shared" si="0"/>
        <v>178101.32120661408</v>
      </c>
      <c r="D41" s="5">
        <f t="shared" si="1"/>
        <v>1187.3421413774272</v>
      </c>
      <c r="E41" s="5">
        <f t="shared" si="2"/>
        <v>133.43409160545002</v>
      </c>
      <c r="F41" s="53"/>
      <c r="G41" s="5">
        <f t="shared" si="3"/>
        <v>177967.88711500863</v>
      </c>
      <c r="H41" s="5">
        <f t="shared" si="4"/>
        <v>500</v>
      </c>
      <c r="I41" s="5">
        <f t="shared" si="5"/>
        <v>300</v>
      </c>
      <c r="J41" s="5">
        <f t="shared" si="6"/>
        <v>2120.7762329828774</v>
      </c>
      <c r="K41" s="5"/>
      <c r="M41" s="5"/>
    </row>
    <row r="42" spans="1:14" x14ac:dyDescent="0.3">
      <c r="A42">
        <v>17</v>
      </c>
      <c r="B42" s="57">
        <f t="shared" si="7"/>
        <v>44317</v>
      </c>
      <c r="C42" s="5">
        <f t="shared" si="0"/>
        <v>177967.88711500863</v>
      </c>
      <c r="D42" s="5">
        <f t="shared" si="1"/>
        <v>1186.4525807667244</v>
      </c>
      <c r="E42" s="5">
        <f t="shared" si="2"/>
        <v>134.32365221615282</v>
      </c>
      <c r="F42" s="53"/>
      <c r="G42" s="5">
        <f t="shared" si="3"/>
        <v>177833.56346279249</v>
      </c>
      <c r="H42" s="5">
        <f t="shared" si="4"/>
        <v>500</v>
      </c>
      <c r="I42" s="5">
        <f t="shared" si="5"/>
        <v>300</v>
      </c>
      <c r="J42" s="5">
        <f t="shared" si="6"/>
        <v>2120.7762329828774</v>
      </c>
      <c r="K42" s="5"/>
      <c r="M42" s="5"/>
    </row>
    <row r="43" spans="1:14" x14ac:dyDescent="0.3">
      <c r="A43">
        <v>18</v>
      </c>
      <c r="B43" s="57">
        <f t="shared" si="7"/>
        <v>44348</v>
      </c>
      <c r="C43" s="5">
        <f t="shared" si="0"/>
        <v>177833.56346279249</v>
      </c>
      <c r="D43" s="5">
        <f t="shared" si="1"/>
        <v>1185.5570897519499</v>
      </c>
      <c r="E43" s="5">
        <f t="shared" si="2"/>
        <v>135.21914323092733</v>
      </c>
      <c r="F43" s="53"/>
      <c r="G43" s="5">
        <f t="shared" si="3"/>
        <v>177698.34431956155</v>
      </c>
      <c r="H43" s="5">
        <f t="shared" si="4"/>
        <v>500</v>
      </c>
      <c r="I43" s="5">
        <f t="shared" si="5"/>
        <v>300</v>
      </c>
      <c r="J43" s="5">
        <f t="shared" si="6"/>
        <v>2120.7762329828774</v>
      </c>
      <c r="K43" s="5"/>
      <c r="M43" s="5"/>
    </row>
    <row r="44" spans="1:14" x14ac:dyDescent="0.3">
      <c r="A44">
        <v>19</v>
      </c>
      <c r="B44" s="57">
        <f t="shared" si="7"/>
        <v>44378</v>
      </c>
      <c r="C44" s="5">
        <f t="shared" si="0"/>
        <v>177698.34431956155</v>
      </c>
      <c r="D44" s="5">
        <f t="shared" si="1"/>
        <v>1184.655628797077</v>
      </c>
      <c r="E44" s="5">
        <f t="shared" si="2"/>
        <v>136.12060418580018</v>
      </c>
      <c r="F44" s="53"/>
      <c r="G44" s="5">
        <f t="shared" si="3"/>
        <v>177562.22371537576</v>
      </c>
      <c r="H44" s="5">
        <f t="shared" si="4"/>
        <v>500</v>
      </c>
      <c r="I44" s="5">
        <f t="shared" si="5"/>
        <v>300</v>
      </c>
      <c r="J44" s="5">
        <f t="shared" si="6"/>
        <v>2120.7762329828774</v>
      </c>
      <c r="K44" s="5"/>
      <c r="M44" s="5"/>
    </row>
    <row r="45" spans="1:14" x14ac:dyDescent="0.3">
      <c r="A45">
        <v>20</v>
      </c>
      <c r="B45" s="57">
        <f t="shared" si="7"/>
        <v>44409</v>
      </c>
      <c r="C45" s="5">
        <f t="shared" si="0"/>
        <v>177562.22371537576</v>
      </c>
      <c r="D45" s="5">
        <f t="shared" si="1"/>
        <v>1183.7481581025052</v>
      </c>
      <c r="E45" s="5">
        <f t="shared" si="2"/>
        <v>137.02807488037206</v>
      </c>
      <c r="F45" s="53"/>
      <c r="G45" s="5">
        <f t="shared" si="3"/>
        <v>177425.1956404954</v>
      </c>
      <c r="H45" s="5">
        <f t="shared" si="4"/>
        <v>500</v>
      </c>
      <c r="I45" s="5">
        <f t="shared" si="5"/>
        <v>300</v>
      </c>
      <c r="J45" s="5">
        <f t="shared" si="6"/>
        <v>2120.7762329828774</v>
      </c>
      <c r="K45" s="5"/>
      <c r="M45" s="5"/>
    </row>
    <row r="46" spans="1:14" x14ac:dyDescent="0.3">
      <c r="A46">
        <v>21</v>
      </c>
      <c r="B46" s="57">
        <f t="shared" si="7"/>
        <v>44440</v>
      </c>
      <c r="C46" s="5">
        <f t="shared" si="0"/>
        <v>177425.1956404954</v>
      </c>
      <c r="D46" s="5">
        <f t="shared" si="1"/>
        <v>1182.8346376033028</v>
      </c>
      <c r="E46" s="5">
        <f t="shared" si="2"/>
        <v>137.94159537957444</v>
      </c>
      <c r="F46" s="53"/>
      <c r="G46" s="5">
        <f t="shared" si="3"/>
        <v>177287.25404511581</v>
      </c>
      <c r="H46" s="5">
        <f t="shared" si="4"/>
        <v>500</v>
      </c>
      <c r="I46" s="5">
        <f t="shared" si="5"/>
        <v>300</v>
      </c>
      <c r="J46" s="5">
        <f t="shared" si="6"/>
        <v>2120.7762329828774</v>
      </c>
      <c r="K46" s="5"/>
      <c r="M46" s="5"/>
    </row>
    <row r="47" spans="1:14" x14ac:dyDescent="0.3">
      <c r="A47">
        <v>22</v>
      </c>
      <c r="B47" s="57">
        <f t="shared" si="7"/>
        <v>44470</v>
      </c>
      <c r="C47" s="5">
        <f t="shared" si="0"/>
        <v>177287.25404511581</v>
      </c>
      <c r="D47" s="5">
        <f t="shared" si="1"/>
        <v>1181.9150269674387</v>
      </c>
      <c r="E47" s="5">
        <f t="shared" si="2"/>
        <v>138.86120601543848</v>
      </c>
      <c r="F47" s="53"/>
      <c r="G47" s="5">
        <f t="shared" si="3"/>
        <v>177148.39283910039</v>
      </c>
      <c r="H47" s="5">
        <f t="shared" si="4"/>
        <v>500</v>
      </c>
      <c r="I47" s="5">
        <f t="shared" si="5"/>
        <v>300</v>
      </c>
      <c r="J47" s="5">
        <f t="shared" si="6"/>
        <v>2120.7762329828774</v>
      </c>
      <c r="K47" s="5"/>
      <c r="M47" s="5"/>
    </row>
    <row r="48" spans="1:14" x14ac:dyDescent="0.3">
      <c r="A48">
        <v>23</v>
      </c>
      <c r="B48" s="57">
        <f t="shared" si="7"/>
        <v>44501</v>
      </c>
      <c r="C48" s="5">
        <f t="shared" si="0"/>
        <v>177148.39283910039</v>
      </c>
      <c r="D48" s="5">
        <f t="shared" si="1"/>
        <v>1180.9892855940027</v>
      </c>
      <c r="E48" s="5">
        <f t="shared" si="2"/>
        <v>139.78694738887452</v>
      </c>
      <c r="F48" s="53"/>
      <c r="G48" s="5">
        <f t="shared" si="3"/>
        <v>177008.60589171152</v>
      </c>
      <c r="H48" s="5">
        <f t="shared" si="4"/>
        <v>500</v>
      </c>
      <c r="I48" s="5">
        <f t="shared" si="5"/>
        <v>300</v>
      </c>
      <c r="J48" s="5">
        <f t="shared" si="6"/>
        <v>2120.7762329828774</v>
      </c>
      <c r="K48" s="5"/>
      <c r="M48" s="5"/>
    </row>
    <row r="49" spans="1:13" x14ac:dyDescent="0.3">
      <c r="A49">
        <v>24</v>
      </c>
      <c r="B49" s="57">
        <f t="shared" si="7"/>
        <v>44531</v>
      </c>
      <c r="C49" s="5">
        <f t="shared" si="0"/>
        <v>177008.60589171152</v>
      </c>
      <c r="D49" s="5">
        <f t="shared" si="1"/>
        <v>1180.0573726114101</v>
      </c>
      <c r="E49" s="5">
        <f t="shared" si="2"/>
        <v>140.71886037146714</v>
      </c>
      <c r="F49" s="53"/>
      <c r="G49" s="5">
        <f t="shared" si="3"/>
        <v>176867.88703134004</v>
      </c>
      <c r="H49" s="5">
        <f t="shared" si="4"/>
        <v>500</v>
      </c>
      <c r="I49" s="5">
        <f t="shared" si="5"/>
        <v>300</v>
      </c>
      <c r="J49" s="5">
        <f t="shared" si="6"/>
        <v>2120.7762329828774</v>
      </c>
      <c r="K49" s="5"/>
      <c r="M49" s="5"/>
    </row>
    <row r="50" spans="1:13" x14ac:dyDescent="0.3">
      <c r="A50">
        <v>25</v>
      </c>
      <c r="B50" s="57">
        <f t="shared" si="7"/>
        <v>44562</v>
      </c>
      <c r="C50" s="5">
        <f t="shared" si="0"/>
        <v>176867.88703134004</v>
      </c>
      <c r="D50" s="5">
        <f t="shared" si="1"/>
        <v>1179.1192468756003</v>
      </c>
      <c r="E50" s="5">
        <f t="shared" si="2"/>
        <v>141.65698610727691</v>
      </c>
      <c r="F50" s="53"/>
      <c r="G50" s="5">
        <f t="shared" si="3"/>
        <v>176726.23004523278</v>
      </c>
      <c r="H50" s="5">
        <f t="shared" si="4"/>
        <v>500</v>
      </c>
      <c r="I50" s="5">
        <f t="shared" si="5"/>
        <v>300</v>
      </c>
      <c r="J50" s="5">
        <f t="shared" si="6"/>
        <v>2120.7762329828774</v>
      </c>
      <c r="K50" s="5"/>
      <c r="M50" s="5"/>
    </row>
    <row r="51" spans="1:13" x14ac:dyDescent="0.3">
      <c r="A51">
        <v>26</v>
      </c>
      <c r="B51" s="57">
        <f t="shared" si="7"/>
        <v>44593</v>
      </c>
      <c r="C51" s="5">
        <f t="shared" si="0"/>
        <v>176726.23004523278</v>
      </c>
      <c r="D51" s="5">
        <f t="shared" si="1"/>
        <v>1178.1748669682186</v>
      </c>
      <c r="E51" s="5">
        <f t="shared" si="2"/>
        <v>142.60136601465865</v>
      </c>
      <c r="F51" s="53"/>
      <c r="G51" s="5">
        <f t="shared" si="3"/>
        <v>176583.62867921812</v>
      </c>
      <c r="H51" s="5">
        <f t="shared" si="4"/>
        <v>500</v>
      </c>
      <c r="I51" s="5">
        <f t="shared" si="5"/>
        <v>300</v>
      </c>
      <c r="J51" s="5">
        <f t="shared" si="6"/>
        <v>2120.7762329828774</v>
      </c>
      <c r="K51" s="5"/>
      <c r="M51" s="5"/>
    </row>
    <row r="52" spans="1:13" x14ac:dyDescent="0.3">
      <c r="A52">
        <v>27</v>
      </c>
      <c r="B52" s="57">
        <f t="shared" si="7"/>
        <v>44621</v>
      </c>
      <c r="C52" s="5">
        <f t="shared" si="0"/>
        <v>176583.62867921812</v>
      </c>
      <c r="D52" s="5">
        <f t="shared" si="1"/>
        <v>1177.2241911947876</v>
      </c>
      <c r="E52" s="5">
        <f t="shared" si="2"/>
        <v>143.55204178808958</v>
      </c>
      <c r="F52" s="53"/>
      <c r="G52" s="5">
        <f t="shared" si="3"/>
        <v>176440.07663743003</v>
      </c>
      <c r="H52" s="5">
        <f t="shared" si="4"/>
        <v>500</v>
      </c>
      <c r="I52" s="5">
        <f t="shared" si="5"/>
        <v>300</v>
      </c>
      <c r="J52" s="5">
        <f t="shared" si="6"/>
        <v>2120.7762329828774</v>
      </c>
      <c r="K52" s="5"/>
      <c r="M52" s="5"/>
    </row>
    <row r="53" spans="1:13" x14ac:dyDescent="0.3">
      <c r="A53">
        <v>28</v>
      </c>
      <c r="B53" s="57">
        <f t="shared" si="7"/>
        <v>44652</v>
      </c>
      <c r="C53" s="5">
        <f t="shared" si="0"/>
        <v>176440.07663743003</v>
      </c>
      <c r="D53" s="5">
        <f t="shared" si="1"/>
        <v>1176.2671775828669</v>
      </c>
      <c r="E53" s="5">
        <f t="shared" si="2"/>
        <v>144.50905540001031</v>
      </c>
      <c r="F53" s="53"/>
      <c r="G53" s="5">
        <f t="shared" si="3"/>
        <v>176295.56758203002</v>
      </c>
      <c r="H53" s="5">
        <f t="shared" si="4"/>
        <v>500</v>
      </c>
      <c r="I53" s="5">
        <f t="shared" si="5"/>
        <v>300</v>
      </c>
      <c r="J53" s="5">
        <f t="shared" si="6"/>
        <v>2120.7762329828774</v>
      </c>
      <c r="K53" s="5"/>
      <c r="M53" s="5"/>
    </row>
    <row r="54" spans="1:13" x14ac:dyDescent="0.3">
      <c r="A54">
        <v>29</v>
      </c>
      <c r="B54" s="57">
        <f t="shared" si="7"/>
        <v>44682</v>
      </c>
      <c r="C54" s="5">
        <f t="shared" si="0"/>
        <v>176295.56758203002</v>
      </c>
      <c r="D54" s="5">
        <f t="shared" si="1"/>
        <v>1175.3037838802002</v>
      </c>
      <c r="E54" s="5">
        <f t="shared" si="2"/>
        <v>145.47244910267705</v>
      </c>
      <c r="F54" s="53"/>
      <c r="G54" s="5">
        <f t="shared" si="3"/>
        <v>176150.09513292735</v>
      </c>
      <c r="H54" s="5">
        <f t="shared" si="4"/>
        <v>500</v>
      </c>
      <c r="I54" s="5">
        <f t="shared" si="5"/>
        <v>300</v>
      </c>
      <c r="J54" s="5">
        <f t="shared" si="6"/>
        <v>2120.7762329828774</v>
      </c>
      <c r="K54" s="5"/>
      <c r="M54" s="5"/>
    </row>
    <row r="55" spans="1:13" x14ac:dyDescent="0.3">
      <c r="A55">
        <v>30</v>
      </c>
      <c r="B55" s="57">
        <f t="shared" si="7"/>
        <v>44713</v>
      </c>
      <c r="C55" s="5">
        <f t="shared" si="0"/>
        <v>176150.09513292735</v>
      </c>
      <c r="D55" s="5">
        <f t="shared" si="1"/>
        <v>1174.3339675528491</v>
      </c>
      <c r="E55" s="5">
        <f t="shared" si="2"/>
        <v>146.4422654300281</v>
      </c>
      <c r="F55" s="53"/>
      <c r="G55" s="5">
        <f t="shared" si="3"/>
        <v>176003.65286749732</v>
      </c>
      <c r="H55" s="5">
        <f t="shared" si="4"/>
        <v>500</v>
      </c>
      <c r="I55" s="5">
        <f t="shared" si="5"/>
        <v>300</v>
      </c>
      <c r="J55" s="5">
        <f t="shared" si="6"/>
        <v>2120.7762329828774</v>
      </c>
      <c r="K55" s="5"/>
      <c r="M55" s="5"/>
    </row>
    <row r="56" spans="1:13" x14ac:dyDescent="0.3">
      <c r="A56">
        <v>31</v>
      </c>
      <c r="B56" s="57">
        <f t="shared" si="7"/>
        <v>44743</v>
      </c>
      <c r="C56" s="5">
        <f t="shared" si="0"/>
        <v>176003.65286749732</v>
      </c>
      <c r="D56" s="5">
        <f t="shared" si="1"/>
        <v>1173.3576857833157</v>
      </c>
      <c r="E56" s="5">
        <f t="shared" si="2"/>
        <v>147.41854719956154</v>
      </c>
      <c r="F56" s="53"/>
      <c r="G56" s="5">
        <f t="shared" si="3"/>
        <v>175856.23432029775</v>
      </c>
      <c r="H56" s="5">
        <f t="shared" si="4"/>
        <v>500</v>
      </c>
      <c r="I56" s="5">
        <f t="shared" si="5"/>
        <v>300</v>
      </c>
      <c r="J56" s="5">
        <f t="shared" si="6"/>
        <v>2120.7762329828774</v>
      </c>
      <c r="K56" s="5"/>
      <c r="M56" s="5"/>
    </row>
    <row r="57" spans="1:13" x14ac:dyDescent="0.3">
      <c r="A57">
        <v>32</v>
      </c>
      <c r="B57" s="57">
        <f t="shared" si="7"/>
        <v>44774</v>
      </c>
      <c r="C57" s="5">
        <f t="shared" si="0"/>
        <v>175856.23432029775</v>
      </c>
      <c r="D57" s="5">
        <f t="shared" si="1"/>
        <v>1172.3748954686516</v>
      </c>
      <c r="E57" s="5">
        <f t="shared" si="2"/>
        <v>148.40133751422559</v>
      </c>
      <c r="F57" s="53"/>
      <c r="G57" s="5">
        <f t="shared" si="3"/>
        <v>175707.83298278353</v>
      </c>
      <c r="H57" s="5">
        <f t="shared" si="4"/>
        <v>500</v>
      </c>
      <c r="I57" s="5">
        <f t="shared" si="5"/>
        <v>300</v>
      </c>
      <c r="J57" s="5">
        <f t="shared" si="6"/>
        <v>2120.7762329828774</v>
      </c>
      <c r="K57" s="5"/>
      <c r="M57" s="5"/>
    </row>
    <row r="58" spans="1:13" x14ac:dyDescent="0.3">
      <c r="A58">
        <v>33</v>
      </c>
      <c r="B58" s="57">
        <f t="shared" si="7"/>
        <v>44805</v>
      </c>
      <c r="C58" s="5">
        <f t="shared" si="0"/>
        <v>175707.83298278353</v>
      </c>
      <c r="D58" s="5">
        <f t="shared" si="1"/>
        <v>1171.3855532185569</v>
      </c>
      <c r="E58" s="5">
        <f t="shared" si="2"/>
        <v>149.39067976432034</v>
      </c>
      <c r="F58" s="53"/>
      <c r="G58" s="5">
        <f t="shared" si="3"/>
        <v>175558.4423030192</v>
      </c>
      <c r="H58" s="5">
        <f t="shared" si="4"/>
        <v>500</v>
      </c>
      <c r="I58" s="5">
        <f t="shared" si="5"/>
        <v>300</v>
      </c>
      <c r="J58" s="5">
        <f t="shared" si="6"/>
        <v>2120.7762329828774</v>
      </c>
      <c r="K58" s="5"/>
      <c r="M58" s="5"/>
    </row>
    <row r="59" spans="1:13" x14ac:dyDescent="0.3">
      <c r="A59">
        <v>34</v>
      </c>
      <c r="B59" s="57">
        <f t="shared" si="7"/>
        <v>44835</v>
      </c>
      <c r="C59" s="5">
        <f t="shared" si="0"/>
        <v>175558.4423030192</v>
      </c>
      <c r="D59" s="5">
        <f t="shared" si="1"/>
        <v>1170.3896153534613</v>
      </c>
      <c r="E59" s="5">
        <f t="shared" si="2"/>
        <v>150.38661762941592</v>
      </c>
      <c r="F59" s="53"/>
      <c r="G59" s="5">
        <f t="shared" si="3"/>
        <v>175408.05568538979</v>
      </c>
      <c r="H59" s="5">
        <f t="shared" si="4"/>
        <v>500</v>
      </c>
      <c r="I59" s="5">
        <f t="shared" si="5"/>
        <v>300</v>
      </c>
      <c r="J59" s="5">
        <f t="shared" si="6"/>
        <v>2120.7762329828774</v>
      </c>
      <c r="K59" s="5"/>
      <c r="M59" s="5"/>
    </row>
    <row r="60" spans="1:13" x14ac:dyDescent="0.3">
      <c r="A60">
        <v>35</v>
      </c>
      <c r="B60" s="57">
        <f t="shared" si="7"/>
        <v>44866</v>
      </c>
      <c r="C60" s="5">
        <f t="shared" si="0"/>
        <v>175408.05568538979</v>
      </c>
      <c r="D60" s="5">
        <f t="shared" si="1"/>
        <v>1169.3870379025986</v>
      </c>
      <c r="E60" s="5">
        <f t="shared" si="2"/>
        <v>151.38919508027857</v>
      </c>
      <c r="F60" s="53"/>
      <c r="G60" s="5">
        <f t="shared" si="3"/>
        <v>175256.66649030952</v>
      </c>
      <c r="H60" s="5">
        <f t="shared" si="4"/>
        <v>500</v>
      </c>
      <c r="I60" s="5">
        <f t="shared" si="5"/>
        <v>300</v>
      </c>
      <c r="J60" s="5">
        <f t="shared" si="6"/>
        <v>2120.7762329828774</v>
      </c>
      <c r="K60" s="5"/>
      <c r="M60" s="5"/>
    </row>
    <row r="61" spans="1:13" x14ac:dyDescent="0.3">
      <c r="A61">
        <v>36</v>
      </c>
      <c r="B61" s="57">
        <f t="shared" si="7"/>
        <v>44896</v>
      </c>
      <c r="C61" s="5">
        <f t="shared" si="0"/>
        <v>175256.66649030952</v>
      </c>
      <c r="D61" s="5">
        <f t="shared" si="1"/>
        <v>1168.3777766020635</v>
      </c>
      <c r="E61" s="5">
        <f t="shared" si="2"/>
        <v>152.39845638081374</v>
      </c>
      <c r="F61" s="53"/>
      <c r="G61" s="5">
        <f t="shared" si="3"/>
        <v>175104.2680339287</v>
      </c>
      <c r="H61" s="5">
        <f t="shared" si="4"/>
        <v>500</v>
      </c>
      <c r="I61" s="5">
        <f t="shared" si="5"/>
        <v>300</v>
      </c>
      <c r="J61" s="5">
        <f t="shared" si="6"/>
        <v>2120.7762329828774</v>
      </c>
      <c r="K61" s="5"/>
      <c r="M61" s="5"/>
    </row>
    <row r="62" spans="1:13" x14ac:dyDescent="0.3">
      <c r="A62">
        <v>37</v>
      </c>
      <c r="B62" s="57">
        <f t="shared" si="7"/>
        <v>44927</v>
      </c>
      <c r="C62" s="5">
        <f t="shared" si="0"/>
        <v>175104.2680339287</v>
      </c>
      <c r="D62" s="5">
        <f t="shared" si="1"/>
        <v>1167.3617868928582</v>
      </c>
      <c r="E62" s="5">
        <f t="shared" si="2"/>
        <v>153.41444609001906</v>
      </c>
      <c r="F62" s="53"/>
      <c r="G62" s="5">
        <f t="shared" si="3"/>
        <v>174950.85358783868</v>
      </c>
      <c r="H62" s="5">
        <f t="shared" si="4"/>
        <v>500</v>
      </c>
      <c r="I62" s="5">
        <f t="shared" si="5"/>
        <v>300</v>
      </c>
      <c r="J62" s="5">
        <f t="shared" si="6"/>
        <v>2120.7762329828774</v>
      </c>
      <c r="K62" s="5"/>
      <c r="M62" s="5"/>
    </row>
    <row r="63" spans="1:13" x14ac:dyDescent="0.3">
      <c r="A63">
        <v>38</v>
      </c>
      <c r="B63" s="57">
        <f t="shared" si="7"/>
        <v>44958</v>
      </c>
      <c r="C63" s="5">
        <f t="shared" si="0"/>
        <v>174950.85358783868</v>
      </c>
      <c r="D63" s="5">
        <f t="shared" si="1"/>
        <v>1166.3390239189246</v>
      </c>
      <c r="E63" s="5">
        <f t="shared" si="2"/>
        <v>154.43720906395265</v>
      </c>
      <c r="F63" s="53"/>
      <c r="G63" s="5">
        <f t="shared" si="3"/>
        <v>174796.41637877471</v>
      </c>
      <c r="H63" s="5">
        <f t="shared" si="4"/>
        <v>500</v>
      </c>
      <c r="I63" s="5">
        <f t="shared" si="5"/>
        <v>300</v>
      </c>
      <c r="J63" s="5">
        <f t="shared" si="6"/>
        <v>2120.7762329828774</v>
      </c>
      <c r="K63" s="5"/>
      <c r="M63" s="5"/>
    </row>
    <row r="64" spans="1:13" x14ac:dyDescent="0.3">
      <c r="A64">
        <v>39</v>
      </c>
      <c r="B64" s="57">
        <f t="shared" si="7"/>
        <v>44986</v>
      </c>
      <c r="C64" s="5">
        <f t="shared" si="0"/>
        <v>174796.41637877471</v>
      </c>
      <c r="D64" s="5">
        <f t="shared" si="1"/>
        <v>1165.3094425251647</v>
      </c>
      <c r="E64" s="5">
        <f t="shared" si="2"/>
        <v>155.46679045771248</v>
      </c>
      <c r="F64" s="53"/>
      <c r="G64" s="5">
        <f t="shared" si="3"/>
        <v>174640.94958831699</v>
      </c>
      <c r="H64" s="5">
        <f t="shared" si="4"/>
        <v>500</v>
      </c>
      <c r="I64" s="5">
        <f t="shared" si="5"/>
        <v>300</v>
      </c>
      <c r="J64" s="5">
        <f t="shared" si="6"/>
        <v>2120.7762329828774</v>
      </c>
      <c r="K64" s="5"/>
      <c r="M64" s="5"/>
    </row>
    <row r="65" spans="1:13" x14ac:dyDescent="0.3">
      <c r="A65">
        <v>40</v>
      </c>
      <c r="B65" s="57">
        <f t="shared" si="7"/>
        <v>45017</v>
      </c>
      <c r="C65" s="5">
        <f t="shared" si="0"/>
        <v>174640.94958831699</v>
      </c>
      <c r="D65" s="5">
        <f t="shared" si="1"/>
        <v>1164.2729972554466</v>
      </c>
      <c r="E65" s="5">
        <f t="shared" si="2"/>
        <v>156.50323572743059</v>
      </c>
      <c r="F65" s="53"/>
      <c r="G65" s="5">
        <f t="shared" si="3"/>
        <v>174484.44635258956</v>
      </c>
      <c r="H65" s="5">
        <f t="shared" si="4"/>
        <v>500</v>
      </c>
      <c r="I65" s="5">
        <f t="shared" si="5"/>
        <v>300</v>
      </c>
      <c r="J65" s="5">
        <f t="shared" si="6"/>
        <v>2120.7762329828774</v>
      </c>
      <c r="K65" s="5"/>
      <c r="M65" s="5"/>
    </row>
    <row r="66" spans="1:13" x14ac:dyDescent="0.3">
      <c r="A66">
        <v>41</v>
      </c>
      <c r="B66" s="57">
        <f t="shared" si="7"/>
        <v>45047</v>
      </c>
      <c r="C66" s="5">
        <f t="shared" si="0"/>
        <v>174484.44635258956</v>
      </c>
      <c r="D66" s="5">
        <f t="shared" si="1"/>
        <v>1163.229642350597</v>
      </c>
      <c r="E66" s="5">
        <f t="shared" si="2"/>
        <v>157.54659063228019</v>
      </c>
      <c r="F66" s="53"/>
      <c r="G66" s="5">
        <f t="shared" si="3"/>
        <v>174326.89976195726</v>
      </c>
      <c r="H66" s="5">
        <f t="shared" si="4"/>
        <v>500</v>
      </c>
      <c r="I66" s="5">
        <f t="shared" si="5"/>
        <v>300</v>
      </c>
      <c r="J66" s="5">
        <f t="shared" si="6"/>
        <v>2120.7762329828774</v>
      </c>
      <c r="K66" s="5"/>
      <c r="M66" s="5"/>
    </row>
    <row r="67" spans="1:13" x14ac:dyDescent="0.3">
      <c r="A67">
        <v>42</v>
      </c>
      <c r="B67" s="57">
        <f t="shared" si="7"/>
        <v>45078</v>
      </c>
      <c r="C67" s="5">
        <f t="shared" si="0"/>
        <v>174326.89976195726</v>
      </c>
      <c r="D67" s="5">
        <f t="shared" si="1"/>
        <v>1162.1793317463819</v>
      </c>
      <c r="E67" s="5">
        <f t="shared" si="2"/>
        <v>158.59690123649534</v>
      </c>
      <c r="F67" s="53"/>
      <c r="G67" s="5">
        <f t="shared" si="3"/>
        <v>174168.30286072075</v>
      </c>
      <c r="H67" s="5">
        <f t="shared" si="4"/>
        <v>500</v>
      </c>
      <c r="I67" s="5">
        <f t="shared" si="5"/>
        <v>300</v>
      </c>
      <c r="J67" s="5">
        <f t="shared" si="6"/>
        <v>2120.7762329828774</v>
      </c>
      <c r="K67" s="5"/>
      <c r="M67" s="5"/>
    </row>
    <row r="68" spans="1:13" x14ac:dyDescent="0.3">
      <c r="A68">
        <v>43</v>
      </c>
      <c r="B68" s="57">
        <f t="shared" si="7"/>
        <v>45108</v>
      </c>
      <c r="C68" s="5">
        <f t="shared" si="0"/>
        <v>174168.30286072075</v>
      </c>
      <c r="D68" s="5">
        <f t="shared" si="1"/>
        <v>1161.1220190714719</v>
      </c>
      <c r="E68" s="5">
        <f t="shared" si="2"/>
        <v>159.65421391140535</v>
      </c>
      <c r="F68" s="53"/>
      <c r="G68" s="5">
        <f t="shared" si="3"/>
        <v>174008.64864680934</v>
      </c>
      <c r="H68" s="5">
        <f t="shared" si="4"/>
        <v>500</v>
      </c>
      <c r="I68" s="5">
        <f t="shared" si="5"/>
        <v>300</v>
      </c>
      <c r="J68" s="5">
        <f t="shared" si="6"/>
        <v>2120.7762329828774</v>
      </c>
      <c r="K68" s="5"/>
      <c r="M68" s="5"/>
    </row>
    <row r="69" spans="1:13" x14ac:dyDescent="0.3">
      <c r="A69">
        <v>44</v>
      </c>
      <c r="B69" s="57">
        <f t="shared" si="7"/>
        <v>45139</v>
      </c>
      <c r="C69" s="5">
        <f t="shared" si="0"/>
        <v>174008.64864680934</v>
      </c>
      <c r="D69" s="5">
        <f t="shared" si="1"/>
        <v>1160.0576576453957</v>
      </c>
      <c r="E69" s="5">
        <f t="shared" si="2"/>
        <v>160.71857533748152</v>
      </c>
      <c r="F69" s="53"/>
      <c r="G69" s="5">
        <f t="shared" si="3"/>
        <v>173847.93007147184</v>
      </c>
      <c r="H69" s="5">
        <f t="shared" si="4"/>
        <v>500</v>
      </c>
      <c r="I69" s="5">
        <f t="shared" si="5"/>
        <v>300</v>
      </c>
      <c r="J69" s="5">
        <f t="shared" si="6"/>
        <v>2120.7762329828774</v>
      </c>
      <c r="K69" s="5"/>
      <c r="M69" s="5"/>
    </row>
    <row r="70" spans="1:13" x14ac:dyDescent="0.3">
      <c r="A70">
        <v>45</v>
      </c>
      <c r="B70" s="57">
        <f t="shared" si="7"/>
        <v>45170</v>
      </c>
      <c r="C70" s="5">
        <f t="shared" si="0"/>
        <v>173847.93007147184</v>
      </c>
      <c r="D70" s="5">
        <f t="shared" si="1"/>
        <v>1158.9862004764791</v>
      </c>
      <c r="E70" s="5">
        <f t="shared" si="2"/>
        <v>161.79003250639812</v>
      </c>
      <c r="F70" s="53"/>
      <c r="G70" s="5">
        <f t="shared" si="3"/>
        <v>173686.14003896544</v>
      </c>
      <c r="H70" s="5">
        <f t="shared" si="4"/>
        <v>500</v>
      </c>
      <c r="I70" s="5">
        <f t="shared" si="5"/>
        <v>300</v>
      </c>
      <c r="J70" s="5">
        <f t="shared" si="6"/>
        <v>2120.7762329828774</v>
      </c>
      <c r="K70" s="5"/>
      <c r="M70" s="5"/>
    </row>
    <row r="71" spans="1:13" x14ac:dyDescent="0.3">
      <c r="A71">
        <v>46</v>
      </c>
      <c r="B71" s="57">
        <f t="shared" si="7"/>
        <v>45200</v>
      </c>
      <c r="C71" s="5">
        <f t="shared" si="0"/>
        <v>173686.14003896544</v>
      </c>
      <c r="D71" s="5">
        <f t="shared" si="1"/>
        <v>1157.9076002597697</v>
      </c>
      <c r="E71" s="5">
        <f t="shared" si="2"/>
        <v>162.86863272310757</v>
      </c>
      <c r="F71" s="53"/>
      <c r="G71" s="5">
        <f t="shared" si="3"/>
        <v>173523.27140624233</v>
      </c>
      <c r="H71" s="5">
        <f t="shared" si="4"/>
        <v>500</v>
      </c>
      <c r="I71" s="5">
        <f t="shared" si="5"/>
        <v>300</v>
      </c>
      <c r="J71" s="5">
        <f t="shared" si="6"/>
        <v>2120.7762329828774</v>
      </c>
      <c r="K71" s="5"/>
      <c r="M71" s="5"/>
    </row>
    <row r="72" spans="1:13" x14ac:dyDescent="0.3">
      <c r="A72">
        <v>47</v>
      </c>
      <c r="B72" s="57">
        <f t="shared" si="7"/>
        <v>45231</v>
      </c>
      <c r="C72" s="5">
        <f t="shared" si="0"/>
        <v>173523.27140624233</v>
      </c>
      <c r="D72" s="5">
        <f t="shared" si="1"/>
        <v>1156.821809374949</v>
      </c>
      <c r="E72" s="5">
        <f t="shared" si="2"/>
        <v>163.95442360792822</v>
      </c>
      <c r="F72" s="53"/>
      <c r="G72" s="5">
        <f t="shared" si="3"/>
        <v>173359.31698263439</v>
      </c>
      <c r="H72" s="5">
        <f t="shared" si="4"/>
        <v>500</v>
      </c>
      <c r="I72" s="5">
        <f t="shared" si="5"/>
        <v>300</v>
      </c>
      <c r="J72" s="5">
        <f t="shared" si="6"/>
        <v>2120.7762329828774</v>
      </c>
      <c r="K72" s="5"/>
      <c r="M72" s="5"/>
    </row>
    <row r="73" spans="1:13" x14ac:dyDescent="0.3">
      <c r="A73">
        <v>48</v>
      </c>
      <c r="B73" s="57">
        <f t="shared" si="7"/>
        <v>45261</v>
      </c>
      <c r="C73" s="5">
        <f t="shared" si="0"/>
        <v>173359.31698263439</v>
      </c>
      <c r="D73" s="5">
        <f t="shared" si="1"/>
        <v>1155.7287798842294</v>
      </c>
      <c r="E73" s="5">
        <f t="shared" si="2"/>
        <v>165.04745309864779</v>
      </c>
      <c r="F73" s="53"/>
      <c r="G73" s="5">
        <f t="shared" si="3"/>
        <v>173194.26952953576</v>
      </c>
      <c r="H73" s="5">
        <f t="shared" si="4"/>
        <v>500</v>
      </c>
      <c r="I73" s="5">
        <f t="shared" si="5"/>
        <v>300</v>
      </c>
      <c r="J73" s="5">
        <f t="shared" si="6"/>
        <v>2120.7762329828774</v>
      </c>
      <c r="K73" s="5"/>
      <c r="M73" s="5"/>
    </row>
    <row r="74" spans="1:13" x14ac:dyDescent="0.3">
      <c r="A74">
        <v>49</v>
      </c>
      <c r="B74" s="57">
        <f t="shared" si="7"/>
        <v>45292</v>
      </c>
      <c r="C74" s="5">
        <f t="shared" si="0"/>
        <v>173194.26952953576</v>
      </c>
      <c r="D74" s="5">
        <f t="shared" si="1"/>
        <v>1154.6284635302384</v>
      </c>
      <c r="E74" s="5">
        <f t="shared" si="2"/>
        <v>166.14776945263884</v>
      </c>
      <c r="F74" s="53"/>
      <c r="G74" s="5">
        <f t="shared" si="3"/>
        <v>173028.12176008313</v>
      </c>
      <c r="H74" s="5">
        <f t="shared" si="4"/>
        <v>500</v>
      </c>
      <c r="I74" s="5">
        <f t="shared" si="5"/>
        <v>300</v>
      </c>
      <c r="J74" s="5">
        <f t="shared" si="6"/>
        <v>2120.7762329828774</v>
      </c>
      <c r="K74" s="5"/>
      <c r="M74" s="5"/>
    </row>
    <row r="75" spans="1:13" x14ac:dyDescent="0.3">
      <c r="A75">
        <v>50</v>
      </c>
      <c r="B75" s="57">
        <f t="shared" si="7"/>
        <v>45323</v>
      </c>
      <c r="C75" s="5">
        <f t="shared" si="0"/>
        <v>173028.12176008313</v>
      </c>
      <c r="D75" s="5">
        <f t="shared" si="1"/>
        <v>1153.5208117338875</v>
      </c>
      <c r="E75" s="5">
        <f t="shared" si="2"/>
        <v>167.25542124898971</v>
      </c>
      <c r="F75" s="53"/>
      <c r="G75" s="5">
        <f t="shared" si="3"/>
        <v>172860.86633883414</v>
      </c>
      <c r="H75" s="5">
        <f t="shared" si="4"/>
        <v>500</v>
      </c>
      <c r="I75" s="5">
        <f t="shared" si="5"/>
        <v>300</v>
      </c>
      <c r="J75" s="5">
        <f t="shared" si="6"/>
        <v>2120.7762329828774</v>
      </c>
      <c r="K75" s="5"/>
      <c r="M75" s="5"/>
    </row>
    <row r="76" spans="1:13" x14ac:dyDescent="0.3">
      <c r="A76">
        <v>51</v>
      </c>
      <c r="B76" s="57">
        <f t="shared" si="7"/>
        <v>45352</v>
      </c>
      <c r="C76" s="5">
        <f t="shared" si="0"/>
        <v>172860.86633883414</v>
      </c>
      <c r="D76" s="5">
        <f t="shared" si="1"/>
        <v>1152.4057755922277</v>
      </c>
      <c r="E76" s="5">
        <f t="shared" si="2"/>
        <v>168.37045739064956</v>
      </c>
      <c r="F76" s="53"/>
      <c r="G76" s="5">
        <f t="shared" si="3"/>
        <v>172692.49588144349</v>
      </c>
      <c r="H76" s="5">
        <f t="shared" si="4"/>
        <v>500</v>
      </c>
      <c r="I76" s="5">
        <f t="shared" si="5"/>
        <v>300</v>
      </c>
      <c r="J76" s="5">
        <f t="shared" si="6"/>
        <v>2120.7762329828774</v>
      </c>
      <c r="K76" s="5"/>
      <c r="M76" s="5"/>
    </row>
    <row r="77" spans="1:13" x14ac:dyDescent="0.3">
      <c r="A77">
        <v>52</v>
      </c>
      <c r="B77" s="57">
        <f t="shared" si="7"/>
        <v>45383</v>
      </c>
      <c r="C77" s="5">
        <f t="shared" si="0"/>
        <v>172692.49588144349</v>
      </c>
      <c r="D77" s="5">
        <f t="shared" si="1"/>
        <v>1151.2833058762901</v>
      </c>
      <c r="E77" s="5">
        <f t="shared" si="2"/>
        <v>169.4929271065871</v>
      </c>
      <c r="F77" s="53"/>
      <c r="G77" s="5">
        <f t="shared" si="3"/>
        <v>172523.0029543369</v>
      </c>
      <c r="H77" s="5">
        <f t="shared" si="4"/>
        <v>500</v>
      </c>
      <c r="I77" s="5">
        <f t="shared" si="5"/>
        <v>300</v>
      </c>
      <c r="J77" s="5">
        <f t="shared" si="6"/>
        <v>2120.7762329828774</v>
      </c>
      <c r="K77" s="5"/>
      <c r="M77" s="5"/>
    </row>
    <row r="78" spans="1:13" x14ac:dyDescent="0.3">
      <c r="A78">
        <v>53</v>
      </c>
      <c r="B78" s="57">
        <f t="shared" si="7"/>
        <v>45413</v>
      </c>
      <c r="C78" s="5">
        <f t="shared" si="0"/>
        <v>172523.0029543369</v>
      </c>
      <c r="D78" s="5">
        <f t="shared" si="1"/>
        <v>1150.1533530289128</v>
      </c>
      <c r="E78" s="5">
        <f t="shared" si="2"/>
        <v>170.62287995396446</v>
      </c>
      <c r="F78" s="53"/>
      <c r="G78" s="5">
        <f t="shared" si="3"/>
        <v>172352.38007438293</v>
      </c>
      <c r="H78" s="5">
        <f t="shared" si="4"/>
        <v>500</v>
      </c>
      <c r="I78" s="5">
        <f t="shared" si="5"/>
        <v>300</v>
      </c>
      <c r="J78" s="5">
        <f t="shared" si="6"/>
        <v>2120.7762329828774</v>
      </c>
      <c r="K78" s="5"/>
      <c r="M78" s="5"/>
    </row>
    <row r="79" spans="1:13" x14ac:dyDescent="0.3">
      <c r="A79">
        <v>54</v>
      </c>
      <c r="B79" s="57">
        <f t="shared" si="7"/>
        <v>45444</v>
      </c>
      <c r="C79" s="5">
        <f t="shared" si="0"/>
        <v>172352.38007438293</v>
      </c>
      <c r="D79" s="5">
        <f t="shared" si="1"/>
        <v>1149.0158671625529</v>
      </c>
      <c r="E79" s="5">
        <f t="shared" si="2"/>
        <v>171.7603658203243</v>
      </c>
      <c r="F79" s="53"/>
      <c r="G79" s="5">
        <f t="shared" si="3"/>
        <v>172180.61970856262</v>
      </c>
      <c r="H79" s="5">
        <f t="shared" si="4"/>
        <v>500</v>
      </c>
      <c r="I79" s="5">
        <f t="shared" si="5"/>
        <v>300</v>
      </c>
      <c r="J79" s="5">
        <f t="shared" si="6"/>
        <v>2120.7762329828774</v>
      </c>
      <c r="K79" s="5"/>
      <c r="M79" s="5"/>
    </row>
    <row r="80" spans="1:13" x14ac:dyDescent="0.3">
      <c r="A80">
        <v>55</v>
      </c>
      <c r="B80" s="57">
        <f t="shared" si="7"/>
        <v>45474</v>
      </c>
      <c r="C80" s="5">
        <f t="shared" si="0"/>
        <v>172180.61970856262</v>
      </c>
      <c r="D80" s="5">
        <f t="shared" si="1"/>
        <v>1147.8707980570841</v>
      </c>
      <c r="E80" s="5">
        <f t="shared" si="2"/>
        <v>172.90543492579309</v>
      </c>
      <c r="F80" s="53"/>
      <c r="G80" s="5">
        <f t="shared" si="3"/>
        <v>172007.71427363681</v>
      </c>
      <c r="H80" s="5">
        <f t="shared" si="4"/>
        <v>500</v>
      </c>
      <c r="I80" s="5">
        <f t="shared" si="5"/>
        <v>300</v>
      </c>
      <c r="J80" s="5">
        <f t="shared" si="6"/>
        <v>2120.7762329828774</v>
      </c>
      <c r="K80" s="5"/>
      <c r="M80" s="5"/>
    </row>
    <row r="81" spans="1:13" x14ac:dyDescent="0.3">
      <c r="A81">
        <v>56</v>
      </c>
      <c r="B81" s="57">
        <f t="shared" si="7"/>
        <v>45505</v>
      </c>
      <c r="C81" s="5">
        <f t="shared" si="0"/>
        <v>172007.71427363681</v>
      </c>
      <c r="D81" s="5">
        <f t="shared" si="1"/>
        <v>1146.7180951575788</v>
      </c>
      <c r="E81" s="5">
        <f t="shared" si="2"/>
        <v>174.05813782529845</v>
      </c>
      <c r="F81" s="53"/>
      <c r="G81" s="5">
        <f t="shared" si="3"/>
        <v>171833.6561358115</v>
      </c>
      <c r="H81" s="5">
        <f t="shared" si="4"/>
        <v>500</v>
      </c>
      <c r="I81" s="5">
        <f t="shared" si="5"/>
        <v>300</v>
      </c>
      <c r="J81" s="5">
        <f t="shared" si="6"/>
        <v>2120.7762329828774</v>
      </c>
      <c r="K81" s="5"/>
      <c r="M81" s="5"/>
    </row>
    <row r="82" spans="1:13" x14ac:dyDescent="0.3">
      <c r="A82">
        <v>57</v>
      </c>
      <c r="B82" s="57">
        <f t="shared" si="7"/>
        <v>45536</v>
      </c>
      <c r="C82" s="5">
        <f t="shared" si="0"/>
        <v>171833.6561358115</v>
      </c>
      <c r="D82" s="5">
        <f t="shared" si="1"/>
        <v>1145.5577075720767</v>
      </c>
      <c r="E82" s="5">
        <f t="shared" si="2"/>
        <v>175.21852541080057</v>
      </c>
      <c r="F82" s="53"/>
      <c r="G82" s="5">
        <f t="shared" si="3"/>
        <v>171658.4376104007</v>
      </c>
      <c r="H82" s="5">
        <f t="shared" si="4"/>
        <v>500</v>
      </c>
      <c r="I82" s="5">
        <f t="shared" si="5"/>
        <v>300</v>
      </c>
      <c r="J82" s="5">
        <f t="shared" si="6"/>
        <v>2120.7762329828774</v>
      </c>
      <c r="K82" s="5"/>
      <c r="M82" s="5"/>
    </row>
    <row r="83" spans="1:13" x14ac:dyDescent="0.3">
      <c r="A83">
        <v>58</v>
      </c>
      <c r="B83" s="57">
        <f t="shared" si="7"/>
        <v>45566</v>
      </c>
      <c r="C83" s="5">
        <f t="shared" si="0"/>
        <v>171658.4376104007</v>
      </c>
      <c r="D83" s="5">
        <f t="shared" si="1"/>
        <v>1144.3895840693381</v>
      </c>
      <c r="E83" s="5">
        <f t="shared" si="2"/>
        <v>176.38664891353915</v>
      </c>
      <c r="F83" s="53"/>
      <c r="G83" s="5">
        <f t="shared" si="3"/>
        <v>171482.05096148717</v>
      </c>
      <c r="H83" s="5">
        <f t="shared" si="4"/>
        <v>500</v>
      </c>
      <c r="I83" s="5">
        <f t="shared" si="5"/>
        <v>300</v>
      </c>
      <c r="J83" s="5">
        <f t="shared" si="6"/>
        <v>2120.7762329828774</v>
      </c>
      <c r="K83" s="5"/>
      <c r="M83" s="5"/>
    </row>
    <row r="84" spans="1:13" x14ac:dyDescent="0.3">
      <c r="A84">
        <v>59</v>
      </c>
      <c r="B84" s="57">
        <f t="shared" si="7"/>
        <v>45597</v>
      </c>
      <c r="C84" s="5">
        <f t="shared" si="0"/>
        <v>171482.05096148717</v>
      </c>
      <c r="D84" s="5">
        <f t="shared" si="1"/>
        <v>1143.2136730765812</v>
      </c>
      <c r="E84" s="5">
        <f t="shared" si="2"/>
        <v>177.56255990629597</v>
      </c>
      <c r="F84" s="53"/>
      <c r="G84" s="5">
        <f t="shared" si="3"/>
        <v>171304.48840158086</v>
      </c>
      <c r="H84" s="5">
        <f t="shared" si="4"/>
        <v>500</v>
      </c>
      <c r="I84" s="5">
        <f t="shared" si="5"/>
        <v>300</v>
      </c>
      <c r="J84" s="5">
        <f t="shared" si="6"/>
        <v>2120.7762329828774</v>
      </c>
      <c r="K84" s="5"/>
      <c r="M84" s="5"/>
    </row>
    <row r="85" spans="1:13" x14ac:dyDescent="0.3">
      <c r="A85">
        <v>60</v>
      </c>
      <c r="B85" s="57">
        <f t="shared" si="7"/>
        <v>45627</v>
      </c>
      <c r="C85" s="5">
        <f t="shared" si="0"/>
        <v>171304.48840158086</v>
      </c>
      <c r="D85" s="5">
        <f t="shared" si="1"/>
        <v>1142.0299226772058</v>
      </c>
      <c r="E85" s="5">
        <f t="shared" si="2"/>
        <v>178.74631030567139</v>
      </c>
      <c r="F85" s="53"/>
      <c r="G85" s="5">
        <f t="shared" si="3"/>
        <v>171125.7420912752</v>
      </c>
      <c r="H85" s="5">
        <f t="shared" si="4"/>
        <v>500</v>
      </c>
      <c r="I85" s="5">
        <f t="shared" si="5"/>
        <v>300</v>
      </c>
      <c r="J85" s="5">
        <f t="shared" si="6"/>
        <v>2120.7762329828774</v>
      </c>
      <c r="K85" s="5"/>
      <c r="M85" s="5"/>
    </row>
    <row r="86" spans="1:13" x14ac:dyDescent="0.3">
      <c r="A86">
        <v>61</v>
      </c>
      <c r="B86" s="57">
        <f t="shared" si="7"/>
        <v>45658</v>
      </c>
      <c r="C86" s="5">
        <f t="shared" si="0"/>
        <v>171125.7420912752</v>
      </c>
      <c r="D86" s="5">
        <f t="shared" si="1"/>
        <v>1140.8382806085015</v>
      </c>
      <c r="E86" s="5">
        <f t="shared" si="2"/>
        <v>179.93795237437575</v>
      </c>
      <c r="F86" s="53"/>
      <c r="G86" s="5">
        <f t="shared" si="3"/>
        <v>170945.80413890083</v>
      </c>
      <c r="H86" s="5">
        <f t="shared" si="4"/>
        <v>500</v>
      </c>
      <c r="I86" s="5">
        <f t="shared" si="5"/>
        <v>300</v>
      </c>
      <c r="J86" s="5">
        <f t="shared" si="6"/>
        <v>2120.7762329828774</v>
      </c>
      <c r="K86" s="5"/>
      <c r="M86" s="5"/>
    </row>
    <row r="87" spans="1:13" x14ac:dyDescent="0.3">
      <c r="A87">
        <v>62</v>
      </c>
      <c r="B87" s="57">
        <f t="shared" si="7"/>
        <v>45689</v>
      </c>
      <c r="C87" s="5">
        <f t="shared" si="0"/>
        <v>170945.80413890083</v>
      </c>
      <c r="D87" s="5">
        <f t="shared" si="1"/>
        <v>1139.638694259339</v>
      </c>
      <c r="E87" s="5">
        <f t="shared" si="2"/>
        <v>181.13753872353823</v>
      </c>
      <c r="F87" s="53"/>
      <c r="G87" s="5">
        <f t="shared" si="3"/>
        <v>170764.6666001773</v>
      </c>
      <c r="H87" s="5">
        <f t="shared" si="4"/>
        <v>500</v>
      </c>
      <c r="I87" s="5">
        <f t="shared" si="5"/>
        <v>300</v>
      </c>
      <c r="J87" s="5">
        <f t="shared" si="6"/>
        <v>2120.7762329828774</v>
      </c>
      <c r="K87" s="5"/>
      <c r="M87" s="5"/>
    </row>
    <row r="88" spans="1:13" x14ac:dyDescent="0.3">
      <c r="A88">
        <v>63</v>
      </c>
      <c r="B88" s="57">
        <f t="shared" si="7"/>
        <v>45717</v>
      </c>
      <c r="C88" s="5">
        <f t="shared" si="0"/>
        <v>170764.6666001773</v>
      </c>
      <c r="D88" s="5">
        <f t="shared" si="1"/>
        <v>1138.4311106678488</v>
      </c>
      <c r="E88" s="5">
        <f t="shared" si="2"/>
        <v>182.34512231502845</v>
      </c>
      <c r="F88" s="53"/>
      <c r="G88" s="5">
        <f t="shared" si="3"/>
        <v>170582.32147786228</v>
      </c>
      <c r="H88" s="5">
        <f t="shared" si="4"/>
        <v>500</v>
      </c>
      <c r="I88" s="5">
        <f t="shared" si="5"/>
        <v>300</v>
      </c>
      <c r="J88" s="5">
        <f t="shared" si="6"/>
        <v>2120.7762329828774</v>
      </c>
      <c r="K88" s="5"/>
      <c r="M88" s="5"/>
    </row>
    <row r="89" spans="1:13" x14ac:dyDescent="0.3">
      <c r="A89">
        <v>64</v>
      </c>
      <c r="B89" s="57">
        <f t="shared" si="7"/>
        <v>45748</v>
      </c>
      <c r="C89" s="5">
        <f t="shared" si="0"/>
        <v>170582.32147786228</v>
      </c>
      <c r="D89" s="5">
        <f t="shared" si="1"/>
        <v>1137.2154765190819</v>
      </c>
      <c r="E89" s="5">
        <f t="shared" si="2"/>
        <v>183.56075646379531</v>
      </c>
      <c r="F89" s="53"/>
      <c r="G89" s="5">
        <f t="shared" si="3"/>
        <v>170398.76072139849</v>
      </c>
      <c r="H89" s="5">
        <f t="shared" si="4"/>
        <v>500</v>
      </c>
      <c r="I89" s="5">
        <f t="shared" si="5"/>
        <v>300</v>
      </c>
      <c r="J89" s="5">
        <f t="shared" si="6"/>
        <v>2120.7762329828774</v>
      </c>
      <c r="M89" s="5"/>
    </row>
    <row r="90" spans="1:13" x14ac:dyDescent="0.3">
      <c r="A90">
        <v>65</v>
      </c>
      <c r="B90" s="57">
        <f t="shared" si="7"/>
        <v>45778</v>
      </c>
      <c r="C90" s="5">
        <f t="shared" ref="C90:C153" si="8">_xlfn.LET(
_xlpm.StartingPrincipalBalance,$G89,
_xlpm.IsPrincipalRemainingZeroCondition,ROUND($G89,2)=0,
_xlpm.IsPrincipalRemainingBlankCondition,$G89="",
_xlpm.IsPeriodBlankCondition,ISBLANK($A90),
_xlpm.Calculation,IF(_xlpm.IsPeriodBlankCondition,"",IF(_xlpm.IsPrincipalRemainingBlankCondition,"",IF(_xlpm.IsPrincipalRemainingZeroCondition,"",_xlpm.StartingPrincipalBalance))),
_xlpm.Calculation
)</f>
        <v>170398.76072139849</v>
      </c>
      <c r="D90" s="5">
        <f t="shared" ref="D90:D153" si="9">_xlfn.LET(
_xlpm.InterestCalculation,$G89*$B$9,
_xlpm.IsPrincipalRemainingZeroCondition,ROUND($G89,2)=0,
_xlpm.IsPrincipalRemainingBlankCondition,$G89="",
_xlpm.IsPeriodBlankCondition,ISBLANK($A90),
_xlpm.Calculation,IF(_xlpm.IsPeriodBlankCondition,"",IF(_xlpm.IsPrincipalRemainingBlankCondition,"",IF(_xlpm.IsPrincipalRemainingZeroCondition,"",_xlpm.InterestCalculation))),
_xlpm.Calculation
)</f>
        <v>1135.9917381426567</v>
      </c>
      <c r="E90" s="5">
        <f t="shared" ref="E90:E153" si="10">_xlfn.LET(
_xlpm.PrincipalOwedCalculation,$B$10-$D90,
_xlpm.IsPrincipalLessThenOrEqualToMonthlyPaymentCondition,$G89&lt;=$B$10,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_xlpm.Calculation,IF(_xlpm.IsPeriodBlankCondition,"",IF(_xlpm.IsPrincipalRemainingBlankCondition,"",IF(_xlpm.IsPrincipalZeroCondition,"",IF(_xlpm.IsPrincipalLessThenOrEqualToMonthlyPaymentCondition,$G89,_xlpm.PrincipalOwedCalculation)))),
_xlpm.Calculation
)</f>
        <v>184.78449484022053</v>
      </c>
      <c r="F90" s="53"/>
      <c r="G90" s="5">
        <f t="shared" ref="G90:G153" si="11">_xlfn.LET(
_xlpm.StartingBalanceGreaterThanPrincipalOwedPlusPrepaymentCondition,$C90&gt;=$E90+$F90,
_xlpm.IsPrincpalOwedPlusPrepaymentLessThanOrEqualToPrincipalRemainingCondition,ROUND($E90+$F90,2)&lt;=ROUND($G89,2),
_xlpm.IsCurrentPrincapalOwedAmtGreaterThanPrevPrincipalOwedCondition,$E89&gt;$G89,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_xlpm.Calculation,IF(_xlpm.IsPeriodBlankCondition,"",IF(_xlpm.IsPrincipalRemainingBlankCondition,"",IF(_xlpm.IsPrincipalZeroCondition,"",IF(_xlpm.StartingBalanceGreaterThanPrincipalOwedPlusPrepaymentCondition,$C90-$E90-$F90,0)))),
_xlpm.Calculation
)</f>
        <v>170213.97622655827</v>
      </c>
      <c r="H90" s="5">
        <f t="shared" ref="H90:H153" si="12">_xlfn.LET(
_xlpm.PrincpalRemainingCalculation,$B$13,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_xlpm.Calculation,IF(_xlpm.IsPeriodBlankCondition,"",IF(_xlpm.IsPrincipalRemainingBlankCondition,"",IF(_xlpm.IsPrincipalZeroCondition,"",_xlpm.PrincpalRemainingCalculation))),
_xlpm.Calculation
)</f>
        <v>500</v>
      </c>
      <c r="I90" s="5">
        <f t="shared" ref="I90:I153" si="13">_xlfn.LET(
_xlpm.IsPrincipalRemainingLessThanOrEqualToPMICutoffAmtCondition,$G89&lt;=$B$2*(1-$B$15),
_xlpm.PMIMonthlyPayment,$B$19,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90" s="5">
        <f t="shared" ref="J90:J153" si="14">_xlfn.LET(
_xlpm.PrePaymentActuallyPaid,IF($C90&gt;=$E90+$F90,$F90,$C90-$E90),
_xlpm.IfPMIOwedIsBlank,IF($I90 = "",0,$I90),
_xlpm.TotalMonthlyPaymentCalculation,$D90+$E90+$H90+_xlpm.IfPMIOwedIsBlank+_xlpm.PrePaymentActuallyPaid,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_xlpm.Calculation,IF(_xlpm.IsPeriodBlankCondition,"",IF(_xlpm.IsPrincipalRemainingBlankCondition,"",IF(_xlpm.IsPrincipalZeroCondition,"",_xlpm.TotalMonthlyPaymentCalculation))),
_xlpm.Calculation
)</f>
        <v>2120.7762329828774</v>
      </c>
      <c r="M90" s="5"/>
    </row>
    <row r="91" spans="1:13" x14ac:dyDescent="0.3">
      <c r="A91">
        <v>66</v>
      </c>
      <c r="B91" s="57">
        <f t="shared" ref="B91:B154" si="15">IF(ISBLANK($A91),"",EDATE($B90,1))</f>
        <v>45809</v>
      </c>
      <c r="C91" s="5">
        <f t="shared" si="8"/>
        <v>170213.97622655827</v>
      </c>
      <c r="D91" s="5">
        <f t="shared" si="9"/>
        <v>1134.7598415103885</v>
      </c>
      <c r="E91" s="5">
        <f t="shared" si="10"/>
        <v>186.01639147248875</v>
      </c>
      <c r="F91" s="53"/>
      <c r="G91" s="5">
        <f t="shared" si="11"/>
        <v>170027.95983508579</v>
      </c>
      <c r="H91" s="5">
        <f t="shared" si="12"/>
        <v>500</v>
      </c>
      <c r="I91" s="5">
        <f t="shared" si="13"/>
        <v>300</v>
      </c>
      <c r="J91" s="5">
        <f t="shared" si="14"/>
        <v>2120.7762329828774</v>
      </c>
      <c r="M91" s="5"/>
    </row>
    <row r="92" spans="1:13" x14ac:dyDescent="0.3">
      <c r="A92">
        <v>67</v>
      </c>
      <c r="B92" s="57">
        <f t="shared" si="15"/>
        <v>45839</v>
      </c>
      <c r="C92" s="5">
        <f t="shared" si="8"/>
        <v>170027.95983508579</v>
      </c>
      <c r="D92" s="5">
        <f t="shared" si="9"/>
        <v>1133.5197322339054</v>
      </c>
      <c r="E92" s="5">
        <f t="shared" si="10"/>
        <v>187.2565007489718</v>
      </c>
      <c r="F92" s="53"/>
      <c r="G92" s="5">
        <f t="shared" si="11"/>
        <v>169840.70333433681</v>
      </c>
      <c r="H92" s="5">
        <f t="shared" si="12"/>
        <v>500</v>
      </c>
      <c r="I92" s="5">
        <f t="shared" si="13"/>
        <v>300</v>
      </c>
      <c r="J92" s="5">
        <f t="shared" si="14"/>
        <v>2120.7762329828774</v>
      </c>
      <c r="M92" s="5"/>
    </row>
    <row r="93" spans="1:13" x14ac:dyDescent="0.3">
      <c r="A93">
        <v>68</v>
      </c>
      <c r="B93" s="57">
        <f t="shared" si="15"/>
        <v>45870</v>
      </c>
      <c r="C93" s="5">
        <f t="shared" si="8"/>
        <v>169840.70333433681</v>
      </c>
      <c r="D93" s="5">
        <f t="shared" si="9"/>
        <v>1132.2713555622454</v>
      </c>
      <c r="E93" s="5">
        <f t="shared" si="10"/>
        <v>188.50487742063183</v>
      </c>
      <c r="F93" s="53"/>
      <c r="G93" s="5">
        <f t="shared" si="11"/>
        <v>169652.19845691617</v>
      </c>
      <c r="H93" s="5">
        <f t="shared" si="12"/>
        <v>500</v>
      </c>
      <c r="I93" s="5">
        <f t="shared" si="13"/>
        <v>300</v>
      </c>
      <c r="J93" s="5">
        <f t="shared" si="14"/>
        <v>2120.7762329828774</v>
      </c>
      <c r="M93" s="5"/>
    </row>
    <row r="94" spans="1:13" x14ac:dyDescent="0.3">
      <c r="A94">
        <v>69</v>
      </c>
      <c r="B94" s="57">
        <f t="shared" si="15"/>
        <v>45901</v>
      </c>
      <c r="C94" s="5">
        <f t="shared" si="8"/>
        <v>169652.19845691617</v>
      </c>
      <c r="D94" s="5">
        <f t="shared" si="9"/>
        <v>1131.0146563794412</v>
      </c>
      <c r="E94" s="5">
        <f t="shared" si="10"/>
        <v>189.76157660343597</v>
      </c>
      <c r="F94" s="53"/>
      <c r="G94" s="5">
        <f t="shared" si="11"/>
        <v>169462.43688031274</v>
      </c>
      <c r="H94" s="5">
        <f t="shared" si="12"/>
        <v>500</v>
      </c>
      <c r="I94" s="5">
        <f t="shared" si="13"/>
        <v>300</v>
      </c>
      <c r="J94" s="5">
        <f t="shared" si="14"/>
        <v>2120.7762329828774</v>
      </c>
      <c r="M94" s="5"/>
    </row>
    <row r="95" spans="1:13" x14ac:dyDescent="0.3">
      <c r="A95">
        <v>70</v>
      </c>
      <c r="B95" s="57">
        <f t="shared" si="15"/>
        <v>45931</v>
      </c>
      <c r="C95" s="5">
        <f t="shared" si="8"/>
        <v>169462.43688031274</v>
      </c>
      <c r="D95" s="5">
        <f t="shared" si="9"/>
        <v>1129.749579202085</v>
      </c>
      <c r="E95" s="5">
        <f t="shared" si="10"/>
        <v>191.02665378079223</v>
      </c>
      <c r="F95" s="53"/>
      <c r="G95" s="5">
        <f t="shared" si="11"/>
        <v>169271.41022653194</v>
      </c>
      <c r="H95" s="5">
        <f t="shared" si="12"/>
        <v>500</v>
      </c>
      <c r="I95" s="5">
        <f t="shared" si="13"/>
        <v>300</v>
      </c>
      <c r="J95" s="5">
        <f t="shared" si="14"/>
        <v>2120.7762329828774</v>
      </c>
      <c r="M95" s="5"/>
    </row>
    <row r="96" spans="1:13" x14ac:dyDescent="0.3">
      <c r="A96">
        <v>71</v>
      </c>
      <c r="B96" s="57">
        <f t="shared" si="15"/>
        <v>45962</v>
      </c>
      <c r="C96" s="5">
        <f t="shared" si="8"/>
        <v>169271.41022653194</v>
      </c>
      <c r="D96" s="5">
        <f t="shared" si="9"/>
        <v>1128.4760681768796</v>
      </c>
      <c r="E96" s="5">
        <f t="shared" si="10"/>
        <v>192.30016480599761</v>
      </c>
      <c r="F96" s="53"/>
      <c r="G96" s="5">
        <f t="shared" si="11"/>
        <v>169079.11006172595</v>
      </c>
      <c r="H96" s="5">
        <f t="shared" si="12"/>
        <v>500</v>
      </c>
      <c r="I96" s="5">
        <f t="shared" si="13"/>
        <v>300</v>
      </c>
      <c r="J96" s="5">
        <f t="shared" si="14"/>
        <v>2120.7762329828774</v>
      </c>
      <c r="M96" s="5"/>
    </row>
    <row r="97" spans="1:13" x14ac:dyDescent="0.3">
      <c r="A97">
        <v>72</v>
      </c>
      <c r="B97" s="57">
        <f t="shared" si="15"/>
        <v>45992</v>
      </c>
      <c r="C97" s="5">
        <f t="shared" si="8"/>
        <v>169079.11006172595</v>
      </c>
      <c r="D97" s="5">
        <f t="shared" si="9"/>
        <v>1127.194067078173</v>
      </c>
      <c r="E97" s="5">
        <f t="shared" si="10"/>
        <v>193.5821659047042</v>
      </c>
      <c r="F97" s="53"/>
      <c r="G97" s="5">
        <f t="shared" si="11"/>
        <v>168885.52789582126</v>
      </c>
      <c r="H97" s="5">
        <f t="shared" si="12"/>
        <v>500</v>
      </c>
      <c r="I97" s="5">
        <f t="shared" si="13"/>
        <v>300</v>
      </c>
      <c r="J97" s="5">
        <f t="shared" si="14"/>
        <v>2120.7762329828774</v>
      </c>
      <c r="M97" s="5"/>
    </row>
    <row r="98" spans="1:13" x14ac:dyDescent="0.3">
      <c r="A98">
        <v>73</v>
      </c>
      <c r="B98" s="57">
        <f t="shared" si="15"/>
        <v>46023</v>
      </c>
      <c r="C98" s="5">
        <f t="shared" si="8"/>
        <v>168885.52789582126</v>
      </c>
      <c r="D98" s="5">
        <f t="shared" si="9"/>
        <v>1125.9035193054751</v>
      </c>
      <c r="E98" s="5">
        <f t="shared" si="10"/>
        <v>194.87271367740209</v>
      </c>
      <c r="F98" s="53"/>
      <c r="G98" s="5">
        <f t="shared" si="11"/>
        <v>168690.65518214385</v>
      </c>
      <c r="H98" s="5">
        <f t="shared" si="12"/>
        <v>500</v>
      </c>
      <c r="I98" s="5">
        <f t="shared" si="13"/>
        <v>300</v>
      </c>
      <c r="J98" s="5">
        <f t="shared" si="14"/>
        <v>2120.7762329828774</v>
      </c>
      <c r="M98" s="5"/>
    </row>
    <row r="99" spans="1:13" x14ac:dyDescent="0.3">
      <c r="A99">
        <v>74</v>
      </c>
      <c r="B99" s="57">
        <f t="shared" si="15"/>
        <v>46054</v>
      </c>
      <c r="C99" s="5">
        <f t="shared" si="8"/>
        <v>168690.65518214385</v>
      </c>
      <c r="D99" s="5">
        <f t="shared" si="9"/>
        <v>1124.604367880959</v>
      </c>
      <c r="E99" s="5">
        <f t="shared" si="10"/>
        <v>196.17186510191823</v>
      </c>
      <c r="F99" s="53"/>
      <c r="G99" s="5">
        <f t="shared" si="11"/>
        <v>168494.48331704194</v>
      </c>
      <c r="H99" s="5">
        <f t="shared" si="12"/>
        <v>500</v>
      </c>
      <c r="I99" s="5">
        <f t="shared" si="13"/>
        <v>300</v>
      </c>
      <c r="J99" s="5">
        <f t="shared" si="14"/>
        <v>2120.7762329828774</v>
      </c>
      <c r="M99" s="5"/>
    </row>
    <row r="100" spans="1:13" x14ac:dyDescent="0.3">
      <c r="A100">
        <v>75</v>
      </c>
      <c r="B100" s="57">
        <f t="shared" si="15"/>
        <v>46082</v>
      </c>
      <c r="C100" s="5">
        <f t="shared" si="8"/>
        <v>168494.48331704194</v>
      </c>
      <c r="D100" s="5">
        <f t="shared" si="9"/>
        <v>1123.2965554469463</v>
      </c>
      <c r="E100" s="5">
        <f t="shared" si="10"/>
        <v>197.47967753593093</v>
      </c>
      <c r="F100" s="53"/>
      <c r="G100" s="5">
        <f t="shared" si="11"/>
        <v>168297.003639506</v>
      </c>
      <c r="H100" s="5">
        <f t="shared" si="12"/>
        <v>500</v>
      </c>
      <c r="I100" s="5">
        <f t="shared" si="13"/>
        <v>300</v>
      </c>
      <c r="J100" s="5">
        <f t="shared" si="14"/>
        <v>2120.7762329828774</v>
      </c>
      <c r="M100" s="5"/>
    </row>
    <row r="101" spans="1:13" x14ac:dyDescent="0.3">
      <c r="A101">
        <v>76</v>
      </c>
      <c r="B101" s="57">
        <f t="shared" si="15"/>
        <v>46113</v>
      </c>
      <c r="C101" s="5">
        <f t="shared" si="8"/>
        <v>168297.003639506</v>
      </c>
      <c r="D101" s="5">
        <f t="shared" si="9"/>
        <v>1121.9800242633735</v>
      </c>
      <c r="E101" s="5">
        <f t="shared" si="10"/>
        <v>198.79620871950374</v>
      </c>
      <c r="F101" s="53"/>
      <c r="G101" s="5">
        <f t="shared" si="11"/>
        <v>168098.20743078651</v>
      </c>
      <c r="H101" s="5">
        <f t="shared" si="12"/>
        <v>500</v>
      </c>
      <c r="I101" s="5">
        <f t="shared" si="13"/>
        <v>300</v>
      </c>
      <c r="J101" s="5">
        <f t="shared" si="14"/>
        <v>2120.7762329828774</v>
      </c>
      <c r="M101" s="5"/>
    </row>
    <row r="102" spans="1:13" x14ac:dyDescent="0.3">
      <c r="A102">
        <v>77</v>
      </c>
      <c r="B102" s="57">
        <f t="shared" si="15"/>
        <v>46143</v>
      </c>
      <c r="C102" s="5">
        <f t="shared" si="8"/>
        <v>168098.20743078651</v>
      </c>
      <c r="D102" s="5">
        <f t="shared" si="9"/>
        <v>1120.6547162052434</v>
      </c>
      <c r="E102" s="5">
        <f t="shared" si="10"/>
        <v>200.12151677763381</v>
      </c>
      <c r="F102" s="53"/>
      <c r="G102" s="5">
        <f t="shared" si="11"/>
        <v>167898.08591400887</v>
      </c>
      <c r="H102" s="5">
        <f t="shared" si="12"/>
        <v>500</v>
      </c>
      <c r="I102" s="5">
        <f t="shared" si="13"/>
        <v>300</v>
      </c>
      <c r="J102" s="5">
        <f t="shared" si="14"/>
        <v>2120.7762329828774</v>
      </c>
      <c r="M102" s="5"/>
    </row>
    <row r="103" spans="1:13" x14ac:dyDescent="0.3">
      <c r="A103">
        <v>78</v>
      </c>
      <c r="B103" s="57">
        <f t="shared" si="15"/>
        <v>46174</v>
      </c>
      <c r="C103" s="5">
        <f t="shared" si="8"/>
        <v>167898.08591400887</v>
      </c>
      <c r="D103" s="5">
        <f t="shared" si="9"/>
        <v>1119.3205727600591</v>
      </c>
      <c r="E103" s="5">
        <f t="shared" si="10"/>
        <v>201.4556602228181</v>
      </c>
      <c r="F103" s="53"/>
      <c r="G103" s="5">
        <f t="shared" si="11"/>
        <v>167696.63025378605</v>
      </c>
      <c r="H103" s="5">
        <f t="shared" si="12"/>
        <v>500</v>
      </c>
      <c r="I103" s="5">
        <f t="shared" si="13"/>
        <v>300</v>
      </c>
      <c r="J103" s="5">
        <f t="shared" si="14"/>
        <v>2120.7762329828774</v>
      </c>
      <c r="M103" s="5"/>
    </row>
    <row r="104" spans="1:13" x14ac:dyDescent="0.3">
      <c r="A104">
        <v>79</v>
      </c>
      <c r="B104" s="57">
        <f t="shared" si="15"/>
        <v>46204</v>
      </c>
      <c r="C104" s="5">
        <f t="shared" si="8"/>
        <v>167696.63025378605</v>
      </c>
      <c r="D104" s="5">
        <f t="shared" si="9"/>
        <v>1117.9775350252403</v>
      </c>
      <c r="E104" s="5">
        <f t="shared" si="10"/>
        <v>202.79869795763693</v>
      </c>
      <c r="F104" s="53"/>
      <c r="G104" s="5">
        <f t="shared" si="11"/>
        <v>167493.83155582842</v>
      </c>
      <c r="H104" s="5">
        <f t="shared" si="12"/>
        <v>500</v>
      </c>
      <c r="I104" s="5">
        <f t="shared" si="13"/>
        <v>300</v>
      </c>
      <c r="J104" s="5">
        <f t="shared" si="14"/>
        <v>2120.7762329828774</v>
      </c>
      <c r="M104" s="5"/>
    </row>
    <row r="105" spans="1:13" x14ac:dyDescent="0.3">
      <c r="A105">
        <v>80</v>
      </c>
      <c r="B105" s="57">
        <f t="shared" si="15"/>
        <v>46235</v>
      </c>
      <c r="C105" s="5">
        <f t="shared" si="8"/>
        <v>167493.83155582842</v>
      </c>
      <c r="D105" s="5">
        <f t="shared" si="9"/>
        <v>1116.6255437055229</v>
      </c>
      <c r="E105" s="5">
        <f t="shared" si="10"/>
        <v>204.15068927735433</v>
      </c>
      <c r="F105" s="53"/>
      <c r="G105" s="5">
        <f t="shared" si="11"/>
        <v>167289.68086655106</v>
      </c>
      <c r="H105" s="5">
        <f t="shared" si="12"/>
        <v>500</v>
      </c>
      <c r="I105" s="5">
        <f t="shared" si="13"/>
        <v>300</v>
      </c>
      <c r="J105" s="5">
        <f t="shared" si="14"/>
        <v>2120.7762329828774</v>
      </c>
      <c r="M105" s="5"/>
    </row>
    <row r="106" spans="1:13" x14ac:dyDescent="0.3">
      <c r="A106">
        <v>81</v>
      </c>
      <c r="B106" s="57">
        <f t="shared" si="15"/>
        <v>46266</v>
      </c>
      <c r="C106" s="5">
        <f t="shared" si="8"/>
        <v>167289.68086655106</v>
      </c>
      <c r="D106" s="5">
        <f t="shared" si="9"/>
        <v>1115.2645391103406</v>
      </c>
      <c r="E106" s="5">
        <f t="shared" si="10"/>
        <v>205.51169387253663</v>
      </c>
      <c r="F106" s="53"/>
      <c r="G106" s="5">
        <f t="shared" si="11"/>
        <v>167084.16917267852</v>
      </c>
      <c r="H106" s="5">
        <f t="shared" si="12"/>
        <v>500</v>
      </c>
      <c r="I106" s="5">
        <f t="shared" si="13"/>
        <v>300</v>
      </c>
      <c r="J106" s="5">
        <f t="shared" si="14"/>
        <v>2120.7762329828774</v>
      </c>
      <c r="M106" s="5"/>
    </row>
    <row r="107" spans="1:13" x14ac:dyDescent="0.3">
      <c r="A107">
        <v>82</v>
      </c>
      <c r="B107" s="57">
        <f t="shared" si="15"/>
        <v>46296</v>
      </c>
      <c r="C107" s="5">
        <f t="shared" si="8"/>
        <v>167084.16917267852</v>
      </c>
      <c r="D107" s="5">
        <f t="shared" si="9"/>
        <v>1113.8944611511902</v>
      </c>
      <c r="E107" s="5">
        <f t="shared" si="10"/>
        <v>206.88177183168705</v>
      </c>
      <c r="F107" s="53"/>
      <c r="G107" s="5">
        <f t="shared" si="11"/>
        <v>166877.28740084684</v>
      </c>
      <c r="H107" s="5">
        <f t="shared" si="12"/>
        <v>500</v>
      </c>
      <c r="I107" s="5">
        <f t="shared" si="13"/>
        <v>300</v>
      </c>
      <c r="J107" s="5">
        <f t="shared" si="14"/>
        <v>2120.7762329828774</v>
      </c>
      <c r="M107" s="5"/>
    </row>
    <row r="108" spans="1:13" x14ac:dyDescent="0.3">
      <c r="A108">
        <v>83</v>
      </c>
      <c r="B108" s="57">
        <f t="shared" si="15"/>
        <v>46327</v>
      </c>
      <c r="C108" s="5">
        <f t="shared" si="8"/>
        <v>166877.28740084684</v>
      </c>
      <c r="D108" s="5">
        <f t="shared" si="9"/>
        <v>1112.5152493389789</v>
      </c>
      <c r="E108" s="5">
        <f t="shared" si="10"/>
        <v>208.26098364389827</v>
      </c>
      <c r="F108" s="53"/>
      <c r="G108" s="5">
        <f t="shared" si="11"/>
        <v>166669.02641720293</v>
      </c>
      <c r="H108" s="5">
        <f t="shared" si="12"/>
        <v>500</v>
      </c>
      <c r="I108" s="5">
        <f t="shared" si="13"/>
        <v>300</v>
      </c>
      <c r="J108" s="5">
        <f t="shared" si="14"/>
        <v>2120.7762329828774</v>
      </c>
      <c r="M108" s="5"/>
    </row>
    <row r="109" spans="1:13" x14ac:dyDescent="0.3">
      <c r="A109">
        <v>84</v>
      </c>
      <c r="B109" s="57">
        <f t="shared" si="15"/>
        <v>46357</v>
      </c>
      <c r="C109" s="5">
        <f t="shared" si="8"/>
        <v>166669.02641720293</v>
      </c>
      <c r="D109" s="5">
        <f t="shared" si="9"/>
        <v>1111.1268427813529</v>
      </c>
      <c r="E109" s="5">
        <f t="shared" si="10"/>
        <v>209.64939020152428</v>
      </c>
      <c r="F109" s="53"/>
      <c r="G109" s="5">
        <f t="shared" si="11"/>
        <v>166459.37702700141</v>
      </c>
      <c r="H109" s="5">
        <f t="shared" si="12"/>
        <v>500</v>
      </c>
      <c r="I109" s="5">
        <f t="shared" si="13"/>
        <v>300</v>
      </c>
      <c r="J109" s="5">
        <f t="shared" si="14"/>
        <v>2120.7762329828774</v>
      </c>
      <c r="M109" s="5"/>
    </row>
    <row r="110" spans="1:13" x14ac:dyDescent="0.3">
      <c r="A110">
        <v>85</v>
      </c>
      <c r="B110" s="57">
        <f t="shared" si="15"/>
        <v>46388</v>
      </c>
      <c r="C110" s="5">
        <f t="shared" si="8"/>
        <v>166459.37702700141</v>
      </c>
      <c r="D110" s="5">
        <f t="shared" si="9"/>
        <v>1109.7291801800095</v>
      </c>
      <c r="E110" s="5">
        <f t="shared" si="10"/>
        <v>211.04705280286771</v>
      </c>
      <c r="F110" s="53"/>
      <c r="G110" s="5">
        <f t="shared" si="11"/>
        <v>166248.32997419854</v>
      </c>
      <c r="H110" s="5">
        <f t="shared" si="12"/>
        <v>500</v>
      </c>
      <c r="I110" s="5">
        <f t="shared" si="13"/>
        <v>300</v>
      </c>
      <c r="J110" s="5">
        <f t="shared" si="14"/>
        <v>2120.7762329828774</v>
      </c>
      <c r="M110" s="5"/>
    </row>
    <row r="111" spans="1:13" x14ac:dyDescent="0.3">
      <c r="A111">
        <v>86</v>
      </c>
      <c r="B111" s="57">
        <f t="shared" si="15"/>
        <v>46419</v>
      </c>
      <c r="C111" s="5">
        <f t="shared" si="8"/>
        <v>166248.32997419854</v>
      </c>
      <c r="D111" s="5">
        <f t="shared" si="9"/>
        <v>1108.3221998279903</v>
      </c>
      <c r="E111" s="5">
        <f t="shared" si="10"/>
        <v>212.45403315488693</v>
      </c>
      <c r="F111" s="53"/>
      <c r="G111" s="5">
        <f t="shared" si="11"/>
        <v>166035.87594104366</v>
      </c>
      <c r="H111" s="5">
        <f t="shared" si="12"/>
        <v>500</v>
      </c>
      <c r="I111" s="5">
        <f t="shared" si="13"/>
        <v>300</v>
      </c>
      <c r="J111" s="5">
        <f t="shared" si="14"/>
        <v>2120.7762329828774</v>
      </c>
      <c r="M111" s="5"/>
    </row>
    <row r="112" spans="1:13" x14ac:dyDescent="0.3">
      <c r="A112">
        <v>87</v>
      </c>
      <c r="B112" s="57">
        <f t="shared" si="15"/>
        <v>46447</v>
      </c>
      <c r="C112" s="5">
        <f t="shared" si="8"/>
        <v>166035.87594104366</v>
      </c>
      <c r="D112" s="5">
        <f t="shared" si="9"/>
        <v>1106.9058396069579</v>
      </c>
      <c r="E112" s="5">
        <f t="shared" si="10"/>
        <v>213.87039337591932</v>
      </c>
      <c r="F112" s="53"/>
      <c r="G112" s="5">
        <f t="shared" si="11"/>
        <v>165822.00554766774</v>
      </c>
      <c r="H112" s="5">
        <f t="shared" si="12"/>
        <v>500</v>
      </c>
      <c r="I112" s="5">
        <f t="shared" si="13"/>
        <v>300</v>
      </c>
      <c r="J112" s="5">
        <f t="shared" si="14"/>
        <v>2120.7762329828774</v>
      </c>
      <c r="M112" s="5"/>
    </row>
    <row r="113" spans="1:13" x14ac:dyDescent="0.3">
      <c r="A113">
        <v>88</v>
      </c>
      <c r="B113" s="57">
        <f t="shared" si="15"/>
        <v>46478</v>
      </c>
      <c r="C113" s="5">
        <f t="shared" si="8"/>
        <v>165822.00554766774</v>
      </c>
      <c r="D113" s="5">
        <f t="shared" si="9"/>
        <v>1105.4800369844515</v>
      </c>
      <c r="E113" s="5">
        <f t="shared" si="10"/>
        <v>215.29619599842567</v>
      </c>
      <c r="F113" s="53"/>
      <c r="G113" s="5">
        <f t="shared" si="11"/>
        <v>165606.7093516693</v>
      </c>
      <c r="H113" s="5">
        <f t="shared" si="12"/>
        <v>500</v>
      </c>
      <c r="I113" s="5">
        <f t="shared" si="13"/>
        <v>300</v>
      </c>
      <c r="J113" s="5">
        <f t="shared" si="14"/>
        <v>2120.7762329828774</v>
      </c>
      <c r="M113" s="5"/>
    </row>
    <row r="114" spans="1:13" x14ac:dyDescent="0.3">
      <c r="A114">
        <v>89</v>
      </c>
      <c r="B114" s="57">
        <f t="shared" si="15"/>
        <v>46508</v>
      </c>
      <c r="C114" s="5">
        <f t="shared" si="8"/>
        <v>165606.7093516693</v>
      </c>
      <c r="D114" s="5">
        <f t="shared" si="9"/>
        <v>1104.0447290111288</v>
      </c>
      <c r="E114" s="5">
        <f t="shared" si="10"/>
        <v>216.73150397174845</v>
      </c>
      <c r="F114" s="53"/>
      <c r="G114" s="5">
        <f t="shared" si="11"/>
        <v>165389.97784769756</v>
      </c>
      <c r="H114" s="5">
        <f t="shared" si="12"/>
        <v>500</v>
      </c>
      <c r="I114" s="5">
        <f t="shared" si="13"/>
        <v>300</v>
      </c>
      <c r="J114" s="5">
        <f t="shared" si="14"/>
        <v>2120.7762329828774</v>
      </c>
      <c r="M114" s="5"/>
    </row>
    <row r="115" spans="1:13" x14ac:dyDescent="0.3">
      <c r="A115">
        <v>90</v>
      </c>
      <c r="B115" s="57">
        <f t="shared" si="15"/>
        <v>46539</v>
      </c>
      <c r="C115" s="5">
        <f t="shared" si="8"/>
        <v>165389.97784769756</v>
      </c>
      <c r="D115" s="5">
        <f t="shared" si="9"/>
        <v>1102.5998523179837</v>
      </c>
      <c r="E115" s="5">
        <f t="shared" si="10"/>
        <v>218.17638066489349</v>
      </c>
      <c r="F115" s="53"/>
      <c r="G115" s="5">
        <f t="shared" si="11"/>
        <v>165171.80146703267</v>
      </c>
      <c r="H115" s="5">
        <f t="shared" si="12"/>
        <v>500</v>
      </c>
      <c r="I115" s="5">
        <f t="shared" si="13"/>
        <v>300</v>
      </c>
      <c r="J115" s="5">
        <f t="shared" si="14"/>
        <v>2120.7762329828774</v>
      </c>
      <c r="M115" s="5"/>
    </row>
    <row r="116" spans="1:13" x14ac:dyDescent="0.3">
      <c r="A116">
        <v>91</v>
      </c>
      <c r="B116" s="57">
        <f t="shared" si="15"/>
        <v>46569</v>
      </c>
      <c r="C116" s="5">
        <f t="shared" si="8"/>
        <v>165171.80146703267</v>
      </c>
      <c r="D116" s="5">
        <f t="shared" si="9"/>
        <v>1101.1453431135512</v>
      </c>
      <c r="E116" s="5">
        <f t="shared" si="10"/>
        <v>219.63088986932598</v>
      </c>
      <c r="F116" s="53"/>
      <c r="G116" s="5">
        <f t="shared" si="11"/>
        <v>164952.17057716334</v>
      </c>
      <c r="H116" s="5">
        <f t="shared" si="12"/>
        <v>500</v>
      </c>
      <c r="I116" s="5">
        <f t="shared" si="13"/>
        <v>300</v>
      </c>
      <c r="J116" s="5">
        <f t="shared" si="14"/>
        <v>2120.7762329828774</v>
      </c>
      <c r="M116" s="5"/>
    </row>
    <row r="117" spans="1:13" x14ac:dyDescent="0.3">
      <c r="A117">
        <v>92</v>
      </c>
      <c r="B117" s="57">
        <f t="shared" si="15"/>
        <v>46600</v>
      </c>
      <c r="C117" s="5">
        <f t="shared" si="8"/>
        <v>164952.17057716334</v>
      </c>
      <c r="D117" s="5">
        <f t="shared" si="9"/>
        <v>1099.6811371810891</v>
      </c>
      <c r="E117" s="5">
        <f t="shared" si="10"/>
        <v>221.09509580178815</v>
      </c>
      <c r="F117" s="53"/>
      <c r="G117" s="5">
        <f t="shared" si="11"/>
        <v>164731.07548136156</v>
      </c>
      <c r="H117" s="5">
        <f t="shared" si="12"/>
        <v>500</v>
      </c>
      <c r="I117" s="5">
        <f t="shared" si="13"/>
        <v>300</v>
      </c>
      <c r="J117" s="5">
        <f t="shared" si="14"/>
        <v>2120.7762329828774</v>
      </c>
      <c r="M117" s="5"/>
    </row>
    <row r="118" spans="1:13" x14ac:dyDescent="0.3">
      <c r="A118">
        <v>93</v>
      </c>
      <c r="B118" s="57">
        <f t="shared" si="15"/>
        <v>46631</v>
      </c>
      <c r="C118" s="5">
        <f t="shared" si="8"/>
        <v>164731.07548136156</v>
      </c>
      <c r="D118" s="5">
        <f t="shared" si="9"/>
        <v>1098.2071698757438</v>
      </c>
      <c r="E118" s="5">
        <f t="shared" si="10"/>
        <v>222.56906310713339</v>
      </c>
      <c r="F118" s="53"/>
      <c r="G118" s="5">
        <f t="shared" si="11"/>
        <v>164508.50641825443</v>
      </c>
      <c r="H118" s="5">
        <f t="shared" si="12"/>
        <v>500</v>
      </c>
      <c r="I118" s="5">
        <f t="shared" si="13"/>
        <v>300</v>
      </c>
      <c r="J118" s="5">
        <f t="shared" si="14"/>
        <v>2120.7762329828774</v>
      </c>
      <c r="M118" s="5"/>
    </row>
    <row r="119" spans="1:13" x14ac:dyDescent="0.3">
      <c r="A119">
        <v>94</v>
      </c>
      <c r="B119" s="57">
        <f t="shared" si="15"/>
        <v>46661</v>
      </c>
      <c r="C119" s="5">
        <f t="shared" si="8"/>
        <v>164508.50641825443</v>
      </c>
      <c r="D119" s="5">
        <f t="shared" si="9"/>
        <v>1096.7233761216962</v>
      </c>
      <c r="E119" s="5">
        <f t="shared" si="10"/>
        <v>224.052856861181</v>
      </c>
      <c r="F119" s="53"/>
      <c r="G119" s="5">
        <f t="shared" si="11"/>
        <v>164284.45356139325</v>
      </c>
      <c r="H119" s="5">
        <f t="shared" si="12"/>
        <v>500</v>
      </c>
      <c r="I119" s="5">
        <f t="shared" si="13"/>
        <v>300</v>
      </c>
      <c r="J119" s="5">
        <f t="shared" si="14"/>
        <v>2120.7762329828774</v>
      </c>
      <c r="M119" s="5"/>
    </row>
    <row r="120" spans="1:13" x14ac:dyDescent="0.3">
      <c r="A120">
        <v>95</v>
      </c>
      <c r="B120" s="57">
        <f t="shared" si="15"/>
        <v>46692</v>
      </c>
      <c r="C120" s="5">
        <f t="shared" si="8"/>
        <v>164284.45356139325</v>
      </c>
      <c r="D120" s="5">
        <f t="shared" si="9"/>
        <v>1095.2296904092884</v>
      </c>
      <c r="E120" s="5">
        <f t="shared" si="10"/>
        <v>225.54654257358879</v>
      </c>
      <c r="F120" s="53"/>
      <c r="G120" s="5">
        <f t="shared" si="11"/>
        <v>164058.90701881968</v>
      </c>
      <c r="H120" s="5">
        <f t="shared" si="12"/>
        <v>500</v>
      </c>
      <c r="I120" s="5">
        <f t="shared" si="13"/>
        <v>300</v>
      </c>
      <c r="J120" s="5">
        <f t="shared" si="14"/>
        <v>2120.7762329828774</v>
      </c>
      <c r="M120" s="5"/>
    </row>
    <row r="121" spans="1:13" x14ac:dyDescent="0.3">
      <c r="A121">
        <v>96</v>
      </c>
      <c r="B121" s="57">
        <f t="shared" si="15"/>
        <v>46722</v>
      </c>
      <c r="C121" s="5">
        <f t="shared" si="8"/>
        <v>164058.90701881968</v>
      </c>
      <c r="D121" s="5">
        <f t="shared" si="9"/>
        <v>1093.7260467921312</v>
      </c>
      <c r="E121" s="5">
        <f t="shared" si="10"/>
        <v>227.05018619074599</v>
      </c>
      <c r="F121" s="53"/>
      <c r="G121" s="5">
        <f t="shared" si="11"/>
        <v>163831.85683262892</v>
      </c>
      <c r="H121" s="5">
        <f t="shared" si="12"/>
        <v>500</v>
      </c>
      <c r="I121" s="5">
        <f t="shared" si="13"/>
        <v>300</v>
      </c>
      <c r="J121" s="5">
        <f t="shared" si="14"/>
        <v>2120.7762329828774</v>
      </c>
      <c r="M121" s="5"/>
    </row>
    <row r="122" spans="1:13" x14ac:dyDescent="0.3">
      <c r="A122">
        <v>97</v>
      </c>
      <c r="B122" s="57">
        <f t="shared" si="15"/>
        <v>46753</v>
      </c>
      <c r="C122" s="5">
        <f t="shared" si="8"/>
        <v>163831.85683262892</v>
      </c>
      <c r="D122" s="5">
        <f t="shared" si="9"/>
        <v>1092.212378884193</v>
      </c>
      <c r="E122" s="5">
        <f t="shared" si="10"/>
        <v>228.56385409868426</v>
      </c>
      <c r="F122" s="53"/>
      <c r="G122" s="5">
        <f t="shared" si="11"/>
        <v>163603.29297853023</v>
      </c>
      <c r="H122" s="5">
        <f t="shared" si="12"/>
        <v>500</v>
      </c>
      <c r="I122" s="5">
        <f t="shared" si="13"/>
        <v>300</v>
      </c>
      <c r="J122" s="5">
        <f t="shared" si="14"/>
        <v>2120.7762329828774</v>
      </c>
      <c r="M122" s="5"/>
    </row>
    <row r="123" spans="1:13" x14ac:dyDescent="0.3">
      <c r="A123">
        <v>98</v>
      </c>
      <c r="B123" s="57">
        <f t="shared" si="15"/>
        <v>46784</v>
      </c>
      <c r="C123" s="5">
        <f t="shared" si="8"/>
        <v>163603.29297853023</v>
      </c>
      <c r="D123" s="5">
        <f t="shared" si="9"/>
        <v>1090.6886198568682</v>
      </c>
      <c r="E123" s="5">
        <f t="shared" si="10"/>
        <v>230.08761312600905</v>
      </c>
      <c r="F123" s="53"/>
      <c r="G123" s="5">
        <f t="shared" si="11"/>
        <v>163373.20536540422</v>
      </c>
      <c r="H123" s="5">
        <f t="shared" si="12"/>
        <v>500</v>
      </c>
      <c r="I123" s="5">
        <f t="shared" si="13"/>
        <v>300</v>
      </c>
      <c r="J123" s="5">
        <f t="shared" si="14"/>
        <v>2120.7762329828774</v>
      </c>
      <c r="M123" s="5"/>
    </row>
    <row r="124" spans="1:13" x14ac:dyDescent="0.3">
      <c r="A124">
        <v>99</v>
      </c>
      <c r="B124" s="57">
        <f t="shared" si="15"/>
        <v>46813</v>
      </c>
      <c r="C124" s="5">
        <f t="shared" si="8"/>
        <v>163373.20536540422</v>
      </c>
      <c r="D124" s="5">
        <f t="shared" si="9"/>
        <v>1089.1547024360282</v>
      </c>
      <c r="E124" s="5">
        <f t="shared" si="10"/>
        <v>231.62153054684904</v>
      </c>
      <c r="F124" s="53"/>
      <c r="G124" s="5">
        <f t="shared" si="11"/>
        <v>163141.58383485739</v>
      </c>
      <c r="H124" s="5">
        <f t="shared" si="12"/>
        <v>500</v>
      </c>
      <c r="I124" s="5">
        <f t="shared" si="13"/>
        <v>300</v>
      </c>
      <c r="J124" s="5">
        <f t="shared" si="14"/>
        <v>2120.7762329828774</v>
      </c>
      <c r="M124" s="5"/>
    </row>
    <row r="125" spans="1:13" x14ac:dyDescent="0.3">
      <c r="A125">
        <v>100</v>
      </c>
      <c r="B125" s="57">
        <f t="shared" si="15"/>
        <v>46844</v>
      </c>
      <c r="C125" s="5">
        <f t="shared" si="8"/>
        <v>163141.58383485739</v>
      </c>
      <c r="D125" s="5">
        <f t="shared" si="9"/>
        <v>1087.6105588990492</v>
      </c>
      <c r="E125" s="5">
        <f t="shared" si="10"/>
        <v>233.16567408382798</v>
      </c>
      <c r="F125" s="53"/>
      <c r="G125" s="5">
        <f t="shared" si="11"/>
        <v>162908.41816077355</v>
      </c>
      <c r="H125" s="5">
        <f t="shared" si="12"/>
        <v>500</v>
      </c>
      <c r="I125" s="5">
        <f t="shared" si="13"/>
        <v>300</v>
      </c>
      <c r="J125" s="5">
        <f t="shared" si="14"/>
        <v>2120.7762329828774</v>
      </c>
      <c r="M125" s="5"/>
    </row>
    <row r="126" spans="1:13" x14ac:dyDescent="0.3">
      <c r="A126">
        <v>101</v>
      </c>
      <c r="B126" s="57">
        <f t="shared" si="15"/>
        <v>46874</v>
      </c>
      <c r="C126" s="5">
        <f t="shared" si="8"/>
        <v>162908.41816077355</v>
      </c>
      <c r="D126" s="5">
        <f t="shared" si="9"/>
        <v>1086.0561210718238</v>
      </c>
      <c r="E126" s="5">
        <f t="shared" si="10"/>
        <v>234.72011191105344</v>
      </c>
      <c r="F126" s="53"/>
      <c r="G126" s="5">
        <f t="shared" si="11"/>
        <v>162673.69804886251</v>
      </c>
      <c r="H126" s="5">
        <f t="shared" si="12"/>
        <v>500</v>
      </c>
      <c r="I126" s="5">
        <f t="shared" si="13"/>
        <v>300</v>
      </c>
      <c r="J126" s="5">
        <f t="shared" si="14"/>
        <v>2120.7762329828774</v>
      </c>
      <c r="M126" s="5"/>
    </row>
    <row r="127" spans="1:13" x14ac:dyDescent="0.3">
      <c r="A127">
        <v>102</v>
      </c>
      <c r="B127" s="57">
        <f t="shared" si="15"/>
        <v>46905</v>
      </c>
      <c r="C127" s="5">
        <f t="shared" si="8"/>
        <v>162673.69804886251</v>
      </c>
      <c r="D127" s="5">
        <f t="shared" si="9"/>
        <v>1084.4913203257502</v>
      </c>
      <c r="E127" s="5">
        <f t="shared" si="10"/>
        <v>236.28491265712705</v>
      </c>
      <c r="F127" s="53"/>
      <c r="G127" s="5">
        <f t="shared" si="11"/>
        <v>162437.41313620537</v>
      </c>
      <c r="H127" s="5">
        <f t="shared" si="12"/>
        <v>500</v>
      </c>
      <c r="I127" s="5">
        <f t="shared" si="13"/>
        <v>300</v>
      </c>
      <c r="J127" s="5">
        <f t="shared" si="14"/>
        <v>2120.7762329828774</v>
      </c>
      <c r="M127" s="5"/>
    </row>
    <row r="128" spans="1:13" x14ac:dyDescent="0.3">
      <c r="A128">
        <v>103</v>
      </c>
      <c r="B128" s="57">
        <f t="shared" si="15"/>
        <v>46935</v>
      </c>
      <c r="C128" s="5">
        <f t="shared" si="8"/>
        <v>162437.41313620537</v>
      </c>
      <c r="D128" s="5">
        <f t="shared" si="9"/>
        <v>1082.9160875747025</v>
      </c>
      <c r="E128" s="5">
        <f t="shared" si="10"/>
        <v>237.86014540817473</v>
      </c>
      <c r="F128" s="53"/>
      <c r="G128" s="5">
        <f t="shared" si="11"/>
        <v>162199.55299079721</v>
      </c>
      <c r="H128" s="5">
        <f t="shared" si="12"/>
        <v>500</v>
      </c>
      <c r="I128" s="5">
        <f t="shared" si="13"/>
        <v>300</v>
      </c>
      <c r="J128" s="5">
        <f t="shared" si="14"/>
        <v>2120.7762329828774</v>
      </c>
      <c r="M128" s="5"/>
    </row>
    <row r="129" spans="1:13" x14ac:dyDescent="0.3">
      <c r="A129">
        <v>104</v>
      </c>
      <c r="B129" s="57">
        <f t="shared" si="15"/>
        <v>46966</v>
      </c>
      <c r="C129" s="5">
        <f t="shared" si="8"/>
        <v>162199.55299079721</v>
      </c>
      <c r="D129" s="5">
        <f t="shared" si="9"/>
        <v>1081.3303532719815</v>
      </c>
      <c r="E129" s="5">
        <f t="shared" si="10"/>
        <v>239.44587971089572</v>
      </c>
      <c r="F129" s="53"/>
      <c r="G129" s="5">
        <f t="shared" si="11"/>
        <v>161960.10711108631</v>
      </c>
      <c r="H129" s="5">
        <f t="shared" si="12"/>
        <v>500</v>
      </c>
      <c r="I129" s="5">
        <f t="shared" si="13"/>
        <v>300</v>
      </c>
      <c r="J129" s="5">
        <f t="shared" si="14"/>
        <v>2120.7762329828774</v>
      </c>
      <c r="M129" s="5"/>
    </row>
    <row r="130" spans="1:13" x14ac:dyDescent="0.3">
      <c r="A130">
        <v>105</v>
      </c>
      <c r="B130" s="57">
        <f t="shared" si="15"/>
        <v>46997</v>
      </c>
      <c r="C130" s="5">
        <f t="shared" si="8"/>
        <v>161960.10711108631</v>
      </c>
      <c r="D130" s="5">
        <f t="shared" si="9"/>
        <v>1079.7340474072421</v>
      </c>
      <c r="E130" s="5">
        <f t="shared" si="10"/>
        <v>241.04218557563513</v>
      </c>
      <c r="F130" s="53"/>
      <c r="G130" s="5">
        <f t="shared" si="11"/>
        <v>161719.06492551067</v>
      </c>
      <c r="H130" s="5">
        <f t="shared" si="12"/>
        <v>500</v>
      </c>
      <c r="I130" s="5">
        <f t="shared" si="13"/>
        <v>300</v>
      </c>
      <c r="J130" s="5">
        <f t="shared" si="14"/>
        <v>2120.7762329828774</v>
      </c>
      <c r="M130" s="5"/>
    </row>
    <row r="131" spans="1:13" x14ac:dyDescent="0.3">
      <c r="A131">
        <v>106</v>
      </c>
      <c r="B131" s="57">
        <f t="shared" si="15"/>
        <v>47027</v>
      </c>
      <c r="C131" s="5">
        <f t="shared" si="8"/>
        <v>161719.06492551067</v>
      </c>
      <c r="D131" s="5">
        <f t="shared" si="9"/>
        <v>1078.1270995034045</v>
      </c>
      <c r="E131" s="5">
        <f t="shared" si="10"/>
        <v>242.64913347947277</v>
      </c>
      <c r="F131" s="53"/>
      <c r="G131" s="5">
        <f t="shared" si="11"/>
        <v>161476.41579203118</v>
      </c>
      <c r="H131" s="5">
        <f t="shared" si="12"/>
        <v>500</v>
      </c>
      <c r="I131" s="5">
        <f t="shared" si="13"/>
        <v>300</v>
      </c>
      <c r="J131" s="5">
        <f t="shared" si="14"/>
        <v>2120.7762329828774</v>
      </c>
      <c r="M131" s="5"/>
    </row>
    <row r="132" spans="1:13" x14ac:dyDescent="0.3">
      <c r="A132">
        <v>107</v>
      </c>
      <c r="B132" s="57">
        <f t="shared" si="15"/>
        <v>47058</v>
      </c>
      <c r="C132" s="5">
        <f t="shared" si="8"/>
        <v>161476.41579203118</v>
      </c>
      <c r="D132" s="5">
        <f t="shared" si="9"/>
        <v>1076.5094386135413</v>
      </c>
      <c r="E132" s="5">
        <f t="shared" si="10"/>
        <v>244.26679436933591</v>
      </c>
      <c r="F132" s="53"/>
      <c r="G132" s="5">
        <f t="shared" si="11"/>
        <v>161232.14899766186</v>
      </c>
      <c r="H132" s="5">
        <f t="shared" si="12"/>
        <v>500</v>
      </c>
      <c r="I132" s="5">
        <f t="shared" si="13"/>
        <v>300</v>
      </c>
      <c r="J132" s="5">
        <f t="shared" si="14"/>
        <v>2120.7762329828774</v>
      </c>
      <c r="M132" s="5"/>
    </row>
    <row r="133" spans="1:13" x14ac:dyDescent="0.3">
      <c r="A133">
        <v>108</v>
      </c>
      <c r="B133" s="57">
        <f t="shared" si="15"/>
        <v>47088</v>
      </c>
      <c r="C133" s="5">
        <f t="shared" si="8"/>
        <v>161232.14899766186</v>
      </c>
      <c r="D133" s="5">
        <f t="shared" si="9"/>
        <v>1074.8809933177458</v>
      </c>
      <c r="E133" s="5">
        <f t="shared" si="10"/>
        <v>245.89523966513138</v>
      </c>
      <c r="F133" s="53"/>
      <c r="G133" s="5">
        <f t="shared" si="11"/>
        <v>160986.25375799672</v>
      </c>
      <c r="H133" s="5">
        <f t="shared" si="12"/>
        <v>500</v>
      </c>
      <c r="I133" s="5">
        <f t="shared" si="13"/>
        <v>300</v>
      </c>
      <c r="J133" s="5">
        <f t="shared" si="14"/>
        <v>2120.7762329828774</v>
      </c>
      <c r="M133" s="5"/>
    </row>
    <row r="134" spans="1:13" x14ac:dyDescent="0.3">
      <c r="A134">
        <v>109</v>
      </c>
      <c r="B134" s="57">
        <f t="shared" si="15"/>
        <v>47119</v>
      </c>
      <c r="C134" s="5">
        <f t="shared" si="8"/>
        <v>160986.25375799672</v>
      </c>
      <c r="D134" s="5">
        <f t="shared" si="9"/>
        <v>1073.2416917199782</v>
      </c>
      <c r="E134" s="5">
        <f t="shared" si="10"/>
        <v>247.53454126289898</v>
      </c>
      <c r="F134" s="53"/>
      <c r="G134" s="5">
        <f t="shared" si="11"/>
        <v>160738.71921673382</v>
      </c>
      <c r="H134" s="5">
        <f t="shared" si="12"/>
        <v>500</v>
      </c>
      <c r="I134" s="5">
        <f t="shared" si="13"/>
        <v>300</v>
      </c>
      <c r="J134" s="5">
        <f t="shared" si="14"/>
        <v>2120.7762329828774</v>
      </c>
      <c r="M134" s="5"/>
    </row>
    <row r="135" spans="1:13" x14ac:dyDescent="0.3">
      <c r="A135">
        <v>110</v>
      </c>
      <c r="B135" s="57">
        <f t="shared" si="15"/>
        <v>47150</v>
      </c>
      <c r="C135" s="5">
        <f t="shared" si="8"/>
        <v>160738.71921673382</v>
      </c>
      <c r="D135" s="5">
        <f t="shared" si="9"/>
        <v>1071.5914614448923</v>
      </c>
      <c r="E135" s="5">
        <f t="shared" si="10"/>
        <v>249.18477153798494</v>
      </c>
      <c r="F135" s="53"/>
      <c r="G135" s="5">
        <f t="shared" si="11"/>
        <v>160489.53444519584</v>
      </c>
      <c r="H135" s="5">
        <f t="shared" si="12"/>
        <v>500</v>
      </c>
      <c r="I135" s="5">
        <f t="shared" si="13"/>
        <v>300</v>
      </c>
      <c r="J135" s="5">
        <f t="shared" si="14"/>
        <v>2120.7762329828774</v>
      </c>
      <c r="M135" s="5"/>
    </row>
    <row r="136" spans="1:13" x14ac:dyDescent="0.3">
      <c r="A136">
        <v>111</v>
      </c>
      <c r="B136" s="57">
        <f t="shared" si="15"/>
        <v>47178</v>
      </c>
      <c r="C136" s="5">
        <f t="shared" si="8"/>
        <v>160489.53444519584</v>
      </c>
      <c r="D136" s="5">
        <f t="shared" si="9"/>
        <v>1069.9302296346391</v>
      </c>
      <c r="E136" s="5">
        <f t="shared" si="10"/>
        <v>250.84600334823813</v>
      </c>
      <c r="F136" s="53"/>
      <c r="G136" s="5">
        <f t="shared" si="11"/>
        <v>160238.6884418476</v>
      </c>
      <c r="H136" s="5">
        <f t="shared" si="12"/>
        <v>500</v>
      </c>
      <c r="I136" s="5">
        <f t="shared" si="13"/>
        <v>300</v>
      </c>
      <c r="J136" s="5">
        <f t="shared" si="14"/>
        <v>2120.7762329828774</v>
      </c>
      <c r="M136" s="5"/>
    </row>
    <row r="137" spans="1:13" x14ac:dyDescent="0.3">
      <c r="A137">
        <v>112</v>
      </c>
      <c r="B137" s="57">
        <f t="shared" si="15"/>
        <v>47209</v>
      </c>
      <c r="C137" s="5">
        <f t="shared" si="8"/>
        <v>160238.6884418476</v>
      </c>
      <c r="D137" s="5">
        <f t="shared" si="9"/>
        <v>1068.2579229456508</v>
      </c>
      <c r="E137" s="5">
        <f t="shared" si="10"/>
        <v>252.51831003722646</v>
      </c>
      <c r="F137" s="53"/>
      <c r="G137" s="5">
        <f t="shared" si="11"/>
        <v>159986.17013181036</v>
      </c>
      <c r="H137" s="5">
        <f t="shared" si="12"/>
        <v>500</v>
      </c>
      <c r="I137" s="5">
        <f t="shared" si="13"/>
        <v>300</v>
      </c>
      <c r="J137" s="5">
        <f t="shared" si="14"/>
        <v>2120.7762329828774</v>
      </c>
      <c r="M137" s="5"/>
    </row>
    <row r="138" spans="1:13" x14ac:dyDescent="0.3">
      <c r="A138">
        <v>113</v>
      </c>
      <c r="B138" s="57">
        <f t="shared" si="15"/>
        <v>47239</v>
      </c>
      <c r="C138" s="5">
        <f t="shared" si="8"/>
        <v>159986.17013181036</v>
      </c>
      <c r="D138" s="5">
        <f t="shared" si="9"/>
        <v>1066.5744675454025</v>
      </c>
      <c r="E138" s="5">
        <f t="shared" si="10"/>
        <v>254.20176543747471</v>
      </c>
      <c r="F138" s="53"/>
      <c r="G138" s="5">
        <f t="shared" si="11"/>
        <v>159731.96836637289</v>
      </c>
      <c r="H138" s="5">
        <f t="shared" si="12"/>
        <v>500</v>
      </c>
      <c r="I138" s="5" t="str">
        <f t="shared" si="13"/>
        <v/>
      </c>
      <c r="J138" s="5">
        <f t="shared" si="14"/>
        <v>1820.7762329828772</v>
      </c>
      <c r="M138" s="5"/>
    </row>
    <row r="139" spans="1:13" x14ac:dyDescent="0.3">
      <c r="A139">
        <v>114</v>
      </c>
      <c r="B139" s="57">
        <f t="shared" si="15"/>
        <v>47270</v>
      </c>
      <c r="C139" s="5">
        <f t="shared" si="8"/>
        <v>159731.96836637289</v>
      </c>
      <c r="D139" s="5">
        <f t="shared" si="9"/>
        <v>1064.8797891091526</v>
      </c>
      <c r="E139" s="5">
        <f t="shared" si="10"/>
        <v>255.89644387372459</v>
      </c>
      <c r="F139" s="53"/>
      <c r="G139" s="5">
        <f t="shared" si="11"/>
        <v>159476.07192249916</v>
      </c>
      <c r="H139" s="5">
        <f t="shared" si="12"/>
        <v>500</v>
      </c>
      <c r="I139" s="5" t="str">
        <f t="shared" si="13"/>
        <v/>
      </c>
      <c r="J139" s="5">
        <f t="shared" si="14"/>
        <v>1820.7762329828772</v>
      </c>
      <c r="M139" s="5"/>
    </row>
    <row r="140" spans="1:13" x14ac:dyDescent="0.3">
      <c r="A140">
        <v>115</v>
      </c>
      <c r="B140" s="57">
        <f t="shared" si="15"/>
        <v>47300</v>
      </c>
      <c r="C140" s="5">
        <f t="shared" si="8"/>
        <v>159476.07192249916</v>
      </c>
      <c r="D140" s="5">
        <f t="shared" si="9"/>
        <v>1063.1738128166612</v>
      </c>
      <c r="E140" s="5">
        <f t="shared" si="10"/>
        <v>257.60242016621601</v>
      </c>
      <c r="F140" s="53"/>
      <c r="G140" s="5">
        <f t="shared" si="11"/>
        <v>159218.46950233294</v>
      </c>
      <c r="H140" s="5">
        <f t="shared" si="12"/>
        <v>500</v>
      </c>
      <c r="I140" s="5" t="str">
        <f t="shared" si="13"/>
        <v/>
      </c>
      <c r="J140" s="5">
        <f t="shared" si="14"/>
        <v>1820.7762329828772</v>
      </c>
      <c r="M140" s="5"/>
    </row>
    <row r="141" spans="1:13" x14ac:dyDescent="0.3">
      <c r="A141">
        <v>116</v>
      </c>
      <c r="B141" s="57">
        <f t="shared" si="15"/>
        <v>47331</v>
      </c>
      <c r="C141" s="5">
        <f t="shared" si="8"/>
        <v>159218.46950233294</v>
      </c>
      <c r="D141" s="5">
        <f t="shared" si="9"/>
        <v>1061.4564633488862</v>
      </c>
      <c r="E141" s="5">
        <f t="shared" si="10"/>
        <v>259.31976963399097</v>
      </c>
      <c r="F141" s="53"/>
      <c r="G141" s="5">
        <f t="shared" si="11"/>
        <v>158959.14973269895</v>
      </c>
      <c r="H141" s="5">
        <f t="shared" si="12"/>
        <v>500</v>
      </c>
      <c r="I141" s="5" t="str">
        <f t="shared" si="13"/>
        <v/>
      </c>
      <c r="J141" s="5">
        <f t="shared" si="14"/>
        <v>1820.7762329828772</v>
      </c>
      <c r="M141" s="5"/>
    </row>
    <row r="142" spans="1:13" x14ac:dyDescent="0.3">
      <c r="A142">
        <v>117</v>
      </c>
      <c r="B142" s="57">
        <f t="shared" si="15"/>
        <v>47362</v>
      </c>
      <c r="C142" s="5">
        <f t="shared" si="8"/>
        <v>158959.14973269895</v>
      </c>
      <c r="D142" s="5">
        <f t="shared" si="9"/>
        <v>1059.7276648846598</v>
      </c>
      <c r="E142" s="5">
        <f t="shared" si="10"/>
        <v>261.0485680982174</v>
      </c>
      <c r="F142" s="53"/>
      <c r="G142" s="5">
        <f t="shared" si="11"/>
        <v>158698.10116460072</v>
      </c>
      <c r="H142" s="5">
        <f t="shared" si="12"/>
        <v>500</v>
      </c>
      <c r="I142" s="5" t="str">
        <f t="shared" si="13"/>
        <v/>
      </c>
      <c r="J142" s="5">
        <f t="shared" si="14"/>
        <v>1820.7762329828772</v>
      </c>
      <c r="M142" s="5"/>
    </row>
    <row r="143" spans="1:13" x14ac:dyDescent="0.3">
      <c r="A143">
        <v>118</v>
      </c>
      <c r="B143" s="57">
        <f t="shared" si="15"/>
        <v>47392</v>
      </c>
      <c r="C143" s="5">
        <f t="shared" si="8"/>
        <v>158698.10116460072</v>
      </c>
      <c r="D143" s="5">
        <f t="shared" si="9"/>
        <v>1057.9873410973382</v>
      </c>
      <c r="E143" s="5">
        <f t="shared" si="10"/>
        <v>262.78889188553899</v>
      </c>
      <c r="F143" s="53"/>
      <c r="G143" s="5">
        <f t="shared" si="11"/>
        <v>158435.31227271518</v>
      </c>
      <c r="H143" s="5">
        <f t="shared" si="12"/>
        <v>500</v>
      </c>
      <c r="I143" s="5" t="str">
        <f t="shared" si="13"/>
        <v/>
      </c>
      <c r="J143" s="5">
        <f t="shared" si="14"/>
        <v>1820.7762329828772</v>
      </c>
      <c r="M143" s="5"/>
    </row>
    <row r="144" spans="1:13" x14ac:dyDescent="0.3">
      <c r="A144">
        <v>119</v>
      </c>
      <c r="B144" s="57">
        <f t="shared" si="15"/>
        <v>47423</v>
      </c>
      <c r="C144" s="5">
        <f t="shared" si="8"/>
        <v>158435.31227271518</v>
      </c>
      <c r="D144" s="5">
        <f t="shared" si="9"/>
        <v>1056.2354151514346</v>
      </c>
      <c r="E144" s="5">
        <f t="shared" si="10"/>
        <v>264.54081783144261</v>
      </c>
      <c r="F144" s="53"/>
      <c r="G144" s="5">
        <f t="shared" si="11"/>
        <v>158170.77145488374</v>
      </c>
      <c r="H144" s="5">
        <f t="shared" si="12"/>
        <v>500</v>
      </c>
      <c r="I144" s="5" t="str">
        <f t="shared" si="13"/>
        <v/>
      </c>
      <c r="J144" s="5">
        <f t="shared" si="14"/>
        <v>1820.7762329828772</v>
      </c>
      <c r="M144" s="5"/>
    </row>
    <row r="145" spans="1:13" x14ac:dyDescent="0.3">
      <c r="A145">
        <v>120</v>
      </c>
      <c r="B145" s="57">
        <f t="shared" si="15"/>
        <v>47453</v>
      </c>
      <c r="C145" s="5">
        <f t="shared" si="8"/>
        <v>158170.77145488374</v>
      </c>
      <c r="D145" s="5">
        <f t="shared" si="9"/>
        <v>1054.4718096992251</v>
      </c>
      <c r="E145" s="5">
        <f t="shared" si="10"/>
        <v>266.30442328365211</v>
      </c>
      <c r="F145" s="53"/>
      <c r="G145" s="5">
        <f t="shared" si="11"/>
        <v>157904.4670316001</v>
      </c>
      <c r="H145" s="5">
        <f t="shared" si="12"/>
        <v>500</v>
      </c>
      <c r="I145" s="5" t="str">
        <f t="shared" si="13"/>
        <v/>
      </c>
      <c r="J145" s="5">
        <f t="shared" si="14"/>
        <v>1820.7762329828772</v>
      </c>
      <c r="M145" s="5"/>
    </row>
    <row r="146" spans="1:13" x14ac:dyDescent="0.3">
      <c r="A146">
        <v>121</v>
      </c>
      <c r="B146" s="57">
        <f t="shared" si="15"/>
        <v>47484</v>
      </c>
      <c r="C146" s="5">
        <f t="shared" si="8"/>
        <v>157904.4670316001</v>
      </c>
      <c r="D146" s="5">
        <f t="shared" si="9"/>
        <v>1052.696446877334</v>
      </c>
      <c r="E146" s="5">
        <f t="shared" si="10"/>
        <v>268.07978610554323</v>
      </c>
      <c r="F146" s="53"/>
      <c r="G146" s="5">
        <f t="shared" si="11"/>
        <v>157636.38724549455</v>
      </c>
      <c r="H146" s="5">
        <f t="shared" si="12"/>
        <v>500</v>
      </c>
      <c r="I146" s="5" t="str">
        <f t="shared" si="13"/>
        <v/>
      </c>
      <c r="J146" s="5">
        <f t="shared" si="14"/>
        <v>1820.7762329828772</v>
      </c>
      <c r="M146" s="5"/>
    </row>
    <row r="147" spans="1:13" x14ac:dyDescent="0.3">
      <c r="A147">
        <v>122</v>
      </c>
      <c r="B147" s="57">
        <f t="shared" si="15"/>
        <v>47515</v>
      </c>
      <c r="C147" s="5">
        <f t="shared" si="8"/>
        <v>157636.38724549455</v>
      </c>
      <c r="D147" s="5">
        <f t="shared" si="9"/>
        <v>1050.9092483032971</v>
      </c>
      <c r="E147" s="5">
        <f t="shared" si="10"/>
        <v>269.86698467958013</v>
      </c>
      <c r="F147" s="53"/>
      <c r="G147" s="5">
        <f t="shared" si="11"/>
        <v>157366.52026081498</v>
      </c>
      <c r="H147" s="5">
        <f t="shared" si="12"/>
        <v>500</v>
      </c>
      <c r="I147" s="5" t="str">
        <f t="shared" si="13"/>
        <v/>
      </c>
      <c r="J147" s="5">
        <f t="shared" si="14"/>
        <v>1820.7762329828772</v>
      </c>
      <c r="M147" s="5"/>
    </row>
    <row r="148" spans="1:13" x14ac:dyDescent="0.3">
      <c r="A148">
        <v>123</v>
      </c>
      <c r="B148" s="57">
        <f t="shared" si="15"/>
        <v>47543</v>
      </c>
      <c r="C148" s="5">
        <f t="shared" si="8"/>
        <v>157366.52026081498</v>
      </c>
      <c r="D148" s="5">
        <f t="shared" si="9"/>
        <v>1049.1101350720999</v>
      </c>
      <c r="E148" s="5">
        <f t="shared" si="10"/>
        <v>271.66609791077735</v>
      </c>
      <c r="F148" s="53"/>
      <c r="G148" s="5">
        <f t="shared" si="11"/>
        <v>157094.8541629042</v>
      </c>
      <c r="H148" s="5">
        <f t="shared" si="12"/>
        <v>500</v>
      </c>
      <c r="I148" s="5" t="str">
        <f t="shared" si="13"/>
        <v/>
      </c>
      <c r="J148" s="5">
        <f t="shared" si="14"/>
        <v>1820.7762329828772</v>
      </c>
      <c r="M148" s="5"/>
    </row>
    <row r="149" spans="1:13" x14ac:dyDescent="0.3">
      <c r="A149">
        <v>124</v>
      </c>
      <c r="B149" s="57">
        <f t="shared" si="15"/>
        <v>47574</v>
      </c>
      <c r="C149" s="5">
        <f t="shared" si="8"/>
        <v>157094.8541629042</v>
      </c>
      <c r="D149" s="5">
        <f t="shared" si="9"/>
        <v>1047.2990277526947</v>
      </c>
      <c r="E149" s="5">
        <f t="shared" si="10"/>
        <v>273.47720523018256</v>
      </c>
      <c r="F149" s="53"/>
      <c r="G149" s="5">
        <f t="shared" si="11"/>
        <v>156821.37695767402</v>
      </c>
      <c r="H149" s="5">
        <f t="shared" si="12"/>
        <v>500</v>
      </c>
      <c r="I149" s="5" t="str">
        <f t="shared" si="13"/>
        <v/>
      </c>
      <c r="J149" s="5">
        <f t="shared" si="14"/>
        <v>1820.7762329828772</v>
      </c>
      <c r="M149" s="5"/>
    </row>
    <row r="150" spans="1:13" x14ac:dyDescent="0.3">
      <c r="A150">
        <v>125</v>
      </c>
      <c r="B150" s="57">
        <f t="shared" si="15"/>
        <v>47604</v>
      </c>
      <c r="C150" s="5">
        <f t="shared" si="8"/>
        <v>156821.37695767402</v>
      </c>
      <c r="D150" s="5">
        <f t="shared" si="9"/>
        <v>1045.4758463844935</v>
      </c>
      <c r="E150" s="5">
        <f t="shared" si="10"/>
        <v>275.30038659838374</v>
      </c>
      <c r="F150" s="53"/>
      <c r="G150" s="5">
        <f t="shared" si="11"/>
        <v>156546.07657107562</v>
      </c>
      <c r="H150" s="5">
        <f t="shared" si="12"/>
        <v>500</v>
      </c>
      <c r="I150" s="5" t="str">
        <f t="shared" si="13"/>
        <v/>
      </c>
      <c r="J150" s="5">
        <f t="shared" si="14"/>
        <v>1820.7762329828772</v>
      </c>
      <c r="M150" s="5"/>
    </row>
    <row r="151" spans="1:13" x14ac:dyDescent="0.3">
      <c r="A151">
        <v>126</v>
      </c>
      <c r="B151" s="57">
        <f t="shared" si="15"/>
        <v>47635</v>
      </c>
      <c r="C151" s="5">
        <f t="shared" si="8"/>
        <v>156546.07657107562</v>
      </c>
      <c r="D151" s="5">
        <f t="shared" si="9"/>
        <v>1043.6405104738376</v>
      </c>
      <c r="E151" s="5">
        <f t="shared" si="10"/>
        <v>277.13572250903962</v>
      </c>
      <c r="F151" s="53"/>
      <c r="G151" s="5">
        <f t="shared" si="11"/>
        <v>156268.94084856659</v>
      </c>
      <c r="H151" s="5">
        <f t="shared" si="12"/>
        <v>500</v>
      </c>
      <c r="I151" s="5" t="str">
        <f t="shared" si="13"/>
        <v/>
      </c>
      <c r="J151" s="5">
        <f t="shared" si="14"/>
        <v>1820.7762329828772</v>
      </c>
      <c r="M151" s="5"/>
    </row>
    <row r="152" spans="1:13" x14ac:dyDescent="0.3">
      <c r="A152">
        <v>127</v>
      </c>
      <c r="B152" s="57">
        <f t="shared" si="15"/>
        <v>47665</v>
      </c>
      <c r="C152" s="5">
        <f t="shared" si="8"/>
        <v>156268.94084856659</v>
      </c>
      <c r="D152" s="5">
        <f t="shared" si="9"/>
        <v>1041.7929389904441</v>
      </c>
      <c r="E152" s="5">
        <f t="shared" si="10"/>
        <v>278.98329399243312</v>
      </c>
      <c r="F152" s="53"/>
      <c r="G152" s="5">
        <f t="shared" si="11"/>
        <v>155989.95755457415</v>
      </c>
      <c r="H152" s="5">
        <f t="shared" si="12"/>
        <v>500</v>
      </c>
      <c r="I152" s="5" t="str">
        <f t="shared" si="13"/>
        <v/>
      </c>
      <c r="J152" s="5">
        <f t="shared" si="14"/>
        <v>1820.7762329828772</v>
      </c>
      <c r="M152" s="5"/>
    </row>
    <row r="153" spans="1:13" x14ac:dyDescent="0.3">
      <c r="A153">
        <v>128</v>
      </c>
      <c r="B153" s="57">
        <f t="shared" si="15"/>
        <v>47696</v>
      </c>
      <c r="C153" s="5">
        <f t="shared" si="8"/>
        <v>155989.95755457415</v>
      </c>
      <c r="D153" s="5">
        <f t="shared" si="9"/>
        <v>1039.9330503638278</v>
      </c>
      <c r="E153" s="5">
        <f t="shared" si="10"/>
        <v>280.84318261904946</v>
      </c>
      <c r="F153" s="53"/>
      <c r="G153" s="5">
        <f t="shared" si="11"/>
        <v>155709.1143719551</v>
      </c>
      <c r="H153" s="5">
        <f t="shared" si="12"/>
        <v>500</v>
      </c>
      <c r="I153" s="5" t="str">
        <f t="shared" si="13"/>
        <v/>
      </c>
      <c r="J153" s="5">
        <f t="shared" si="14"/>
        <v>1820.7762329828772</v>
      </c>
      <c r="M153" s="5"/>
    </row>
    <row r="154" spans="1:13" x14ac:dyDescent="0.3">
      <c r="A154">
        <v>129</v>
      </c>
      <c r="B154" s="57">
        <f t="shared" si="15"/>
        <v>47727</v>
      </c>
      <c r="C154" s="5">
        <f t="shared" ref="C154:C217" si="16">_xlfn.LET(
_xlpm.StartingPrincipalBalance,$G153,
_xlpm.IsPrincipalRemainingZeroCondition,ROUND($G153,2)=0,
_xlpm.IsPrincipalRemainingBlankCondition,$G153="",
_xlpm.IsPeriodBlankCondition,ISBLANK($A154),
_xlpm.Calculation,IF(_xlpm.IsPeriodBlankCondition,"",IF(_xlpm.IsPrincipalRemainingBlankCondition,"",IF(_xlpm.IsPrincipalRemainingZeroCondition,"",_xlpm.StartingPrincipalBalance))),
_xlpm.Calculation
)</f>
        <v>155709.1143719551</v>
      </c>
      <c r="D154" s="5">
        <f t="shared" ref="D154:D217" si="17">_xlfn.LET(
_xlpm.InterestCalculation,$G153*$B$9,
_xlpm.IsPrincipalRemainingZeroCondition,ROUND($G153,2)=0,
_xlpm.IsPrincipalRemainingBlankCondition,$G153="",
_xlpm.IsPeriodBlankCondition,ISBLANK($A154),
_xlpm.Calculation,IF(_xlpm.IsPeriodBlankCondition,"",IF(_xlpm.IsPrincipalRemainingBlankCondition,"",IF(_xlpm.IsPrincipalRemainingZeroCondition,"",_xlpm.InterestCalculation))),
_xlpm.Calculation
)</f>
        <v>1038.0607624797008</v>
      </c>
      <c r="E154" s="5">
        <f t="shared" ref="E154:E217" si="18">_xlfn.LET(
_xlpm.PrincipalOwedCalculation,$B$10-$D154,
_xlpm.IsPrincipalLessThenOrEqualToMonthlyPaymentCondition,$G153&lt;=$B$10,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_xlpm.Calculation,IF(_xlpm.IsPeriodBlankCondition,"",IF(_xlpm.IsPrincipalRemainingBlankCondition,"",IF(_xlpm.IsPrincipalZeroCondition,"",IF(_xlpm.IsPrincipalLessThenOrEqualToMonthlyPaymentCondition,$G153,_xlpm.PrincipalOwedCalculation)))),
_xlpm.Calculation
)</f>
        <v>282.71547050317645</v>
      </c>
      <c r="F154" s="53"/>
      <c r="G154" s="5">
        <f t="shared" ref="G154:G217" si="19">_xlfn.LET(
_xlpm.StartingBalanceGreaterThanPrincipalOwedPlusPrepaymentCondition,$C154&gt;=$E154+$F154,
_xlpm.IsPrincpalOwedPlusPrepaymentLessThanOrEqualToPrincipalRemainingCondition,ROUND($E154+$F154,2)&lt;=ROUND($G153,2),
_xlpm.IsCurrentPrincapalOwedAmtGreaterThanPrevPrincipalOwedCondition,$E153&gt;$G153,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_xlpm.Calculation,IF(_xlpm.IsPeriodBlankCondition,"",IF(_xlpm.IsPrincipalRemainingBlankCondition,"",IF(_xlpm.IsPrincipalZeroCondition,"",IF(_xlpm.StartingBalanceGreaterThanPrincipalOwedPlusPrepaymentCondition,$C154-$E154-$F154,0)))),
_xlpm.Calculation
)</f>
        <v>155426.39890145193</v>
      </c>
      <c r="H154" s="5">
        <f t="shared" ref="H154:H217" si="20">_xlfn.LET(
_xlpm.PrincpalRemainingCalculation,$B$13,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_xlpm.Calculation,IF(_xlpm.IsPeriodBlankCondition,"",IF(_xlpm.IsPrincipalRemainingBlankCondition,"",IF(_xlpm.IsPrincipalZeroCondition,"",_xlpm.PrincpalRemainingCalculation))),
_xlpm.Calculation
)</f>
        <v>500</v>
      </c>
      <c r="I154" s="5" t="str">
        <f t="shared" ref="I154:I217" si="21">_xlfn.LET(
_xlpm.IsPrincipalRemainingLessThanOrEqualToPMICutoffAmtCondition,$G153&lt;=$B$2*(1-$B$15),
_xlpm.PMIMonthlyPayment,$B$19,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4" s="5">
        <f t="shared" ref="J154:J217" si="22">_xlfn.LET(
_xlpm.PrePaymentActuallyPaid,IF($C154&gt;=$E154+$F154,$F154,$C154-$E154),
_xlpm.IfPMIOwedIsBlank,IF($I154 = "",0,$I154),
_xlpm.TotalMonthlyPaymentCalculation,$D154+$E154+$H154+_xlpm.IfPMIOwedIsBlank+_xlpm.PrePaymentActuallyPaid,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_xlpm.Calculation,IF(_xlpm.IsPeriodBlankCondition,"",IF(_xlpm.IsPrincipalRemainingBlankCondition,"",IF(_xlpm.IsPrincipalZeroCondition,"",_xlpm.TotalMonthlyPaymentCalculation))),
_xlpm.Calculation
)</f>
        <v>1820.7762329828772</v>
      </c>
      <c r="M154" s="5"/>
    </row>
    <row r="155" spans="1:13" x14ac:dyDescent="0.3">
      <c r="A155">
        <v>130</v>
      </c>
      <c r="B155" s="57">
        <f t="shared" ref="B155:B218" si="23">IF(ISBLANK($A155),"",EDATE($B154,1))</f>
        <v>47757</v>
      </c>
      <c r="C155" s="5">
        <f t="shared" si="16"/>
        <v>155426.39890145193</v>
      </c>
      <c r="D155" s="5">
        <f t="shared" si="17"/>
        <v>1036.1759926763464</v>
      </c>
      <c r="E155" s="5">
        <f t="shared" si="18"/>
        <v>284.60024030653085</v>
      </c>
      <c r="F155" s="53"/>
      <c r="G155" s="5">
        <f t="shared" si="19"/>
        <v>155141.79866114541</v>
      </c>
      <c r="H155" s="5">
        <f t="shared" si="20"/>
        <v>500</v>
      </c>
      <c r="I155" s="5" t="str">
        <f t="shared" si="21"/>
        <v/>
      </c>
      <c r="J155" s="5">
        <f t="shared" si="22"/>
        <v>1820.7762329828772</v>
      </c>
      <c r="M155" s="5"/>
    </row>
    <row r="156" spans="1:13" x14ac:dyDescent="0.3">
      <c r="A156">
        <v>131</v>
      </c>
      <c r="B156" s="57">
        <f t="shared" si="23"/>
        <v>47788</v>
      </c>
      <c r="C156" s="5">
        <f t="shared" si="16"/>
        <v>155141.79866114541</v>
      </c>
      <c r="D156" s="5">
        <f t="shared" si="17"/>
        <v>1034.2786577409695</v>
      </c>
      <c r="E156" s="5">
        <f t="shared" si="18"/>
        <v>286.49757524190773</v>
      </c>
      <c r="F156" s="53"/>
      <c r="G156" s="5">
        <f t="shared" si="19"/>
        <v>154855.30108590351</v>
      </c>
      <c r="H156" s="5">
        <f t="shared" si="20"/>
        <v>500</v>
      </c>
      <c r="I156" s="5" t="str">
        <f t="shared" si="21"/>
        <v/>
      </c>
      <c r="J156" s="5">
        <f t="shared" si="22"/>
        <v>1820.7762329828772</v>
      </c>
      <c r="M156" s="5"/>
    </row>
    <row r="157" spans="1:13" x14ac:dyDescent="0.3">
      <c r="A157">
        <v>132</v>
      </c>
      <c r="B157" s="57">
        <f t="shared" si="23"/>
        <v>47818</v>
      </c>
      <c r="C157" s="5">
        <f t="shared" si="16"/>
        <v>154855.30108590351</v>
      </c>
      <c r="D157" s="5">
        <f t="shared" si="17"/>
        <v>1032.3686739060236</v>
      </c>
      <c r="E157" s="5">
        <f t="shared" si="18"/>
        <v>288.40755907685366</v>
      </c>
      <c r="F157" s="53"/>
      <c r="G157" s="5">
        <f t="shared" si="19"/>
        <v>154566.89352682667</v>
      </c>
      <c r="H157" s="5">
        <f t="shared" si="20"/>
        <v>500</v>
      </c>
      <c r="I157" s="5" t="str">
        <f t="shared" si="21"/>
        <v/>
      </c>
      <c r="J157" s="5">
        <f t="shared" si="22"/>
        <v>1820.7762329828772</v>
      </c>
      <c r="M157" s="5"/>
    </row>
    <row r="158" spans="1:13" x14ac:dyDescent="0.3">
      <c r="A158">
        <v>133</v>
      </c>
      <c r="B158" s="57">
        <f t="shared" si="23"/>
        <v>47849</v>
      </c>
      <c r="C158" s="5">
        <f t="shared" si="16"/>
        <v>154566.89352682667</v>
      </c>
      <c r="D158" s="5">
        <f t="shared" si="17"/>
        <v>1030.4459568455111</v>
      </c>
      <c r="E158" s="5">
        <f t="shared" si="18"/>
        <v>290.33027613736613</v>
      </c>
      <c r="F158" s="53"/>
      <c r="G158" s="5">
        <f t="shared" si="19"/>
        <v>154276.5632506893</v>
      </c>
      <c r="H158" s="5">
        <f t="shared" si="20"/>
        <v>500</v>
      </c>
      <c r="I158" s="5" t="str">
        <f t="shared" si="21"/>
        <v/>
      </c>
      <c r="J158" s="5">
        <f t="shared" si="22"/>
        <v>1820.7762329828772</v>
      </c>
      <c r="M158" s="5"/>
    </row>
    <row r="159" spans="1:13" x14ac:dyDescent="0.3">
      <c r="A159">
        <v>134</v>
      </c>
      <c r="B159" s="57">
        <f t="shared" si="23"/>
        <v>47880</v>
      </c>
      <c r="C159" s="5">
        <f t="shared" si="16"/>
        <v>154276.5632506893</v>
      </c>
      <c r="D159" s="5">
        <f t="shared" si="17"/>
        <v>1028.5104216712621</v>
      </c>
      <c r="E159" s="5">
        <f t="shared" si="18"/>
        <v>292.26581131161515</v>
      </c>
      <c r="F159" s="53"/>
      <c r="G159" s="5">
        <f t="shared" si="19"/>
        <v>153984.2974393777</v>
      </c>
      <c r="H159" s="5">
        <f t="shared" si="20"/>
        <v>500</v>
      </c>
      <c r="I159" s="5" t="str">
        <f t="shared" si="21"/>
        <v/>
      </c>
      <c r="J159" s="5">
        <f t="shared" si="22"/>
        <v>1820.7762329828772</v>
      </c>
      <c r="M159" s="5"/>
    </row>
    <row r="160" spans="1:13" x14ac:dyDescent="0.3">
      <c r="A160">
        <v>135</v>
      </c>
      <c r="B160" s="57">
        <f t="shared" si="23"/>
        <v>47908</v>
      </c>
      <c r="C160" s="5">
        <f t="shared" si="16"/>
        <v>153984.2974393777</v>
      </c>
      <c r="D160" s="5">
        <f t="shared" si="17"/>
        <v>1026.5619829291848</v>
      </c>
      <c r="E160" s="5">
        <f t="shared" si="18"/>
        <v>294.21425005369247</v>
      </c>
      <c r="F160" s="53"/>
      <c r="G160" s="5">
        <f t="shared" si="19"/>
        <v>153690.08318932401</v>
      </c>
      <c r="H160" s="5">
        <f t="shared" si="20"/>
        <v>500</v>
      </c>
      <c r="I160" s="5" t="str">
        <f t="shared" si="21"/>
        <v/>
      </c>
      <c r="J160" s="5">
        <f t="shared" si="22"/>
        <v>1820.7762329828772</v>
      </c>
      <c r="M160" s="5"/>
    </row>
    <row r="161" spans="1:13" x14ac:dyDescent="0.3">
      <c r="A161">
        <v>136</v>
      </c>
      <c r="B161" s="57">
        <f t="shared" si="23"/>
        <v>47939</v>
      </c>
      <c r="C161" s="5">
        <f t="shared" si="16"/>
        <v>153690.08318932401</v>
      </c>
      <c r="D161" s="5">
        <f t="shared" si="17"/>
        <v>1024.6005545954936</v>
      </c>
      <c r="E161" s="5">
        <f t="shared" si="18"/>
        <v>296.17567838738364</v>
      </c>
      <c r="F161" s="53"/>
      <c r="G161" s="5">
        <f t="shared" si="19"/>
        <v>153393.90751093664</v>
      </c>
      <c r="H161" s="5">
        <f t="shared" si="20"/>
        <v>500</v>
      </c>
      <c r="I161" s="5" t="str">
        <f t="shared" si="21"/>
        <v/>
      </c>
      <c r="J161" s="5">
        <f t="shared" si="22"/>
        <v>1820.7762329828772</v>
      </c>
      <c r="M161" s="5"/>
    </row>
    <row r="162" spans="1:13" x14ac:dyDescent="0.3">
      <c r="A162">
        <v>137</v>
      </c>
      <c r="B162" s="57">
        <f t="shared" si="23"/>
        <v>47969</v>
      </c>
      <c r="C162" s="5">
        <f t="shared" si="16"/>
        <v>153393.90751093664</v>
      </c>
      <c r="D162" s="5">
        <f t="shared" si="17"/>
        <v>1022.626050072911</v>
      </c>
      <c r="E162" s="5">
        <f t="shared" si="18"/>
        <v>298.15018290996625</v>
      </c>
      <c r="F162" s="53"/>
      <c r="G162" s="5">
        <f t="shared" si="19"/>
        <v>153095.75732802667</v>
      </c>
      <c r="H162" s="5">
        <f t="shared" si="20"/>
        <v>500</v>
      </c>
      <c r="I162" s="5" t="str">
        <f t="shared" si="21"/>
        <v/>
      </c>
      <c r="J162" s="5">
        <f t="shared" si="22"/>
        <v>1820.7762329828772</v>
      </c>
      <c r="M162" s="5"/>
    </row>
    <row r="163" spans="1:13" x14ac:dyDescent="0.3">
      <c r="A163">
        <v>138</v>
      </c>
      <c r="B163" s="57">
        <f t="shared" si="23"/>
        <v>48000</v>
      </c>
      <c r="C163" s="5">
        <f t="shared" si="16"/>
        <v>153095.75732802667</v>
      </c>
      <c r="D163" s="5">
        <f t="shared" si="17"/>
        <v>1020.6383821868445</v>
      </c>
      <c r="E163" s="5">
        <f t="shared" si="18"/>
        <v>300.13785079603269</v>
      </c>
      <c r="F163" s="53"/>
      <c r="G163" s="5">
        <f t="shared" si="19"/>
        <v>152795.61947723062</v>
      </c>
      <c r="H163" s="5">
        <f t="shared" si="20"/>
        <v>500</v>
      </c>
      <c r="I163" s="5" t="str">
        <f t="shared" si="21"/>
        <v/>
      </c>
      <c r="J163" s="5">
        <f t="shared" si="22"/>
        <v>1820.7762329828772</v>
      </c>
      <c r="M163" s="5"/>
    </row>
    <row r="164" spans="1:13" x14ac:dyDescent="0.3">
      <c r="A164">
        <v>139</v>
      </c>
      <c r="B164" s="57">
        <f t="shared" si="23"/>
        <v>48030</v>
      </c>
      <c r="C164" s="5">
        <f t="shared" si="16"/>
        <v>152795.61947723062</v>
      </c>
      <c r="D164" s="5">
        <f t="shared" si="17"/>
        <v>1018.6374631815376</v>
      </c>
      <c r="E164" s="5">
        <f t="shared" si="18"/>
        <v>302.13876980133966</v>
      </c>
      <c r="F164" s="53"/>
      <c r="G164" s="5">
        <f t="shared" si="19"/>
        <v>152493.48070742929</v>
      </c>
      <c r="H164" s="5">
        <f t="shared" si="20"/>
        <v>500</v>
      </c>
      <c r="I164" s="5" t="str">
        <f t="shared" si="21"/>
        <v/>
      </c>
      <c r="J164" s="5">
        <f t="shared" si="22"/>
        <v>1820.7762329828772</v>
      </c>
      <c r="M164" s="5"/>
    </row>
    <row r="165" spans="1:13" x14ac:dyDescent="0.3">
      <c r="A165">
        <v>140</v>
      </c>
      <c r="B165" s="57">
        <f t="shared" si="23"/>
        <v>48061</v>
      </c>
      <c r="C165" s="5">
        <f t="shared" si="16"/>
        <v>152493.48070742929</v>
      </c>
      <c r="D165" s="5">
        <f t="shared" si="17"/>
        <v>1016.6232047161953</v>
      </c>
      <c r="E165" s="5">
        <f t="shared" si="18"/>
        <v>304.15302826668187</v>
      </c>
      <c r="F165" s="53"/>
      <c r="G165" s="5">
        <f t="shared" si="19"/>
        <v>152189.32767916261</v>
      </c>
      <c r="H165" s="5">
        <f t="shared" si="20"/>
        <v>500</v>
      </c>
      <c r="I165" s="5" t="str">
        <f t="shared" si="21"/>
        <v/>
      </c>
      <c r="J165" s="5">
        <f t="shared" si="22"/>
        <v>1820.7762329828772</v>
      </c>
      <c r="M165" s="5"/>
    </row>
    <row r="166" spans="1:13" x14ac:dyDescent="0.3">
      <c r="A166">
        <v>141</v>
      </c>
      <c r="B166" s="57">
        <f t="shared" si="23"/>
        <v>48092</v>
      </c>
      <c r="C166" s="5">
        <f t="shared" si="16"/>
        <v>152189.32767916261</v>
      </c>
      <c r="D166" s="5">
        <f t="shared" si="17"/>
        <v>1014.5955178610841</v>
      </c>
      <c r="E166" s="5">
        <f t="shared" si="18"/>
        <v>306.18071512179313</v>
      </c>
      <c r="F166" s="53"/>
      <c r="G166" s="5">
        <f t="shared" si="19"/>
        <v>151883.14696404082</v>
      </c>
      <c r="H166" s="5">
        <f t="shared" si="20"/>
        <v>500</v>
      </c>
      <c r="I166" s="5" t="str">
        <f t="shared" si="21"/>
        <v/>
      </c>
      <c r="J166" s="5">
        <f t="shared" si="22"/>
        <v>1820.7762329828772</v>
      </c>
      <c r="M166" s="5"/>
    </row>
    <row r="167" spans="1:13" x14ac:dyDescent="0.3">
      <c r="A167">
        <v>142</v>
      </c>
      <c r="B167" s="57">
        <f t="shared" si="23"/>
        <v>48122</v>
      </c>
      <c r="C167" s="5">
        <f t="shared" si="16"/>
        <v>151883.14696404082</v>
      </c>
      <c r="D167" s="5">
        <f t="shared" si="17"/>
        <v>1012.5543130936055</v>
      </c>
      <c r="E167" s="5">
        <f t="shared" si="18"/>
        <v>308.2219198892717</v>
      </c>
      <c r="F167" s="53"/>
      <c r="G167" s="5">
        <f t="shared" si="19"/>
        <v>151574.92504415155</v>
      </c>
      <c r="H167" s="5">
        <f t="shared" si="20"/>
        <v>500</v>
      </c>
      <c r="I167" s="5" t="str">
        <f t="shared" si="21"/>
        <v/>
      </c>
      <c r="J167" s="5">
        <f t="shared" si="22"/>
        <v>1820.7762329828772</v>
      </c>
      <c r="M167" s="5"/>
    </row>
    <row r="168" spans="1:13" x14ac:dyDescent="0.3">
      <c r="A168">
        <v>143</v>
      </c>
      <c r="B168" s="57">
        <f t="shared" si="23"/>
        <v>48153</v>
      </c>
      <c r="C168" s="5">
        <f t="shared" si="16"/>
        <v>151574.92504415155</v>
      </c>
      <c r="D168" s="5">
        <f t="shared" si="17"/>
        <v>1010.4995002943438</v>
      </c>
      <c r="E168" s="5">
        <f t="shared" si="18"/>
        <v>310.27673268853346</v>
      </c>
      <c r="F168" s="53"/>
      <c r="G168" s="5">
        <f t="shared" si="19"/>
        <v>151264.64831146301</v>
      </c>
      <c r="H168" s="5">
        <f t="shared" si="20"/>
        <v>500</v>
      </c>
      <c r="I168" s="5" t="str">
        <f t="shared" si="21"/>
        <v/>
      </c>
      <c r="J168" s="5">
        <f t="shared" si="22"/>
        <v>1820.7762329828772</v>
      </c>
      <c r="M168" s="5"/>
    </row>
    <row r="169" spans="1:13" x14ac:dyDescent="0.3">
      <c r="A169">
        <v>144</v>
      </c>
      <c r="B169" s="57">
        <f t="shared" si="23"/>
        <v>48183</v>
      </c>
      <c r="C169" s="5">
        <f t="shared" si="16"/>
        <v>151264.64831146301</v>
      </c>
      <c r="D169" s="5">
        <f t="shared" si="17"/>
        <v>1008.4309887430868</v>
      </c>
      <c r="E169" s="5">
        <f t="shared" si="18"/>
        <v>312.34524423979042</v>
      </c>
      <c r="F169" s="53"/>
      <c r="G169" s="5">
        <f t="shared" si="19"/>
        <v>150952.30306722323</v>
      </c>
      <c r="H169" s="5">
        <f t="shared" si="20"/>
        <v>500</v>
      </c>
      <c r="I169" s="5" t="str">
        <f t="shared" si="21"/>
        <v/>
      </c>
      <c r="J169" s="5">
        <f t="shared" si="22"/>
        <v>1820.7762329828772</v>
      </c>
      <c r="M169" s="5"/>
    </row>
    <row r="170" spans="1:13" x14ac:dyDescent="0.3">
      <c r="A170">
        <v>145</v>
      </c>
      <c r="B170" s="57">
        <f t="shared" si="23"/>
        <v>48214</v>
      </c>
      <c r="C170" s="5">
        <f t="shared" si="16"/>
        <v>150952.30306722323</v>
      </c>
      <c r="D170" s="5">
        <f t="shared" si="17"/>
        <v>1006.3486871148216</v>
      </c>
      <c r="E170" s="5">
        <f t="shared" si="18"/>
        <v>314.42754586805563</v>
      </c>
      <c r="F170" s="53"/>
      <c r="G170" s="5">
        <f t="shared" si="19"/>
        <v>150637.87552135516</v>
      </c>
      <c r="H170" s="5">
        <f t="shared" si="20"/>
        <v>500</v>
      </c>
      <c r="I170" s="5" t="str">
        <f t="shared" si="21"/>
        <v/>
      </c>
      <c r="J170" s="5">
        <f t="shared" si="22"/>
        <v>1820.7762329828772</v>
      </c>
      <c r="M170" s="5"/>
    </row>
    <row r="171" spans="1:13" x14ac:dyDescent="0.3">
      <c r="A171">
        <v>146</v>
      </c>
      <c r="B171" s="57">
        <f t="shared" si="23"/>
        <v>48245</v>
      </c>
      <c r="C171" s="5">
        <f t="shared" si="16"/>
        <v>150637.87552135516</v>
      </c>
      <c r="D171" s="5">
        <f t="shared" si="17"/>
        <v>1004.2525034757011</v>
      </c>
      <c r="E171" s="5">
        <f t="shared" si="18"/>
        <v>316.52372950717609</v>
      </c>
      <c r="F171" s="53"/>
      <c r="G171" s="5">
        <f t="shared" si="19"/>
        <v>150321.35179184799</v>
      </c>
      <c r="H171" s="5">
        <f t="shared" si="20"/>
        <v>500</v>
      </c>
      <c r="I171" s="5" t="str">
        <f t="shared" si="21"/>
        <v/>
      </c>
      <c r="J171" s="5">
        <f t="shared" si="22"/>
        <v>1820.7762329828772</v>
      </c>
      <c r="M171" s="5"/>
    </row>
    <row r="172" spans="1:13" x14ac:dyDescent="0.3">
      <c r="A172">
        <v>147</v>
      </c>
      <c r="B172" s="57">
        <f t="shared" si="23"/>
        <v>48274</v>
      </c>
      <c r="C172" s="5">
        <f t="shared" si="16"/>
        <v>150321.35179184799</v>
      </c>
      <c r="D172" s="5">
        <f t="shared" si="17"/>
        <v>1002.1423452789867</v>
      </c>
      <c r="E172" s="5">
        <f t="shared" si="18"/>
        <v>318.63388770389054</v>
      </c>
      <c r="F172" s="53"/>
      <c r="G172" s="5">
        <f t="shared" si="19"/>
        <v>150002.71790414411</v>
      </c>
      <c r="H172" s="5">
        <f t="shared" si="20"/>
        <v>500</v>
      </c>
      <c r="I172" s="5" t="str">
        <f t="shared" si="21"/>
        <v/>
      </c>
      <c r="J172" s="5">
        <f t="shared" si="22"/>
        <v>1820.7762329828772</v>
      </c>
      <c r="M172" s="5"/>
    </row>
    <row r="173" spans="1:13" x14ac:dyDescent="0.3">
      <c r="A173">
        <v>148</v>
      </c>
      <c r="B173" s="57">
        <f t="shared" si="23"/>
        <v>48305</v>
      </c>
      <c r="C173" s="5">
        <f t="shared" si="16"/>
        <v>150002.71790414411</v>
      </c>
      <c r="D173" s="5">
        <f t="shared" si="17"/>
        <v>1000.0181193609608</v>
      </c>
      <c r="E173" s="5">
        <f t="shared" si="18"/>
        <v>320.75811362191644</v>
      </c>
      <c r="F173" s="53"/>
      <c r="G173" s="5">
        <f t="shared" si="19"/>
        <v>149681.9597905222</v>
      </c>
      <c r="H173" s="5">
        <f t="shared" si="20"/>
        <v>500</v>
      </c>
      <c r="I173" s="5" t="str">
        <f t="shared" si="21"/>
        <v/>
      </c>
      <c r="J173" s="5">
        <f t="shared" si="22"/>
        <v>1820.7762329828772</v>
      </c>
      <c r="M173" s="5"/>
    </row>
    <row r="174" spans="1:13" x14ac:dyDescent="0.3">
      <c r="A174">
        <v>149</v>
      </c>
      <c r="B174" s="57">
        <f t="shared" si="23"/>
        <v>48335</v>
      </c>
      <c r="C174" s="5">
        <f t="shared" si="16"/>
        <v>149681.9597905222</v>
      </c>
      <c r="D174" s="5">
        <f t="shared" si="17"/>
        <v>997.87973193681478</v>
      </c>
      <c r="E174" s="5">
        <f t="shared" si="18"/>
        <v>322.89650104606244</v>
      </c>
      <c r="F174" s="53"/>
      <c r="G174" s="5">
        <f t="shared" si="19"/>
        <v>149359.06328947615</v>
      </c>
      <c r="H174" s="5">
        <f t="shared" si="20"/>
        <v>500</v>
      </c>
      <c r="I174" s="5" t="str">
        <f t="shared" si="21"/>
        <v/>
      </c>
      <c r="J174" s="5">
        <f t="shared" si="22"/>
        <v>1820.7762329828772</v>
      </c>
      <c r="M174" s="5"/>
    </row>
    <row r="175" spans="1:13" x14ac:dyDescent="0.3">
      <c r="A175">
        <v>150</v>
      </c>
      <c r="B175" s="57">
        <f t="shared" si="23"/>
        <v>48366</v>
      </c>
      <c r="C175" s="5">
        <f t="shared" si="16"/>
        <v>149359.06328947615</v>
      </c>
      <c r="D175" s="5">
        <f t="shared" si="17"/>
        <v>995.72708859650777</v>
      </c>
      <c r="E175" s="5">
        <f t="shared" si="18"/>
        <v>325.04914438636945</v>
      </c>
      <c r="F175" s="53"/>
      <c r="G175" s="5">
        <f t="shared" si="19"/>
        <v>149034.01414508978</v>
      </c>
      <c r="H175" s="5">
        <f t="shared" si="20"/>
        <v>500</v>
      </c>
      <c r="I175" s="5" t="str">
        <f t="shared" si="21"/>
        <v/>
      </c>
      <c r="J175" s="5">
        <f t="shared" si="22"/>
        <v>1820.7762329828772</v>
      </c>
      <c r="M175" s="5"/>
    </row>
    <row r="176" spans="1:13" x14ac:dyDescent="0.3">
      <c r="A176">
        <v>151</v>
      </c>
      <c r="B176" s="57">
        <f t="shared" si="23"/>
        <v>48396</v>
      </c>
      <c r="C176" s="5">
        <f t="shared" si="16"/>
        <v>149034.01414508978</v>
      </c>
      <c r="D176" s="5">
        <f t="shared" si="17"/>
        <v>993.56009430059862</v>
      </c>
      <c r="E176" s="5">
        <f t="shared" si="18"/>
        <v>327.2161386822786</v>
      </c>
      <c r="F176" s="53"/>
      <c r="G176" s="5">
        <f t="shared" si="19"/>
        <v>148706.79800640751</v>
      </c>
      <c r="H176" s="5">
        <f t="shared" si="20"/>
        <v>500</v>
      </c>
      <c r="I176" s="5" t="str">
        <f t="shared" si="21"/>
        <v/>
      </c>
      <c r="J176" s="5">
        <f t="shared" si="22"/>
        <v>1820.7762329828772</v>
      </c>
      <c r="M176" s="5"/>
    </row>
    <row r="177" spans="1:13" x14ac:dyDescent="0.3">
      <c r="A177">
        <v>152</v>
      </c>
      <c r="B177" s="57">
        <f t="shared" si="23"/>
        <v>48427</v>
      </c>
      <c r="C177" s="5">
        <f t="shared" si="16"/>
        <v>148706.79800640751</v>
      </c>
      <c r="D177" s="5">
        <f t="shared" si="17"/>
        <v>991.37865337605012</v>
      </c>
      <c r="E177" s="5">
        <f t="shared" si="18"/>
        <v>329.39757960682709</v>
      </c>
      <c r="F177" s="53"/>
      <c r="G177" s="5">
        <f t="shared" si="19"/>
        <v>148377.40042680068</v>
      </c>
      <c r="H177" s="5">
        <f t="shared" si="20"/>
        <v>500</v>
      </c>
      <c r="I177" s="5" t="str">
        <f t="shared" si="21"/>
        <v/>
      </c>
      <c r="J177" s="5">
        <f t="shared" si="22"/>
        <v>1820.7762329828772</v>
      </c>
      <c r="M177" s="5"/>
    </row>
    <row r="178" spans="1:13" x14ac:dyDescent="0.3">
      <c r="A178">
        <v>153</v>
      </c>
      <c r="B178" s="57">
        <f t="shared" si="23"/>
        <v>48458</v>
      </c>
      <c r="C178" s="5">
        <f t="shared" si="16"/>
        <v>148377.40042680068</v>
      </c>
      <c r="D178" s="5">
        <f t="shared" si="17"/>
        <v>989.18266951200462</v>
      </c>
      <c r="E178" s="5">
        <f t="shared" si="18"/>
        <v>331.5935634708726</v>
      </c>
      <c r="F178" s="53"/>
      <c r="G178" s="5">
        <f t="shared" si="19"/>
        <v>148045.80686332981</v>
      </c>
      <c r="H178" s="5">
        <f t="shared" si="20"/>
        <v>500</v>
      </c>
      <c r="I178" s="5" t="str">
        <f t="shared" si="21"/>
        <v/>
      </c>
      <c r="J178" s="5">
        <f t="shared" si="22"/>
        <v>1820.7762329828772</v>
      </c>
      <c r="M178" s="5"/>
    </row>
    <row r="179" spans="1:13" x14ac:dyDescent="0.3">
      <c r="A179">
        <v>154</v>
      </c>
      <c r="B179" s="57">
        <f t="shared" si="23"/>
        <v>48488</v>
      </c>
      <c r="C179" s="5">
        <f t="shared" si="16"/>
        <v>148045.80686332981</v>
      </c>
      <c r="D179" s="5">
        <f t="shared" si="17"/>
        <v>986.97204575553212</v>
      </c>
      <c r="E179" s="5">
        <f t="shared" si="18"/>
        <v>333.8041872273451</v>
      </c>
      <c r="F179" s="53"/>
      <c r="G179" s="5">
        <f t="shared" si="19"/>
        <v>147712.00267610248</v>
      </c>
      <c r="H179" s="5">
        <f t="shared" si="20"/>
        <v>500</v>
      </c>
      <c r="I179" s="5" t="str">
        <f t="shared" si="21"/>
        <v/>
      </c>
      <c r="J179" s="5">
        <f t="shared" si="22"/>
        <v>1820.7762329828772</v>
      </c>
      <c r="M179" s="5"/>
    </row>
    <row r="180" spans="1:13" x14ac:dyDescent="0.3">
      <c r="A180">
        <v>155</v>
      </c>
      <c r="B180" s="57">
        <f t="shared" si="23"/>
        <v>48519</v>
      </c>
      <c r="C180" s="5">
        <f t="shared" si="16"/>
        <v>147712.00267610248</v>
      </c>
      <c r="D180" s="5">
        <f t="shared" si="17"/>
        <v>984.74668450734987</v>
      </c>
      <c r="E180" s="5">
        <f t="shared" si="18"/>
        <v>336.02954847552735</v>
      </c>
      <c r="F180" s="53"/>
      <c r="G180" s="5">
        <f t="shared" si="19"/>
        <v>147375.97312762696</v>
      </c>
      <c r="H180" s="5">
        <f t="shared" si="20"/>
        <v>500</v>
      </c>
      <c r="I180" s="5" t="str">
        <f t="shared" si="21"/>
        <v/>
      </c>
      <c r="J180" s="5">
        <f t="shared" si="22"/>
        <v>1820.7762329828772</v>
      </c>
      <c r="M180" s="5"/>
    </row>
    <row r="181" spans="1:13" x14ac:dyDescent="0.3">
      <c r="A181">
        <v>156</v>
      </c>
      <c r="B181" s="57">
        <f t="shared" si="23"/>
        <v>48549</v>
      </c>
      <c r="C181" s="5">
        <f t="shared" si="16"/>
        <v>147375.97312762696</v>
      </c>
      <c r="D181" s="5">
        <f t="shared" si="17"/>
        <v>982.50648751751316</v>
      </c>
      <c r="E181" s="5">
        <f t="shared" si="18"/>
        <v>338.26974546536405</v>
      </c>
      <c r="F181" s="53"/>
      <c r="G181" s="5">
        <f t="shared" si="19"/>
        <v>147037.70338216159</v>
      </c>
      <c r="H181" s="5">
        <f t="shared" si="20"/>
        <v>500</v>
      </c>
      <c r="I181" s="5" t="str">
        <f t="shared" si="21"/>
        <v/>
      </c>
      <c r="J181" s="5">
        <f t="shared" si="22"/>
        <v>1820.7762329828772</v>
      </c>
      <c r="M181" s="5"/>
    </row>
    <row r="182" spans="1:13" x14ac:dyDescent="0.3">
      <c r="A182">
        <v>157</v>
      </c>
      <c r="B182" s="57">
        <f t="shared" si="23"/>
        <v>48580</v>
      </c>
      <c r="C182" s="5">
        <f t="shared" si="16"/>
        <v>147037.70338216159</v>
      </c>
      <c r="D182" s="5">
        <f t="shared" si="17"/>
        <v>980.2513558810773</v>
      </c>
      <c r="E182" s="5">
        <f t="shared" si="18"/>
        <v>340.52487710179992</v>
      </c>
      <c r="F182" s="53"/>
      <c r="G182" s="5">
        <f t="shared" si="19"/>
        <v>146697.1785050598</v>
      </c>
      <c r="H182" s="5">
        <f t="shared" si="20"/>
        <v>500</v>
      </c>
      <c r="I182" s="5" t="str">
        <f t="shared" si="21"/>
        <v/>
      </c>
      <c r="J182" s="5">
        <f t="shared" si="22"/>
        <v>1820.7762329828772</v>
      </c>
      <c r="M182" s="5"/>
    </row>
    <row r="183" spans="1:13" x14ac:dyDescent="0.3">
      <c r="A183">
        <v>158</v>
      </c>
      <c r="B183" s="57">
        <f t="shared" si="23"/>
        <v>48611</v>
      </c>
      <c r="C183" s="5">
        <f t="shared" si="16"/>
        <v>146697.1785050598</v>
      </c>
      <c r="D183" s="5">
        <f t="shared" si="17"/>
        <v>977.98119003373199</v>
      </c>
      <c r="E183" s="5">
        <f t="shared" si="18"/>
        <v>342.79504294914523</v>
      </c>
      <c r="F183" s="53"/>
      <c r="G183" s="5">
        <f t="shared" si="19"/>
        <v>146354.38346211065</v>
      </c>
      <c r="H183" s="5">
        <f t="shared" si="20"/>
        <v>500</v>
      </c>
      <c r="I183" s="5" t="str">
        <f t="shared" si="21"/>
        <v/>
      </c>
      <c r="J183" s="5">
        <f t="shared" si="22"/>
        <v>1820.7762329828772</v>
      </c>
      <c r="M183" s="5"/>
    </row>
    <row r="184" spans="1:13" x14ac:dyDescent="0.3">
      <c r="A184">
        <v>159</v>
      </c>
      <c r="B184" s="57">
        <f t="shared" si="23"/>
        <v>48639</v>
      </c>
      <c r="C184" s="5">
        <f t="shared" si="16"/>
        <v>146354.38346211065</v>
      </c>
      <c r="D184" s="5">
        <f t="shared" si="17"/>
        <v>975.69588974740441</v>
      </c>
      <c r="E184" s="5">
        <f t="shared" si="18"/>
        <v>345.08034323547281</v>
      </c>
      <c r="F184" s="53"/>
      <c r="G184" s="5">
        <f t="shared" si="19"/>
        <v>146009.30311887519</v>
      </c>
      <c r="H184" s="5">
        <f t="shared" si="20"/>
        <v>500</v>
      </c>
      <c r="I184" s="5" t="str">
        <f t="shared" si="21"/>
        <v/>
      </c>
      <c r="J184" s="5">
        <f t="shared" si="22"/>
        <v>1820.7762329828772</v>
      </c>
      <c r="M184" s="5"/>
    </row>
    <row r="185" spans="1:13" x14ac:dyDescent="0.3">
      <c r="A185">
        <v>160</v>
      </c>
      <c r="B185" s="57">
        <f t="shared" si="23"/>
        <v>48670</v>
      </c>
      <c r="C185" s="5">
        <f t="shared" si="16"/>
        <v>146009.30311887519</v>
      </c>
      <c r="D185" s="5">
        <f t="shared" si="17"/>
        <v>973.39535412583473</v>
      </c>
      <c r="E185" s="5">
        <f t="shared" si="18"/>
        <v>347.38087885704249</v>
      </c>
      <c r="F185" s="53"/>
      <c r="G185" s="5">
        <f t="shared" si="19"/>
        <v>145661.92224001815</v>
      </c>
      <c r="H185" s="5">
        <f t="shared" si="20"/>
        <v>500</v>
      </c>
      <c r="I185" s="5" t="str">
        <f t="shared" si="21"/>
        <v/>
      </c>
      <c r="J185" s="5">
        <f t="shared" si="22"/>
        <v>1820.7762329828772</v>
      </c>
      <c r="M185" s="5"/>
    </row>
    <row r="186" spans="1:13" x14ac:dyDescent="0.3">
      <c r="A186">
        <v>161</v>
      </c>
      <c r="B186" s="57">
        <f t="shared" si="23"/>
        <v>48700</v>
      </c>
      <c r="C186" s="5">
        <f t="shared" si="16"/>
        <v>145661.92224001815</v>
      </c>
      <c r="D186" s="5">
        <f t="shared" si="17"/>
        <v>971.07948160012108</v>
      </c>
      <c r="E186" s="5">
        <f t="shared" si="18"/>
        <v>349.69675138275613</v>
      </c>
      <c r="F186" s="53"/>
      <c r="G186" s="5">
        <f t="shared" si="19"/>
        <v>145312.22548863539</v>
      </c>
      <c r="H186" s="5">
        <f t="shared" si="20"/>
        <v>500</v>
      </c>
      <c r="I186" s="5" t="str">
        <f t="shared" si="21"/>
        <v/>
      </c>
      <c r="J186" s="5">
        <f t="shared" si="22"/>
        <v>1820.7762329828772</v>
      </c>
      <c r="M186" s="5"/>
    </row>
    <row r="187" spans="1:13" x14ac:dyDescent="0.3">
      <c r="A187">
        <v>162</v>
      </c>
      <c r="B187" s="57">
        <f t="shared" si="23"/>
        <v>48731</v>
      </c>
      <c r="C187" s="5">
        <f t="shared" si="16"/>
        <v>145312.22548863539</v>
      </c>
      <c r="D187" s="5">
        <f t="shared" si="17"/>
        <v>968.74816992423598</v>
      </c>
      <c r="E187" s="5">
        <f t="shared" si="18"/>
        <v>352.02806305864124</v>
      </c>
      <c r="F187" s="53"/>
      <c r="G187" s="5">
        <f t="shared" si="19"/>
        <v>144960.19742557674</v>
      </c>
      <c r="H187" s="5">
        <f t="shared" si="20"/>
        <v>500</v>
      </c>
      <c r="I187" s="5" t="str">
        <f t="shared" si="21"/>
        <v/>
      </c>
      <c r="J187" s="5">
        <f t="shared" si="22"/>
        <v>1820.7762329828772</v>
      </c>
      <c r="M187" s="5"/>
    </row>
    <row r="188" spans="1:13" x14ac:dyDescent="0.3">
      <c r="A188">
        <v>163</v>
      </c>
      <c r="B188" s="57">
        <f t="shared" si="23"/>
        <v>48761</v>
      </c>
      <c r="C188" s="5">
        <f t="shared" si="16"/>
        <v>144960.19742557674</v>
      </c>
      <c r="D188" s="5">
        <f t="shared" si="17"/>
        <v>966.40131617051168</v>
      </c>
      <c r="E188" s="5">
        <f t="shared" si="18"/>
        <v>354.37491681236554</v>
      </c>
      <c r="F188" s="53"/>
      <c r="G188" s="5">
        <f t="shared" si="19"/>
        <v>144605.82250876437</v>
      </c>
      <c r="H188" s="5">
        <f t="shared" si="20"/>
        <v>500</v>
      </c>
      <c r="I188" s="5" t="str">
        <f t="shared" si="21"/>
        <v/>
      </c>
      <c r="J188" s="5">
        <f t="shared" si="22"/>
        <v>1820.7762329828772</v>
      </c>
      <c r="M188" s="5"/>
    </row>
    <row r="189" spans="1:13" x14ac:dyDescent="0.3">
      <c r="A189">
        <v>164</v>
      </c>
      <c r="B189" s="57">
        <f t="shared" si="23"/>
        <v>48792</v>
      </c>
      <c r="C189" s="5">
        <f t="shared" si="16"/>
        <v>144605.82250876437</v>
      </c>
      <c r="D189" s="5">
        <f t="shared" si="17"/>
        <v>964.03881672509578</v>
      </c>
      <c r="E189" s="5">
        <f t="shared" si="18"/>
        <v>356.73741625778143</v>
      </c>
      <c r="F189" s="53"/>
      <c r="G189" s="5">
        <f t="shared" si="19"/>
        <v>144249.08509250658</v>
      </c>
      <c r="H189" s="5">
        <f t="shared" si="20"/>
        <v>500</v>
      </c>
      <c r="I189" s="5" t="str">
        <f t="shared" si="21"/>
        <v/>
      </c>
      <c r="J189" s="5">
        <f t="shared" si="22"/>
        <v>1820.7762329828772</v>
      </c>
      <c r="M189" s="5"/>
    </row>
    <row r="190" spans="1:13" x14ac:dyDescent="0.3">
      <c r="A190">
        <v>165</v>
      </c>
      <c r="B190" s="57">
        <f t="shared" si="23"/>
        <v>48823</v>
      </c>
      <c r="C190" s="5">
        <f t="shared" si="16"/>
        <v>144249.08509250658</v>
      </c>
      <c r="D190" s="5">
        <f t="shared" si="17"/>
        <v>961.66056728337719</v>
      </c>
      <c r="E190" s="5">
        <f t="shared" si="18"/>
        <v>359.11566569950003</v>
      </c>
      <c r="F190" s="53"/>
      <c r="G190" s="5">
        <f t="shared" si="19"/>
        <v>143889.96942680707</v>
      </c>
      <c r="H190" s="5">
        <f t="shared" si="20"/>
        <v>500</v>
      </c>
      <c r="I190" s="5" t="str">
        <f t="shared" si="21"/>
        <v/>
      </c>
      <c r="J190" s="5">
        <f t="shared" si="22"/>
        <v>1820.7762329828772</v>
      </c>
      <c r="M190" s="5"/>
    </row>
    <row r="191" spans="1:13" x14ac:dyDescent="0.3">
      <c r="A191">
        <v>166</v>
      </c>
      <c r="B191" s="57">
        <f t="shared" si="23"/>
        <v>48853</v>
      </c>
      <c r="C191" s="5">
        <f t="shared" si="16"/>
        <v>143889.96942680707</v>
      </c>
      <c r="D191" s="5">
        <f t="shared" si="17"/>
        <v>959.2664628453806</v>
      </c>
      <c r="E191" s="5">
        <f t="shared" si="18"/>
        <v>361.50977013749662</v>
      </c>
      <c r="F191" s="53"/>
      <c r="G191" s="5">
        <f t="shared" si="19"/>
        <v>143528.45965666958</v>
      </c>
      <c r="H191" s="5">
        <f t="shared" si="20"/>
        <v>500</v>
      </c>
      <c r="I191" s="5" t="str">
        <f t="shared" si="21"/>
        <v/>
      </c>
      <c r="J191" s="5">
        <f t="shared" si="22"/>
        <v>1820.7762329828772</v>
      </c>
      <c r="M191" s="5"/>
    </row>
    <row r="192" spans="1:13" x14ac:dyDescent="0.3">
      <c r="A192">
        <v>167</v>
      </c>
      <c r="B192" s="57">
        <f t="shared" si="23"/>
        <v>48884</v>
      </c>
      <c r="C192" s="5">
        <f t="shared" si="16"/>
        <v>143528.45965666958</v>
      </c>
      <c r="D192" s="5">
        <f t="shared" si="17"/>
        <v>956.85639771113063</v>
      </c>
      <c r="E192" s="5">
        <f t="shared" si="18"/>
        <v>363.91983527174659</v>
      </c>
      <c r="F192" s="53"/>
      <c r="G192" s="5">
        <f t="shared" si="19"/>
        <v>143164.53982139783</v>
      </c>
      <c r="H192" s="5">
        <f t="shared" si="20"/>
        <v>500</v>
      </c>
      <c r="I192" s="5" t="str">
        <f t="shared" si="21"/>
        <v/>
      </c>
      <c r="J192" s="5">
        <f t="shared" si="22"/>
        <v>1820.7762329828772</v>
      </c>
      <c r="M192" s="5"/>
    </row>
    <row r="193" spans="1:13" x14ac:dyDescent="0.3">
      <c r="A193">
        <v>168</v>
      </c>
      <c r="B193" s="57">
        <f t="shared" si="23"/>
        <v>48914</v>
      </c>
      <c r="C193" s="5">
        <f t="shared" si="16"/>
        <v>143164.53982139783</v>
      </c>
      <c r="D193" s="5">
        <f t="shared" si="17"/>
        <v>954.43026547598561</v>
      </c>
      <c r="E193" s="5">
        <f t="shared" si="18"/>
        <v>366.34596750689161</v>
      </c>
      <c r="F193" s="53"/>
      <c r="G193" s="5">
        <f t="shared" si="19"/>
        <v>142798.19385389093</v>
      </c>
      <c r="H193" s="5">
        <f t="shared" si="20"/>
        <v>500</v>
      </c>
      <c r="I193" s="5" t="str">
        <f t="shared" si="21"/>
        <v/>
      </c>
      <c r="J193" s="5">
        <f t="shared" si="22"/>
        <v>1820.7762329828772</v>
      </c>
      <c r="M193" s="5"/>
    </row>
    <row r="194" spans="1:13" x14ac:dyDescent="0.3">
      <c r="A194">
        <v>169</v>
      </c>
      <c r="B194" s="57">
        <f t="shared" si="23"/>
        <v>48945</v>
      </c>
      <c r="C194" s="5">
        <f t="shared" si="16"/>
        <v>142798.19385389093</v>
      </c>
      <c r="D194" s="5">
        <f t="shared" si="17"/>
        <v>951.98795902593963</v>
      </c>
      <c r="E194" s="5">
        <f t="shared" si="18"/>
        <v>368.78827395693759</v>
      </c>
      <c r="F194" s="53"/>
      <c r="G194" s="5">
        <f t="shared" si="19"/>
        <v>142429.40557993398</v>
      </c>
      <c r="H194" s="5">
        <f t="shared" si="20"/>
        <v>500</v>
      </c>
      <c r="I194" s="5" t="str">
        <f t="shared" si="21"/>
        <v/>
      </c>
      <c r="J194" s="5">
        <f t="shared" si="22"/>
        <v>1820.7762329828772</v>
      </c>
      <c r="M194" s="5"/>
    </row>
    <row r="195" spans="1:13" x14ac:dyDescent="0.3">
      <c r="A195">
        <v>170</v>
      </c>
      <c r="B195" s="57">
        <f t="shared" si="23"/>
        <v>48976</v>
      </c>
      <c r="C195" s="5">
        <f t="shared" si="16"/>
        <v>142429.40557993398</v>
      </c>
      <c r="D195" s="5">
        <f t="shared" si="17"/>
        <v>949.52937053289327</v>
      </c>
      <c r="E195" s="5">
        <f t="shared" si="18"/>
        <v>371.24686244998395</v>
      </c>
      <c r="F195" s="53"/>
      <c r="G195" s="5">
        <f t="shared" si="19"/>
        <v>142058.15871748401</v>
      </c>
      <c r="H195" s="5">
        <f t="shared" si="20"/>
        <v>500</v>
      </c>
      <c r="I195" s="5" t="str">
        <f t="shared" si="21"/>
        <v/>
      </c>
      <c r="J195" s="5">
        <f t="shared" si="22"/>
        <v>1820.7762329828772</v>
      </c>
      <c r="M195" s="5"/>
    </row>
    <row r="196" spans="1:13" x14ac:dyDescent="0.3">
      <c r="A196">
        <v>171</v>
      </c>
      <c r="B196" s="57">
        <f t="shared" si="23"/>
        <v>49004</v>
      </c>
      <c r="C196" s="5">
        <f t="shared" si="16"/>
        <v>142058.15871748401</v>
      </c>
      <c r="D196" s="5">
        <f t="shared" si="17"/>
        <v>947.0543914498935</v>
      </c>
      <c r="E196" s="5">
        <f t="shared" si="18"/>
        <v>373.72184153298372</v>
      </c>
      <c r="F196" s="53"/>
      <c r="G196" s="5">
        <f t="shared" si="19"/>
        <v>141684.43687595104</v>
      </c>
      <c r="H196" s="5">
        <f t="shared" si="20"/>
        <v>500</v>
      </c>
      <c r="I196" s="5" t="str">
        <f t="shared" si="21"/>
        <v/>
      </c>
      <c r="J196" s="5">
        <f t="shared" si="22"/>
        <v>1820.7762329828772</v>
      </c>
      <c r="M196" s="5"/>
    </row>
    <row r="197" spans="1:13" x14ac:dyDescent="0.3">
      <c r="A197">
        <v>172</v>
      </c>
      <c r="B197" s="57">
        <f t="shared" si="23"/>
        <v>49035</v>
      </c>
      <c r="C197" s="5">
        <f t="shared" si="16"/>
        <v>141684.43687595104</v>
      </c>
      <c r="D197" s="5">
        <f t="shared" si="17"/>
        <v>944.56291250634035</v>
      </c>
      <c r="E197" s="5">
        <f t="shared" si="18"/>
        <v>376.21332047653686</v>
      </c>
      <c r="F197" s="53"/>
      <c r="G197" s="5">
        <f t="shared" si="19"/>
        <v>141308.22355547451</v>
      </c>
      <c r="H197" s="5">
        <f t="shared" si="20"/>
        <v>500</v>
      </c>
      <c r="I197" s="5" t="str">
        <f t="shared" si="21"/>
        <v/>
      </c>
      <c r="J197" s="5">
        <f t="shared" si="22"/>
        <v>1820.7762329828772</v>
      </c>
      <c r="M197" s="5"/>
    </row>
    <row r="198" spans="1:13" x14ac:dyDescent="0.3">
      <c r="A198">
        <v>173</v>
      </c>
      <c r="B198" s="57">
        <f t="shared" si="23"/>
        <v>49065</v>
      </c>
      <c r="C198" s="5">
        <f t="shared" si="16"/>
        <v>141308.22355547451</v>
      </c>
      <c r="D198" s="5">
        <f t="shared" si="17"/>
        <v>942.05482370316349</v>
      </c>
      <c r="E198" s="5">
        <f t="shared" si="18"/>
        <v>378.72140927971373</v>
      </c>
      <c r="F198" s="53"/>
      <c r="G198" s="5">
        <f t="shared" si="19"/>
        <v>140929.50214619481</v>
      </c>
      <c r="H198" s="5">
        <f t="shared" si="20"/>
        <v>500</v>
      </c>
      <c r="I198" s="5" t="str">
        <f t="shared" si="21"/>
        <v/>
      </c>
      <c r="J198" s="5">
        <f t="shared" si="22"/>
        <v>1820.7762329828772</v>
      </c>
      <c r="M198" s="5"/>
    </row>
    <row r="199" spans="1:13" x14ac:dyDescent="0.3">
      <c r="A199">
        <v>174</v>
      </c>
      <c r="B199" s="57">
        <f t="shared" si="23"/>
        <v>49096</v>
      </c>
      <c r="C199" s="5">
        <f t="shared" si="16"/>
        <v>140929.50214619481</v>
      </c>
      <c r="D199" s="5">
        <f t="shared" si="17"/>
        <v>939.53001430796542</v>
      </c>
      <c r="E199" s="5">
        <f t="shared" si="18"/>
        <v>381.2462186749118</v>
      </c>
      <c r="F199" s="53"/>
      <c r="G199" s="5">
        <f t="shared" si="19"/>
        <v>140548.2559275199</v>
      </c>
      <c r="H199" s="5">
        <f t="shared" si="20"/>
        <v>500</v>
      </c>
      <c r="I199" s="5" t="str">
        <f t="shared" si="21"/>
        <v/>
      </c>
      <c r="J199" s="5">
        <f t="shared" si="22"/>
        <v>1820.7762329828772</v>
      </c>
      <c r="M199" s="5"/>
    </row>
    <row r="200" spans="1:13" x14ac:dyDescent="0.3">
      <c r="A200">
        <v>175</v>
      </c>
      <c r="B200" s="57">
        <f t="shared" si="23"/>
        <v>49126</v>
      </c>
      <c r="C200" s="5">
        <f t="shared" si="16"/>
        <v>140548.2559275199</v>
      </c>
      <c r="D200" s="5">
        <f t="shared" si="17"/>
        <v>936.98837285013269</v>
      </c>
      <c r="E200" s="5">
        <f t="shared" si="18"/>
        <v>383.78786013274453</v>
      </c>
      <c r="F200" s="53"/>
      <c r="G200" s="5">
        <f t="shared" si="19"/>
        <v>140164.46806738715</v>
      </c>
      <c r="H200" s="5">
        <f t="shared" si="20"/>
        <v>500</v>
      </c>
      <c r="I200" s="5" t="str">
        <f t="shared" si="21"/>
        <v/>
      </c>
      <c r="J200" s="5">
        <f t="shared" si="22"/>
        <v>1820.7762329828772</v>
      </c>
      <c r="M200" s="5"/>
    </row>
    <row r="201" spans="1:13" x14ac:dyDescent="0.3">
      <c r="A201">
        <v>176</v>
      </c>
      <c r="B201" s="57">
        <f t="shared" si="23"/>
        <v>49157</v>
      </c>
      <c r="C201" s="5">
        <f t="shared" si="16"/>
        <v>140164.46806738715</v>
      </c>
      <c r="D201" s="5">
        <f t="shared" si="17"/>
        <v>934.42978711591434</v>
      </c>
      <c r="E201" s="5">
        <f t="shared" si="18"/>
        <v>386.34644586696288</v>
      </c>
      <c r="F201" s="53"/>
      <c r="G201" s="5">
        <f t="shared" si="19"/>
        <v>139778.12162152017</v>
      </c>
      <c r="H201" s="5">
        <f t="shared" si="20"/>
        <v>500</v>
      </c>
      <c r="I201" s="5" t="str">
        <f t="shared" si="21"/>
        <v/>
      </c>
      <c r="J201" s="5">
        <f t="shared" si="22"/>
        <v>1820.7762329828772</v>
      </c>
      <c r="M201" s="5"/>
    </row>
    <row r="202" spans="1:13" x14ac:dyDescent="0.3">
      <c r="A202">
        <v>177</v>
      </c>
      <c r="B202" s="57">
        <f t="shared" si="23"/>
        <v>49188</v>
      </c>
      <c r="C202" s="5">
        <f t="shared" si="16"/>
        <v>139778.12162152017</v>
      </c>
      <c r="D202" s="5">
        <f t="shared" si="17"/>
        <v>931.85414414346792</v>
      </c>
      <c r="E202" s="5">
        <f t="shared" si="18"/>
        <v>388.9220888394093</v>
      </c>
      <c r="F202" s="53"/>
      <c r="G202" s="5">
        <f t="shared" si="19"/>
        <v>139389.19953268077</v>
      </c>
      <c r="H202" s="5">
        <f t="shared" si="20"/>
        <v>500</v>
      </c>
      <c r="I202" s="5" t="str">
        <f t="shared" si="21"/>
        <v/>
      </c>
      <c r="J202" s="5">
        <f t="shared" si="22"/>
        <v>1820.7762329828772</v>
      </c>
      <c r="M202" s="5"/>
    </row>
    <row r="203" spans="1:13" x14ac:dyDescent="0.3">
      <c r="A203">
        <v>178</v>
      </c>
      <c r="B203" s="57">
        <f t="shared" si="23"/>
        <v>49218</v>
      </c>
      <c r="C203" s="5">
        <f t="shared" si="16"/>
        <v>139389.19953268077</v>
      </c>
      <c r="D203" s="5">
        <f t="shared" si="17"/>
        <v>929.26133021787189</v>
      </c>
      <c r="E203" s="5">
        <f t="shared" si="18"/>
        <v>391.51490276500533</v>
      </c>
      <c r="F203" s="53"/>
      <c r="G203" s="5">
        <f t="shared" si="19"/>
        <v>138997.68462991575</v>
      </c>
      <c r="H203" s="5">
        <f t="shared" si="20"/>
        <v>500</v>
      </c>
      <c r="I203" s="5" t="str">
        <f t="shared" si="21"/>
        <v/>
      </c>
      <c r="J203" s="5">
        <f t="shared" si="22"/>
        <v>1820.7762329828772</v>
      </c>
      <c r="M203" s="5"/>
    </row>
    <row r="204" spans="1:13" x14ac:dyDescent="0.3">
      <c r="A204">
        <v>179</v>
      </c>
      <c r="B204" s="57">
        <f t="shared" si="23"/>
        <v>49249</v>
      </c>
      <c r="C204" s="5">
        <f t="shared" si="16"/>
        <v>138997.68462991575</v>
      </c>
      <c r="D204" s="5">
        <f t="shared" si="17"/>
        <v>926.65123086610504</v>
      </c>
      <c r="E204" s="5">
        <f t="shared" si="18"/>
        <v>394.12500211677218</v>
      </c>
      <c r="F204" s="53"/>
      <c r="G204" s="5">
        <f t="shared" si="19"/>
        <v>138603.55962779897</v>
      </c>
      <c r="H204" s="5">
        <f t="shared" si="20"/>
        <v>500</v>
      </c>
      <c r="I204" s="5" t="str">
        <f t="shared" si="21"/>
        <v/>
      </c>
      <c r="J204" s="5">
        <f t="shared" si="22"/>
        <v>1820.7762329828772</v>
      </c>
      <c r="M204" s="5"/>
    </row>
    <row r="205" spans="1:13" x14ac:dyDescent="0.3">
      <c r="A205">
        <v>180</v>
      </c>
      <c r="B205" s="57">
        <f t="shared" si="23"/>
        <v>49279</v>
      </c>
      <c r="C205" s="5">
        <f t="shared" si="16"/>
        <v>138603.55962779897</v>
      </c>
      <c r="D205" s="5">
        <f t="shared" si="17"/>
        <v>924.02373085199315</v>
      </c>
      <c r="E205" s="5">
        <f t="shared" si="18"/>
        <v>396.75250213088407</v>
      </c>
      <c r="F205" s="53"/>
      <c r="G205" s="5">
        <f t="shared" si="19"/>
        <v>138206.80712566807</v>
      </c>
      <c r="H205" s="5">
        <f t="shared" si="20"/>
        <v>500</v>
      </c>
      <c r="I205" s="5" t="str">
        <f t="shared" si="21"/>
        <v/>
      </c>
      <c r="J205" s="5">
        <f t="shared" si="22"/>
        <v>1820.7762329828772</v>
      </c>
      <c r="M205" s="5"/>
    </row>
    <row r="206" spans="1:13" x14ac:dyDescent="0.3">
      <c r="A206">
        <v>181</v>
      </c>
      <c r="B206" s="57">
        <f t="shared" si="23"/>
        <v>49310</v>
      </c>
      <c r="C206" s="5">
        <f t="shared" si="16"/>
        <v>138206.80712566807</v>
      </c>
      <c r="D206" s="5">
        <f t="shared" si="17"/>
        <v>921.37871417112058</v>
      </c>
      <c r="E206" s="5">
        <f t="shared" si="18"/>
        <v>399.39751881175664</v>
      </c>
      <c r="F206" s="53"/>
      <c r="G206" s="5">
        <f t="shared" si="19"/>
        <v>137807.40960685632</v>
      </c>
      <c r="H206" s="5">
        <f t="shared" si="20"/>
        <v>500</v>
      </c>
      <c r="I206" s="5" t="str">
        <f t="shared" si="21"/>
        <v/>
      </c>
      <c r="J206" s="5">
        <f t="shared" si="22"/>
        <v>1820.7762329828772</v>
      </c>
      <c r="M206" s="5"/>
    </row>
    <row r="207" spans="1:13" x14ac:dyDescent="0.3">
      <c r="A207">
        <v>182</v>
      </c>
      <c r="B207" s="57">
        <f t="shared" si="23"/>
        <v>49341</v>
      </c>
      <c r="C207" s="5">
        <f t="shared" si="16"/>
        <v>137807.40960685632</v>
      </c>
      <c r="D207" s="5">
        <f t="shared" si="17"/>
        <v>918.71606404570889</v>
      </c>
      <c r="E207" s="5">
        <f t="shared" si="18"/>
        <v>402.06016893716833</v>
      </c>
      <c r="F207" s="53"/>
      <c r="G207" s="5">
        <f t="shared" si="19"/>
        <v>137405.34943791915</v>
      </c>
      <c r="H207" s="5">
        <f t="shared" si="20"/>
        <v>500</v>
      </c>
      <c r="I207" s="5" t="str">
        <f t="shared" si="21"/>
        <v/>
      </c>
      <c r="J207" s="5">
        <f t="shared" si="22"/>
        <v>1820.7762329828772</v>
      </c>
      <c r="M207" s="5"/>
    </row>
    <row r="208" spans="1:13" x14ac:dyDescent="0.3">
      <c r="A208">
        <v>183</v>
      </c>
      <c r="B208" s="57">
        <f t="shared" si="23"/>
        <v>49369</v>
      </c>
      <c r="C208" s="5">
        <f t="shared" si="16"/>
        <v>137405.34943791915</v>
      </c>
      <c r="D208" s="5">
        <f t="shared" si="17"/>
        <v>916.03566291946106</v>
      </c>
      <c r="E208" s="5">
        <f t="shared" si="18"/>
        <v>404.74057006341616</v>
      </c>
      <c r="F208" s="53"/>
      <c r="G208" s="5">
        <f t="shared" si="19"/>
        <v>137000.60886785574</v>
      </c>
      <c r="H208" s="5">
        <f t="shared" si="20"/>
        <v>500</v>
      </c>
      <c r="I208" s="5" t="str">
        <f t="shared" si="21"/>
        <v/>
      </c>
      <c r="J208" s="5">
        <f t="shared" si="22"/>
        <v>1820.7762329828772</v>
      </c>
      <c r="M208" s="5"/>
    </row>
    <row r="209" spans="1:13" x14ac:dyDescent="0.3">
      <c r="A209">
        <v>184</v>
      </c>
      <c r="B209" s="57">
        <f t="shared" si="23"/>
        <v>49400</v>
      </c>
      <c r="C209" s="5">
        <f t="shared" si="16"/>
        <v>137000.60886785574</v>
      </c>
      <c r="D209" s="5">
        <f t="shared" si="17"/>
        <v>913.33739245237166</v>
      </c>
      <c r="E209" s="5">
        <f t="shared" si="18"/>
        <v>407.43884053050556</v>
      </c>
      <c r="F209" s="53"/>
      <c r="G209" s="5">
        <f t="shared" si="19"/>
        <v>136593.17002732525</v>
      </c>
      <c r="H209" s="5">
        <f t="shared" si="20"/>
        <v>500</v>
      </c>
      <c r="I209" s="5" t="str">
        <f t="shared" si="21"/>
        <v/>
      </c>
      <c r="J209" s="5">
        <f t="shared" si="22"/>
        <v>1820.7762329828772</v>
      </c>
      <c r="M209" s="5"/>
    </row>
    <row r="210" spans="1:13" x14ac:dyDescent="0.3">
      <c r="A210">
        <v>185</v>
      </c>
      <c r="B210" s="57">
        <f t="shared" si="23"/>
        <v>49430</v>
      </c>
      <c r="C210" s="5">
        <f t="shared" si="16"/>
        <v>136593.17002732525</v>
      </c>
      <c r="D210" s="5">
        <f t="shared" si="17"/>
        <v>910.6211335155017</v>
      </c>
      <c r="E210" s="5">
        <f t="shared" si="18"/>
        <v>410.15509946737552</v>
      </c>
      <c r="F210" s="53"/>
      <c r="G210" s="5">
        <f t="shared" si="19"/>
        <v>136183.01492785788</v>
      </c>
      <c r="H210" s="5">
        <f t="shared" si="20"/>
        <v>500</v>
      </c>
      <c r="I210" s="5" t="str">
        <f t="shared" si="21"/>
        <v/>
      </c>
      <c r="J210" s="5">
        <f t="shared" si="22"/>
        <v>1820.7762329828772</v>
      </c>
      <c r="M210" s="5"/>
    </row>
    <row r="211" spans="1:13" x14ac:dyDescent="0.3">
      <c r="A211">
        <v>186</v>
      </c>
      <c r="B211" s="57">
        <f t="shared" si="23"/>
        <v>49461</v>
      </c>
      <c r="C211" s="5">
        <f t="shared" si="16"/>
        <v>136183.01492785788</v>
      </c>
      <c r="D211" s="5">
        <f t="shared" si="17"/>
        <v>907.88676618571924</v>
      </c>
      <c r="E211" s="5">
        <f t="shared" si="18"/>
        <v>412.88946679715798</v>
      </c>
      <c r="F211" s="53"/>
      <c r="G211" s="5">
        <f t="shared" si="19"/>
        <v>135770.12546106073</v>
      </c>
      <c r="H211" s="5">
        <f t="shared" si="20"/>
        <v>500</v>
      </c>
      <c r="I211" s="5" t="str">
        <f t="shared" si="21"/>
        <v/>
      </c>
      <c r="J211" s="5">
        <f t="shared" si="22"/>
        <v>1820.7762329828772</v>
      </c>
      <c r="M211" s="5"/>
    </row>
    <row r="212" spans="1:13" x14ac:dyDescent="0.3">
      <c r="A212">
        <v>187</v>
      </c>
      <c r="B212" s="57">
        <f t="shared" si="23"/>
        <v>49491</v>
      </c>
      <c r="C212" s="5">
        <f t="shared" si="16"/>
        <v>135770.12546106073</v>
      </c>
      <c r="D212" s="5">
        <f t="shared" si="17"/>
        <v>905.1341697404049</v>
      </c>
      <c r="E212" s="5">
        <f t="shared" si="18"/>
        <v>415.64206324247232</v>
      </c>
      <c r="F212" s="53"/>
      <c r="G212" s="5">
        <f t="shared" si="19"/>
        <v>135354.48339781826</v>
      </c>
      <c r="H212" s="5">
        <f t="shared" si="20"/>
        <v>500</v>
      </c>
      <c r="I212" s="5" t="str">
        <f t="shared" si="21"/>
        <v/>
      </c>
      <c r="J212" s="5">
        <f t="shared" si="22"/>
        <v>1820.7762329828772</v>
      </c>
      <c r="M212" s="5"/>
    </row>
    <row r="213" spans="1:13" x14ac:dyDescent="0.3">
      <c r="A213">
        <v>188</v>
      </c>
      <c r="B213" s="57">
        <f t="shared" si="23"/>
        <v>49522</v>
      </c>
      <c r="C213" s="5">
        <f t="shared" si="16"/>
        <v>135354.48339781826</v>
      </c>
      <c r="D213" s="5">
        <f t="shared" si="17"/>
        <v>902.36322265212175</v>
      </c>
      <c r="E213" s="5">
        <f t="shared" si="18"/>
        <v>418.41301033075547</v>
      </c>
      <c r="F213" s="53"/>
      <c r="G213" s="5">
        <f t="shared" si="19"/>
        <v>134936.0703874875</v>
      </c>
      <c r="H213" s="5">
        <f t="shared" si="20"/>
        <v>500</v>
      </c>
      <c r="I213" s="5" t="str">
        <f t="shared" si="21"/>
        <v/>
      </c>
      <c r="J213" s="5">
        <f t="shared" si="22"/>
        <v>1820.7762329828772</v>
      </c>
      <c r="M213" s="5"/>
    </row>
    <row r="214" spans="1:13" x14ac:dyDescent="0.3">
      <c r="A214">
        <v>189</v>
      </c>
      <c r="B214" s="57">
        <f t="shared" si="23"/>
        <v>49553</v>
      </c>
      <c r="C214" s="5">
        <f t="shared" si="16"/>
        <v>134936.0703874875</v>
      </c>
      <c r="D214" s="5">
        <f t="shared" si="17"/>
        <v>899.57380258325009</v>
      </c>
      <c r="E214" s="5">
        <f t="shared" si="18"/>
        <v>421.20243039962713</v>
      </c>
      <c r="F214" s="53"/>
      <c r="G214" s="5">
        <f t="shared" si="19"/>
        <v>134514.86795708787</v>
      </c>
      <c r="H214" s="5">
        <f t="shared" si="20"/>
        <v>500</v>
      </c>
      <c r="I214" s="5" t="str">
        <f t="shared" si="21"/>
        <v/>
      </c>
      <c r="J214" s="5">
        <f t="shared" si="22"/>
        <v>1820.7762329828772</v>
      </c>
      <c r="M214" s="5"/>
    </row>
    <row r="215" spans="1:13" x14ac:dyDescent="0.3">
      <c r="A215">
        <v>190</v>
      </c>
      <c r="B215" s="57">
        <f t="shared" si="23"/>
        <v>49583</v>
      </c>
      <c r="C215" s="5">
        <f t="shared" si="16"/>
        <v>134514.86795708787</v>
      </c>
      <c r="D215" s="5">
        <f t="shared" si="17"/>
        <v>896.76578638058584</v>
      </c>
      <c r="E215" s="5">
        <f t="shared" si="18"/>
        <v>424.01044660229138</v>
      </c>
      <c r="F215" s="53"/>
      <c r="G215" s="5">
        <f t="shared" si="19"/>
        <v>134090.85751048557</v>
      </c>
      <c r="H215" s="5">
        <f t="shared" si="20"/>
        <v>500</v>
      </c>
      <c r="I215" s="5" t="str">
        <f t="shared" si="21"/>
        <v/>
      </c>
      <c r="J215" s="5">
        <f t="shared" si="22"/>
        <v>1820.7762329828772</v>
      </c>
      <c r="M215" s="5"/>
    </row>
    <row r="216" spans="1:13" x14ac:dyDescent="0.3">
      <c r="A216">
        <v>191</v>
      </c>
      <c r="B216" s="57">
        <f t="shared" si="23"/>
        <v>49614</v>
      </c>
      <c r="C216" s="5">
        <f t="shared" si="16"/>
        <v>134090.85751048557</v>
      </c>
      <c r="D216" s="5">
        <f t="shared" si="17"/>
        <v>893.93905006990383</v>
      </c>
      <c r="E216" s="5">
        <f t="shared" si="18"/>
        <v>426.83718291297339</v>
      </c>
      <c r="F216" s="53"/>
      <c r="G216" s="5">
        <f t="shared" si="19"/>
        <v>133664.02032757259</v>
      </c>
      <c r="H216" s="5">
        <f t="shared" si="20"/>
        <v>500</v>
      </c>
      <c r="I216" s="5" t="str">
        <f t="shared" si="21"/>
        <v/>
      </c>
      <c r="J216" s="5">
        <f t="shared" si="22"/>
        <v>1820.7762329828772</v>
      </c>
      <c r="M216" s="5"/>
    </row>
    <row r="217" spans="1:13" x14ac:dyDescent="0.3">
      <c r="A217">
        <v>192</v>
      </c>
      <c r="B217" s="57">
        <f t="shared" si="23"/>
        <v>49644</v>
      </c>
      <c r="C217" s="5">
        <f t="shared" si="16"/>
        <v>133664.02032757259</v>
      </c>
      <c r="D217" s="5">
        <f t="shared" si="17"/>
        <v>891.09346885048399</v>
      </c>
      <c r="E217" s="5">
        <f t="shared" si="18"/>
        <v>429.68276413239323</v>
      </c>
      <c r="F217" s="53"/>
      <c r="G217" s="5">
        <f t="shared" si="19"/>
        <v>133234.3375634402</v>
      </c>
      <c r="H217" s="5">
        <f t="shared" si="20"/>
        <v>500</v>
      </c>
      <c r="I217" s="5" t="str">
        <f t="shared" si="21"/>
        <v/>
      </c>
      <c r="J217" s="5">
        <f t="shared" si="22"/>
        <v>1820.7762329828772</v>
      </c>
      <c r="M217" s="5"/>
    </row>
    <row r="218" spans="1:13" x14ac:dyDescent="0.3">
      <c r="A218">
        <v>193</v>
      </c>
      <c r="B218" s="57">
        <f t="shared" si="23"/>
        <v>49675</v>
      </c>
      <c r="C218" s="5">
        <f t="shared" ref="C218:C281" si="24">_xlfn.LET(
_xlpm.StartingPrincipalBalance,$G217,
_xlpm.IsPrincipalRemainingZeroCondition,ROUND($G217,2)=0,
_xlpm.IsPrincipalRemainingBlankCondition,$G217="",
_xlpm.IsPeriodBlankCondition,ISBLANK($A218),
_xlpm.Calculation,IF(_xlpm.IsPeriodBlankCondition,"",IF(_xlpm.IsPrincipalRemainingBlankCondition,"",IF(_xlpm.IsPrincipalRemainingZeroCondition,"",_xlpm.StartingPrincipalBalance))),
_xlpm.Calculation
)</f>
        <v>133234.3375634402</v>
      </c>
      <c r="D218" s="5">
        <f t="shared" ref="D218:D281" si="25">_xlfn.LET(
_xlpm.InterestCalculation,$G217*$B$9,
_xlpm.IsPrincipalRemainingZeroCondition,ROUND($G217,2)=0,
_xlpm.IsPrincipalRemainingBlankCondition,$G217="",
_xlpm.IsPeriodBlankCondition,ISBLANK($A218),
_xlpm.Calculation,IF(_xlpm.IsPeriodBlankCondition,"",IF(_xlpm.IsPrincipalRemainingBlankCondition,"",IF(_xlpm.IsPrincipalRemainingZeroCondition,"",_xlpm.InterestCalculation))),
_xlpm.Calculation
)</f>
        <v>888.2289170896014</v>
      </c>
      <c r="E218" s="5">
        <f t="shared" ref="E218:E281" si="26">_xlfn.LET(
_xlpm.PrincipalOwedCalculation,$B$10-$D218,
_xlpm.IsPrincipalLessThenOrEqualToMonthlyPaymentCondition,$G217&lt;=$B$10,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_xlpm.Calculation,IF(_xlpm.IsPeriodBlankCondition,"",IF(_xlpm.IsPrincipalRemainingBlankCondition,"",IF(_xlpm.IsPrincipalZeroCondition,"",IF(_xlpm.IsPrincipalLessThenOrEqualToMonthlyPaymentCondition,$G217,_xlpm.PrincipalOwedCalculation)))),
_xlpm.Calculation
)</f>
        <v>432.54731589327582</v>
      </c>
      <c r="F218" s="53"/>
      <c r="G218" s="5">
        <f t="shared" ref="G218:G281" si="27">_xlfn.LET(
_xlpm.StartingBalanceGreaterThanPrincipalOwedPlusPrepaymentCondition,$C218&gt;=$E218+$F218,
_xlpm.IsPrincpalOwedPlusPrepaymentLessThanOrEqualToPrincipalRemainingCondition,ROUND($E218+$F218,2)&lt;=ROUND($G217,2),
_xlpm.IsCurrentPrincapalOwedAmtGreaterThanPrevPrincipalOwedCondition,$E217&gt;$G217,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_xlpm.Calculation,IF(_xlpm.IsPeriodBlankCondition,"",IF(_xlpm.IsPrincipalRemainingBlankCondition,"",IF(_xlpm.IsPrincipalZeroCondition,"",IF(_xlpm.StartingBalanceGreaterThanPrincipalOwedPlusPrepaymentCondition,$C218-$E218-$F218,0)))),
_xlpm.Calculation
)</f>
        <v>132801.79024754692</v>
      </c>
      <c r="H218" s="5">
        <f t="shared" ref="H218:H281" si="28">_xlfn.LET(
_xlpm.PrincpalRemainingCalculation,$B$13,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_xlpm.Calculation,IF(_xlpm.IsPeriodBlankCondition,"",IF(_xlpm.IsPrincipalRemainingBlankCondition,"",IF(_xlpm.IsPrincipalZeroCondition,"",_xlpm.PrincpalRemainingCalculation))),
_xlpm.Calculation
)</f>
        <v>500</v>
      </c>
      <c r="I218" s="5" t="str">
        <f t="shared" ref="I218:I281" si="29">_xlfn.LET(
_xlpm.IsPrincipalRemainingLessThanOrEqualToPMICutoffAmtCondition,$G217&lt;=$B$2*(1-$B$15),
_xlpm.PMIMonthlyPayment,$B$19,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8" s="5">
        <f t="shared" ref="J218:J281" si="30">_xlfn.LET(
_xlpm.PrePaymentActuallyPaid,IF($C218&gt;=$E218+$F218,$F218,$C218-$E218),
_xlpm.IfPMIOwedIsBlank,IF($I218 = "",0,$I218),
_xlpm.TotalMonthlyPaymentCalculation,$D218+$E218+$H218+_xlpm.IfPMIOwedIsBlank+_xlpm.PrePaymentActuallyPaid,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_xlpm.Calculation,IF(_xlpm.IsPeriodBlankCondition,"",IF(_xlpm.IsPrincipalRemainingBlankCondition,"",IF(_xlpm.IsPrincipalZeroCondition,"",_xlpm.TotalMonthlyPaymentCalculation))),
_xlpm.Calculation
)</f>
        <v>1820.7762329828772</v>
      </c>
      <c r="M218" s="5"/>
    </row>
    <row r="219" spans="1:13" x14ac:dyDescent="0.3">
      <c r="A219">
        <v>194</v>
      </c>
      <c r="B219" s="57">
        <f t="shared" ref="B219:B282" si="31">IF(ISBLANK($A219),"",EDATE($B218,1))</f>
        <v>49706</v>
      </c>
      <c r="C219" s="5">
        <f t="shared" si="24"/>
        <v>132801.79024754692</v>
      </c>
      <c r="D219" s="5">
        <f t="shared" si="25"/>
        <v>885.34526831697951</v>
      </c>
      <c r="E219" s="5">
        <f t="shared" si="26"/>
        <v>435.4309646658977</v>
      </c>
      <c r="F219" s="53"/>
      <c r="G219" s="5">
        <f t="shared" si="27"/>
        <v>132366.35928288102</v>
      </c>
      <c r="H219" s="5">
        <f t="shared" si="28"/>
        <v>500</v>
      </c>
      <c r="I219" s="5" t="str">
        <f t="shared" si="29"/>
        <v/>
      </c>
      <c r="J219" s="5">
        <f t="shared" si="30"/>
        <v>1820.7762329828772</v>
      </c>
      <c r="M219" s="5"/>
    </row>
    <row r="220" spans="1:13" x14ac:dyDescent="0.3">
      <c r="A220">
        <v>195</v>
      </c>
      <c r="B220" s="57">
        <f t="shared" si="31"/>
        <v>49735</v>
      </c>
      <c r="C220" s="5">
        <f t="shared" si="24"/>
        <v>132366.35928288102</v>
      </c>
      <c r="D220" s="5">
        <f t="shared" si="25"/>
        <v>882.4423952192069</v>
      </c>
      <c r="E220" s="5">
        <f t="shared" si="26"/>
        <v>438.33383776367032</v>
      </c>
      <c r="F220" s="53"/>
      <c r="G220" s="5">
        <f t="shared" si="27"/>
        <v>131928.02544511735</v>
      </c>
      <c r="H220" s="5">
        <f t="shared" si="28"/>
        <v>500</v>
      </c>
      <c r="I220" s="5" t="str">
        <f t="shared" si="29"/>
        <v/>
      </c>
      <c r="J220" s="5">
        <f t="shared" si="30"/>
        <v>1820.7762329828772</v>
      </c>
      <c r="M220" s="5"/>
    </row>
    <row r="221" spans="1:13" x14ac:dyDescent="0.3">
      <c r="A221">
        <v>196</v>
      </c>
      <c r="B221" s="57">
        <f t="shared" si="31"/>
        <v>49766</v>
      </c>
      <c r="C221" s="5">
        <f t="shared" si="24"/>
        <v>131928.02544511735</v>
      </c>
      <c r="D221" s="5">
        <f t="shared" si="25"/>
        <v>879.52016963411575</v>
      </c>
      <c r="E221" s="5">
        <f t="shared" si="26"/>
        <v>441.25606334876147</v>
      </c>
      <c r="F221" s="53"/>
      <c r="G221" s="5">
        <f t="shared" si="27"/>
        <v>131486.76938176859</v>
      </c>
      <c r="H221" s="5">
        <f t="shared" si="28"/>
        <v>500</v>
      </c>
      <c r="I221" s="5" t="str">
        <f t="shared" si="29"/>
        <v/>
      </c>
      <c r="J221" s="5">
        <f t="shared" si="30"/>
        <v>1820.7762329828772</v>
      </c>
      <c r="M221" s="5"/>
    </row>
    <row r="222" spans="1:13" x14ac:dyDescent="0.3">
      <c r="A222">
        <v>197</v>
      </c>
      <c r="B222" s="57">
        <f t="shared" si="31"/>
        <v>49796</v>
      </c>
      <c r="C222" s="5">
        <f t="shared" si="24"/>
        <v>131486.76938176859</v>
      </c>
      <c r="D222" s="5">
        <f t="shared" si="25"/>
        <v>876.57846254512401</v>
      </c>
      <c r="E222" s="5">
        <f t="shared" si="26"/>
        <v>444.19777043775321</v>
      </c>
      <c r="F222" s="53"/>
      <c r="G222" s="5">
        <f t="shared" si="27"/>
        <v>131042.57161133084</v>
      </c>
      <c r="H222" s="5">
        <f t="shared" si="28"/>
        <v>500</v>
      </c>
      <c r="I222" s="5" t="str">
        <f t="shared" si="29"/>
        <v/>
      </c>
      <c r="J222" s="5">
        <f t="shared" si="30"/>
        <v>1820.7762329828772</v>
      </c>
      <c r="M222" s="5"/>
    </row>
    <row r="223" spans="1:13" x14ac:dyDescent="0.3">
      <c r="A223">
        <v>198</v>
      </c>
      <c r="B223" s="57">
        <f t="shared" si="31"/>
        <v>49827</v>
      </c>
      <c r="C223" s="5">
        <f t="shared" si="24"/>
        <v>131042.57161133084</v>
      </c>
      <c r="D223" s="5">
        <f t="shared" si="25"/>
        <v>873.61714407553904</v>
      </c>
      <c r="E223" s="5">
        <f t="shared" si="26"/>
        <v>447.15908890733817</v>
      </c>
      <c r="F223" s="53"/>
      <c r="G223" s="5">
        <f t="shared" si="27"/>
        <v>130595.4125224235</v>
      </c>
      <c r="H223" s="5">
        <f t="shared" si="28"/>
        <v>500</v>
      </c>
      <c r="I223" s="5" t="str">
        <f t="shared" si="29"/>
        <v/>
      </c>
      <c r="J223" s="5">
        <f t="shared" si="30"/>
        <v>1820.7762329828772</v>
      </c>
      <c r="M223" s="5"/>
    </row>
    <row r="224" spans="1:13" x14ac:dyDescent="0.3">
      <c r="A224">
        <v>199</v>
      </c>
      <c r="B224" s="57">
        <f t="shared" si="31"/>
        <v>49857</v>
      </c>
      <c r="C224" s="5">
        <f t="shared" si="24"/>
        <v>130595.4125224235</v>
      </c>
      <c r="D224" s="5">
        <f t="shared" si="25"/>
        <v>870.63608348282344</v>
      </c>
      <c r="E224" s="5">
        <f t="shared" si="26"/>
        <v>450.14014950005378</v>
      </c>
      <c r="F224" s="53"/>
      <c r="G224" s="5">
        <f t="shared" si="27"/>
        <v>130145.27237292344</v>
      </c>
      <c r="H224" s="5">
        <f t="shared" si="28"/>
        <v>500</v>
      </c>
      <c r="I224" s="5" t="str">
        <f t="shared" si="29"/>
        <v/>
      </c>
      <c r="J224" s="5">
        <f t="shared" si="30"/>
        <v>1820.7762329828772</v>
      </c>
      <c r="M224" s="5"/>
    </row>
    <row r="225" spans="1:13" x14ac:dyDescent="0.3">
      <c r="A225">
        <v>200</v>
      </c>
      <c r="B225" s="57">
        <f t="shared" si="31"/>
        <v>49888</v>
      </c>
      <c r="C225" s="5">
        <f t="shared" si="24"/>
        <v>130145.27237292344</v>
      </c>
      <c r="D225" s="5">
        <f t="shared" si="25"/>
        <v>867.63514915282303</v>
      </c>
      <c r="E225" s="5">
        <f t="shared" si="26"/>
        <v>453.14108383005419</v>
      </c>
      <c r="F225" s="53"/>
      <c r="G225" s="5">
        <f t="shared" si="27"/>
        <v>129692.13128909339</v>
      </c>
      <c r="H225" s="5">
        <f t="shared" si="28"/>
        <v>500</v>
      </c>
      <c r="I225" s="5" t="str">
        <f t="shared" si="29"/>
        <v/>
      </c>
      <c r="J225" s="5">
        <f t="shared" si="30"/>
        <v>1820.7762329828772</v>
      </c>
      <c r="M225" s="5"/>
    </row>
    <row r="226" spans="1:13" x14ac:dyDescent="0.3">
      <c r="A226">
        <v>201</v>
      </c>
      <c r="B226" s="57">
        <f t="shared" si="31"/>
        <v>49919</v>
      </c>
      <c r="C226" s="5">
        <f t="shared" si="24"/>
        <v>129692.13128909339</v>
      </c>
      <c r="D226" s="5">
        <f t="shared" si="25"/>
        <v>864.61420859395605</v>
      </c>
      <c r="E226" s="5">
        <f t="shared" si="26"/>
        <v>456.16202438892117</v>
      </c>
      <c r="F226" s="53"/>
      <c r="G226" s="5">
        <f t="shared" si="27"/>
        <v>129235.96926470447</v>
      </c>
      <c r="H226" s="5">
        <f t="shared" si="28"/>
        <v>500</v>
      </c>
      <c r="I226" s="5" t="str">
        <f t="shared" si="29"/>
        <v/>
      </c>
      <c r="J226" s="5">
        <f t="shared" si="30"/>
        <v>1820.7762329828772</v>
      </c>
      <c r="M226" s="5"/>
    </row>
    <row r="227" spans="1:13" x14ac:dyDescent="0.3">
      <c r="A227">
        <v>202</v>
      </c>
      <c r="B227" s="57">
        <f t="shared" si="31"/>
        <v>49949</v>
      </c>
      <c r="C227" s="5">
        <f t="shared" si="24"/>
        <v>129235.96926470447</v>
      </c>
      <c r="D227" s="5">
        <f t="shared" si="25"/>
        <v>861.57312843136322</v>
      </c>
      <c r="E227" s="5">
        <f t="shared" si="26"/>
        <v>459.203104551514</v>
      </c>
      <c r="F227" s="53"/>
      <c r="G227" s="5">
        <f t="shared" si="27"/>
        <v>128776.76616015295</v>
      </c>
      <c r="H227" s="5">
        <f t="shared" si="28"/>
        <v>500</v>
      </c>
      <c r="I227" s="5" t="str">
        <f t="shared" si="29"/>
        <v/>
      </c>
      <c r="J227" s="5">
        <f t="shared" si="30"/>
        <v>1820.7762329828772</v>
      </c>
      <c r="M227" s="5"/>
    </row>
    <row r="228" spans="1:13" x14ac:dyDescent="0.3">
      <c r="A228">
        <v>203</v>
      </c>
      <c r="B228" s="57">
        <f t="shared" si="31"/>
        <v>49980</v>
      </c>
      <c r="C228" s="5">
        <f t="shared" si="24"/>
        <v>128776.76616015295</v>
      </c>
      <c r="D228" s="5">
        <f t="shared" si="25"/>
        <v>858.51177440101981</v>
      </c>
      <c r="E228" s="5">
        <f t="shared" si="26"/>
        <v>462.26445858185741</v>
      </c>
      <c r="F228" s="53"/>
      <c r="G228" s="5">
        <f t="shared" si="27"/>
        <v>128314.50170157109</v>
      </c>
      <c r="H228" s="5">
        <f t="shared" si="28"/>
        <v>500</v>
      </c>
      <c r="I228" s="5" t="str">
        <f t="shared" si="29"/>
        <v/>
      </c>
      <c r="J228" s="5">
        <f t="shared" si="30"/>
        <v>1820.7762329828772</v>
      </c>
      <c r="M228" s="5"/>
    </row>
    <row r="229" spans="1:13" x14ac:dyDescent="0.3">
      <c r="A229">
        <v>204</v>
      </c>
      <c r="B229" s="57">
        <f t="shared" si="31"/>
        <v>50010</v>
      </c>
      <c r="C229" s="5">
        <f t="shared" si="24"/>
        <v>128314.50170157109</v>
      </c>
      <c r="D229" s="5">
        <f t="shared" si="25"/>
        <v>855.43001134380734</v>
      </c>
      <c r="E229" s="5">
        <f t="shared" si="26"/>
        <v>465.34622163906988</v>
      </c>
      <c r="F229" s="53"/>
      <c r="G229" s="5">
        <f t="shared" si="27"/>
        <v>127849.15547993201</v>
      </c>
      <c r="H229" s="5">
        <f t="shared" si="28"/>
        <v>500</v>
      </c>
      <c r="I229" s="5" t="str">
        <f t="shared" si="29"/>
        <v/>
      </c>
      <c r="J229" s="5">
        <f t="shared" si="30"/>
        <v>1820.7762329828772</v>
      </c>
      <c r="M229" s="5"/>
    </row>
    <row r="230" spans="1:13" x14ac:dyDescent="0.3">
      <c r="A230">
        <v>205</v>
      </c>
      <c r="B230" s="57">
        <f t="shared" si="31"/>
        <v>50041</v>
      </c>
      <c r="C230" s="5">
        <f t="shared" si="24"/>
        <v>127849.15547993201</v>
      </c>
      <c r="D230" s="5">
        <f t="shared" si="25"/>
        <v>852.32770319954682</v>
      </c>
      <c r="E230" s="5">
        <f t="shared" si="26"/>
        <v>468.4485297833304</v>
      </c>
      <c r="F230" s="53"/>
      <c r="G230" s="5">
        <f t="shared" si="27"/>
        <v>127380.70695014868</v>
      </c>
      <c r="H230" s="5">
        <f t="shared" si="28"/>
        <v>500</v>
      </c>
      <c r="I230" s="5" t="str">
        <f t="shared" si="29"/>
        <v/>
      </c>
      <c r="J230" s="5">
        <f t="shared" si="30"/>
        <v>1820.7762329828772</v>
      </c>
      <c r="M230" s="5"/>
    </row>
    <row r="231" spans="1:13" x14ac:dyDescent="0.3">
      <c r="A231">
        <v>206</v>
      </c>
      <c r="B231" s="57">
        <f t="shared" si="31"/>
        <v>50072</v>
      </c>
      <c r="C231" s="5">
        <f t="shared" si="24"/>
        <v>127380.70695014868</v>
      </c>
      <c r="D231" s="5">
        <f t="shared" si="25"/>
        <v>849.20471300099132</v>
      </c>
      <c r="E231" s="5">
        <f t="shared" si="26"/>
        <v>471.5715199818859</v>
      </c>
      <c r="F231" s="53"/>
      <c r="G231" s="5">
        <f t="shared" si="27"/>
        <v>126909.1354301668</v>
      </c>
      <c r="H231" s="5">
        <f t="shared" si="28"/>
        <v>500</v>
      </c>
      <c r="I231" s="5" t="str">
        <f t="shared" si="29"/>
        <v/>
      </c>
      <c r="J231" s="5">
        <f t="shared" si="30"/>
        <v>1820.7762329828772</v>
      </c>
      <c r="M231" s="5"/>
    </row>
    <row r="232" spans="1:13" x14ac:dyDescent="0.3">
      <c r="A232">
        <v>207</v>
      </c>
      <c r="B232" s="57">
        <f t="shared" si="31"/>
        <v>50100</v>
      </c>
      <c r="C232" s="5">
        <f t="shared" si="24"/>
        <v>126909.1354301668</v>
      </c>
      <c r="D232" s="5">
        <f t="shared" si="25"/>
        <v>846.06090286777874</v>
      </c>
      <c r="E232" s="5">
        <f t="shared" si="26"/>
        <v>474.71533011509848</v>
      </c>
      <c r="F232" s="53"/>
      <c r="G232" s="5">
        <f t="shared" si="27"/>
        <v>126434.42010005171</v>
      </c>
      <c r="H232" s="5">
        <f t="shared" si="28"/>
        <v>500</v>
      </c>
      <c r="I232" s="5" t="str">
        <f t="shared" si="29"/>
        <v/>
      </c>
      <c r="J232" s="5">
        <f t="shared" si="30"/>
        <v>1820.7762329828772</v>
      </c>
      <c r="M232" s="5"/>
    </row>
    <row r="233" spans="1:13" x14ac:dyDescent="0.3">
      <c r="A233">
        <v>208</v>
      </c>
      <c r="B233" s="57">
        <f t="shared" si="31"/>
        <v>50131</v>
      </c>
      <c r="C233" s="5">
        <f t="shared" si="24"/>
        <v>126434.42010005171</v>
      </c>
      <c r="D233" s="5">
        <f t="shared" si="25"/>
        <v>842.89613400034477</v>
      </c>
      <c r="E233" s="5">
        <f t="shared" si="26"/>
        <v>477.88009898253245</v>
      </c>
      <c r="F233" s="53"/>
      <c r="G233" s="5">
        <f t="shared" si="27"/>
        <v>125956.54000106917</v>
      </c>
      <c r="H233" s="5">
        <f t="shared" si="28"/>
        <v>500</v>
      </c>
      <c r="I233" s="5" t="str">
        <f t="shared" si="29"/>
        <v/>
      </c>
      <c r="J233" s="5">
        <f t="shared" si="30"/>
        <v>1820.7762329828772</v>
      </c>
      <c r="M233" s="5"/>
    </row>
    <row r="234" spans="1:13" x14ac:dyDescent="0.3">
      <c r="A234">
        <v>209</v>
      </c>
      <c r="B234" s="57">
        <f t="shared" si="31"/>
        <v>50161</v>
      </c>
      <c r="C234" s="5">
        <f t="shared" si="24"/>
        <v>125956.54000106917</v>
      </c>
      <c r="D234" s="5">
        <f t="shared" si="25"/>
        <v>839.71026667379454</v>
      </c>
      <c r="E234" s="5">
        <f t="shared" si="26"/>
        <v>481.06596630908268</v>
      </c>
      <c r="F234" s="53"/>
      <c r="G234" s="5">
        <f t="shared" si="27"/>
        <v>125475.47403476009</v>
      </c>
      <c r="H234" s="5">
        <f t="shared" si="28"/>
        <v>500</v>
      </c>
      <c r="I234" s="5" t="str">
        <f t="shared" si="29"/>
        <v/>
      </c>
      <c r="J234" s="5">
        <f t="shared" si="30"/>
        <v>1820.7762329828772</v>
      </c>
      <c r="M234" s="5"/>
    </row>
    <row r="235" spans="1:13" x14ac:dyDescent="0.3">
      <c r="A235">
        <v>210</v>
      </c>
      <c r="B235" s="57">
        <f t="shared" si="31"/>
        <v>50192</v>
      </c>
      <c r="C235" s="5">
        <f t="shared" si="24"/>
        <v>125475.47403476009</v>
      </c>
      <c r="D235" s="5">
        <f t="shared" si="25"/>
        <v>836.503160231734</v>
      </c>
      <c r="E235" s="5">
        <f t="shared" si="26"/>
        <v>484.27307275114322</v>
      </c>
      <c r="F235" s="53"/>
      <c r="G235" s="5">
        <f t="shared" si="27"/>
        <v>124991.20096200895</v>
      </c>
      <c r="H235" s="5">
        <f t="shared" si="28"/>
        <v>500</v>
      </c>
      <c r="I235" s="5" t="str">
        <f t="shared" si="29"/>
        <v/>
      </c>
      <c r="J235" s="5">
        <f t="shared" si="30"/>
        <v>1820.7762329828772</v>
      </c>
      <c r="M235" s="5"/>
    </row>
    <row r="236" spans="1:13" x14ac:dyDescent="0.3">
      <c r="A236">
        <v>211</v>
      </c>
      <c r="B236" s="57">
        <f t="shared" si="31"/>
        <v>50222</v>
      </c>
      <c r="C236" s="5">
        <f t="shared" si="24"/>
        <v>124991.20096200895</v>
      </c>
      <c r="D236" s="5">
        <f t="shared" si="25"/>
        <v>833.27467308005976</v>
      </c>
      <c r="E236" s="5">
        <f t="shared" si="26"/>
        <v>487.50155990281746</v>
      </c>
      <c r="F236" s="53"/>
      <c r="G236" s="5">
        <f t="shared" si="27"/>
        <v>124503.69940210614</v>
      </c>
      <c r="H236" s="5">
        <f t="shared" si="28"/>
        <v>500</v>
      </c>
      <c r="I236" s="5" t="str">
        <f t="shared" si="29"/>
        <v/>
      </c>
      <c r="J236" s="5">
        <f t="shared" si="30"/>
        <v>1820.7762329828772</v>
      </c>
      <c r="M236" s="5"/>
    </row>
    <row r="237" spans="1:13" x14ac:dyDescent="0.3">
      <c r="A237">
        <v>212</v>
      </c>
      <c r="B237" s="57">
        <f t="shared" si="31"/>
        <v>50253</v>
      </c>
      <c r="C237" s="5">
        <f t="shared" si="24"/>
        <v>124503.69940210614</v>
      </c>
      <c r="D237" s="5">
        <f t="shared" si="25"/>
        <v>830.02466268070771</v>
      </c>
      <c r="E237" s="5">
        <f t="shared" si="26"/>
        <v>490.75157030216951</v>
      </c>
      <c r="F237" s="53"/>
      <c r="G237" s="5">
        <f t="shared" si="27"/>
        <v>124012.94783180398</v>
      </c>
      <c r="H237" s="5">
        <f t="shared" si="28"/>
        <v>500</v>
      </c>
      <c r="I237" s="5" t="str">
        <f t="shared" si="29"/>
        <v/>
      </c>
      <c r="J237" s="5">
        <f t="shared" si="30"/>
        <v>1820.7762329828772</v>
      </c>
      <c r="M237" s="5"/>
    </row>
    <row r="238" spans="1:13" x14ac:dyDescent="0.3">
      <c r="A238">
        <v>213</v>
      </c>
      <c r="B238" s="57">
        <f t="shared" si="31"/>
        <v>50284</v>
      </c>
      <c r="C238" s="5">
        <f t="shared" si="24"/>
        <v>124012.94783180398</v>
      </c>
      <c r="D238" s="5">
        <f t="shared" si="25"/>
        <v>826.75298554535993</v>
      </c>
      <c r="E238" s="5">
        <f t="shared" si="26"/>
        <v>494.02324743751728</v>
      </c>
      <c r="F238" s="53"/>
      <c r="G238" s="5">
        <f t="shared" si="27"/>
        <v>123518.92458436645</v>
      </c>
      <c r="H238" s="5">
        <f t="shared" si="28"/>
        <v>500</v>
      </c>
      <c r="I238" s="5" t="str">
        <f t="shared" si="29"/>
        <v/>
      </c>
      <c r="J238" s="5">
        <f t="shared" si="30"/>
        <v>1820.7762329828772</v>
      </c>
      <c r="M238" s="5"/>
    </row>
    <row r="239" spans="1:13" x14ac:dyDescent="0.3">
      <c r="A239">
        <v>214</v>
      </c>
      <c r="B239" s="57">
        <f t="shared" si="31"/>
        <v>50314</v>
      </c>
      <c r="C239" s="5">
        <f t="shared" si="24"/>
        <v>123518.92458436645</v>
      </c>
      <c r="D239" s="5">
        <f t="shared" si="25"/>
        <v>823.45949722910973</v>
      </c>
      <c r="E239" s="5">
        <f t="shared" si="26"/>
        <v>497.31673575376749</v>
      </c>
      <c r="F239" s="53"/>
      <c r="G239" s="5">
        <f t="shared" si="27"/>
        <v>123021.60784861269</v>
      </c>
      <c r="H239" s="5">
        <f t="shared" si="28"/>
        <v>500</v>
      </c>
      <c r="I239" s="5" t="str">
        <f t="shared" si="29"/>
        <v/>
      </c>
      <c r="J239" s="5">
        <f t="shared" si="30"/>
        <v>1820.7762329828772</v>
      </c>
      <c r="M239" s="5"/>
    </row>
    <row r="240" spans="1:13" x14ac:dyDescent="0.3">
      <c r="A240">
        <v>215</v>
      </c>
      <c r="B240" s="57">
        <f t="shared" si="31"/>
        <v>50345</v>
      </c>
      <c r="C240" s="5">
        <f t="shared" si="24"/>
        <v>123021.60784861269</v>
      </c>
      <c r="D240" s="5">
        <f t="shared" si="25"/>
        <v>820.14405232408467</v>
      </c>
      <c r="E240" s="5">
        <f t="shared" si="26"/>
        <v>500.63218065879255</v>
      </c>
      <c r="F240" s="53"/>
      <c r="G240" s="5">
        <f t="shared" si="27"/>
        <v>122520.9756679539</v>
      </c>
      <c r="H240" s="5">
        <f t="shared" si="28"/>
        <v>500</v>
      </c>
      <c r="I240" s="5" t="str">
        <f t="shared" si="29"/>
        <v/>
      </c>
      <c r="J240" s="5">
        <f t="shared" si="30"/>
        <v>1820.7762329828772</v>
      </c>
      <c r="M240" s="5"/>
    </row>
    <row r="241" spans="1:13" x14ac:dyDescent="0.3">
      <c r="A241">
        <v>216</v>
      </c>
      <c r="B241" s="57">
        <f t="shared" si="31"/>
        <v>50375</v>
      </c>
      <c r="C241" s="5">
        <f t="shared" si="24"/>
        <v>122520.9756679539</v>
      </c>
      <c r="D241" s="5">
        <f t="shared" si="25"/>
        <v>816.80650445302604</v>
      </c>
      <c r="E241" s="5">
        <f t="shared" si="26"/>
        <v>503.96972852985118</v>
      </c>
      <c r="F241" s="53"/>
      <c r="G241" s="5">
        <f t="shared" si="27"/>
        <v>122017.00593942405</v>
      </c>
      <c r="H241" s="5">
        <f t="shared" si="28"/>
        <v>500</v>
      </c>
      <c r="I241" s="5" t="str">
        <f t="shared" si="29"/>
        <v/>
      </c>
      <c r="J241" s="5">
        <f t="shared" si="30"/>
        <v>1820.7762329828772</v>
      </c>
      <c r="M241" s="5"/>
    </row>
    <row r="242" spans="1:13" x14ac:dyDescent="0.3">
      <c r="A242">
        <v>217</v>
      </c>
      <c r="B242" s="57">
        <f t="shared" si="31"/>
        <v>50406</v>
      </c>
      <c r="C242" s="5">
        <f t="shared" si="24"/>
        <v>122017.00593942405</v>
      </c>
      <c r="D242" s="5">
        <f t="shared" si="25"/>
        <v>813.44670626282709</v>
      </c>
      <c r="E242" s="5">
        <f t="shared" si="26"/>
        <v>507.32952672005013</v>
      </c>
      <c r="F242" s="53"/>
      <c r="G242" s="5">
        <f t="shared" si="27"/>
        <v>121509.67641270401</v>
      </c>
      <c r="H242" s="5">
        <f t="shared" si="28"/>
        <v>500</v>
      </c>
      <c r="I242" s="5" t="str">
        <f t="shared" si="29"/>
        <v/>
      </c>
      <c r="J242" s="5">
        <f t="shared" si="30"/>
        <v>1820.7762329828772</v>
      </c>
      <c r="M242" s="5"/>
    </row>
    <row r="243" spans="1:13" x14ac:dyDescent="0.3">
      <c r="A243">
        <v>218</v>
      </c>
      <c r="B243" s="57">
        <f t="shared" si="31"/>
        <v>50437</v>
      </c>
      <c r="C243" s="5">
        <f t="shared" si="24"/>
        <v>121509.67641270401</v>
      </c>
      <c r="D243" s="5">
        <f t="shared" si="25"/>
        <v>810.06450941802677</v>
      </c>
      <c r="E243" s="5">
        <f t="shared" si="26"/>
        <v>510.71172356485044</v>
      </c>
      <c r="F243" s="53"/>
      <c r="G243" s="5">
        <f t="shared" si="27"/>
        <v>120998.96468913916</v>
      </c>
      <c r="H243" s="5">
        <f t="shared" si="28"/>
        <v>500</v>
      </c>
      <c r="I243" s="5" t="str">
        <f t="shared" si="29"/>
        <v/>
      </c>
      <c r="J243" s="5">
        <f t="shared" si="30"/>
        <v>1820.7762329828772</v>
      </c>
      <c r="M243" s="5"/>
    </row>
    <row r="244" spans="1:13" x14ac:dyDescent="0.3">
      <c r="A244">
        <v>219</v>
      </c>
      <c r="B244" s="57">
        <f t="shared" si="31"/>
        <v>50465</v>
      </c>
      <c r="C244" s="5">
        <f t="shared" si="24"/>
        <v>120998.96468913916</v>
      </c>
      <c r="D244" s="5">
        <f t="shared" si="25"/>
        <v>806.65976459426111</v>
      </c>
      <c r="E244" s="5">
        <f t="shared" si="26"/>
        <v>514.11646838861611</v>
      </c>
      <c r="F244" s="53"/>
      <c r="G244" s="5">
        <f t="shared" si="27"/>
        <v>120484.84822075054</v>
      </c>
      <c r="H244" s="5">
        <f t="shared" si="28"/>
        <v>500</v>
      </c>
      <c r="I244" s="5" t="str">
        <f t="shared" si="29"/>
        <v/>
      </c>
      <c r="J244" s="5">
        <f t="shared" si="30"/>
        <v>1820.7762329828772</v>
      </c>
      <c r="M244" s="5"/>
    </row>
    <row r="245" spans="1:13" x14ac:dyDescent="0.3">
      <c r="A245">
        <v>220</v>
      </c>
      <c r="B245" s="57">
        <f t="shared" si="31"/>
        <v>50496</v>
      </c>
      <c r="C245" s="5">
        <f t="shared" si="24"/>
        <v>120484.84822075054</v>
      </c>
      <c r="D245" s="5">
        <f t="shared" si="25"/>
        <v>803.23232147167039</v>
      </c>
      <c r="E245" s="5">
        <f t="shared" si="26"/>
        <v>517.54391151120683</v>
      </c>
      <c r="F245" s="53"/>
      <c r="G245" s="5">
        <f t="shared" si="27"/>
        <v>119967.30430923933</v>
      </c>
      <c r="H245" s="5">
        <f t="shared" si="28"/>
        <v>500</v>
      </c>
      <c r="I245" s="5" t="str">
        <f t="shared" si="29"/>
        <v/>
      </c>
      <c r="J245" s="5">
        <f t="shared" si="30"/>
        <v>1820.7762329828772</v>
      </c>
      <c r="M245" s="5"/>
    </row>
    <row r="246" spans="1:13" x14ac:dyDescent="0.3">
      <c r="A246">
        <v>221</v>
      </c>
      <c r="B246" s="57">
        <f t="shared" si="31"/>
        <v>50526</v>
      </c>
      <c r="C246" s="5">
        <f t="shared" si="24"/>
        <v>119967.30430923933</v>
      </c>
      <c r="D246" s="5">
        <f t="shared" si="25"/>
        <v>799.78202872826228</v>
      </c>
      <c r="E246" s="5">
        <f t="shared" si="26"/>
        <v>520.99420425461494</v>
      </c>
      <c r="F246" s="53"/>
      <c r="G246" s="5">
        <f t="shared" si="27"/>
        <v>119446.31010498472</v>
      </c>
      <c r="H246" s="5">
        <f t="shared" si="28"/>
        <v>500</v>
      </c>
      <c r="I246" s="5" t="str">
        <f t="shared" si="29"/>
        <v/>
      </c>
      <c r="J246" s="5">
        <f t="shared" si="30"/>
        <v>1820.7762329828772</v>
      </c>
      <c r="M246" s="5"/>
    </row>
    <row r="247" spans="1:13" x14ac:dyDescent="0.3">
      <c r="A247">
        <v>222</v>
      </c>
      <c r="B247" s="57">
        <f t="shared" si="31"/>
        <v>50557</v>
      </c>
      <c r="C247" s="5">
        <f t="shared" si="24"/>
        <v>119446.31010498472</v>
      </c>
      <c r="D247" s="5">
        <f t="shared" si="25"/>
        <v>796.30873403323153</v>
      </c>
      <c r="E247" s="5">
        <f t="shared" si="26"/>
        <v>524.46749894964569</v>
      </c>
      <c r="F247" s="53"/>
      <c r="G247" s="5">
        <f t="shared" si="27"/>
        <v>118921.84260603508</v>
      </c>
      <c r="H247" s="5">
        <f t="shared" si="28"/>
        <v>500</v>
      </c>
      <c r="I247" s="5" t="str">
        <f t="shared" si="29"/>
        <v/>
      </c>
      <c r="J247" s="5">
        <f t="shared" si="30"/>
        <v>1820.7762329828772</v>
      </c>
      <c r="M247" s="5"/>
    </row>
    <row r="248" spans="1:13" x14ac:dyDescent="0.3">
      <c r="A248">
        <v>223</v>
      </c>
      <c r="B248" s="57">
        <f t="shared" si="31"/>
        <v>50587</v>
      </c>
      <c r="C248" s="5">
        <f t="shared" si="24"/>
        <v>118921.84260603508</v>
      </c>
      <c r="D248" s="5">
        <f t="shared" si="25"/>
        <v>792.81228404023386</v>
      </c>
      <c r="E248" s="5">
        <f t="shared" si="26"/>
        <v>527.96394894264336</v>
      </c>
      <c r="F248" s="53"/>
      <c r="G248" s="5">
        <f t="shared" si="27"/>
        <v>118393.87865709243</v>
      </c>
      <c r="H248" s="5">
        <f t="shared" si="28"/>
        <v>500</v>
      </c>
      <c r="I248" s="5" t="str">
        <f t="shared" si="29"/>
        <v/>
      </c>
      <c r="J248" s="5">
        <f t="shared" si="30"/>
        <v>1820.7762329828772</v>
      </c>
      <c r="M248" s="5"/>
    </row>
    <row r="249" spans="1:13" x14ac:dyDescent="0.3">
      <c r="A249">
        <v>224</v>
      </c>
      <c r="B249" s="57">
        <f t="shared" si="31"/>
        <v>50618</v>
      </c>
      <c r="C249" s="5">
        <f t="shared" si="24"/>
        <v>118393.87865709243</v>
      </c>
      <c r="D249" s="5">
        <f t="shared" si="25"/>
        <v>789.29252438061621</v>
      </c>
      <c r="E249" s="5">
        <f t="shared" si="26"/>
        <v>531.483708602261</v>
      </c>
      <c r="F249" s="53"/>
      <c r="G249" s="5">
        <f t="shared" si="27"/>
        <v>117862.39494849017</v>
      </c>
      <c r="H249" s="5">
        <f t="shared" si="28"/>
        <v>500</v>
      </c>
      <c r="I249" s="5" t="str">
        <f t="shared" si="29"/>
        <v/>
      </c>
      <c r="J249" s="5">
        <f t="shared" si="30"/>
        <v>1820.7762329828772</v>
      </c>
      <c r="K249" s="5"/>
      <c r="M249" s="5"/>
    </row>
    <row r="250" spans="1:13" x14ac:dyDescent="0.3">
      <c r="A250">
        <v>225</v>
      </c>
      <c r="B250" s="57">
        <f t="shared" si="31"/>
        <v>50649</v>
      </c>
      <c r="C250" s="5">
        <f t="shared" si="24"/>
        <v>117862.39494849017</v>
      </c>
      <c r="D250" s="5">
        <f t="shared" si="25"/>
        <v>785.74929965660112</v>
      </c>
      <c r="E250" s="5">
        <f t="shared" si="26"/>
        <v>535.02693332627609</v>
      </c>
      <c r="F250" s="53"/>
      <c r="G250" s="5">
        <f t="shared" si="27"/>
        <v>117327.3680151639</v>
      </c>
      <c r="H250" s="5">
        <f t="shared" si="28"/>
        <v>500</v>
      </c>
      <c r="I250" s="5" t="str">
        <f t="shared" si="29"/>
        <v/>
      </c>
      <c r="J250" s="5">
        <f t="shared" si="30"/>
        <v>1820.7762329828772</v>
      </c>
      <c r="M250" s="5"/>
    </row>
    <row r="251" spans="1:13" x14ac:dyDescent="0.3">
      <c r="A251">
        <v>226</v>
      </c>
      <c r="B251" s="57">
        <f t="shared" si="31"/>
        <v>50679</v>
      </c>
      <c r="C251" s="5">
        <f t="shared" si="24"/>
        <v>117327.3680151639</v>
      </c>
      <c r="D251" s="5">
        <f t="shared" si="25"/>
        <v>782.18245343442607</v>
      </c>
      <c r="E251" s="5">
        <f t="shared" si="26"/>
        <v>538.59377954845115</v>
      </c>
      <c r="F251" s="53"/>
      <c r="G251" s="5">
        <f t="shared" si="27"/>
        <v>116788.77423561545</v>
      </c>
      <c r="H251" s="5">
        <f t="shared" si="28"/>
        <v>500</v>
      </c>
      <c r="I251" s="5" t="str">
        <f t="shared" si="29"/>
        <v/>
      </c>
      <c r="J251" s="5">
        <f t="shared" si="30"/>
        <v>1820.7762329828772</v>
      </c>
      <c r="M251" s="5"/>
    </row>
    <row r="252" spans="1:13" x14ac:dyDescent="0.3">
      <c r="A252">
        <v>227</v>
      </c>
      <c r="B252" s="57">
        <f t="shared" si="31"/>
        <v>50710</v>
      </c>
      <c r="C252" s="5">
        <f t="shared" si="24"/>
        <v>116788.77423561545</v>
      </c>
      <c r="D252" s="5">
        <f t="shared" si="25"/>
        <v>778.5918282374364</v>
      </c>
      <c r="E252" s="5">
        <f t="shared" si="26"/>
        <v>542.18440474544082</v>
      </c>
      <c r="F252" s="53"/>
      <c r="G252" s="5">
        <f t="shared" si="27"/>
        <v>116246.58983087001</v>
      </c>
      <c r="H252" s="5">
        <f t="shared" si="28"/>
        <v>500</v>
      </c>
      <c r="I252" s="5" t="str">
        <f t="shared" si="29"/>
        <v/>
      </c>
      <c r="J252" s="5">
        <f t="shared" si="30"/>
        <v>1820.7762329828772</v>
      </c>
      <c r="M252" s="5"/>
    </row>
    <row r="253" spans="1:13" x14ac:dyDescent="0.3">
      <c r="A253">
        <v>228</v>
      </c>
      <c r="B253" s="57">
        <f t="shared" si="31"/>
        <v>50740</v>
      </c>
      <c r="C253" s="5">
        <f t="shared" si="24"/>
        <v>116246.58983087001</v>
      </c>
      <c r="D253" s="5">
        <f t="shared" si="25"/>
        <v>774.97726553913344</v>
      </c>
      <c r="E253" s="5">
        <f t="shared" si="26"/>
        <v>545.79896744374378</v>
      </c>
      <c r="F253" s="53"/>
      <c r="G253" s="5">
        <f t="shared" si="27"/>
        <v>115700.79086342627</v>
      </c>
      <c r="H253" s="5">
        <f t="shared" si="28"/>
        <v>500</v>
      </c>
      <c r="I253" s="5" t="str">
        <f t="shared" si="29"/>
        <v/>
      </c>
      <c r="J253" s="5">
        <f t="shared" si="30"/>
        <v>1820.7762329828772</v>
      </c>
      <c r="M253" s="5"/>
    </row>
    <row r="254" spans="1:13" x14ac:dyDescent="0.3">
      <c r="A254">
        <v>229</v>
      </c>
      <c r="B254" s="57">
        <f t="shared" si="31"/>
        <v>50771</v>
      </c>
      <c r="C254" s="5">
        <f t="shared" si="24"/>
        <v>115700.79086342627</v>
      </c>
      <c r="D254" s="5">
        <f t="shared" si="25"/>
        <v>771.33860575617518</v>
      </c>
      <c r="E254" s="5">
        <f t="shared" si="26"/>
        <v>549.43762722670203</v>
      </c>
      <c r="F254" s="53"/>
      <c r="G254" s="5">
        <f t="shared" si="27"/>
        <v>115151.35323619957</v>
      </c>
      <c r="H254" s="5">
        <f t="shared" si="28"/>
        <v>500</v>
      </c>
      <c r="I254" s="5" t="str">
        <f t="shared" si="29"/>
        <v/>
      </c>
      <c r="J254" s="5">
        <f t="shared" si="30"/>
        <v>1820.7762329828772</v>
      </c>
      <c r="M254" s="5"/>
    </row>
    <row r="255" spans="1:13" x14ac:dyDescent="0.3">
      <c r="A255">
        <v>230</v>
      </c>
      <c r="B255" s="57">
        <f t="shared" si="31"/>
        <v>50802</v>
      </c>
      <c r="C255" s="5">
        <f t="shared" si="24"/>
        <v>115151.35323619957</v>
      </c>
      <c r="D255" s="5">
        <f t="shared" si="25"/>
        <v>767.67568824133059</v>
      </c>
      <c r="E255" s="5">
        <f t="shared" si="26"/>
        <v>553.10054474154663</v>
      </c>
      <c r="F255" s="53"/>
      <c r="G255" s="5">
        <f t="shared" si="27"/>
        <v>114598.25269145802</v>
      </c>
      <c r="H255" s="5">
        <f t="shared" si="28"/>
        <v>500</v>
      </c>
      <c r="I255" s="5" t="str">
        <f t="shared" si="29"/>
        <v/>
      </c>
      <c r="J255" s="5">
        <f t="shared" si="30"/>
        <v>1820.7762329828772</v>
      </c>
      <c r="M255" s="5"/>
    </row>
    <row r="256" spans="1:13" x14ac:dyDescent="0.3">
      <c r="A256">
        <v>231</v>
      </c>
      <c r="B256" s="57">
        <f t="shared" si="31"/>
        <v>50830</v>
      </c>
      <c r="C256" s="5">
        <f t="shared" si="24"/>
        <v>114598.25269145802</v>
      </c>
      <c r="D256" s="5">
        <f t="shared" si="25"/>
        <v>763.98835127638688</v>
      </c>
      <c r="E256" s="5">
        <f t="shared" si="26"/>
        <v>556.78788170649034</v>
      </c>
      <c r="F256" s="53"/>
      <c r="G256" s="5">
        <f t="shared" si="27"/>
        <v>114041.46480975153</v>
      </c>
      <c r="H256" s="5">
        <f t="shared" si="28"/>
        <v>500</v>
      </c>
      <c r="I256" s="5" t="str">
        <f t="shared" si="29"/>
        <v/>
      </c>
      <c r="J256" s="5">
        <f t="shared" si="30"/>
        <v>1820.7762329828772</v>
      </c>
      <c r="M256" s="5"/>
    </row>
    <row r="257" spans="1:13" x14ac:dyDescent="0.3">
      <c r="A257">
        <v>232</v>
      </c>
      <c r="B257" s="57">
        <f t="shared" si="31"/>
        <v>50861</v>
      </c>
      <c r="C257" s="5">
        <f t="shared" si="24"/>
        <v>114041.46480975153</v>
      </c>
      <c r="D257" s="5">
        <f t="shared" si="25"/>
        <v>760.27643206501023</v>
      </c>
      <c r="E257" s="5">
        <f t="shared" si="26"/>
        <v>560.49980091786699</v>
      </c>
      <c r="F257" s="53"/>
      <c r="G257" s="5">
        <f t="shared" si="27"/>
        <v>113480.96500883366</v>
      </c>
      <c r="H257" s="5">
        <f t="shared" si="28"/>
        <v>500</v>
      </c>
      <c r="I257" s="5" t="str">
        <f t="shared" si="29"/>
        <v/>
      </c>
      <c r="J257" s="5">
        <f t="shared" si="30"/>
        <v>1820.7762329828772</v>
      </c>
      <c r="M257" s="5"/>
    </row>
    <row r="258" spans="1:13" x14ac:dyDescent="0.3">
      <c r="A258">
        <v>233</v>
      </c>
      <c r="B258" s="57">
        <f t="shared" si="31"/>
        <v>50891</v>
      </c>
      <c r="C258" s="5">
        <f t="shared" si="24"/>
        <v>113480.96500883366</v>
      </c>
      <c r="D258" s="5">
        <f t="shared" si="25"/>
        <v>756.5397667255578</v>
      </c>
      <c r="E258" s="5">
        <f t="shared" si="26"/>
        <v>564.23646625731942</v>
      </c>
      <c r="F258" s="53"/>
      <c r="G258" s="5">
        <f t="shared" si="27"/>
        <v>112916.72854257634</v>
      </c>
      <c r="H258" s="5">
        <f t="shared" si="28"/>
        <v>500</v>
      </c>
      <c r="I258" s="5" t="str">
        <f t="shared" si="29"/>
        <v/>
      </c>
      <c r="J258" s="5">
        <f t="shared" si="30"/>
        <v>1820.7762329828772</v>
      </c>
      <c r="M258" s="5"/>
    </row>
    <row r="259" spans="1:13" x14ac:dyDescent="0.3">
      <c r="A259">
        <v>234</v>
      </c>
      <c r="B259" s="57">
        <f t="shared" si="31"/>
        <v>50922</v>
      </c>
      <c r="C259" s="5">
        <f t="shared" si="24"/>
        <v>112916.72854257634</v>
      </c>
      <c r="D259" s="5">
        <f t="shared" si="25"/>
        <v>752.77819028384226</v>
      </c>
      <c r="E259" s="5">
        <f t="shared" si="26"/>
        <v>567.99804269903495</v>
      </c>
      <c r="F259" s="53"/>
      <c r="G259" s="5">
        <f t="shared" si="27"/>
        <v>112348.7304998773</v>
      </c>
      <c r="H259" s="5">
        <f t="shared" si="28"/>
        <v>500</v>
      </c>
      <c r="I259" s="5" t="str">
        <f t="shared" si="29"/>
        <v/>
      </c>
      <c r="J259" s="5">
        <f t="shared" si="30"/>
        <v>1820.7762329828772</v>
      </c>
      <c r="M259" s="5"/>
    </row>
    <row r="260" spans="1:13" x14ac:dyDescent="0.3">
      <c r="A260">
        <v>235</v>
      </c>
      <c r="B260" s="57">
        <f t="shared" si="31"/>
        <v>50952</v>
      </c>
      <c r="C260" s="5">
        <f t="shared" si="24"/>
        <v>112348.7304998773</v>
      </c>
      <c r="D260" s="5">
        <f t="shared" si="25"/>
        <v>748.99153666584868</v>
      </c>
      <c r="E260" s="5">
        <f t="shared" si="26"/>
        <v>571.78469631702853</v>
      </c>
      <c r="F260" s="53"/>
      <c r="G260" s="5">
        <f t="shared" si="27"/>
        <v>111776.94580356027</v>
      </c>
      <c r="H260" s="5">
        <f t="shared" si="28"/>
        <v>500</v>
      </c>
      <c r="I260" s="5" t="str">
        <f t="shared" si="29"/>
        <v/>
      </c>
      <c r="J260" s="5">
        <f t="shared" si="30"/>
        <v>1820.7762329828772</v>
      </c>
      <c r="M260" s="5"/>
    </row>
    <row r="261" spans="1:13" x14ac:dyDescent="0.3">
      <c r="A261">
        <v>236</v>
      </c>
      <c r="B261" s="57">
        <f t="shared" si="31"/>
        <v>50983</v>
      </c>
      <c r="C261" s="5">
        <f t="shared" si="24"/>
        <v>111776.94580356027</v>
      </c>
      <c r="D261" s="5">
        <f t="shared" si="25"/>
        <v>745.17963869040182</v>
      </c>
      <c r="E261" s="5">
        <f t="shared" si="26"/>
        <v>575.5965942924754</v>
      </c>
      <c r="F261" s="53"/>
      <c r="G261" s="5">
        <f t="shared" si="27"/>
        <v>111201.34920926779</v>
      </c>
      <c r="H261" s="5">
        <f t="shared" si="28"/>
        <v>500</v>
      </c>
      <c r="I261" s="5" t="str">
        <f t="shared" si="29"/>
        <v/>
      </c>
      <c r="J261" s="5">
        <f t="shared" si="30"/>
        <v>1820.7762329828772</v>
      </c>
      <c r="M261" s="5"/>
    </row>
    <row r="262" spans="1:13" x14ac:dyDescent="0.3">
      <c r="A262">
        <v>237</v>
      </c>
      <c r="B262" s="57">
        <f t="shared" si="31"/>
        <v>51014</v>
      </c>
      <c r="C262" s="5">
        <f t="shared" si="24"/>
        <v>111201.34920926779</v>
      </c>
      <c r="D262" s="5">
        <f t="shared" si="25"/>
        <v>741.34232806178534</v>
      </c>
      <c r="E262" s="5">
        <f t="shared" si="26"/>
        <v>579.43390492109188</v>
      </c>
      <c r="F262" s="53"/>
      <c r="G262" s="5">
        <f t="shared" si="27"/>
        <v>110621.91530434669</v>
      </c>
      <c r="H262" s="5">
        <f t="shared" si="28"/>
        <v>500</v>
      </c>
      <c r="I262" s="5" t="str">
        <f t="shared" si="29"/>
        <v/>
      </c>
      <c r="J262" s="5">
        <f t="shared" si="30"/>
        <v>1820.7762329828772</v>
      </c>
      <c r="M262" s="5"/>
    </row>
    <row r="263" spans="1:13" x14ac:dyDescent="0.3">
      <c r="A263">
        <v>238</v>
      </c>
      <c r="B263" s="57">
        <f t="shared" si="31"/>
        <v>51044</v>
      </c>
      <c r="C263" s="5">
        <f t="shared" si="24"/>
        <v>110621.91530434669</v>
      </c>
      <c r="D263" s="5">
        <f t="shared" si="25"/>
        <v>737.47943536231139</v>
      </c>
      <c r="E263" s="5">
        <f t="shared" si="26"/>
        <v>583.29679762056583</v>
      </c>
      <c r="F263" s="53"/>
      <c r="G263" s="5">
        <f t="shared" si="27"/>
        <v>110038.61850672612</v>
      </c>
      <c r="H263" s="5">
        <f t="shared" si="28"/>
        <v>500</v>
      </c>
      <c r="I263" s="5" t="str">
        <f t="shared" si="29"/>
        <v/>
      </c>
      <c r="J263" s="5">
        <f t="shared" si="30"/>
        <v>1820.7762329828772</v>
      </c>
      <c r="M263" s="5"/>
    </row>
    <row r="264" spans="1:13" x14ac:dyDescent="0.3">
      <c r="A264">
        <v>239</v>
      </c>
      <c r="B264" s="57">
        <f t="shared" si="31"/>
        <v>51075</v>
      </c>
      <c r="C264" s="5">
        <f t="shared" si="24"/>
        <v>110038.61850672612</v>
      </c>
      <c r="D264" s="5">
        <f t="shared" si="25"/>
        <v>733.5907900448409</v>
      </c>
      <c r="E264" s="5">
        <f t="shared" si="26"/>
        <v>587.18544293803632</v>
      </c>
      <c r="F264" s="53"/>
      <c r="G264" s="5">
        <f t="shared" si="27"/>
        <v>109451.43306378809</v>
      </c>
      <c r="H264" s="5">
        <f t="shared" si="28"/>
        <v>500</v>
      </c>
      <c r="I264" s="5" t="str">
        <f t="shared" si="29"/>
        <v/>
      </c>
      <c r="J264" s="5">
        <f t="shared" si="30"/>
        <v>1820.7762329828772</v>
      </c>
      <c r="M264" s="5"/>
    </row>
    <row r="265" spans="1:13" x14ac:dyDescent="0.3">
      <c r="A265">
        <v>240</v>
      </c>
      <c r="B265" s="57">
        <f t="shared" si="31"/>
        <v>51105</v>
      </c>
      <c r="C265" s="5">
        <f t="shared" si="24"/>
        <v>109451.43306378809</v>
      </c>
      <c r="D265" s="5">
        <f t="shared" si="25"/>
        <v>729.67622042525397</v>
      </c>
      <c r="E265" s="5">
        <f t="shared" si="26"/>
        <v>591.10001255762324</v>
      </c>
      <c r="F265" s="53"/>
      <c r="G265" s="5">
        <f t="shared" si="27"/>
        <v>108860.33305123047</v>
      </c>
      <c r="H265" s="5">
        <f t="shared" si="28"/>
        <v>500</v>
      </c>
      <c r="I265" s="5" t="str">
        <f t="shared" si="29"/>
        <v/>
      </c>
      <c r="J265" s="5">
        <f t="shared" si="30"/>
        <v>1820.7762329828772</v>
      </c>
      <c r="M265" s="5"/>
    </row>
    <row r="266" spans="1:13" x14ac:dyDescent="0.3">
      <c r="A266">
        <v>241</v>
      </c>
      <c r="B266" s="57">
        <f t="shared" si="31"/>
        <v>51136</v>
      </c>
      <c r="C266" s="5">
        <f t="shared" si="24"/>
        <v>108860.33305123047</v>
      </c>
      <c r="D266" s="5">
        <f t="shared" si="25"/>
        <v>725.73555367486983</v>
      </c>
      <c r="E266" s="5">
        <f t="shared" si="26"/>
        <v>595.04067930800738</v>
      </c>
      <c r="F266" s="53"/>
      <c r="G266" s="5">
        <f t="shared" si="27"/>
        <v>108265.29237192246</v>
      </c>
      <c r="H266" s="5">
        <f t="shared" si="28"/>
        <v>500</v>
      </c>
      <c r="I266" s="5" t="str">
        <f t="shared" si="29"/>
        <v/>
      </c>
      <c r="J266" s="5">
        <f t="shared" si="30"/>
        <v>1820.7762329828772</v>
      </c>
      <c r="M266" s="5"/>
    </row>
    <row r="267" spans="1:13" x14ac:dyDescent="0.3">
      <c r="A267">
        <v>242</v>
      </c>
      <c r="B267" s="57">
        <f t="shared" si="31"/>
        <v>51167</v>
      </c>
      <c r="C267" s="5">
        <f t="shared" si="24"/>
        <v>108265.29237192246</v>
      </c>
      <c r="D267" s="5">
        <f t="shared" si="25"/>
        <v>721.76861581281651</v>
      </c>
      <c r="E267" s="5">
        <f t="shared" si="26"/>
        <v>599.00761717006071</v>
      </c>
      <c r="F267" s="53"/>
      <c r="G267" s="5">
        <f t="shared" si="27"/>
        <v>107666.2847547524</v>
      </c>
      <c r="H267" s="5">
        <f t="shared" si="28"/>
        <v>500</v>
      </c>
      <c r="I267" s="5" t="str">
        <f t="shared" si="29"/>
        <v/>
      </c>
      <c r="J267" s="5">
        <f t="shared" si="30"/>
        <v>1820.7762329828772</v>
      </c>
      <c r="M267" s="5"/>
    </row>
    <row r="268" spans="1:13" x14ac:dyDescent="0.3">
      <c r="A268">
        <v>243</v>
      </c>
      <c r="B268" s="57">
        <f t="shared" si="31"/>
        <v>51196</v>
      </c>
      <c r="C268" s="5">
        <f t="shared" si="24"/>
        <v>107666.2847547524</v>
      </c>
      <c r="D268" s="5">
        <f t="shared" si="25"/>
        <v>717.77523169834933</v>
      </c>
      <c r="E268" s="5">
        <f t="shared" si="26"/>
        <v>603.00100128452789</v>
      </c>
      <c r="F268" s="53"/>
      <c r="G268" s="5">
        <f t="shared" si="27"/>
        <v>107063.28375346787</v>
      </c>
      <c r="H268" s="5">
        <f t="shared" si="28"/>
        <v>500</v>
      </c>
      <c r="I268" s="5" t="str">
        <f t="shared" si="29"/>
        <v/>
      </c>
      <c r="J268" s="5">
        <f t="shared" si="30"/>
        <v>1820.7762329828772</v>
      </c>
      <c r="M268" s="5"/>
    </row>
    <row r="269" spans="1:13" x14ac:dyDescent="0.3">
      <c r="A269">
        <v>244</v>
      </c>
      <c r="B269" s="57">
        <f t="shared" si="31"/>
        <v>51227</v>
      </c>
      <c r="C269" s="5">
        <f t="shared" si="24"/>
        <v>107063.28375346787</v>
      </c>
      <c r="D269" s="5">
        <f t="shared" si="25"/>
        <v>713.75522502311912</v>
      </c>
      <c r="E269" s="5">
        <f t="shared" si="26"/>
        <v>607.02100795975809</v>
      </c>
      <c r="F269" s="53"/>
      <c r="G269" s="5">
        <f t="shared" si="27"/>
        <v>106456.26274550811</v>
      </c>
      <c r="H269" s="5">
        <f t="shared" si="28"/>
        <v>500</v>
      </c>
      <c r="I269" s="5" t="str">
        <f t="shared" si="29"/>
        <v/>
      </c>
      <c r="J269" s="5">
        <f t="shared" si="30"/>
        <v>1820.7762329828772</v>
      </c>
      <c r="M269" s="5"/>
    </row>
    <row r="270" spans="1:13" x14ac:dyDescent="0.3">
      <c r="A270">
        <v>245</v>
      </c>
      <c r="B270" s="57">
        <f t="shared" si="31"/>
        <v>51257</v>
      </c>
      <c r="C270" s="5">
        <f t="shared" si="24"/>
        <v>106456.26274550811</v>
      </c>
      <c r="D270" s="5">
        <f t="shared" si="25"/>
        <v>709.70841830338748</v>
      </c>
      <c r="E270" s="5">
        <f t="shared" si="26"/>
        <v>611.06781467948974</v>
      </c>
      <c r="F270" s="53"/>
      <c r="G270" s="5">
        <f t="shared" si="27"/>
        <v>105845.19493082861</v>
      </c>
      <c r="H270" s="5">
        <f t="shared" si="28"/>
        <v>500</v>
      </c>
      <c r="I270" s="5" t="str">
        <f t="shared" si="29"/>
        <v/>
      </c>
      <c r="J270" s="5">
        <f t="shared" si="30"/>
        <v>1820.7762329828772</v>
      </c>
      <c r="M270" s="5"/>
    </row>
    <row r="271" spans="1:13" x14ac:dyDescent="0.3">
      <c r="A271">
        <v>246</v>
      </c>
      <c r="B271" s="57">
        <f t="shared" si="31"/>
        <v>51288</v>
      </c>
      <c r="C271" s="5">
        <f t="shared" si="24"/>
        <v>105845.19493082861</v>
      </c>
      <c r="D271" s="5">
        <f t="shared" si="25"/>
        <v>705.63463287219076</v>
      </c>
      <c r="E271" s="5">
        <f t="shared" si="26"/>
        <v>615.14160011068645</v>
      </c>
      <c r="F271" s="53"/>
      <c r="G271" s="5">
        <f t="shared" si="27"/>
        <v>105230.05333071793</v>
      </c>
      <c r="H271" s="5">
        <f t="shared" si="28"/>
        <v>500</v>
      </c>
      <c r="I271" s="5" t="str">
        <f t="shared" si="29"/>
        <v/>
      </c>
      <c r="J271" s="5">
        <f t="shared" si="30"/>
        <v>1820.7762329828772</v>
      </c>
      <c r="M271" s="5"/>
    </row>
    <row r="272" spans="1:13" x14ac:dyDescent="0.3">
      <c r="A272">
        <v>247</v>
      </c>
      <c r="B272" s="57">
        <f t="shared" si="31"/>
        <v>51318</v>
      </c>
      <c r="C272" s="5">
        <f t="shared" si="24"/>
        <v>105230.05333071793</v>
      </c>
      <c r="D272" s="5">
        <f t="shared" si="25"/>
        <v>701.53368887145291</v>
      </c>
      <c r="E272" s="5">
        <f t="shared" si="26"/>
        <v>619.24254411142431</v>
      </c>
      <c r="F272" s="53"/>
      <c r="G272" s="5">
        <f t="shared" si="27"/>
        <v>104610.81078660651</v>
      </c>
      <c r="H272" s="5">
        <f t="shared" si="28"/>
        <v>500</v>
      </c>
      <c r="I272" s="5" t="str">
        <f t="shared" si="29"/>
        <v/>
      </c>
      <c r="J272" s="5">
        <f t="shared" si="30"/>
        <v>1820.7762329828772</v>
      </c>
      <c r="M272" s="5"/>
    </row>
    <row r="273" spans="1:13" x14ac:dyDescent="0.3">
      <c r="A273">
        <v>248</v>
      </c>
      <c r="B273" s="57">
        <f t="shared" si="31"/>
        <v>51349</v>
      </c>
      <c r="C273" s="5">
        <f t="shared" si="24"/>
        <v>104610.81078660651</v>
      </c>
      <c r="D273" s="5">
        <f t="shared" si="25"/>
        <v>697.40540524404344</v>
      </c>
      <c r="E273" s="5">
        <f t="shared" si="26"/>
        <v>623.37082773883378</v>
      </c>
      <c r="F273" s="53"/>
      <c r="G273" s="5">
        <f t="shared" si="27"/>
        <v>103987.43995886768</v>
      </c>
      <c r="H273" s="5">
        <f t="shared" si="28"/>
        <v>500</v>
      </c>
      <c r="I273" s="5" t="str">
        <f t="shared" si="29"/>
        <v/>
      </c>
      <c r="J273" s="5">
        <f t="shared" si="30"/>
        <v>1820.7762329828772</v>
      </c>
      <c r="M273" s="5"/>
    </row>
    <row r="274" spans="1:13" x14ac:dyDescent="0.3">
      <c r="A274">
        <v>249</v>
      </c>
      <c r="B274" s="57">
        <f t="shared" si="31"/>
        <v>51380</v>
      </c>
      <c r="C274" s="5">
        <f t="shared" si="24"/>
        <v>103987.43995886768</v>
      </c>
      <c r="D274" s="5">
        <f t="shared" si="25"/>
        <v>693.24959972578449</v>
      </c>
      <c r="E274" s="5">
        <f t="shared" si="26"/>
        <v>627.52663325709273</v>
      </c>
      <c r="F274" s="53"/>
      <c r="G274" s="5">
        <f t="shared" si="27"/>
        <v>103359.91332561059</v>
      </c>
      <c r="H274" s="5">
        <f t="shared" si="28"/>
        <v>500</v>
      </c>
      <c r="I274" s="5" t="str">
        <f t="shared" si="29"/>
        <v/>
      </c>
      <c r="J274" s="5">
        <f t="shared" si="30"/>
        <v>1820.7762329828772</v>
      </c>
      <c r="M274" s="5"/>
    </row>
    <row r="275" spans="1:13" x14ac:dyDescent="0.3">
      <c r="A275">
        <v>250</v>
      </c>
      <c r="B275" s="57">
        <f t="shared" si="31"/>
        <v>51410</v>
      </c>
      <c r="C275" s="5">
        <f t="shared" si="24"/>
        <v>103359.91332561059</v>
      </c>
      <c r="D275" s="5">
        <f t="shared" si="25"/>
        <v>689.06608883740398</v>
      </c>
      <c r="E275" s="5">
        <f t="shared" si="26"/>
        <v>631.71014414547324</v>
      </c>
      <c r="F275" s="53"/>
      <c r="G275" s="5">
        <f t="shared" si="27"/>
        <v>102728.20318146511</v>
      </c>
      <c r="H275" s="5">
        <f t="shared" si="28"/>
        <v>500</v>
      </c>
      <c r="I275" s="5" t="str">
        <f t="shared" si="29"/>
        <v/>
      </c>
      <c r="J275" s="5">
        <f t="shared" si="30"/>
        <v>1820.7762329828772</v>
      </c>
      <c r="M275" s="5"/>
    </row>
    <row r="276" spans="1:13" x14ac:dyDescent="0.3">
      <c r="A276">
        <v>251</v>
      </c>
      <c r="B276" s="57">
        <f t="shared" si="31"/>
        <v>51441</v>
      </c>
      <c r="C276" s="5">
        <f t="shared" si="24"/>
        <v>102728.20318146511</v>
      </c>
      <c r="D276" s="5">
        <f t="shared" si="25"/>
        <v>684.85468787643413</v>
      </c>
      <c r="E276" s="5">
        <f t="shared" si="26"/>
        <v>635.92154510644309</v>
      </c>
      <c r="F276" s="53"/>
      <c r="G276" s="5">
        <f t="shared" si="27"/>
        <v>102092.28163635868</v>
      </c>
      <c r="H276" s="5">
        <f t="shared" si="28"/>
        <v>500</v>
      </c>
      <c r="I276" s="5" t="str">
        <f t="shared" si="29"/>
        <v/>
      </c>
      <c r="J276" s="5">
        <f t="shared" si="30"/>
        <v>1820.7762329828772</v>
      </c>
      <c r="M276" s="5"/>
    </row>
    <row r="277" spans="1:13" x14ac:dyDescent="0.3">
      <c r="A277">
        <v>252</v>
      </c>
      <c r="B277" s="57">
        <f t="shared" si="31"/>
        <v>51471</v>
      </c>
      <c r="C277" s="5">
        <f t="shared" si="24"/>
        <v>102092.28163635868</v>
      </c>
      <c r="D277" s="5">
        <f t="shared" si="25"/>
        <v>680.61521090905785</v>
      </c>
      <c r="E277" s="5">
        <f t="shared" si="26"/>
        <v>640.16102207381937</v>
      </c>
      <c r="F277" s="53"/>
      <c r="G277" s="5">
        <f t="shared" si="27"/>
        <v>101452.12061428485</v>
      </c>
      <c r="H277" s="5">
        <f t="shared" si="28"/>
        <v>500</v>
      </c>
      <c r="I277" s="5" t="str">
        <f t="shared" si="29"/>
        <v/>
      </c>
      <c r="J277" s="5">
        <f t="shared" si="30"/>
        <v>1820.7762329828772</v>
      </c>
      <c r="M277" s="5"/>
    </row>
    <row r="278" spans="1:13" x14ac:dyDescent="0.3">
      <c r="A278">
        <v>253</v>
      </c>
      <c r="B278" s="57">
        <f t="shared" si="31"/>
        <v>51502</v>
      </c>
      <c r="C278" s="5">
        <f t="shared" si="24"/>
        <v>101452.12061428485</v>
      </c>
      <c r="D278" s="5">
        <f t="shared" si="25"/>
        <v>676.3474707618991</v>
      </c>
      <c r="E278" s="5">
        <f t="shared" si="26"/>
        <v>644.42876222097811</v>
      </c>
      <c r="F278" s="53"/>
      <c r="G278" s="5">
        <f t="shared" si="27"/>
        <v>100807.69185206387</v>
      </c>
      <c r="H278" s="5">
        <f t="shared" si="28"/>
        <v>500</v>
      </c>
      <c r="I278" s="5" t="str">
        <f t="shared" si="29"/>
        <v/>
      </c>
      <c r="J278" s="5">
        <f t="shared" si="30"/>
        <v>1820.7762329828772</v>
      </c>
      <c r="M278" s="5"/>
    </row>
    <row r="279" spans="1:13" x14ac:dyDescent="0.3">
      <c r="A279">
        <v>254</v>
      </c>
      <c r="B279" s="57">
        <f t="shared" si="31"/>
        <v>51533</v>
      </c>
      <c r="C279" s="5">
        <f t="shared" si="24"/>
        <v>100807.69185206387</v>
      </c>
      <c r="D279" s="5">
        <f t="shared" si="25"/>
        <v>672.0512790137592</v>
      </c>
      <c r="E279" s="5">
        <f t="shared" si="26"/>
        <v>648.72495396911802</v>
      </c>
      <c r="F279" s="53"/>
      <c r="G279" s="5">
        <f t="shared" si="27"/>
        <v>100158.96689809476</v>
      </c>
      <c r="H279" s="5">
        <f t="shared" si="28"/>
        <v>500</v>
      </c>
      <c r="I279" s="5" t="str">
        <f t="shared" si="29"/>
        <v/>
      </c>
      <c r="J279" s="5">
        <f t="shared" si="30"/>
        <v>1820.7762329828772</v>
      </c>
      <c r="M279" s="5"/>
    </row>
    <row r="280" spans="1:13" x14ac:dyDescent="0.3">
      <c r="A280">
        <v>255</v>
      </c>
      <c r="B280" s="57">
        <f t="shared" si="31"/>
        <v>51561</v>
      </c>
      <c r="C280" s="5">
        <f t="shared" si="24"/>
        <v>100158.96689809476</v>
      </c>
      <c r="D280" s="5">
        <f t="shared" si="25"/>
        <v>667.72644598729846</v>
      </c>
      <c r="E280" s="5">
        <f t="shared" si="26"/>
        <v>653.04978699557876</v>
      </c>
      <c r="F280" s="53"/>
      <c r="G280" s="5">
        <f t="shared" si="27"/>
        <v>99505.917111099188</v>
      </c>
      <c r="H280" s="5">
        <f t="shared" si="28"/>
        <v>500</v>
      </c>
      <c r="I280" s="5" t="str">
        <f t="shared" si="29"/>
        <v/>
      </c>
      <c r="J280" s="5">
        <f t="shared" si="30"/>
        <v>1820.7762329828772</v>
      </c>
      <c r="M280" s="5"/>
    </row>
    <row r="281" spans="1:13" x14ac:dyDescent="0.3">
      <c r="A281">
        <v>256</v>
      </c>
      <c r="B281" s="57">
        <f t="shared" si="31"/>
        <v>51592</v>
      </c>
      <c r="C281" s="5">
        <f t="shared" si="24"/>
        <v>99505.917111099188</v>
      </c>
      <c r="D281" s="5">
        <f t="shared" si="25"/>
        <v>663.37278074066126</v>
      </c>
      <c r="E281" s="5">
        <f t="shared" si="26"/>
        <v>657.40345224221596</v>
      </c>
      <c r="F281" s="53"/>
      <c r="G281" s="5">
        <f t="shared" si="27"/>
        <v>98848.513658856973</v>
      </c>
      <c r="H281" s="5">
        <f t="shared" si="28"/>
        <v>500</v>
      </c>
      <c r="I281" s="5" t="str">
        <f t="shared" si="29"/>
        <v/>
      </c>
      <c r="J281" s="5">
        <f t="shared" si="30"/>
        <v>1820.7762329828772</v>
      </c>
      <c r="M281" s="5"/>
    </row>
    <row r="282" spans="1:13" x14ac:dyDescent="0.3">
      <c r="A282">
        <v>257</v>
      </c>
      <c r="B282" s="57">
        <f t="shared" si="31"/>
        <v>51622</v>
      </c>
      <c r="C282" s="5">
        <f t="shared" ref="C282:C345" si="32">_xlfn.LET(
_xlpm.StartingPrincipalBalance,$G281,
_xlpm.IsPrincipalRemainingZeroCondition,ROUND($G281,2)=0,
_xlpm.IsPrincipalRemainingBlankCondition,$G281="",
_xlpm.IsPeriodBlankCondition,ISBLANK($A282),
_xlpm.Calculation,IF(_xlpm.IsPeriodBlankCondition,"",IF(_xlpm.IsPrincipalRemainingBlankCondition,"",IF(_xlpm.IsPrincipalRemainingZeroCondition,"",_xlpm.StartingPrincipalBalance))),
_xlpm.Calculation
)</f>
        <v>98848.513658856973</v>
      </c>
      <c r="D282" s="5">
        <f t="shared" ref="D282:D345" si="33">_xlfn.LET(
_xlpm.InterestCalculation,$G281*$B$9,
_xlpm.IsPrincipalRemainingZeroCondition,ROUND($G281,2)=0,
_xlpm.IsPrincipalRemainingBlankCondition,$G281="",
_xlpm.IsPeriodBlankCondition,ISBLANK($A282),
_xlpm.Calculation,IF(_xlpm.IsPeriodBlankCondition,"",IF(_xlpm.IsPrincipalRemainingBlankCondition,"",IF(_xlpm.IsPrincipalRemainingZeroCondition,"",_xlpm.InterestCalculation))),
_xlpm.Calculation
)</f>
        <v>658.99009105904656</v>
      </c>
      <c r="E282" s="5">
        <f t="shared" ref="E282:E345" si="34">_xlfn.LET(
_xlpm.PrincipalOwedCalculation,$B$10-$D282,
_xlpm.IsPrincipalLessThenOrEqualToMonthlyPaymentCondition,$G281&lt;=$B$10,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_xlpm.Calculation,IF(_xlpm.IsPeriodBlankCondition,"",IF(_xlpm.IsPrincipalRemainingBlankCondition,"",IF(_xlpm.IsPrincipalZeroCondition,"",IF(_xlpm.IsPrincipalLessThenOrEqualToMonthlyPaymentCondition,$G281,_xlpm.PrincipalOwedCalculation)))),
_xlpm.Calculation
)</f>
        <v>661.78614192383066</v>
      </c>
      <c r="F282" s="53"/>
      <c r="G282" s="5">
        <f t="shared" ref="G282:G345" si="35">_xlfn.LET(
_xlpm.StartingBalanceGreaterThanPrincipalOwedPlusPrepaymentCondition,$C282&gt;=$E282+$F282,
_xlpm.IsPrincpalOwedPlusPrepaymentLessThanOrEqualToPrincipalRemainingCondition,ROUND($E282+$F282,2)&lt;=ROUND($G281,2),
_xlpm.IsCurrentPrincapalOwedAmtGreaterThanPrevPrincipalOwedCondition,$E281&gt;$G281,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_xlpm.Calculation,IF(_xlpm.IsPeriodBlankCondition,"",IF(_xlpm.IsPrincipalRemainingBlankCondition,"",IF(_xlpm.IsPrincipalZeroCondition,"",IF(_xlpm.StartingBalanceGreaterThanPrincipalOwedPlusPrepaymentCondition,$C282-$E282-$F282,0)))),
_xlpm.Calculation
)</f>
        <v>98186.727516933141</v>
      </c>
      <c r="H282" s="5">
        <f t="shared" ref="H282:H345" si="36">_xlfn.LET(
_xlpm.PrincpalRemainingCalculation,$B$13,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_xlpm.Calculation,IF(_xlpm.IsPeriodBlankCondition,"",IF(_xlpm.IsPrincipalRemainingBlankCondition,"",IF(_xlpm.IsPrincipalZeroCondition,"",_xlpm.PrincpalRemainingCalculation))),
_xlpm.Calculation
)</f>
        <v>500</v>
      </c>
      <c r="I282" s="5" t="str">
        <f t="shared" ref="I282:I345" si="37">_xlfn.LET(
_xlpm.IsPrincipalRemainingLessThanOrEqualToPMICutoffAmtCondition,$G281&lt;=$B$2*(1-$B$15),
_xlpm.PMIMonthlyPayment,$B$19,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2" s="5">
        <f t="shared" ref="J282:J345" si="38">_xlfn.LET(
_xlpm.PrePaymentActuallyPaid,IF($C282&gt;=$E282+$F282,$F282,$C282-$E282),
_xlpm.IfPMIOwedIsBlank,IF($I282 = "",0,$I282),
_xlpm.TotalMonthlyPaymentCalculation,$D282+$E282+$H282+_xlpm.IfPMIOwedIsBlank+_xlpm.PrePaymentActuallyPaid,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_xlpm.Calculation,IF(_xlpm.IsPeriodBlankCondition,"",IF(_xlpm.IsPrincipalRemainingBlankCondition,"",IF(_xlpm.IsPrincipalZeroCondition,"",_xlpm.TotalMonthlyPaymentCalculation))),
_xlpm.Calculation
)</f>
        <v>1820.7762329828772</v>
      </c>
      <c r="M282" s="5"/>
    </row>
    <row r="283" spans="1:13" x14ac:dyDescent="0.3">
      <c r="A283">
        <v>258</v>
      </c>
      <c r="B283" s="57">
        <f t="shared" ref="B283:B346" si="39">IF(ISBLANK($A283),"",EDATE($B282,1))</f>
        <v>51653</v>
      </c>
      <c r="C283" s="5">
        <f t="shared" si="32"/>
        <v>98186.727516933141</v>
      </c>
      <c r="D283" s="5">
        <f t="shared" si="33"/>
        <v>654.57818344622103</v>
      </c>
      <c r="E283" s="5">
        <f t="shared" si="34"/>
        <v>666.19804953665619</v>
      </c>
      <c r="F283" s="53"/>
      <c r="G283" s="5">
        <f t="shared" si="35"/>
        <v>97520.529467396482</v>
      </c>
      <c r="H283" s="5">
        <f t="shared" si="36"/>
        <v>500</v>
      </c>
      <c r="I283" s="5" t="str">
        <f t="shared" si="37"/>
        <v/>
      </c>
      <c r="J283" s="5">
        <f t="shared" si="38"/>
        <v>1820.7762329828772</v>
      </c>
      <c r="M283" s="5"/>
    </row>
    <row r="284" spans="1:13" x14ac:dyDescent="0.3">
      <c r="A284">
        <v>259</v>
      </c>
      <c r="B284" s="57">
        <f t="shared" si="39"/>
        <v>51683</v>
      </c>
      <c r="C284" s="5">
        <f t="shared" si="32"/>
        <v>97520.529467396482</v>
      </c>
      <c r="D284" s="5">
        <f t="shared" si="33"/>
        <v>650.13686311597655</v>
      </c>
      <c r="E284" s="5">
        <f t="shared" si="34"/>
        <v>670.63936986690067</v>
      </c>
      <c r="F284" s="53"/>
      <c r="G284" s="5">
        <f t="shared" si="35"/>
        <v>96849.890097529584</v>
      </c>
      <c r="H284" s="5">
        <f t="shared" si="36"/>
        <v>500</v>
      </c>
      <c r="I284" s="5" t="str">
        <f t="shared" si="37"/>
        <v/>
      </c>
      <c r="J284" s="5">
        <f t="shared" si="38"/>
        <v>1820.7762329828772</v>
      </c>
      <c r="M284" s="5"/>
    </row>
    <row r="285" spans="1:13" x14ac:dyDescent="0.3">
      <c r="A285">
        <v>260</v>
      </c>
      <c r="B285" s="57">
        <f t="shared" si="39"/>
        <v>51714</v>
      </c>
      <c r="C285" s="5">
        <f t="shared" si="32"/>
        <v>96849.890097529584</v>
      </c>
      <c r="D285" s="5">
        <f t="shared" si="33"/>
        <v>645.66593398353064</v>
      </c>
      <c r="E285" s="5">
        <f t="shared" si="34"/>
        <v>675.11029899934658</v>
      </c>
      <c r="F285" s="53"/>
      <c r="G285" s="5">
        <f t="shared" si="35"/>
        <v>96174.779798530231</v>
      </c>
      <c r="H285" s="5">
        <f t="shared" si="36"/>
        <v>500</v>
      </c>
      <c r="I285" s="5" t="str">
        <f t="shared" si="37"/>
        <v/>
      </c>
      <c r="J285" s="5">
        <f t="shared" si="38"/>
        <v>1820.7762329828772</v>
      </c>
      <c r="M285" s="5"/>
    </row>
    <row r="286" spans="1:13" x14ac:dyDescent="0.3">
      <c r="A286">
        <v>261</v>
      </c>
      <c r="B286" s="57">
        <f t="shared" si="39"/>
        <v>51745</v>
      </c>
      <c r="C286" s="5">
        <f t="shared" si="32"/>
        <v>96174.779798530231</v>
      </c>
      <c r="D286" s="5">
        <f t="shared" si="33"/>
        <v>641.16519865686826</v>
      </c>
      <c r="E286" s="5">
        <f t="shared" si="34"/>
        <v>679.61103432600896</v>
      </c>
      <c r="F286" s="53"/>
      <c r="G286" s="5">
        <f t="shared" si="35"/>
        <v>95495.168764204223</v>
      </c>
      <c r="H286" s="5">
        <f t="shared" si="36"/>
        <v>500</v>
      </c>
      <c r="I286" s="5" t="str">
        <f t="shared" si="37"/>
        <v/>
      </c>
      <c r="J286" s="5">
        <f t="shared" si="38"/>
        <v>1820.7762329828772</v>
      </c>
      <c r="M286" s="5"/>
    </row>
    <row r="287" spans="1:13" x14ac:dyDescent="0.3">
      <c r="A287">
        <v>262</v>
      </c>
      <c r="B287" s="57">
        <f t="shared" si="39"/>
        <v>51775</v>
      </c>
      <c r="C287" s="5">
        <f t="shared" si="32"/>
        <v>95495.168764204223</v>
      </c>
      <c r="D287" s="5">
        <f t="shared" si="33"/>
        <v>636.63445842802821</v>
      </c>
      <c r="E287" s="5">
        <f t="shared" si="34"/>
        <v>684.14177455484901</v>
      </c>
      <c r="F287" s="53"/>
      <c r="G287" s="5">
        <f t="shared" si="35"/>
        <v>94811.02698964937</v>
      </c>
      <c r="H287" s="5">
        <f t="shared" si="36"/>
        <v>500</v>
      </c>
      <c r="I287" s="5" t="str">
        <f t="shared" si="37"/>
        <v/>
      </c>
      <c r="J287" s="5">
        <f t="shared" si="38"/>
        <v>1820.7762329828772</v>
      </c>
      <c r="M287" s="5"/>
    </row>
    <row r="288" spans="1:13" x14ac:dyDescent="0.3">
      <c r="A288">
        <v>263</v>
      </c>
      <c r="B288" s="57">
        <f t="shared" si="39"/>
        <v>51806</v>
      </c>
      <c r="C288" s="5">
        <f t="shared" si="32"/>
        <v>94811.02698964937</v>
      </c>
      <c r="D288" s="5">
        <f t="shared" si="33"/>
        <v>632.07351326432922</v>
      </c>
      <c r="E288" s="5">
        <f t="shared" si="34"/>
        <v>688.702719718548</v>
      </c>
      <c r="F288" s="53"/>
      <c r="G288" s="5">
        <f t="shared" si="35"/>
        <v>94122.324269930818</v>
      </c>
      <c r="H288" s="5">
        <f t="shared" si="36"/>
        <v>500</v>
      </c>
      <c r="I288" s="5" t="str">
        <f t="shared" si="37"/>
        <v/>
      </c>
      <c r="J288" s="5">
        <f t="shared" si="38"/>
        <v>1820.7762329828772</v>
      </c>
      <c r="M288" s="5"/>
    </row>
    <row r="289" spans="1:13" x14ac:dyDescent="0.3">
      <c r="A289">
        <v>264</v>
      </c>
      <c r="B289" s="57">
        <f t="shared" si="39"/>
        <v>51836</v>
      </c>
      <c r="C289" s="5">
        <f t="shared" si="32"/>
        <v>94122.324269930818</v>
      </c>
      <c r="D289" s="5">
        <f t="shared" si="33"/>
        <v>627.48216179953886</v>
      </c>
      <c r="E289" s="5">
        <f t="shared" si="34"/>
        <v>693.29407118333836</v>
      </c>
      <c r="F289" s="53"/>
      <c r="G289" s="5">
        <f t="shared" si="35"/>
        <v>93429.030198747481</v>
      </c>
      <c r="H289" s="5">
        <f t="shared" si="36"/>
        <v>500</v>
      </c>
      <c r="I289" s="5" t="str">
        <f t="shared" si="37"/>
        <v/>
      </c>
      <c r="J289" s="5">
        <f t="shared" si="38"/>
        <v>1820.7762329828772</v>
      </c>
      <c r="M289" s="5"/>
    </row>
    <row r="290" spans="1:13" x14ac:dyDescent="0.3">
      <c r="A290">
        <v>265</v>
      </c>
      <c r="B290" s="57">
        <f t="shared" si="39"/>
        <v>51867</v>
      </c>
      <c r="C290" s="5">
        <f t="shared" si="32"/>
        <v>93429.030198747481</v>
      </c>
      <c r="D290" s="5">
        <f t="shared" si="33"/>
        <v>622.86020132498322</v>
      </c>
      <c r="E290" s="5">
        <f t="shared" si="34"/>
        <v>697.916031657894</v>
      </c>
      <c r="F290" s="53"/>
      <c r="G290" s="5">
        <f t="shared" si="35"/>
        <v>92731.114167089589</v>
      </c>
      <c r="H290" s="5">
        <f t="shared" si="36"/>
        <v>500</v>
      </c>
      <c r="I290" s="5" t="str">
        <f t="shared" si="37"/>
        <v/>
      </c>
      <c r="J290" s="5">
        <f t="shared" si="38"/>
        <v>1820.7762329828772</v>
      </c>
      <c r="M290" s="5"/>
    </row>
    <row r="291" spans="1:13" x14ac:dyDescent="0.3">
      <c r="A291">
        <v>266</v>
      </c>
      <c r="B291" s="57">
        <f t="shared" si="39"/>
        <v>51898</v>
      </c>
      <c r="C291" s="5">
        <f t="shared" si="32"/>
        <v>92731.114167089589</v>
      </c>
      <c r="D291" s="5">
        <f t="shared" si="33"/>
        <v>618.2074277805973</v>
      </c>
      <c r="E291" s="5">
        <f t="shared" si="34"/>
        <v>702.56880520227992</v>
      </c>
      <c r="F291" s="53"/>
      <c r="G291" s="5">
        <f t="shared" si="35"/>
        <v>92028.545361887314</v>
      </c>
      <c r="H291" s="5">
        <f t="shared" si="36"/>
        <v>500</v>
      </c>
      <c r="I291" s="5" t="str">
        <f t="shared" si="37"/>
        <v/>
      </c>
      <c r="J291" s="5">
        <f t="shared" si="38"/>
        <v>1820.7762329828772</v>
      </c>
      <c r="M291" s="5"/>
    </row>
    <row r="292" spans="1:13" x14ac:dyDescent="0.3">
      <c r="A292">
        <v>267</v>
      </c>
      <c r="B292" s="57">
        <f t="shared" si="39"/>
        <v>51926</v>
      </c>
      <c r="C292" s="5">
        <f t="shared" si="32"/>
        <v>92028.545361887314</v>
      </c>
      <c r="D292" s="5">
        <f t="shared" si="33"/>
        <v>613.5236357459155</v>
      </c>
      <c r="E292" s="5">
        <f t="shared" si="34"/>
        <v>707.25259723696172</v>
      </c>
      <c r="F292" s="53"/>
      <c r="G292" s="5">
        <f t="shared" si="35"/>
        <v>91321.292764650352</v>
      </c>
      <c r="H292" s="5">
        <f t="shared" si="36"/>
        <v>500</v>
      </c>
      <c r="I292" s="5" t="str">
        <f t="shared" si="37"/>
        <v/>
      </c>
      <c r="J292" s="5">
        <f t="shared" si="38"/>
        <v>1820.7762329828772</v>
      </c>
      <c r="M292" s="5"/>
    </row>
    <row r="293" spans="1:13" x14ac:dyDescent="0.3">
      <c r="A293">
        <v>268</v>
      </c>
      <c r="B293" s="57">
        <f t="shared" si="39"/>
        <v>51957</v>
      </c>
      <c r="C293" s="5">
        <f t="shared" si="32"/>
        <v>91321.292764650352</v>
      </c>
      <c r="D293" s="5">
        <f t="shared" si="33"/>
        <v>608.8086184310024</v>
      </c>
      <c r="E293" s="5">
        <f t="shared" si="34"/>
        <v>711.96761455187482</v>
      </c>
      <c r="F293" s="53"/>
      <c r="G293" s="5">
        <f t="shared" si="35"/>
        <v>90609.325150098477</v>
      </c>
      <c r="H293" s="5">
        <f t="shared" si="36"/>
        <v>500</v>
      </c>
      <c r="I293" s="5" t="str">
        <f t="shared" si="37"/>
        <v/>
      </c>
      <c r="J293" s="5">
        <f t="shared" si="38"/>
        <v>1820.7762329828772</v>
      </c>
      <c r="M293" s="5"/>
    </row>
    <row r="294" spans="1:13" x14ac:dyDescent="0.3">
      <c r="A294">
        <v>269</v>
      </c>
      <c r="B294" s="57">
        <f t="shared" si="39"/>
        <v>51987</v>
      </c>
      <c r="C294" s="5">
        <f t="shared" si="32"/>
        <v>90609.325150098477</v>
      </c>
      <c r="D294" s="5">
        <f t="shared" si="33"/>
        <v>604.06216766732325</v>
      </c>
      <c r="E294" s="5">
        <f t="shared" si="34"/>
        <v>716.71406531555397</v>
      </c>
      <c r="F294" s="53"/>
      <c r="G294" s="5">
        <f t="shared" si="35"/>
        <v>89892.611084782926</v>
      </c>
      <c r="H294" s="5">
        <f t="shared" si="36"/>
        <v>500</v>
      </c>
      <c r="I294" s="5" t="str">
        <f t="shared" si="37"/>
        <v/>
      </c>
      <c r="J294" s="5">
        <f t="shared" si="38"/>
        <v>1820.7762329828772</v>
      </c>
      <c r="M294" s="5"/>
    </row>
    <row r="295" spans="1:13" x14ac:dyDescent="0.3">
      <c r="A295">
        <v>270</v>
      </c>
      <c r="B295" s="57">
        <f t="shared" si="39"/>
        <v>52018</v>
      </c>
      <c r="C295" s="5">
        <f t="shared" si="32"/>
        <v>89892.611084782926</v>
      </c>
      <c r="D295" s="5">
        <f t="shared" si="33"/>
        <v>599.28407389855283</v>
      </c>
      <c r="E295" s="5">
        <f t="shared" si="34"/>
        <v>721.49215908432438</v>
      </c>
      <c r="F295" s="53"/>
      <c r="G295" s="5">
        <f t="shared" si="35"/>
        <v>89171.118925698596</v>
      </c>
      <c r="H295" s="5">
        <f t="shared" si="36"/>
        <v>500</v>
      </c>
      <c r="I295" s="5" t="str">
        <f t="shared" si="37"/>
        <v/>
      </c>
      <c r="J295" s="5">
        <f t="shared" si="38"/>
        <v>1820.7762329828772</v>
      </c>
      <c r="M295" s="5"/>
    </row>
    <row r="296" spans="1:13" x14ac:dyDescent="0.3">
      <c r="A296">
        <v>271</v>
      </c>
      <c r="B296" s="57">
        <f t="shared" si="39"/>
        <v>52048</v>
      </c>
      <c r="C296" s="5">
        <f t="shared" si="32"/>
        <v>89171.118925698596</v>
      </c>
      <c r="D296" s="5">
        <f t="shared" si="33"/>
        <v>594.47412617132397</v>
      </c>
      <c r="E296" s="5">
        <f t="shared" si="34"/>
        <v>726.30210681155324</v>
      </c>
      <c r="F296" s="53"/>
      <c r="G296" s="5">
        <f t="shared" si="35"/>
        <v>88444.816818887048</v>
      </c>
      <c r="H296" s="5">
        <f t="shared" si="36"/>
        <v>500</v>
      </c>
      <c r="I296" s="5" t="str">
        <f t="shared" si="37"/>
        <v/>
      </c>
      <c r="J296" s="5">
        <f t="shared" si="38"/>
        <v>1820.7762329828772</v>
      </c>
      <c r="M296" s="5"/>
    </row>
    <row r="297" spans="1:13" x14ac:dyDescent="0.3">
      <c r="A297">
        <v>272</v>
      </c>
      <c r="B297" s="57">
        <f t="shared" si="39"/>
        <v>52079</v>
      </c>
      <c r="C297" s="5">
        <f t="shared" si="32"/>
        <v>88444.816818887048</v>
      </c>
      <c r="D297" s="5">
        <f t="shared" si="33"/>
        <v>589.63211212591364</v>
      </c>
      <c r="E297" s="5">
        <f t="shared" si="34"/>
        <v>731.14412085696358</v>
      </c>
      <c r="F297" s="53"/>
      <c r="G297" s="5">
        <f t="shared" si="35"/>
        <v>87713.672698030088</v>
      </c>
      <c r="H297" s="5">
        <f t="shared" si="36"/>
        <v>500</v>
      </c>
      <c r="I297" s="5" t="str">
        <f t="shared" si="37"/>
        <v/>
      </c>
      <c r="J297" s="5">
        <f t="shared" si="38"/>
        <v>1820.7762329828772</v>
      </c>
      <c r="M297" s="5"/>
    </row>
    <row r="298" spans="1:13" x14ac:dyDescent="0.3">
      <c r="A298">
        <v>273</v>
      </c>
      <c r="B298" s="57">
        <f t="shared" si="39"/>
        <v>52110</v>
      </c>
      <c r="C298" s="5">
        <f t="shared" si="32"/>
        <v>87713.672698030088</v>
      </c>
      <c r="D298" s="5">
        <f t="shared" si="33"/>
        <v>584.75781798686728</v>
      </c>
      <c r="E298" s="5">
        <f t="shared" si="34"/>
        <v>736.01841499600994</v>
      </c>
      <c r="F298" s="53"/>
      <c r="G298" s="5">
        <f t="shared" si="35"/>
        <v>86977.654283034077</v>
      </c>
      <c r="H298" s="5">
        <f t="shared" si="36"/>
        <v>500</v>
      </c>
      <c r="I298" s="5" t="str">
        <f t="shared" si="37"/>
        <v/>
      </c>
      <c r="J298" s="5">
        <f t="shared" si="38"/>
        <v>1820.7762329828772</v>
      </c>
      <c r="M298" s="5"/>
    </row>
    <row r="299" spans="1:13" x14ac:dyDescent="0.3">
      <c r="A299">
        <v>274</v>
      </c>
      <c r="B299" s="57">
        <f t="shared" si="39"/>
        <v>52140</v>
      </c>
      <c r="C299" s="5">
        <f t="shared" si="32"/>
        <v>86977.654283034077</v>
      </c>
      <c r="D299" s="5">
        <f t="shared" si="33"/>
        <v>579.85102855356058</v>
      </c>
      <c r="E299" s="5">
        <f t="shared" si="34"/>
        <v>740.92520442931664</v>
      </c>
      <c r="F299" s="53"/>
      <c r="G299" s="5">
        <f t="shared" si="35"/>
        <v>86236.729078604767</v>
      </c>
      <c r="H299" s="5">
        <f t="shared" si="36"/>
        <v>500</v>
      </c>
      <c r="I299" s="5" t="str">
        <f t="shared" si="37"/>
        <v/>
      </c>
      <c r="J299" s="5">
        <f t="shared" si="38"/>
        <v>1820.7762329828772</v>
      </c>
      <c r="M299" s="5"/>
    </row>
    <row r="300" spans="1:13" x14ac:dyDescent="0.3">
      <c r="A300">
        <v>275</v>
      </c>
      <c r="B300" s="57">
        <f t="shared" si="39"/>
        <v>52171</v>
      </c>
      <c r="C300" s="5">
        <f t="shared" si="32"/>
        <v>86236.729078604767</v>
      </c>
      <c r="D300" s="5">
        <f t="shared" si="33"/>
        <v>574.91152719069851</v>
      </c>
      <c r="E300" s="5">
        <f t="shared" si="34"/>
        <v>745.86470579217871</v>
      </c>
      <c r="F300" s="53"/>
      <c r="G300" s="5">
        <f t="shared" si="35"/>
        <v>85490.86437281259</v>
      </c>
      <c r="H300" s="5">
        <f t="shared" si="36"/>
        <v>500</v>
      </c>
      <c r="I300" s="5" t="str">
        <f t="shared" si="37"/>
        <v/>
      </c>
      <c r="J300" s="5">
        <f t="shared" si="38"/>
        <v>1820.7762329828772</v>
      </c>
      <c r="M300" s="5"/>
    </row>
    <row r="301" spans="1:13" x14ac:dyDescent="0.3">
      <c r="A301">
        <v>276</v>
      </c>
      <c r="B301" s="57">
        <f t="shared" si="39"/>
        <v>52201</v>
      </c>
      <c r="C301" s="5">
        <f t="shared" si="32"/>
        <v>85490.86437281259</v>
      </c>
      <c r="D301" s="5">
        <f t="shared" si="33"/>
        <v>569.93909581875062</v>
      </c>
      <c r="E301" s="5">
        <f t="shared" si="34"/>
        <v>750.8371371641266</v>
      </c>
      <c r="F301" s="53"/>
      <c r="G301" s="5">
        <f t="shared" si="35"/>
        <v>84740.027235648464</v>
      </c>
      <c r="H301" s="5">
        <f t="shared" si="36"/>
        <v>500</v>
      </c>
      <c r="I301" s="5" t="str">
        <f t="shared" si="37"/>
        <v/>
      </c>
      <c r="J301" s="5">
        <f t="shared" si="38"/>
        <v>1820.7762329828772</v>
      </c>
      <c r="M301" s="5"/>
    </row>
    <row r="302" spans="1:13" x14ac:dyDescent="0.3">
      <c r="A302">
        <v>277</v>
      </c>
      <c r="B302" s="57">
        <f t="shared" si="39"/>
        <v>52232</v>
      </c>
      <c r="C302" s="5">
        <f t="shared" si="32"/>
        <v>84740.027235648464</v>
      </c>
      <c r="D302" s="5">
        <f t="shared" si="33"/>
        <v>564.93351490432315</v>
      </c>
      <c r="E302" s="5">
        <f t="shared" si="34"/>
        <v>755.84271807855407</v>
      </c>
      <c r="F302" s="53"/>
      <c r="G302" s="5">
        <f t="shared" si="35"/>
        <v>83984.184517569913</v>
      </c>
      <c r="H302" s="5">
        <f t="shared" si="36"/>
        <v>500</v>
      </c>
      <c r="I302" s="5" t="str">
        <f t="shared" si="37"/>
        <v/>
      </c>
      <c r="J302" s="5">
        <f t="shared" si="38"/>
        <v>1820.7762329828772</v>
      </c>
      <c r="M302" s="5"/>
    </row>
    <row r="303" spans="1:13" x14ac:dyDescent="0.3">
      <c r="A303">
        <v>278</v>
      </c>
      <c r="B303" s="57">
        <f t="shared" si="39"/>
        <v>52263</v>
      </c>
      <c r="C303" s="5">
        <f t="shared" si="32"/>
        <v>83984.184517569913</v>
      </c>
      <c r="D303" s="5">
        <f t="shared" si="33"/>
        <v>559.89456345046608</v>
      </c>
      <c r="E303" s="5">
        <f t="shared" si="34"/>
        <v>760.88166953241114</v>
      </c>
      <c r="F303" s="53"/>
      <c r="G303" s="5">
        <f t="shared" si="35"/>
        <v>83223.302848037507</v>
      </c>
      <c r="H303" s="5">
        <f t="shared" si="36"/>
        <v>500</v>
      </c>
      <c r="I303" s="5" t="str">
        <f t="shared" si="37"/>
        <v/>
      </c>
      <c r="J303" s="5">
        <f t="shared" si="38"/>
        <v>1820.7762329828772</v>
      </c>
      <c r="M303" s="5"/>
    </row>
    <row r="304" spans="1:13" x14ac:dyDescent="0.3">
      <c r="A304">
        <v>279</v>
      </c>
      <c r="B304" s="57">
        <f t="shared" si="39"/>
        <v>52291</v>
      </c>
      <c r="C304" s="5">
        <f t="shared" si="32"/>
        <v>83223.302848037507</v>
      </c>
      <c r="D304" s="5">
        <f t="shared" si="33"/>
        <v>554.82201898691676</v>
      </c>
      <c r="E304" s="5">
        <f t="shared" si="34"/>
        <v>765.95421399596046</v>
      </c>
      <c r="F304" s="53"/>
      <c r="G304" s="5">
        <f t="shared" si="35"/>
        <v>82457.34863404154</v>
      </c>
      <c r="H304" s="5">
        <f t="shared" si="36"/>
        <v>500</v>
      </c>
      <c r="I304" s="5" t="str">
        <f t="shared" si="37"/>
        <v/>
      </c>
      <c r="J304" s="5">
        <f t="shared" si="38"/>
        <v>1820.7762329828772</v>
      </c>
      <c r="M304" s="5"/>
    </row>
    <row r="305" spans="1:13" x14ac:dyDescent="0.3">
      <c r="A305">
        <v>280</v>
      </c>
      <c r="B305" s="57">
        <f t="shared" si="39"/>
        <v>52322</v>
      </c>
      <c r="C305" s="5">
        <f t="shared" si="32"/>
        <v>82457.34863404154</v>
      </c>
      <c r="D305" s="5">
        <f t="shared" si="33"/>
        <v>549.71565756027701</v>
      </c>
      <c r="E305" s="5">
        <f t="shared" si="34"/>
        <v>771.06057542260021</v>
      </c>
      <c r="F305" s="53"/>
      <c r="G305" s="5">
        <f t="shared" si="35"/>
        <v>81686.288058618942</v>
      </c>
      <c r="H305" s="5">
        <f t="shared" si="36"/>
        <v>500</v>
      </c>
      <c r="I305" s="5" t="str">
        <f t="shared" si="37"/>
        <v/>
      </c>
      <c r="J305" s="5">
        <f t="shared" si="38"/>
        <v>1820.7762329828772</v>
      </c>
      <c r="M305" s="5"/>
    </row>
    <row r="306" spans="1:13" x14ac:dyDescent="0.3">
      <c r="A306">
        <v>281</v>
      </c>
      <c r="B306" s="57">
        <f t="shared" si="39"/>
        <v>52352</v>
      </c>
      <c r="C306" s="5">
        <f t="shared" si="32"/>
        <v>81686.288058618942</v>
      </c>
      <c r="D306" s="5">
        <f t="shared" si="33"/>
        <v>544.57525372412636</v>
      </c>
      <c r="E306" s="5">
        <f t="shared" si="34"/>
        <v>776.20097925875086</v>
      </c>
      <c r="F306" s="53"/>
      <c r="G306" s="5">
        <f t="shared" si="35"/>
        <v>80910.087079360193</v>
      </c>
      <c r="H306" s="5">
        <f t="shared" si="36"/>
        <v>500</v>
      </c>
      <c r="I306" s="5" t="str">
        <f t="shared" si="37"/>
        <v/>
      </c>
      <c r="J306" s="5">
        <f t="shared" si="38"/>
        <v>1820.7762329828772</v>
      </c>
      <c r="M306" s="5"/>
    </row>
    <row r="307" spans="1:13" x14ac:dyDescent="0.3">
      <c r="A307">
        <v>282</v>
      </c>
      <c r="B307" s="57">
        <f t="shared" si="39"/>
        <v>52383</v>
      </c>
      <c r="C307" s="5">
        <f t="shared" si="32"/>
        <v>80910.087079360193</v>
      </c>
      <c r="D307" s="5">
        <f t="shared" si="33"/>
        <v>539.40058052906795</v>
      </c>
      <c r="E307" s="5">
        <f t="shared" si="34"/>
        <v>781.37565245380927</v>
      </c>
      <c r="F307" s="53"/>
      <c r="G307" s="5">
        <f t="shared" si="35"/>
        <v>80128.71142690639</v>
      </c>
      <c r="H307" s="5">
        <f t="shared" si="36"/>
        <v>500</v>
      </c>
      <c r="I307" s="5" t="str">
        <f t="shared" si="37"/>
        <v/>
      </c>
      <c r="J307" s="5">
        <f t="shared" si="38"/>
        <v>1820.7762329828772</v>
      </c>
      <c r="M307" s="5"/>
    </row>
    <row r="308" spans="1:13" x14ac:dyDescent="0.3">
      <c r="A308">
        <v>283</v>
      </c>
      <c r="B308" s="57">
        <f t="shared" si="39"/>
        <v>52413</v>
      </c>
      <c r="C308" s="5">
        <f t="shared" si="32"/>
        <v>80128.71142690639</v>
      </c>
      <c r="D308" s="5">
        <f t="shared" si="33"/>
        <v>534.19140951270924</v>
      </c>
      <c r="E308" s="5">
        <f t="shared" si="34"/>
        <v>786.58482347016798</v>
      </c>
      <c r="F308" s="53"/>
      <c r="G308" s="5">
        <f t="shared" si="35"/>
        <v>79342.12660343622</v>
      </c>
      <c r="H308" s="5">
        <f t="shared" si="36"/>
        <v>500</v>
      </c>
      <c r="I308" s="5" t="str">
        <f t="shared" si="37"/>
        <v/>
      </c>
      <c r="J308" s="5">
        <f t="shared" si="38"/>
        <v>1820.7762329828772</v>
      </c>
      <c r="M308" s="5"/>
    </row>
    <row r="309" spans="1:13" x14ac:dyDescent="0.3">
      <c r="A309">
        <v>284</v>
      </c>
      <c r="B309" s="57">
        <f t="shared" si="39"/>
        <v>52444</v>
      </c>
      <c r="C309" s="5">
        <f t="shared" si="32"/>
        <v>79342.12660343622</v>
      </c>
      <c r="D309" s="5">
        <f t="shared" si="33"/>
        <v>528.94751068957487</v>
      </c>
      <c r="E309" s="5">
        <f t="shared" si="34"/>
        <v>791.82872229330235</v>
      </c>
      <c r="F309" s="53"/>
      <c r="G309" s="5">
        <f t="shared" si="35"/>
        <v>78550.29788114292</v>
      </c>
      <c r="H309" s="5">
        <f t="shared" si="36"/>
        <v>500</v>
      </c>
      <c r="I309" s="5" t="str">
        <f t="shared" si="37"/>
        <v/>
      </c>
      <c r="J309" s="5">
        <f t="shared" si="38"/>
        <v>1820.7762329828772</v>
      </c>
      <c r="M309" s="5"/>
    </row>
    <row r="310" spans="1:13" x14ac:dyDescent="0.3">
      <c r="A310">
        <v>285</v>
      </c>
      <c r="B310" s="57">
        <f t="shared" si="39"/>
        <v>52475</v>
      </c>
      <c r="C310" s="5">
        <f t="shared" si="32"/>
        <v>78550.29788114292</v>
      </c>
      <c r="D310" s="5">
        <f t="shared" si="33"/>
        <v>523.66865254095285</v>
      </c>
      <c r="E310" s="5">
        <f t="shared" si="34"/>
        <v>797.10758044192437</v>
      </c>
      <c r="F310" s="53"/>
      <c r="G310" s="5">
        <f t="shared" si="35"/>
        <v>77753.190300700997</v>
      </c>
      <c r="H310" s="5">
        <f t="shared" si="36"/>
        <v>500</v>
      </c>
      <c r="I310" s="5" t="str">
        <f t="shared" si="37"/>
        <v/>
      </c>
      <c r="J310" s="5">
        <f t="shared" si="38"/>
        <v>1820.7762329828772</v>
      </c>
      <c r="M310" s="5"/>
    </row>
    <row r="311" spans="1:13" x14ac:dyDescent="0.3">
      <c r="A311">
        <v>286</v>
      </c>
      <c r="B311" s="57">
        <f t="shared" si="39"/>
        <v>52505</v>
      </c>
      <c r="C311" s="5">
        <f t="shared" si="32"/>
        <v>77753.190300700997</v>
      </c>
      <c r="D311" s="5">
        <f t="shared" si="33"/>
        <v>518.35460200467332</v>
      </c>
      <c r="E311" s="5">
        <f t="shared" si="34"/>
        <v>802.42163097820389</v>
      </c>
      <c r="F311" s="53"/>
      <c r="G311" s="5">
        <f t="shared" si="35"/>
        <v>76950.768669722791</v>
      </c>
      <c r="H311" s="5">
        <f t="shared" si="36"/>
        <v>500</v>
      </c>
      <c r="I311" s="5" t="str">
        <f t="shared" si="37"/>
        <v/>
      </c>
      <c r="J311" s="5">
        <f t="shared" si="38"/>
        <v>1820.7762329828772</v>
      </c>
      <c r="M311" s="5"/>
    </row>
    <row r="312" spans="1:13" x14ac:dyDescent="0.3">
      <c r="A312">
        <v>287</v>
      </c>
      <c r="B312" s="57">
        <f t="shared" si="39"/>
        <v>52536</v>
      </c>
      <c r="C312" s="5">
        <f t="shared" si="32"/>
        <v>76950.768669722791</v>
      </c>
      <c r="D312" s="5">
        <f t="shared" si="33"/>
        <v>513.00512446481866</v>
      </c>
      <c r="E312" s="5">
        <f t="shared" si="34"/>
        <v>807.77110851805855</v>
      </c>
      <c r="F312" s="53"/>
      <c r="G312" s="5">
        <f t="shared" si="35"/>
        <v>76142.997561204727</v>
      </c>
      <c r="H312" s="5">
        <f t="shared" si="36"/>
        <v>500</v>
      </c>
      <c r="I312" s="5" t="str">
        <f t="shared" si="37"/>
        <v/>
      </c>
      <c r="J312" s="5">
        <f t="shared" si="38"/>
        <v>1820.7762329828772</v>
      </c>
      <c r="M312" s="5"/>
    </row>
    <row r="313" spans="1:13" x14ac:dyDescent="0.3">
      <c r="A313">
        <v>288</v>
      </c>
      <c r="B313" s="57">
        <f t="shared" si="39"/>
        <v>52566</v>
      </c>
      <c r="C313" s="5">
        <f t="shared" si="32"/>
        <v>76142.997561204727</v>
      </c>
      <c r="D313" s="5">
        <f t="shared" si="33"/>
        <v>507.61998374136488</v>
      </c>
      <c r="E313" s="5">
        <f t="shared" si="34"/>
        <v>813.15624924151234</v>
      </c>
      <c r="F313" s="53"/>
      <c r="G313" s="5">
        <f t="shared" si="35"/>
        <v>75329.841311963217</v>
      </c>
      <c r="H313" s="5">
        <f t="shared" si="36"/>
        <v>500</v>
      </c>
      <c r="I313" s="5" t="str">
        <f t="shared" si="37"/>
        <v/>
      </c>
      <c r="J313" s="5">
        <f t="shared" si="38"/>
        <v>1820.7762329828772</v>
      </c>
      <c r="M313" s="5"/>
    </row>
    <row r="314" spans="1:13" x14ac:dyDescent="0.3">
      <c r="A314">
        <v>289</v>
      </c>
      <c r="B314" s="57">
        <f t="shared" si="39"/>
        <v>52597</v>
      </c>
      <c r="C314" s="5">
        <f t="shared" si="32"/>
        <v>75329.841311963217</v>
      </c>
      <c r="D314" s="5">
        <f t="shared" si="33"/>
        <v>502.19894207975483</v>
      </c>
      <c r="E314" s="5">
        <f t="shared" si="34"/>
        <v>818.57729090312239</v>
      </c>
      <c r="F314" s="53"/>
      <c r="G314" s="5">
        <f t="shared" si="35"/>
        <v>74511.264021060095</v>
      </c>
      <c r="H314" s="5">
        <f t="shared" si="36"/>
        <v>500</v>
      </c>
      <c r="I314" s="5" t="str">
        <f t="shared" si="37"/>
        <v/>
      </c>
      <c r="J314" s="5">
        <f t="shared" si="38"/>
        <v>1820.7762329828772</v>
      </c>
      <c r="M314" s="5"/>
    </row>
    <row r="315" spans="1:13" x14ac:dyDescent="0.3">
      <c r="A315">
        <v>290</v>
      </c>
      <c r="B315" s="57">
        <f t="shared" si="39"/>
        <v>52628</v>
      </c>
      <c r="C315" s="5">
        <f t="shared" si="32"/>
        <v>74511.264021060095</v>
      </c>
      <c r="D315" s="5">
        <f t="shared" si="33"/>
        <v>496.74176014040069</v>
      </c>
      <c r="E315" s="5">
        <f t="shared" si="34"/>
        <v>824.03447284247659</v>
      </c>
      <c r="F315" s="53"/>
      <c r="G315" s="5">
        <f t="shared" si="35"/>
        <v>73687.229548217612</v>
      </c>
      <c r="H315" s="5">
        <f t="shared" si="36"/>
        <v>500</v>
      </c>
      <c r="I315" s="5" t="str">
        <f t="shared" si="37"/>
        <v/>
      </c>
      <c r="J315" s="5">
        <f t="shared" si="38"/>
        <v>1820.7762329828772</v>
      </c>
      <c r="M315" s="5"/>
    </row>
    <row r="316" spans="1:13" x14ac:dyDescent="0.3">
      <c r="A316">
        <v>291</v>
      </c>
      <c r="B316" s="57">
        <f t="shared" si="39"/>
        <v>52657</v>
      </c>
      <c r="C316" s="5">
        <f t="shared" si="32"/>
        <v>73687.229548217612</v>
      </c>
      <c r="D316" s="5">
        <f t="shared" si="33"/>
        <v>491.24819698811746</v>
      </c>
      <c r="E316" s="5">
        <f t="shared" si="34"/>
        <v>829.52803599475976</v>
      </c>
      <c r="F316" s="53"/>
      <c r="G316" s="5">
        <f t="shared" si="35"/>
        <v>72857.701512222848</v>
      </c>
      <c r="H316" s="5">
        <f t="shared" si="36"/>
        <v>500</v>
      </c>
      <c r="I316" s="5" t="str">
        <f t="shared" si="37"/>
        <v/>
      </c>
      <c r="J316" s="5">
        <f t="shared" si="38"/>
        <v>1820.7762329828772</v>
      </c>
      <c r="M316" s="5"/>
    </row>
    <row r="317" spans="1:13" x14ac:dyDescent="0.3">
      <c r="A317">
        <v>292</v>
      </c>
      <c r="B317" s="57">
        <f t="shared" si="39"/>
        <v>52688</v>
      </c>
      <c r="C317" s="5">
        <f t="shared" si="32"/>
        <v>72857.701512222848</v>
      </c>
      <c r="D317" s="5">
        <f t="shared" si="33"/>
        <v>485.71801008148566</v>
      </c>
      <c r="E317" s="5">
        <f t="shared" si="34"/>
        <v>835.05822290139156</v>
      </c>
      <c r="F317" s="53"/>
      <c r="G317" s="5">
        <f t="shared" si="35"/>
        <v>72022.643289321451</v>
      </c>
      <c r="H317" s="5">
        <f t="shared" si="36"/>
        <v>500</v>
      </c>
      <c r="I317" s="5" t="str">
        <f t="shared" si="37"/>
        <v/>
      </c>
      <c r="J317" s="5">
        <f t="shared" si="38"/>
        <v>1820.7762329828772</v>
      </c>
      <c r="M317" s="5"/>
    </row>
    <row r="318" spans="1:13" x14ac:dyDescent="0.3">
      <c r="A318">
        <v>293</v>
      </c>
      <c r="B318" s="57">
        <f t="shared" si="39"/>
        <v>52718</v>
      </c>
      <c r="C318" s="5">
        <f t="shared" si="32"/>
        <v>72022.643289321451</v>
      </c>
      <c r="D318" s="5">
        <f t="shared" si="33"/>
        <v>480.15095526214304</v>
      </c>
      <c r="E318" s="5">
        <f t="shared" si="34"/>
        <v>840.62527772073418</v>
      </c>
      <c r="F318" s="53"/>
      <c r="G318" s="5">
        <f t="shared" si="35"/>
        <v>71182.01801160071</v>
      </c>
      <c r="H318" s="5">
        <f t="shared" si="36"/>
        <v>500</v>
      </c>
      <c r="I318" s="5" t="str">
        <f t="shared" si="37"/>
        <v/>
      </c>
      <c r="J318" s="5">
        <f t="shared" si="38"/>
        <v>1820.7762329828772</v>
      </c>
      <c r="M318" s="5"/>
    </row>
    <row r="319" spans="1:13" x14ac:dyDescent="0.3">
      <c r="A319">
        <v>294</v>
      </c>
      <c r="B319" s="57">
        <f t="shared" si="39"/>
        <v>52749</v>
      </c>
      <c r="C319" s="5">
        <f t="shared" si="32"/>
        <v>71182.01801160071</v>
      </c>
      <c r="D319" s="5">
        <f t="shared" si="33"/>
        <v>474.54678674400475</v>
      </c>
      <c r="E319" s="5">
        <f t="shared" si="34"/>
        <v>846.22944623887247</v>
      </c>
      <c r="F319" s="53"/>
      <c r="G319" s="5">
        <f t="shared" si="35"/>
        <v>70335.788565361843</v>
      </c>
      <c r="H319" s="5">
        <f t="shared" si="36"/>
        <v>500</v>
      </c>
      <c r="I319" s="5" t="str">
        <f t="shared" si="37"/>
        <v/>
      </c>
      <c r="J319" s="5">
        <f t="shared" si="38"/>
        <v>1820.7762329828772</v>
      </c>
      <c r="M319" s="5"/>
    </row>
    <row r="320" spans="1:13" x14ac:dyDescent="0.3">
      <c r="A320">
        <v>295</v>
      </c>
      <c r="B320" s="57">
        <f t="shared" si="39"/>
        <v>52779</v>
      </c>
      <c r="C320" s="5">
        <f t="shared" si="32"/>
        <v>70335.788565361843</v>
      </c>
      <c r="D320" s="5">
        <f t="shared" si="33"/>
        <v>468.90525710241229</v>
      </c>
      <c r="E320" s="5">
        <f t="shared" si="34"/>
        <v>851.87097588046493</v>
      </c>
      <c r="F320" s="53"/>
      <c r="G320" s="5">
        <f t="shared" si="35"/>
        <v>69483.917589481382</v>
      </c>
      <c r="H320" s="5">
        <f t="shared" si="36"/>
        <v>500</v>
      </c>
      <c r="I320" s="5" t="str">
        <f t="shared" si="37"/>
        <v/>
      </c>
      <c r="J320" s="5">
        <f t="shared" si="38"/>
        <v>1820.7762329828772</v>
      </c>
      <c r="M320" s="5"/>
    </row>
    <row r="321" spans="1:13" x14ac:dyDescent="0.3">
      <c r="A321">
        <v>296</v>
      </c>
      <c r="B321" s="57">
        <f t="shared" si="39"/>
        <v>52810</v>
      </c>
      <c r="C321" s="5">
        <f t="shared" si="32"/>
        <v>69483.917589481382</v>
      </c>
      <c r="D321" s="5">
        <f t="shared" si="33"/>
        <v>463.22611726320923</v>
      </c>
      <c r="E321" s="5">
        <f t="shared" si="34"/>
        <v>857.55011571966793</v>
      </c>
      <c r="F321" s="53"/>
      <c r="G321" s="5">
        <f t="shared" si="35"/>
        <v>68626.367473761711</v>
      </c>
      <c r="H321" s="5">
        <f t="shared" si="36"/>
        <v>500</v>
      </c>
      <c r="I321" s="5" t="str">
        <f t="shared" si="37"/>
        <v/>
      </c>
      <c r="J321" s="5">
        <f t="shared" si="38"/>
        <v>1820.7762329828772</v>
      </c>
      <c r="M321" s="5"/>
    </row>
    <row r="322" spans="1:13" x14ac:dyDescent="0.3">
      <c r="A322">
        <v>297</v>
      </c>
      <c r="B322" s="57">
        <f t="shared" si="39"/>
        <v>52841</v>
      </c>
      <c r="C322" s="5">
        <f t="shared" si="32"/>
        <v>68626.367473761711</v>
      </c>
      <c r="D322" s="5">
        <f t="shared" si="33"/>
        <v>457.50911649174475</v>
      </c>
      <c r="E322" s="5">
        <f t="shared" si="34"/>
        <v>863.26711649113247</v>
      </c>
      <c r="F322" s="53"/>
      <c r="G322" s="5">
        <f t="shared" si="35"/>
        <v>67763.100357270581</v>
      </c>
      <c r="H322" s="5">
        <f t="shared" si="36"/>
        <v>500</v>
      </c>
      <c r="I322" s="5" t="str">
        <f t="shared" si="37"/>
        <v/>
      </c>
      <c r="J322" s="5">
        <f t="shared" si="38"/>
        <v>1820.7762329828772</v>
      </c>
      <c r="M322" s="5"/>
    </row>
    <row r="323" spans="1:13" x14ac:dyDescent="0.3">
      <c r="A323">
        <v>298</v>
      </c>
      <c r="B323" s="57">
        <f t="shared" si="39"/>
        <v>52871</v>
      </c>
      <c r="C323" s="5">
        <f t="shared" si="32"/>
        <v>67763.100357270581</v>
      </c>
      <c r="D323" s="5">
        <f t="shared" si="33"/>
        <v>451.7540023818039</v>
      </c>
      <c r="E323" s="5">
        <f t="shared" si="34"/>
        <v>869.02223060107326</v>
      </c>
      <c r="F323" s="53"/>
      <c r="G323" s="5">
        <f t="shared" si="35"/>
        <v>66894.078126669512</v>
      </c>
      <c r="H323" s="5">
        <f t="shared" si="36"/>
        <v>500</v>
      </c>
      <c r="I323" s="5" t="str">
        <f t="shared" si="37"/>
        <v/>
      </c>
      <c r="J323" s="5">
        <f t="shared" si="38"/>
        <v>1820.7762329828772</v>
      </c>
      <c r="M323" s="5"/>
    </row>
    <row r="324" spans="1:13" x14ac:dyDescent="0.3">
      <c r="A324">
        <v>299</v>
      </c>
      <c r="B324" s="57">
        <f t="shared" si="39"/>
        <v>52902</v>
      </c>
      <c r="C324" s="5">
        <f t="shared" si="32"/>
        <v>66894.078126669512</v>
      </c>
      <c r="D324" s="5">
        <f t="shared" si="33"/>
        <v>445.96052084446342</v>
      </c>
      <c r="E324" s="5">
        <f t="shared" si="34"/>
        <v>874.8157121384138</v>
      </c>
      <c r="F324" s="53"/>
      <c r="G324" s="5">
        <f t="shared" si="35"/>
        <v>66019.262414531098</v>
      </c>
      <c r="H324" s="5">
        <f t="shared" si="36"/>
        <v>500</v>
      </c>
      <c r="I324" s="5" t="str">
        <f t="shared" si="37"/>
        <v/>
      </c>
      <c r="J324" s="5">
        <f t="shared" si="38"/>
        <v>1820.7762329828772</v>
      </c>
      <c r="M324" s="5"/>
    </row>
    <row r="325" spans="1:13" x14ac:dyDescent="0.3">
      <c r="A325">
        <v>300</v>
      </c>
      <c r="B325" s="57">
        <f t="shared" si="39"/>
        <v>52932</v>
      </c>
      <c r="C325" s="5">
        <f t="shared" si="32"/>
        <v>66019.262414531098</v>
      </c>
      <c r="D325" s="5">
        <f t="shared" si="33"/>
        <v>440.12841609687399</v>
      </c>
      <c r="E325" s="5">
        <f t="shared" si="34"/>
        <v>880.64781688600328</v>
      </c>
      <c r="F325" s="53"/>
      <c r="G325" s="5">
        <f t="shared" si="35"/>
        <v>65138.614597645093</v>
      </c>
      <c r="H325" s="5">
        <f t="shared" si="36"/>
        <v>500</v>
      </c>
      <c r="I325" s="5" t="str">
        <f t="shared" si="37"/>
        <v/>
      </c>
      <c r="J325" s="5">
        <f t="shared" si="38"/>
        <v>1820.7762329828772</v>
      </c>
      <c r="M325" s="5"/>
    </row>
    <row r="326" spans="1:13" x14ac:dyDescent="0.3">
      <c r="A326">
        <v>301</v>
      </c>
      <c r="B326" s="57">
        <f t="shared" si="39"/>
        <v>52963</v>
      </c>
      <c r="C326" s="5">
        <f t="shared" si="32"/>
        <v>65138.614597645093</v>
      </c>
      <c r="D326" s="5">
        <f t="shared" si="33"/>
        <v>434.25743065096731</v>
      </c>
      <c r="E326" s="5">
        <f t="shared" si="34"/>
        <v>886.51880233190991</v>
      </c>
      <c r="F326" s="53"/>
      <c r="G326" s="5">
        <f t="shared" si="35"/>
        <v>64252.09579531318</v>
      </c>
      <c r="H326" s="5">
        <f t="shared" si="36"/>
        <v>500</v>
      </c>
      <c r="I326" s="5" t="str">
        <f t="shared" si="37"/>
        <v/>
      </c>
      <c r="J326" s="5">
        <f t="shared" si="38"/>
        <v>1820.7762329828772</v>
      </c>
      <c r="M326" s="5"/>
    </row>
    <row r="327" spans="1:13" x14ac:dyDescent="0.3">
      <c r="A327">
        <v>302</v>
      </c>
      <c r="B327" s="57">
        <f t="shared" si="39"/>
        <v>52994</v>
      </c>
      <c r="C327" s="5">
        <f t="shared" si="32"/>
        <v>64252.09579531318</v>
      </c>
      <c r="D327" s="5">
        <f t="shared" si="33"/>
        <v>428.34730530208788</v>
      </c>
      <c r="E327" s="5">
        <f t="shared" si="34"/>
        <v>892.42892768078934</v>
      </c>
      <c r="F327" s="53"/>
      <c r="G327" s="5">
        <f t="shared" si="35"/>
        <v>63359.66686763239</v>
      </c>
      <c r="H327" s="5">
        <f t="shared" si="36"/>
        <v>500</v>
      </c>
      <c r="I327" s="5" t="str">
        <f t="shared" si="37"/>
        <v/>
      </c>
      <c r="J327" s="5">
        <f t="shared" si="38"/>
        <v>1820.7762329828772</v>
      </c>
      <c r="M327" s="5"/>
    </row>
    <row r="328" spans="1:13" x14ac:dyDescent="0.3">
      <c r="A328">
        <v>303</v>
      </c>
      <c r="B328" s="57">
        <f t="shared" si="39"/>
        <v>53022</v>
      </c>
      <c r="C328" s="5">
        <f t="shared" si="32"/>
        <v>63359.66686763239</v>
      </c>
      <c r="D328" s="5">
        <f t="shared" si="33"/>
        <v>422.39777911754931</v>
      </c>
      <c r="E328" s="5">
        <f t="shared" si="34"/>
        <v>898.37845386532786</v>
      </c>
      <c r="F328" s="53"/>
      <c r="G328" s="5">
        <f t="shared" si="35"/>
        <v>62461.288413767063</v>
      </c>
      <c r="H328" s="5">
        <f t="shared" si="36"/>
        <v>500</v>
      </c>
      <c r="I328" s="5" t="str">
        <f t="shared" si="37"/>
        <v/>
      </c>
      <c r="J328" s="5">
        <f t="shared" si="38"/>
        <v>1820.7762329828772</v>
      </c>
      <c r="M328" s="5"/>
    </row>
    <row r="329" spans="1:13" x14ac:dyDescent="0.3">
      <c r="A329">
        <v>304</v>
      </c>
      <c r="B329" s="57">
        <f t="shared" si="39"/>
        <v>53053</v>
      </c>
      <c r="C329" s="5">
        <f t="shared" si="32"/>
        <v>62461.288413767063</v>
      </c>
      <c r="D329" s="5">
        <f t="shared" si="33"/>
        <v>416.4085894251138</v>
      </c>
      <c r="E329" s="5">
        <f t="shared" si="34"/>
        <v>904.36764355776336</v>
      </c>
      <c r="F329" s="53"/>
      <c r="G329" s="5">
        <f t="shared" si="35"/>
        <v>61556.920770209297</v>
      </c>
      <c r="H329" s="5">
        <f t="shared" si="36"/>
        <v>500</v>
      </c>
      <c r="I329" s="5" t="str">
        <f t="shared" si="37"/>
        <v/>
      </c>
      <c r="J329" s="5">
        <f t="shared" si="38"/>
        <v>1820.7762329828772</v>
      </c>
      <c r="M329" s="5"/>
    </row>
    <row r="330" spans="1:13" x14ac:dyDescent="0.3">
      <c r="A330">
        <v>305</v>
      </c>
      <c r="B330" s="57">
        <f t="shared" si="39"/>
        <v>53083</v>
      </c>
      <c r="C330" s="5">
        <f t="shared" si="32"/>
        <v>61556.920770209297</v>
      </c>
      <c r="D330" s="5">
        <f t="shared" si="33"/>
        <v>410.37947180139537</v>
      </c>
      <c r="E330" s="5">
        <f t="shared" si="34"/>
        <v>910.39676118148191</v>
      </c>
      <c r="F330" s="53"/>
      <c r="G330" s="5">
        <f t="shared" si="35"/>
        <v>60646.524009027817</v>
      </c>
      <c r="H330" s="5">
        <f t="shared" si="36"/>
        <v>500</v>
      </c>
      <c r="I330" s="5" t="str">
        <f t="shared" si="37"/>
        <v/>
      </c>
      <c r="J330" s="5">
        <f t="shared" si="38"/>
        <v>1820.7762329828772</v>
      </c>
      <c r="M330" s="5"/>
    </row>
    <row r="331" spans="1:13" x14ac:dyDescent="0.3">
      <c r="A331">
        <v>306</v>
      </c>
      <c r="B331" s="57">
        <f t="shared" si="39"/>
        <v>53114</v>
      </c>
      <c r="C331" s="5">
        <f t="shared" si="32"/>
        <v>60646.524009027817</v>
      </c>
      <c r="D331" s="5">
        <f t="shared" si="33"/>
        <v>404.31016006018547</v>
      </c>
      <c r="E331" s="5">
        <f t="shared" si="34"/>
        <v>916.46607292269175</v>
      </c>
      <c r="F331" s="53"/>
      <c r="G331" s="5">
        <f t="shared" si="35"/>
        <v>59730.057936105128</v>
      </c>
      <c r="H331" s="5">
        <f t="shared" si="36"/>
        <v>500</v>
      </c>
      <c r="I331" s="5" t="str">
        <f t="shared" si="37"/>
        <v/>
      </c>
      <c r="J331" s="5">
        <f t="shared" si="38"/>
        <v>1820.7762329828772</v>
      </c>
      <c r="M331" s="5"/>
    </row>
    <row r="332" spans="1:13" x14ac:dyDescent="0.3">
      <c r="A332">
        <v>307</v>
      </c>
      <c r="B332" s="57">
        <f t="shared" si="39"/>
        <v>53144</v>
      </c>
      <c r="C332" s="5">
        <f t="shared" si="32"/>
        <v>59730.057936105128</v>
      </c>
      <c r="D332" s="5">
        <f t="shared" si="33"/>
        <v>398.20038624070088</v>
      </c>
      <c r="E332" s="5">
        <f t="shared" si="34"/>
        <v>922.57584674217628</v>
      </c>
      <c r="F332" s="53"/>
      <c r="G332" s="5">
        <f t="shared" si="35"/>
        <v>58807.482089362951</v>
      </c>
      <c r="H332" s="5">
        <f t="shared" si="36"/>
        <v>500</v>
      </c>
      <c r="I332" s="5" t="str">
        <f t="shared" si="37"/>
        <v/>
      </c>
      <c r="J332" s="5">
        <f t="shared" si="38"/>
        <v>1820.7762329828772</v>
      </c>
      <c r="M332" s="5"/>
    </row>
    <row r="333" spans="1:13" x14ac:dyDescent="0.3">
      <c r="A333">
        <v>308</v>
      </c>
      <c r="B333" s="57">
        <f t="shared" si="39"/>
        <v>53175</v>
      </c>
      <c r="C333" s="5">
        <f t="shared" si="32"/>
        <v>58807.482089362951</v>
      </c>
      <c r="D333" s="5">
        <f t="shared" si="33"/>
        <v>392.04988059575305</v>
      </c>
      <c r="E333" s="5">
        <f t="shared" si="34"/>
        <v>928.72635238712417</v>
      </c>
      <c r="F333" s="53"/>
      <c r="G333" s="5">
        <f t="shared" si="35"/>
        <v>57878.755736975829</v>
      </c>
      <c r="H333" s="5">
        <f t="shared" si="36"/>
        <v>500</v>
      </c>
      <c r="I333" s="5" t="str">
        <f t="shared" si="37"/>
        <v/>
      </c>
      <c r="J333" s="5">
        <f t="shared" si="38"/>
        <v>1820.7762329828772</v>
      </c>
      <c r="M333" s="5"/>
    </row>
    <row r="334" spans="1:13" x14ac:dyDescent="0.3">
      <c r="A334">
        <v>309</v>
      </c>
      <c r="B334" s="57">
        <f t="shared" si="39"/>
        <v>53206</v>
      </c>
      <c r="C334" s="5">
        <f t="shared" si="32"/>
        <v>57878.755736975829</v>
      </c>
      <c r="D334" s="5">
        <f t="shared" si="33"/>
        <v>385.85837157983889</v>
      </c>
      <c r="E334" s="5">
        <f t="shared" si="34"/>
        <v>934.91786140303839</v>
      </c>
      <c r="F334" s="53"/>
      <c r="G334" s="5">
        <f t="shared" si="35"/>
        <v>56943.83787557279</v>
      </c>
      <c r="H334" s="5">
        <f t="shared" si="36"/>
        <v>500</v>
      </c>
      <c r="I334" s="5" t="str">
        <f t="shared" si="37"/>
        <v/>
      </c>
      <c r="J334" s="5">
        <f t="shared" si="38"/>
        <v>1820.7762329828772</v>
      </c>
      <c r="M334" s="5"/>
    </row>
    <row r="335" spans="1:13" x14ac:dyDescent="0.3">
      <c r="A335">
        <v>310</v>
      </c>
      <c r="B335" s="57">
        <f t="shared" si="39"/>
        <v>53236</v>
      </c>
      <c r="C335" s="5">
        <f t="shared" si="32"/>
        <v>56943.83787557279</v>
      </c>
      <c r="D335" s="5">
        <f t="shared" si="33"/>
        <v>379.62558583715196</v>
      </c>
      <c r="E335" s="5">
        <f t="shared" si="34"/>
        <v>941.15064714572532</v>
      </c>
      <c r="F335" s="53"/>
      <c r="G335" s="5">
        <f t="shared" si="35"/>
        <v>56002.687228427065</v>
      </c>
      <c r="H335" s="5">
        <f t="shared" si="36"/>
        <v>500</v>
      </c>
      <c r="I335" s="5" t="str">
        <f t="shared" si="37"/>
        <v/>
      </c>
      <c r="J335" s="5">
        <f t="shared" si="38"/>
        <v>1820.7762329828772</v>
      </c>
      <c r="M335" s="5"/>
    </row>
    <row r="336" spans="1:13" x14ac:dyDescent="0.3">
      <c r="A336">
        <v>311</v>
      </c>
      <c r="B336" s="57">
        <f t="shared" si="39"/>
        <v>53267</v>
      </c>
      <c r="C336" s="5">
        <f t="shared" si="32"/>
        <v>56002.687228427065</v>
      </c>
      <c r="D336" s="5">
        <f t="shared" si="33"/>
        <v>373.3512481895138</v>
      </c>
      <c r="E336" s="5">
        <f t="shared" si="34"/>
        <v>947.42498479336336</v>
      </c>
      <c r="F336" s="53"/>
      <c r="G336" s="5">
        <f t="shared" si="35"/>
        <v>55055.262243633704</v>
      </c>
      <c r="H336" s="5">
        <f t="shared" si="36"/>
        <v>500</v>
      </c>
      <c r="I336" s="5" t="str">
        <f t="shared" si="37"/>
        <v/>
      </c>
      <c r="J336" s="5">
        <f t="shared" si="38"/>
        <v>1820.7762329828772</v>
      </c>
      <c r="M336" s="5"/>
    </row>
    <row r="337" spans="1:13" x14ac:dyDescent="0.3">
      <c r="A337">
        <v>312</v>
      </c>
      <c r="B337" s="57">
        <f t="shared" si="39"/>
        <v>53297</v>
      </c>
      <c r="C337" s="5">
        <f t="shared" si="32"/>
        <v>55055.262243633704</v>
      </c>
      <c r="D337" s="5">
        <f t="shared" si="33"/>
        <v>367.03508162422474</v>
      </c>
      <c r="E337" s="5">
        <f t="shared" si="34"/>
        <v>953.74115135865247</v>
      </c>
      <c r="F337" s="53"/>
      <c r="G337" s="5">
        <f t="shared" si="35"/>
        <v>54101.521092275048</v>
      </c>
      <c r="H337" s="5">
        <f t="shared" si="36"/>
        <v>500</v>
      </c>
      <c r="I337" s="5" t="str">
        <f t="shared" si="37"/>
        <v/>
      </c>
      <c r="J337" s="5">
        <f t="shared" si="38"/>
        <v>1820.7762329828772</v>
      </c>
      <c r="M337" s="5"/>
    </row>
    <row r="338" spans="1:13" x14ac:dyDescent="0.3">
      <c r="A338">
        <v>313</v>
      </c>
      <c r="B338" s="57">
        <f t="shared" si="39"/>
        <v>53328</v>
      </c>
      <c r="C338" s="5">
        <f t="shared" si="32"/>
        <v>54101.521092275048</v>
      </c>
      <c r="D338" s="5">
        <f t="shared" si="33"/>
        <v>360.6768072818337</v>
      </c>
      <c r="E338" s="5">
        <f t="shared" si="34"/>
        <v>960.09942570104351</v>
      </c>
      <c r="F338" s="53"/>
      <c r="G338" s="5">
        <f t="shared" si="35"/>
        <v>53141.421666574002</v>
      </c>
      <c r="H338" s="5">
        <f t="shared" si="36"/>
        <v>500</v>
      </c>
      <c r="I338" s="5" t="str">
        <f t="shared" si="37"/>
        <v/>
      </c>
      <c r="J338" s="5">
        <f t="shared" si="38"/>
        <v>1820.7762329828772</v>
      </c>
      <c r="M338" s="5"/>
    </row>
    <row r="339" spans="1:13" x14ac:dyDescent="0.3">
      <c r="A339">
        <v>314</v>
      </c>
      <c r="B339" s="57">
        <f t="shared" si="39"/>
        <v>53359</v>
      </c>
      <c r="C339" s="5">
        <f t="shared" si="32"/>
        <v>53141.421666574002</v>
      </c>
      <c r="D339" s="5">
        <f t="shared" si="33"/>
        <v>354.27614444382669</v>
      </c>
      <c r="E339" s="5">
        <f t="shared" si="34"/>
        <v>966.50008853905047</v>
      </c>
      <c r="F339" s="53"/>
      <c r="G339" s="5">
        <f t="shared" si="35"/>
        <v>52174.921578034955</v>
      </c>
      <c r="H339" s="5">
        <f t="shared" si="36"/>
        <v>500</v>
      </c>
      <c r="I339" s="5" t="str">
        <f t="shared" si="37"/>
        <v/>
      </c>
      <c r="J339" s="5">
        <f t="shared" si="38"/>
        <v>1820.7762329828772</v>
      </c>
      <c r="M339" s="5"/>
    </row>
    <row r="340" spans="1:13" x14ac:dyDescent="0.3">
      <c r="A340">
        <v>315</v>
      </c>
      <c r="B340" s="57">
        <f t="shared" si="39"/>
        <v>53387</v>
      </c>
      <c r="C340" s="5">
        <f t="shared" si="32"/>
        <v>52174.921578034955</v>
      </c>
      <c r="D340" s="5">
        <f t="shared" si="33"/>
        <v>347.83281052023307</v>
      </c>
      <c r="E340" s="5">
        <f t="shared" si="34"/>
        <v>972.94342246264409</v>
      </c>
      <c r="F340" s="53"/>
      <c r="G340" s="5">
        <f t="shared" si="35"/>
        <v>51201.978155572309</v>
      </c>
      <c r="H340" s="5">
        <f t="shared" si="36"/>
        <v>500</v>
      </c>
      <c r="I340" s="5" t="str">
        <f t="shared" si="37"/>
        <v/>
      </c>
      <c r="J340" s="5">
        <f t="shared" si="38"/>
        <v>1820.7762329828772</v>
      </c>
      <c r="M340" s="5"/>
    </row>
    <row r="341" spans="1:13" x14ac:dyDescent="0.3">
      <c r="A341">
        <v>316</v>
      </c>
      <c r="B341" s="57">
        <f t="shared" si="39"/>
        <v>53418</v>
      </c>
      <c r="C341" s="5">
        <f t="shared" si="32"/>
        <v>51201.978155572309</v>
      </c>
      <c r="D341" s="5">
        <f t="shared" si="33"/>
        <v>341.34652103714876</v>
      </c>
      <c r="E341" s="5">
        <f t="shared" si="34"/>
        <v>979.42971194572851</v>
      </c>
      <c r="F341" s="53"/>
      <c r="G341" s="5">
        <f t="shared" si="35"/>
        <v>50222.548443626583</v>
      </c>
      <c r="H341" s="5">
        <f t="shared" si="36"/>
        <v>500</v>
      </c>
      <c r="I341" s="5" t="str">
        <f t="shared" si="37"/>
        <v/>
      </c>
      <c r="J341" s="5">
        <f t="shared" si="38"/>
        <v>1820.7762329828772</v>
      </c>
      <c r="M341" s="5"/>
    </row>
    <row r="342" spans="1:13" x14ac:dyDescent="0.3">
      <c r="A342">
        <v>317</v>
      </c>
      <c r="B342" s="57">
        <f t="shared" si="39"/>
        <v>53448</v>
      </c>
      <c r="C342" s="5">
        <f t="shared" si="32"/>
        <v>50222.548443626583</v>
      </c>
      <c r="D342" s="5">
        <f t="shared" si="33"/>
        <v>334.81698962417727</v>
      </c>
      <c r="E342" s="5">
        <f t="shared" si="34"/>
        <v>985.95924335869995</v>
      </c>
      <c r="F342" s="53"/>
      <c r="G342" s="5">
        <f t="shared" si="35"/>
        <v>49236.589200267881</v>
      </c>
      <c r="H342" s="5">
        <f t="shared" si="36"/>
        <v>500</v>
      </c>
      <c r="I342" s="5" t="str">
        <f t="shared" si="37"/>
        <v/>
      </c>
      <c r="J342" s="5">
        <f t="shared" si="38"/>
        <v>1820.7762329828772</v>
      </c>
      <c r="M342" s="5"/>
    </row>
    <row r="343" spans="1:13" x14ac:dyDescent="0.3">
      <c r="A343">
        <v>318</v>
      </c>
      <c r="B343" s="57">
        <f t="shared" si="39"/>
        <v>53479</v>
      </c>
      <c r="C343" s="5">
        <f t="shared" si="32"/>
        <v>49236.589200267881</v>
      </c>
      <c r="D343" s="5">
        <f t="shared" si="33"/>
        <v>328.24392800178589</v>
      </c>
      <c r="E343" s="5">
        <f t="shared" si="34"/>
        <v>992.53230498109133</v>
      </c>
      <c r="F343" s="53"/>
      <c r="G343" s="5">
        <f t="shared" si="35"/>
        <v>48244.056895286791</v>
      </c>
      <c r="H343" s="5">
        <f t="shared" si="36"/>
        <v>500</v>
      </c>
      <c r="I343" s="5" t="str">
        <f t="shared" si="37"/>
        <v/>
      </c>
      <c r="J343" s="5">
        <f t="shared" si="38"/>
        <v>1820.7762329828772</v>
      </c>
      <c r="M343" s="5"/>
    </row>
    <row r="344" spans="1:13" x14ac:dyDescent="0.3">
      <c r="A344">
        <v>319</v>
      </c>
      <c r="B344" s="57">
        <f t="shared" si="39"/>
        <v>53509</v>
      </c>
      <c r="C344" s="5">
        <f t="shared" si="32"/>
        <v>48244.056895286791</v>
      </c>
      <c r="D344" s="5">
        <f t="shared" si="33"/>
        <v>321.62704596857861</v>
      </c>
      <c r="E344" s="5">
        <f t="shared" si="34"/>
        <v>999.1491870142986</v>
      </c>
      <c r="F344" s="53"/>
      <c r="G344" s="5">
        <f t="shared" si="35"/>
        <v>47244.907708272491</v>
      </c>
      <c r="H344" s="5">
        <f t="shared" si="36"/>
        <v>500</v>
      </c>
      <c r="I344" s="5" t="str">
        <f t="shared" si="37"/>
        <v/>
      </c>
      <c r="J344" s="5">
        <f t="shared" si="38"/>
        <v>1820.7762329828772</v>
      </c>
      <c r="M344" s="5"/>
    </row>
    <row r="345" spans="1:13" x14ac:dyDescent="0.3">
      <c r="A345">
        <v>320</v>
      </c>
      <c r="B345" s="57">
        <f t="shared" si="39"/>
        <v>53540</v>
      </c>
      <c r="C345" s="5">
        <f t="shared" si="32"/>
        <v>47244.907708272491</v>
      </c>
      <c r="D345" s="5">
        <f t="shared" si="33"/>
        <v>314.96605138848327</v>
      </c>
      <c r="E345" s="5">
        <f t="shared" si="34"/>
        <v>1005.810181594394</v>
      </c>
      <c r="F345" s="53"/>
      <c r="G345" s="5">
        <f t="shared" si="35"/>
        <v>46239.097526678095</v>
      </c>
      <c r="H345" s="5">
        <f t="shared" si="36"/>
        <v>500</v>
      </c>
      <c r="I345" s="5" t="str">
        <f t="shared" si="37"/>
        <v/>
      </c>
      <c r="J345" s="5">
        <f t="shared" si="38"/>
        <v>1820.7762329828772</v>
      </c>
      <c r="M345" s="5"/>
    </row>
    <row r="346" spans="1:13" x14ac:dyDescent="0.3">
      <c r="A346">
        <v>321</v>
      </c>
      <c r="B346" s="57">
        <f t="shared" si="39"/>
        <v>53571</v>
      </c>
      <c r="C346" s="5">
        <f t="shared" ref="C346:C409" si="40">_xlfn.LET(
_xlpm.StartingPrincipalBalance,$G345,
_xlpm.IsPrincipalRemainingZeroCondition,ROUND($G345,2)=0,
_xlpm.IsPrincipalRemainingBlankCondition,$G345="",
_xlpm.IsPeriodBlankCondition,ISBLANK($A346),
_xlpm.Calculation,IF(_xlpm.IsPeriodBlankCondition,"",IF(_xlpm.IsPrincipalRemainingBlankCondition,"",IF(_xlpm.IsPrincipalRemainingZeroCondition,"",_xlpm.StartingPrincipalBalance))),
_xlpm.Calculation
)</f>
        <v>46239.097526678095</v>
      </c>
      <c r="D346" s="5">
        <f t="shared" ref="D346:D409" si="41">_xlfn.LET(
_xlpm.InterestCalculation,$G345*$B$9,
_xlpm.IsPrincipalRemainingZeroCondition,ROUND($G345,2)=0,
_xlpm.IsPrincipalRemainingBlankCondition,$G345="",
_xlpm.IsPeriodBlankCondition,ISBLANK($A346),
_xlpm.Calculation,IF(_xlpm.IsPeriodBlankCondition,"",IF(_xlpm.IsPrincipalRemainingBlankCondition,"",IF(_xlpm.IsPrincipalRemainingZeroCondition,"",_xlpm.InterestCalculation))),
_xlpm.Calculation
)</f>
        <v>308.26065017785396</v>
      </c>
      <c r="E346" s="5">
        <f t="shared" ref="E346:E409" si="42">_xlfn.LET(
_xlpm.PrincipalOwedCalculation,$B$10-$D346,
_xlpm.IsPrincipalLessThenOrEqualToMonthlyPaymentCondition,$G345&lt;=$B$10,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_xlpm.Calculation,IF(_xlpm.IsPeriodBlankCondition,"",IF(_xlpm.IsPrincipalRemainingBlankCondition,"",IF(_xlpm.IsPrincipalZeroCondition,"",IF(_xlpm.IsPrincipalLessThenOrEqualToMonthlyPaymentCondition,$G345,_xlpm.PrincipalOwedCalculation)))),
_xlpm.Calculation
)</f>
        <v>1012.5155828050233</v>
      </c>
      <c r="F346" s="53"/>
      <c r="G346" s="5">
        <f t="shared" ref="G346:G409" si="43">_xlfn.LET(
_xlpm.StartingBalanceGreaterThanPrincipalOwedPlusPrepaymentCondition,$C346&gt;=$E346+$F346,
_xlpm.IsPrincpalOwedPlusPrepaymentLessThanOrEqualToPrincipalRemainingCondition,ROUND($E346+$F346,2)&lt;=ROUND($G345,2),
_xlpm.IsCurrentPrincapalOwedAmtGreaterThanPrevPrincipalOwedCondition,$E345&gt;$G345,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_xlpm.Calculation,IF(_xlpm.IsPeriodBlankCondition,"",IF(_xlpm.IsPrincipalRemainingBlankCondition,"",IF(_xlpm.IsPrincipalZeroCondition,"",IF(_xlpm.StartingBalanceGreaterThanPrincipalOwedPlusPrepaymentCondition,$C346-$E346-$F346,0)))),
_xlpm.Calculation
)</f>
        <v>45226.581943873069</v>
      </c>
      <c r="H346" s="5">
        <f t="shared" ref="H346:H409" si="44">_xlfn.LET(
_xlpm.PrincpalRemainingCalculation,$B$13,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_xlpm.Calculation,IF(_xlpm.IsPeriodBlankCondition,"",IF(_xlpm.IsPrincipalRemainingBlankCondition,"",IF(_xlpm.IsPrincipalZeroCondition,"",_xlpm.PrincpalRemainingCalculation))),
_xlpm.Calculation
)</f>
        <v>500</v>
      </c>
      <c r="I346" s="5" t="str">
        <f t="shared" ref="I346:I409" si="45">_xlfn.LET(
_xlpm.IsPrincipalRemainingLessThanOrEqualToPMICutoffAmtCondition,$G345&lt;=$B$2*(1-$B$15),
_xlpm.PMIMonthlyPayment,$B$19,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6" s="5">
        <f t="shared" ref="J346:J409" si="46">_xlfn.LET(
_xlpm.PrePaymentActuallyPaid,IF($C346&gt;=$E346+$F346,$F346,$C346-$E346),
_xlpm.IfPMIOwedIsBlank,IF($I346 = "",0,$I346),
_xlpm.TotalMonthlyPaymentCalculation,$D346+$E346+$H346+_xlpm.IfPMIOwedIsBlank+_xlpm.PrePaymentActuallyPaid,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_xlpm.Calculation,IF(_xlpm.IsPeriodBlankCondition,"",IF(_xlpm.IsPrincipalRemainingBlankCondition,"",IF(_xlpm.IsPrincipalZeroCondition,"",_xlpm.TotalMonthlyPaymentCalculation))),
_xlpm.Calculation
)</f>
        <v>1820.7762329828772</v>
      </c>
      <c r="M346" s="5"/>
    </row>
    <row r="347" spans="1:13" x14ac:dyDescent="0.3">
      <c r="A347">
        <v>322</v>
      </c>
      <c r="B347" s="57">
        <f t="shared" ref="B347:B410" si="47">IF(ISBLANK($A347),"",EDATE($B346,1))</f>
        <v>53601</v>
      </c>
      <c r="C347" s="5">
        <f t="shared" si="40"/>
        <v>45226.581943873069</v>
      </c>
      <c r="D347" s="5">
        <f t="shared" si="41"/>
        <v>301.51054629248716</v>
      </c>
      <c r="E347" s="5">
        <f t="shared" si="42"/>
        <v>1019.2656866903901</v>
      </c>
      <c r="F347" s="53"/>
      <c r="G347" s="5">
        <f t="shared" si="43"/>
        <v>44207.316257182676</v>
      </c>
      <c r="H347" s="5">
        <f t="shared" si="44"/>
        <v>500</v>
      </c>
      <c r="I347" s="5" t="str">
        <f t="shared" si="45"/>
        <v/>
      </c>
      <c r="J347" s="5">
        <f t="shared" si="46"/>
        <v>1820.7762329828772</v>
      </c>
      <c r="M347" s="5"/>
    </row>
    <row r="348" spans="1:13" x14ac:dyDescent="0.3">
      <c r="A348">
        <v>323</v>
      </c>
      <c r="B348" s="57">
        <f t="shared" si="47"/>
        <v>53632</v>
      </c>
      <c r="C348" s="5">
        <f t="shared" si="40"/>
        <v>44207.316257182676</v>
      </c>
      <c r="D348" s="5">
        <f t="shared" si="41"/>
        <v>294.71544171455122</v>
      </c>
      <c r="E348" s="5">
        <f t="shared" si="42"/>
        <v>1026.0607912683261</v>
      </c>
      <c r="F348" s="53"/>
      <c r="G348" s="5">
        <f t="shared" si="43"/>
        <v>43181.25546591435</v>
      </c>
      <c r="H348" s="5">
        <f t="shared" si="44"/>
        <v>500</v>
      </c>
      <c r="I348" s="5" t="str">
        <f t="shared" si="45"/>
        <v/>
      </c>
      <c r="J348" s="5">
        <f t="shared" si="46"/>
        <v>1820.7762329828772</v>
      </c>
      <c r="M348" s="5"/>
    </row>
    <row r="349" spans="1:13" x14ac:dyDescent="0.3">
      <c r="A349">
        <v>324</v>
      </c>
      <c r="B349" s="57">
        <f t="shared" si="47"/>
        <v>53662</v>
      </c>
      <c r="C349" s="5">
        <f t="shared" si="40"/>
        <v>43181.25546591435</v>
      </c>
      <c r="D349" s="5">
        <f t="shared" si="41"/>
        <v>287.87503643942904</v>
      </c>
      <c r="E349" s="5">
        <f t="shared" si="42"/>
        <v>1032.9011965434481</v>
      </c>
      <c r="F349" s="53"/>
      <c r="G349" s="5">
        <f t="shared" si="43"/>
        <v>42148.354269370902</v>
      </c>
      <c r="H349" s="5">
        <f t="shared" si="44"/>
        <v>500</v>
      </c>
      <c r="I349" s="5" t="str">
        <f t="shared" si="45"/>
        <v/>
      </c>
      <c r="J349" s="5">
        <f t="shared" si="46"/>
        <v>1820.7762329828772</v>
      </c>
      <c r="M349" s="5"/>
    </row>
    <row r="350" spans="1:13" x14ac:dyDescent="0.3">
      <c r="A350">
        <v>325</v>
      </c>
      <c r="B350" s="57">
        <f t="shared" si="47"/>
        <v>53693</v>
      </c>
      <c r="C350" s="5">
        <f t="shared" si="40"/>
        <v>42148.354269370902</v>
      </c>
      <c r="D350" s="5">
        <f t="shared" si="41"/>
        <v>280.98902846247267</v>
      </c>
      <c r="E350" s="5">
        <f t="shared" si="42"/>
        <v>1039.7872045204044</v>
      </c>
      <c r="F350" s="53"/>
      <c r="G350" s="5">
        <f t="shared" si="43"/>
        <v>41108.567064850497</v>
      </c>
      <c r="H350" s="5">
        <f t="shared" si="44"/>
        <v>500</v>
      </c>
      <c r="I350" s="5" t="str">
        <f t="shared" si="45"/>
        <v/>
      </c>
      <c r="J350" s="5">
        <f t="shared" si="46"/>
        <v>1820.776232982877</v>
      </c>
      <c r="M350" s="5"/>
    </row>
    <row r="351" spans="1:13" x14ac:dyDescent="0.3">
      <c r="A351">
        <v>326</v>
      </c>
      <c r="B351" s="57">
        <f t="shared" si="47"/>
        <v>53724</v>
      </c>
      <c r="C351" s="5">
        <f t="shared" si="40"/>
        <v>41108.567064850497</v>
      </c>
      <c r="D351" s="5">
        <f t="shared" si="41"/>
        <v>274.05711376567001</v>
      </c>
      <c r="E351" s="5">
        <f t="shared" si="42"/>
        <v>1046.7191192172072</v>
      </c>
      <c r="F351" s="53"/>
      <c r="G351" s="5">
        <f t="shared" si="43"/>
        <v>40061.847945633286</v>
      </c>
      <c r="H351" s="5">
        <f t="shared" si="44"/>
        <v>500</v>
      </c>
      <c r="I351" s="5" t="str">
        <f t="shared" si="45"/>
        <v/>
      </c>
      <c r="J351" s="5">
        <f t="shared" si="46"/>
        <v>1820.7762329828772</v>
      </c>
      <c r="M351" s="5"/>
    </row>
    <row r="352" spans="1:13" x14ac:dyDescent="0.3">
      <c r="A352">
        <v>327</v>
      </c>
      <c r="B352" s="57">
        <f t="shared" si="47"/>
        <v>53752</v>
      </c>
      <c r="C352" s="5">
        <f t="shared" si="40"/>
        <v>40061.847945633286</v>
      </c>
      <c r="D352" s="5">
        <f t="shared" si="41"/>
        <v>267.07898630422193</v>
      </c>
      <c r="E352" s="5">
        <f t="shared" si="42"/>
        <v>1053.6972466786553</v>
      </c>
      <c r="F352" s="53"/>
      <c r="G352" s="5">
        <f t="shared" si="43"/>
        <v>39008.150698954632</v>
      </c>
      <c r="H352" s="5">
        <f t="shared" si="44"/>
        <v>500</v>
      </c>
      <c r="I352" s="5" t="str">
        <f t="shared" si="45"/>
        <v/>
      </c>
      <c r="J352" s="5">
        <f t="shared" si="46"/>
        <v>1820.7762329828772</v>
      </c>
      <c r="M352" s="5"/>
    </row>
    <row r="353" spans="1:13" x14ac:dyDescent="0.3">
      <c r="A353">
        <v>328</v>
      </c>
      <c r="B353" s="57">
        <f t="shared" si="47"/>
        <v>53783</v>
      </c>
      <c r="C353" s="5">
        <f t="shared" si="40"/>
        <v>39008.150698954632</v>
      </c>
      <c r="D353" s="5">
        <f t="shared" si="41"/>
        <v>260.05433799303091</v>
      </c>
      <c r="E353" s="5">
        <f t="shared" si="42"/>
        <v>1060.7218949898463</v>
      </c>
      <c r="F353" s="53"/>
      <c r="G353" s="5">
        <f t="shared" si="43"/>
        <v>37947.428803964787</v>
      </c>
      <c r="H353" s="5">
        <f t="shared" si="44"/>
        <v>500</v>
      </c>
      <c r="I353" s="5" t="str">
        <f t="shared" si="45"/>
        <v/>
      </c>
      <c r="J353" s="5">
        <f t="shared" si="46"/>
        <v>1820.7762329828772</v>
      </c>
      <c r="M353" s="5"/>
    </row>
    <row r="354" spans="1:13" x14ac:dyDescent="0.3">
      <c r="A354">
        <v>329</v>
      </c>
      <c r="B354" s="57">
        <f t="shared" si="47"/>
        <v>53813</v>
      </c>
      <c r="C354" s="5">
        <f t="shared" si="40"/>
        <v>37947.428803964787</v>
      </c>
      <c r="D354" s="5">
        <f t="shared" si="41"/>
        <v>252.98285869309859</v>
      </c>
      <c r="E354" s="5">
        <f t="shared" si="42"/>
        <v>1067.7933742897785</v>
      </c>
      <c r="F354" s="53"/>
      <c r="G354" s="5">
        <f t="shared" si="43"/>
        <v>36879.635429675007</v>
      </c>
      <c r="H354" s="5">
        <f t="shared" si="44"/>
        <v>500</v>
      </c>
      <c r="I354" s="5" t="str">
        <f t="shared" si="45"/>
        <v/>
      </c>
      <c r="J354" s="5">
        <f t="shared" si="46"/>
        <v>1820.776232982877</v>
      </c>
      <c r="M354" s="5"/>
    </row>
    <row r="355" spans="1:13" x14ac:dyDescent="0.3">
      <c r="A355">
        <v>330</v>
      </c>
      <c r="B355" s="57">
        <f t="shared" si="47"/>
        <v>53844</v>
      </c>
      <c r="C355" s="5">
        <f t="shared" si="40"/>
        <v>36879.635429675007</v>
      </c>
      <c r="D355" s="5">
        <f t="shared" si="41"/>
        <v>245.86423619783341</v>
      </c>
      <c r="E355" s="5">
        <f t="shared" si="42"/>
        <v>1074.9119967850438</v>
      </c>
      <c r="F355" s="53"/>
      <c r="G355" s="5">
        <f t="shared" si="43"/>
        <v>35804.723432889965</v>
      </c>
      <c r="H355" s="5">
        <f t="shared" si="44"/>
        <v>500</v>
      </c>
      <c r="I355" s="5" t="str">
        <f t="shared" si="45"/>
        <v/>
      </c>
      <c r="J355" s="5">
        <f t="shared" si="46"/>
        <v>1820.7762329828772</v>
      </c>
      <c r="M355" s="5"/>
    </row>
    <row r="356" spans="1:13" x14ac:dyDescent="0.3">
      <c r="A356">
        <v>331</v>
      </c>
      <c r="B356" s="57">
        <f t="shared" si="47"/>
        <v>53874</v>
      </c>
      <c r="C356" s="5">
        <f t="shared" si="40"/>
        <v>35804.723432889965</v>
      </c>
      <c r="D356" s="5">
        <f t="shared" si="41"/>
        <v>238.69815621926645</v>
      </c>
      <c r="E356" s="5">
        <f t="shared" si="42"/>
        <v>1082.0780767636109</v>
      </c>
      <c r="F356" s="53"/>
      <c r="G356" s="5">
        <f t="shared" si="43"/>
        <v>34722.645356126355</v>
      </c>
      <c r="H356" s="5">
        <f t="shared" si="44"/>
        <v>500</v>
      </c>
      <c r="I356" s="5" t="str">
        <f t="shared" si="45"/>
        <v/>
      </c>
      <c r="J356" s="5">
        <f t="shared" si="46"/>
        <v>1820.7762329828772</v>
      </c>
      <c r="M356" s="5"/>
    </row>
    <row r="357" spans="1:13" x14ac:dyDescent="0.3">
      <c r="A357">
        <v>332</v>
      </c>
      <c r="B357" s="57">
        <f t="shared" si="47"/>
        <v>53905</v>
      </c>
      <c r="C357" s="5">
        <f t="shared" si="40"/>
        <v>34722.645356126355</v>
      </c>
      <c r="D357" s="5">
        <f t="shared" si="41"/>
        <v>231.48430237417571</v>
      </c>
      <c r="E357" s="5">
        <f t="shared" si="42"/>
        <v>1089.2919306087015</v>
      </c>
      <c r="F357" s="53"/>
      <c r="G357" s="5">
        <f t="shared" si="43"/>
        <v>33633.353425517656</v>
      </c>
      <c r="H357" s="5">
        <f t="shared" si="44"/>
        <v>500</v>
      </c>
      <c r="I357" s="5" t="str">
        <f t="shared" si="45"/>
        <v/>
      </c>
      <c r="J357" s="5">
        <f t="shared" si="46"/>
        <v>1820.7762329828772</v>
      </c>
      <c r="M357" s="5"/>
    </row>
    <row r="358" spans="1:13" x14ac:dyDescent="0.3">
      <c r="A358">
        <v>333</v>
      </c>
      <c r="B358" s="57">
        <f t="shared" si="47"/>
        <v>53936</v>
      </c>
      <c r="C358" s="5">
        <f t="shared" si="40"/>
        <v>33633.353425517656</v>
      </c>
      <c r="D358" s="5">
        <f t="shared" si="41"/>
        <v>224.22235617011773</v>
      </c>
      <c r="E358" s="5">
        <f t="shared" si="42"/>
        <v>1096.5538768127594</v>
      </c>
      <c r="F358" s="53"/>
      <c r="G358" s="5">
        <f t="shared" si="43"/>
        <v>32536.799548704897</v>
      </c>
      <c r="H358" s="5">
        <f t="shared" si="44"/>
        <v>500</v>
      </c>
      <c r="I358" s="5" t="str">
        <f t="shared" si="45"/>
        <v/>
      </c>
      <c r="J358" s="5">
        <f t="shared" si="46"/>
        <v>1820.7762329828772</v>
      </c>
      <c r="M358" s="5"/>
    </row>
    <row r="359" spans="1:13" x14ac:dyDescent="0.3">
      <c r="A359">
        <v>334</v>
      </c>
      <c r="B359" s="57">
        <f t="shared" si="47"/>
        <v>53966</v>
      </c>
      <c r="C359" s="5">
        <f t="shared" si="40"/>
        <v>32536.799548704897</v>
      </c>
      <c r="D359" s="5">
        <f t="shared" si="41"/>
        <v>216.91199699136601</v>
      </c>
      <c r="E359" s="5">
        <f t="shared" si="42"/>
        <v>1103.8642359915111</v>
      </c>
      <c r="F359" s="53"/>
      <c r="G359" s="5">
        <f t="shared" si="43"/>
        <v>31432.935312713387</v>
      </c>
      <c r="H359" s="5">
        <f t="shared" si="44"/>
        <v>500</v>
      </c>
      <c r="I359" s="5" t="str">
        <f t="shared" si="45"/>
        <v/>
      </c>
      <c r="J359" s="5">
        <f t="shared" si="46"/>
        <v>1820.7762329828772</v>
      </c>
      <c r="M359" s="5"/>
    </row>
    <row r="360" spans="1:13" x14ac:dyDescent="0.3">
      <c r="A360">
        <v>335</v>
      </c>
      <c r="B360" s="57">
        <f t="shared" si="47"/>
        <v>53997</v>
      </c>
      <c r="C360" s="5">
        <f t="shared" si="40"/>
        <v>31432.935312713387</v>
      </c>
      <c r="D360" s="5">
        <f t="shared" si="41"/>
        <v>209.55290208475594</v>
      </c>
      <c r="E360" s="5">
        <f t="shared" si="42"/>
        <v>1111.2233308981213</v>
      </c>
      <c r="F360" s="53"/>
      <c r="G360" s="5">
        <f t="shared" si="43"/>
        <v>30321.711981815264</v>
      </c>
      <c r="H360" s="5">
        <f t="shared" si="44"/>
        <v>500</v>
      </c>
      <c r="I360" s="5" t="str">
        <f t="shared" si="45"/>
        <v/>
      </c>
      <c r="J360" s="5">
        <f t="shared" si="46"/>
        <v>1820.7762329828772</v>
      </c>
      <c r="M360" s="5"/>
    </row>
    <row r="361" spans="1:13" x14ac:dyDescent="0.3">
      <c r="A361">
        <v>336</v>
      </c>
      <c r="B361" s="57">
        <f t="shared" si="47"/>
        <v>54027</v>
      </c>
      <c r="C361" s="5">
        <f t="shared" si="40"/>
        <v>30321.711981815264</v>
      </c>
      <c r="D361" s="5">
        <f t="shared" si="41"/>
        <v>202.14474654543511</v>
      </c>
      <c r="E361" s="5">
        <f t="shared" si="42"/>
        <v>1118.6314864374422</v>
      </c>
      <c r="F361" s="53"/>
      <c r="G361" s="5">
        <f t="shared" si="43"/>
        <v>29203.080495377821</v>
      </c>
      <c r="H361" s="5">
        <f t="shared" si="44"/>
        <v>500</v>
      </c>
      <c r="I361" s="5" t="str">
        <f t="shared" si="45"/>
        <v/>
      </c>
      <c r="J361" s="5">
        <f t="shared" si="46"/>
        <v>1820.7762329828772</v>
      </c>
      <c r="M361" s="5"/>
    </row>
    <row r="362" spans="1:13" x14ac:dyDescent="0.3">
      <c r="A362">
        <v>337</v>
      </c>
      <c r="B362" s="57">
        <f t="shared" si="47"/>
        <v>54058</v>
      </c>
      <c r="C362" s="5">
        <f t="shared" si="40"/>
        <v>29203.080495377821</v>
      </c>
      <c r="D362" s="5">
        <f t="shared" si="41"/>
        <v>194.68720330251881</v>
      </c>
      <c r="E362" s="5">
        <f t="shared" si="42"/>
        <v>1126.0890296803584</v>
      </c>
      <c r="F362" s="53"/>
      <c r="G362" s="5">
        <f t="shared" si="43"/>
        <v>28076.991465697462</v>
      </c>
      <c r="H362" s="5">
        <f t="shared" si="44"/>
        <v>500</v>
      </c>
      <c r="I362" s="5" t="str">
        <f t="shared" si="45"/>
        <v/>
      </c>
      <c r="J362" s="5">
        <f t="shared" si="46"/>
        <v>1820.7762329828772</v>
      </c>
      <c r="M362" s="5"/>
    </row>
    <row r="363" spans="1:13" x14ac:dyDescent="0.3">
      <c r="A363">
        <v>338</v>
      </c>
      <c r="B363" s="57">
        <f t="shared" si="47"/>
        <v>54089</v>
      </c>
      <c r="C363" s="5">
        <f t="shared" si="40"/>
        <v>28076.991465697462</v>
      </c>
      <c r="D363" s="5">
        <f t="shared" si="41"/>
        <v>187.17994310464977</v>
      </c>
      <c r="E363" s="5">
        <f t="shared" si="42"/>
        <v>1133.5962898782275</v>
      </c>
      <c r="F363" s="53"/>
      <c r="G363" s="5">
        <f t="shared" si="43"/>
        <v>26943.395175819234</v>
      </c>
      <c r="H363" s="5">
        <f t="shared" si="44"/>
        <v>500</v>
      </c>
      <c r="I363" s="5" t="str">
        <f t="shared" si="45"/>
        <v/>
      </c>
      <c r="J363" s="5">
        <f t="shared" si="46"/>
        <v>1820.7762329828772</v>
      </c>
      <c r="M363" s="5"/>
    </row>
    <row r="364" spans="1:13" x14ac:dyDescent="0.3">
      <c r="A364">
        <v>339</v>
      </c>
      <c r="B364" s="57">
        <f t="shared" si="47"/>
        <v>54118</v>
      </c>
      <c r="C364" s="5">
        <f t="shared" si="40"/>
        <v>26943.395175819234</v>
      </c>
      <c r="D364" s="5">
        <f t="shared" si="41"/>
        <v>179.62263450546158</v>
      </c>
      <c r="E364" s="5">
        <f t="shared" si="42"/>
        <v>1141.1535984774157</v>
      </c>
      <c r="F364" s="53"/>
      <c r="G364" s="5">
        <f t="shared" si="43"/>
        <v>25802.241577341818</v>
      </c>
      <c r="H364" s="5">
        <f t="shared" si="44"/>
        <v>500</v>
      </c>
      <c r="I364" s="5" t="str">
        <f t="shared" si="45"/>
        <v/>
      </c>
      <c r="J364" s="5">
        <f t="shared" si="46"/>
        <v>1820.7762329828772</v>
      </c>
      <c r="M364" s="5"/>
    </row>
    <row r="365" spans="1:13" x14ac:dyDescent="0.3">
      <c r="A365">
        <v>340</v>
      </c>
      <c r="B365" s="57">
        <f t="shared" si="47"/>
        <v>54149</v>
      </c>
      <c r="C365" s="5">
        <f t="shared" si="40"/>
        <v>25802.241577341818</v>
      </c>
      <c r="D365" s="5">
        <f t="shared" si="41"/>
        <v>172.01494384894545</v>
      </c>
      <c r="E365" s="5">
        <f t="shared" si="42"/>
        <v>1148.7612891339318</v>
      </c>
      <c r="F365" s="53"/>
      <c r="G365" s="5">
        <f t="shared" si="43"/>
        <v>24653.480288207887</v>
      </c>
      <c r="H365" s="5">
        <f t="shared" si="44"/>
        <v>500</v>
      </c>
      <c r="I365" s="5" t="str">
        <f t="shared" si="45"/>
        <v/>
      </c>
      <c r="J365" s="5">
        <f t="shared" si="46"/>
        <v>1820.7762329828772</v>
      </c>
      <c r="M365" s="5"/>
    </row>
    <row r="366" spans="1:13" x14ac:dyDescent="0.3">
      <c r="A366">
        <v>341</v>
      </c>
      <c r="B366" s="57">
        <f t="shared" si="47"/>
        <v>54179</v>
      </c>
      <c r="C366" s="5">
        <f t="shared" si="40"/>
        <v>24653.480288207887</v>
      </c>
      <c r="D366" s="5">
        <f t="shared" si="41"/>
        <v>164.35653525471926</v>
      </c>
      <c r="E366" s="5">
        <f t="shared" si="42"/>
        <v>1156.4196977281579</v>
      </c>
      <c r="F366" s="53"/>
      <c r="G366" s="5">
        <f t="shared" si="43"/>
        <v>23497.06059047973</v>
      </c>
      <c r="H366" s="5">
        <f t="shared" si="44"/>
        <v>500</v>
      </c>
      <c r="I366" s="5" t="str">
        <f t="shared" si="45"/>
        <v/>
      </c>
      <c r="J366" s="5">
        <f t="shared" si="46"/>
        <v>1820.7762329828772</v>
      </c>
      <c r="M366" s="5"/>
    </row>
    <row r="367" spans="1:13" x14ac:dyDescent="0.3">
      <c r="A367">
        <v>342</v>
      </c>
      <c r="B367" s="57">
        <f t="shared" si="47"/>
        <v>54210</v>
      </c>
      <c r="C367" s="5">
        <f t="shared" si="40"/>
        <v>23497.06059047973</v>
      </c>
      <c r="D367" s="5">
        <f t="shared" si="41"/>
        <v>156.64707060319822</v>
      </c>
      <c r="E367" s="5">
        <f t="shared" si="42"/>
        <v>1164.129162379679</v>
      </c>
      <c r="F367" s="53"/>
      <c r="G367" s="5">
        <f t="shared" si="43"/>
        <v>22332.931428100052</v>
      </c>
      <c r="H367" s="5">
        <f t="shared" si="44"/>
        <v>500</v>
      </c>
      <c r="I367" s="5" t="str">
        <f t="shared" si="45"/>
        <v/>
      </c>
      <c r="J367" s="5">
        <f t="shared" si="46"/>
        <v>1820.7762329828772</v>
      </c>
      <c r="M367" s="5"/>
    </row>
    <row r="368" spans="1:13" x14ac:dyDescent="0.3">
      <c r="A368">
        <v>343</v>
      </c>
      <c r="B368" s="57">
        <f t="shared" si="47"/>
        <v>54240</v>
      </c>
      <c r="C368" s="5">
        <f t="shared" si="40"/>
        <v>22332.931428100052</v>
      </c>
      <c r="D368" s="5">
        <f t="shared" si="41"/>
        <v>148.88620952066702</v>
      </c>
      <c r="E368" s="5">
        <f t="shared" si="42"/>
        <v>1171.8900234622101</v>
      </c>
      <c r="F368" s="53"/>
      <c r="G368" s="5">
        <f t="shared" si="43"/>
        <v>21161.041404637843</v>
      </c>
      <c r="H368" s="5">
        <f t="shared" si="44"/>
        <v>500</v>
      </c>
      <c r="I368" s="5" t="str">
        <f t="shared" si="45"/>
        <v/>
      </c>
      <c r="J368" s="5">
        <f t="shared" si="46"/>
        <v>1820.7762329828772</v>
      </c>
      <c r="M368" s="5"/>
    </row>
    <row r="369" spans="1:13" x14ac:dyDescent="0.3">
      <c r="A369">
        <v>344</v>
      </c>
      <c r="B369" s="57">
        <f t="shared" si="47"/>
        <v>54271</v>
      </c>
      <c r="C369" s="5">
        <f t="shared" si="40"/>
        <v>21161.041404637843</v>
      </c>
      <c r="D369" s="5">
        <f t="shared" si="41"/>
        <v>141.07360936425229</v>
      </c>
      <c r="E369" s="5">
        <f t="shared" si="42"/>
        <v>1179.702623618625</v>
      </c>
      <c r="F369" s="53"/>
      <c r="G369" s="5">
        <f t="shared" si="43"/>
        <v>19981.338781019218</v>
      </c>
      <c r="H369" s="5">
        <f t="shared" si="44"/>
        <v>500</v>
      </c>
      <c r="I369" s="5" t="str">
        <f t="shared" si="45"/>
        <v/>
      </c>
      <c r="J369" s="5">
        <f t="shared" si="46"/>
        <v>1820.7762329828772</v>
      </c>
      <c r="M369" s="5"/>
    </row>
    <row r="370" spans="1:13" x14ac:dyDescent="0.3">
      <c r="A370">
        <v>345</v>
      </c>
      <c r="B370" s="57">
        <f t="shared" si="47"/>
        <v>54302</v>
      </c>
      <c r="C370" s="5">
        <f t="shared" si="40"/>
        <v>19981.338781019218</v>
      </c>
      <c r="D370" s="5">
        <f t="shared" si="41"/>
        <v>133.20892520679479</v>
      </c>
      <c r="E370" s="5">
        <f t="shared" si="42"/>
        <v>1187.5673077760825</v>
      </c>
      <c r="F370" s="53"/>
      <c r="G370" s="5">
        <f t="shared" si="43"/>
        <v>18793.771473243134</v>
      </c>
      <c r="H370" s="5">
        <f t="shared" si="44"/>
        <v>500</v>
      </c>
      <c r="I370" s="5" t="str">
        <f t="shared" si="45"/>
        <v/>
      </c>
      <c r="J370" s="5">
        <f t="shared" si="46"/>
        <v>1820.7762329828774</v>
      </c>
      <c r="M370" s="5"/>
    </row>
    <row r="371" spans="1:13" x14ac:dyDescent="0.3">
      <c r="A371">
        <v>346</v>
      </c>
      <c r="B371" s="57">
        <f t="shared" si="47"/>
        <v>54332</v>
      </c>
      <c r="C371" s="5">
        <f t="shared" si="40"/>
        <v>18793.771473243134</v>
      </c>
      <c r="D371" s="5">
        <f t="shared" si="41"/>
        <v>125.2918098216209</v>
      </c>
      <c r="E371" s="5">
        <f t="shared" si="42"/>
        <v>1195.4844231612562</v>
      </c>
      <c r="F371" s="53"/>
      <c r="G371" s="5">
        <f t="shared" si="43"/>
        <v>17598.287050081879</v>
      </c>
      <c r="H371" s="5">
        <f t="shared" si="44"/>
        <v>500</v>
      </c>
      <c r="I371" s="5" t="str">
        <f t="shared" si="45"/>
        <v/>
      </c>
      <c r="J371" s="5">
        <f t="shared" si="46"/>
        <v>1820.7762329828772</v>
      </c>
      <c r="M371" s="5"/>
    </row>
    <row r="372" spans="1:13" x14ac:dyDescent="0.3">
      <c r="A372">
        <v>347</v>
      </c>
      <c r="B372" s="57">
        <f t="shared" si="47"/>
        <v>54363</v>
      </c>
      <c r="C372" s="5">
        <f t="shared" si="40"/>
        <v>17598.287050081879</v>
      </c>
      <c r="D372" s="5">
        <f t="shared" si="41"/>
        <v>117.32191366721253</v>
      </c>
      <c r="E372" s="5">
        <f t="shared" si="42"/>
        <v>1203.4543193156646</v>
      </c>
      <c r="F372" s="53"/>
      <c r="G372" s="5">
        <f t="shared" si="43"/>
        <v>16394.832730766215</v>
      </c>
      <c r="H372" s="5">
        <f t="shared" si="44"/>
        <v>500</v>
      </c>
      <c r="I372" s="5" t="str">
        <f t="shared" si="45"/>
        <v/>
      </c>
      <c r="J372" s="5">
        <f t="shared" si="46"/>
        <v>1820.7762329828772</v>
      </c>
      <c r="M372" s="5"/>
    </row>
    <row r="373" spans="1:13" x14ac:dyDescent="0.3">
      <c r="A373">
        <v>348</v>
      </c>
      <c r="B373" s="57">
        <f t="shared" si="47"/>
        <v>54393</v>
      </c>
      <c r="C373" s="5">
        <f t="shared" si="40"/>
        <v>16394.832730766215</v>
      </c>
      <c r="D373" s="5">
        <f t="shared" si="41"/>
        <v>109.29888487177477</v>
      </c>
      <c r="E373" s="5">
        <f t="shared" si="42"/>
        <v>1211.4773481111024</v>
      </c>
      <c r="F373" s="53"/>
      <c r="G373" s="5">
        <f t="shared" si="43"/>
        <v>15183.355382655112</v>
      </c>
      <c r="H373" s="5">
        <f t="shared" si="44"/>
        <v>500</v>
      </c>
      <c r="I373" s="5" t="str">
        <f t="shared" si="45"/>
        <v/>
      </c>
      <c r="J373" s="5">
        <f t="shared" si="46"/>
        <v>1820.7762329828772</v>
      </c>
      <c r="M373" s="5"/>
    </row>
    <row r="374" spans="1:13" x14ac:dyDescent="0.3">
      <c r="A374">
        <v>349</v>
      </c>
      <c r="B374" s="57">
        <f t="shared" si="47"/>
        <v>54424</v>
      </c>
      <c r="C374" s="5">
        <f t="shared" si="40"/>
        <v>15183.355382655112</v>
      </c>
      <c r="D374" s="5">
        <f t="shared" si="41"/>
        <v>101.22236921770076</v>
      </c>
      <c r="E374" s="5">
        <f t="shared" si="42"/>
        <v>1219.5538637651764</v>
      </c>
      <c r="F374" s="53"/>
      <c r="G374" s="5">
        <f t="shared" si="43"/>
        <v>13963.801518889935</v>
      </c>
      <c r="H374" s="5">
        <f t="shared" si="44"/>
        <v>500</v>
      </c>
      <c r="I374" s="5" t="str">
        <f t="shared" si="45"/>
        <v/>
      </c>
      <c r="J374" s="5">
        <f t="shared" si="46"/>
        <v>1820.7762329828772</v>
      </c>
      <c r="M374" s="5"/>
    </row>
    <row r="375" spans="1:13" x14ac:dyDescent="0.3">
      <c r="A375">
        <v>350</v>
      </c>
      <c r="B375" s="57">
        <f t="shared" si="47"/>
        <v>54455</v>
      </c>
      <c r="C375" s="5">
        <f t="shared" si="40"/>
        <v>13963.801518889935</v>
      </c>
      <c r="D375" s="5">
        <f t="shared" si="41"/>
        <v>93.092010125932902</v>
      </c>
      <c r="E375" s="5">
        <f t="shared" si="42"/>
        <v>1227.6842228569444</v>
      </c>
      <c r="F375" s="53"/>
      <c r="G375" s="5">
        <f t="shared" si="43"/>
        <v>12736.117296032991</v>
      </c>
      <c r="H375" s="5">
        <f t="shared" si="44"/>
        <v>500</v>
      </c>
      <c r="I375" s="5" t="str">
        <f t="shared" si="45"/>
        <v/>
      </c>
      <c r="J375" s="5">
        <f t="shared" si="46"/>
        <v>1820.7762329828772</v>
      </c>
      <c r="M375" s="5"/>
    </row>
    <row r="376" spans="1:13" x14ac:dyDescent="0.3">
      <c r="A376">
        <v>351</v>
      </c>
      <c r="B376" s="57">
        <f t="shared" si="47"/>
        <v>54483</v>
      </c>
      <c r="C376" s="5">
        <f t="shared" si="40"/>
        <v>12736.117296032991</v>
      </c>
      <c r="D376" s="5">
        <f t="shared" si="41"/>
        <v>84.907448640219954</v>
      </c>
      <c r="E376" s="5">
        <f t="shared" si="42"/>
        <v>1235.8687843426574</v>
      </c>
      <c r="F376" s="53"/>
      <c r="G376" s="5">
        <f t="shared" si="43"/>
        <v>11500.248511690334</v>
      </c>
      <c r="H376" s="5">
        <f t="shared" si="44"/>
        <v>500</v>
      </c>
      <c r="I376" s="5" t="str">
        <f t="shared" si="45"/>
        <v/>
      </c>
      <c r="J376" s="5">
        <f t="shared" si="46"/>
        <v>1820.7762329828772</v>
      </c>
      <c r="M376" s="5"/>
    </row>
    <row r="377" spans="1:13" x14ac:dyDescent="0.3">
      <c r="A377">
        <v>352</v>
      </c>
      <c r="B377" s="57">
        <f t="shared" si="47"/>
        <v>54514</v>
      </c>
      <c r="C377" s="5">
        <f t="shared" si="40"/>
        <v>11500.248511690334</v>
      </c>
      <c r="D377" s="5">
        <f t="shared" si="41"/>
        <v>76.668323411268901</v>
      </c>
      <c r="E377" s="5">
        <f t="shared" si="42"/>
        <v>1244.1079095716084</v>
      </c>
      <c r="F377" s="53"/>
      <c r="G377" s="5">
        <f t="shared" si="43"/>
        <v>10256.140602118725</v>
      </c>
      <c r="H377" s="5">
        <f t="shared" si="44"/>
        <v>500</v>
      </c>
      <c r="I377" s="5" t="str">
        <f t="shared" si="45"/>
        <v/>
      </c>
      <c r="J377" s="5">
        <f t="shared" si="46"/>
        <v>1820.7762329828772</v>
      </c>
      <c r="M377" s="5"/>
    </row>
    <row r="378" spans="1:13" x14ac:dyDescent="0.3">
      <c r="A378">
        <v>353</v>
      </c>
      <c r="B378" s="57">
        <f t="shared" si="47"/>
        <v>54544</v>
      </c>
      <c r="C378" s="5">
        <f t="shared" si="40"/>
        <v>10256.140602118725</v>
      </c>
      <c r="D378" s="5">
        <f t="shared" si="41"/>
        <v>68.374270680791497</v>
      </c>
      <c r="E378" s="5">
        <f t="shared" si="42"/>
        <v>1252.4019623020856</v>
      </c>
      <c r="F378" s="53"/>
      <c r="G378" s="5">
        <f t="shared" si="43"/>
        <v>9003.73863981664</v>
      </c>
      <c r="H378" s="5">
        <f t="shared" si="44"/>
        <v>500</v>
      </c>
      <c r="I378" s="5" t="str">
        <f t="shared" si="45"/>
        <v/>
      </c>
      <c r="J378" s="5">
        <f t="shared" si="46"/>
        <v>1820.7762329828772</v>
      </c>
      <c r="M378" s="5"/>
    </row>
    <row r="379" spans="1:13" x14ac:dyDescent="0.3">
      <c r="A379">
        <v>354</v>
      </c>
      <c r="B379" s="57">
        <f t="shared" si="47"/>
        <v>54575</v>
      </c>
      <c r="C379" s="5">
        <f t="shared" si="40"/>
        <v>9003.73863981664</v>
      </c>
      <c r="D379" s="5">
        <f t="shared" si="41"/>
        <v>60.02492426544427</v>
      </c>
      <c r="E379" s="5">
        <f t="shared" si="42"/>
        <v>1260.7513087174329</v>
      </c>
      <c r="F379" s="53"/>
      <c r="G379" s="5">
        <f t="shared" si="43"/>
        <v>7742.987331099207</v>
      </c>
      <c r="H379" s="5">
        <f t="shared" si="44"/>
        <v>500</v>
      </c>
      <c r="I379" s="5" t="str">
        <f t="shared" si="45"/>
        <v/>
      </c>
      <c r="J379" s="5">
        <f t="shared" si="46"/>
        <v>1820.7762329828772</v>
      </c>
      <c r="M379" s="5"/>
    </row>
    <row r="380" spans="1:13" x14ac:dyDescent="0.3">
      <c r="A380">
        <v>355</v>
      </c>
      <c r="B380" s="57">
        <f t="shared" si="47"/>
        <v>54605</v>
      </c>
      <c r="C380" s="5">
        <f t="shared" si="40"/>
        <v>7742.987331099207</v>
      </c>
      <c r="D380" s="5">
        <f t="shared" si="41"/>
        <v>51.619915540661381</v>
      </c>
      <c r="E380" s="5">
        <f t="shared" si="42"/>
        <v>1269.1563174422158</v>
      </c>
      <c r="F380" s="53"/>
      <c r="G380" s="5">
        <f t="shared" si="43"/>
        <v>6473.8310136569908</v>
      </c>
      <c r="H380" s="5">
        <f t="shared" si="44"/>
        <v>500</v>
      </c>
      <c r="I380" s="5" t="str">
        <f t="shared" si="45"/>
        <v/>
      </c>
      <c r="J380" s="5">
        <f t="shared" si="46"/>
        <v>1820.7762329828772</v>
      </c>
      <c r="M380" s="5"/>
    </row>
    <row r="381" spans="1:13" x14ac:dyDescent="0.3">
      <c r="A381">
        <v>356</v>
      </c>
      <c r="B381" s="57">
        <f t="shared" si="47"/>
        <v>54636</v>
      </c>
      <c r="C381" s="5">
        <f t="shared" si="40"/>
        <v>6473.8310136569908</v>
      </c>
      <c r="D381" s="5">
        <f t="shared" si="41"/>
        <v>43.158873424379941</v>
      </c>
      <c r="E381" s="5">
        <f t="shared" si="42"/>
        <v>1277.6173595584974</v>
      </c>
      <c r="F381" s="53"/>
      <c r="G381" s="5">
        <f t="shared" si="43"/>
        <v>5196.2136540984939</v>
      </c>
      <c r="H381" s="5">
        <f t="shared" si="44"/>
        <v>500</v>
      </c>
      <c r="I381" s="5" t="str">
        <f t="shared" si="45"/>
        <v/>
      </c>
      <c r="J381" s="5">
        <f t="shared" si="46"/>
        <v>1820.7762329828772</v>
      </c>
      <c r="K381" s="5"/>
      <c r="L381" s="5"/>
      <c r="M381" s="5"/>
    </row>
    <row r="382" spans="1:13" x14ac:dyDescent="0.3">
      <c r="A382">
        <v>357</v>
      </c>
      <c r="B382" s="57">
        <f t="shared" si="47"/>
        <v>54667</v>
      </c>
      <c r="C382" s="5">
        <f t="shared" si="40"/>
        <v>5196.2136540984939</v>
      </c>
      <c r="D382" s="5">
        <f t="shared" si="41"/>
        <v>34.641424360656629</v>
      </c>
      <c r="E382" s="5">
        <f t="shared" si="42"/>
        <v>1286.1348086222206</v>
      </c>
      <c r="F382" s="53"/>
      <c r="G382" s="5">
        <f t="shared" si="43"/>
        <v>3910.0788454762733</v>
      </c>
      <c r="H382" s="5">
        <f t="shared" si="44"/>
        <v>500</v>
      </c>
      <c r="I382" s="5" t="str">
        <f t="shared" si="45"/>
        <v/>
      </c>
      <c r="J382" s="5">
        <f t="shared" si="46"/>
        <v>1820.7762329828772</v>
      </c>
      <c r="K382" s="5"/>
      <c r="L382" s="5"/>
      <c r="M382" s="5"/>
    </row>
    <row r="383" spans="1:13" x14ac:dyDescent="0.3">
      <c r="A383">
        <v>358</v>
      </c>
      <c r="B383" s="57">
        <f t="shared" si="47"/>
        <v>54697</v>
      </c>
      <c r="C383" s="5">
        <f t="shared" si="40"/>
        <v>3910.0788454762733</v>
      </c>
      <c r="D383" s="5">
        <f t="shared" si="41"/>
        <v>26.067192303175158</v>
      </c>
      <c r="E383" s="5">
        <f t="shared" si="42"/>
        <v>1294.709040679702</v>
      </c>
      <c r="F383" s="53"/>
      <c r="G383" s="5">
        <f t="shared" si="43"/>
        <v>2615.3698047965713</v>
      </c>
      <c r="H383" s="5">
        <f t="shared" si="44"/>
        <v>500</v>
      </c>
      <c r="I383" s="5" t="str">
        <f t="shared" si="45"/>
        <v/>
      </c>
      <c r="J383" s="5">
        <f t="shared" si="46"/>
        <v>1820.7762329828772</v>
      </c>
      <c r="K383" s="5"/>
      <c r="L383" s="5"/>
      <c r="M383" s="5"/>
    </row>
    <row r="384" spans="1:13" x14ac:dyDescent="0.3">
      <c r="A384">
        <v>359</v>
      </c>
      <c r="B384" s="57">
        <f t="shared" si="47"/>
        <v>54728</v>
      </c>
      <c r="C384" s="5">
        <f t="shared" si="40"/>
        <v>2615.3698047965713</v>
      </c>
      <c r="D384" s="5">
        <f t="shared" si="41"/>
        <v>17.435798698643811</v>
      </c>
      <c r="E384" s="5">
        <f t="shared" si="42"/>
        <v>1303.3404342842334</v>
      </c>
      <c r="F384" s="53"/>
      <c r="G384" s="5">
        <f t="shared" si="43"/>
        <v>1312.0293705123379</v>
      </c>
      <c r="H384" s="5">
        <f t="shared" si="44"/>
        <v>500</v>
      </c>
      <c r="I384" s="5" t="str">
        <f t="shared" si="45"/>
        <v/>
      </c>
      <c r="J384" s="5">
        <f t="shared" si="46"/>
        <v>1820.7762329828772</v>
      </c>
      <c r="K384" s="5"/>
      <c r="L384" s="5"/>
      <c r="M384" s="5"/>
    </row>
    <row r="385" spans="1:13" x14ac:dyDescent="0.3">
      <c r="A385">
        <v>360</v>
      </c>
      <c r="B385" s="57">
        <f t="shared" si="47"/>
        <v>54758</v>
      </c>
      <c r="C385" s="5">
        <f t="shared" si="40"/>
        <v>1312.0293705123379</v>
      </c>
      <c r="D385" s="5">
        <f t="shared" si="41"/>
        <v>8.7468624700822524</v>
      </c>
      <c r="E385" s="5">
        <f t="shared" si="42"/>
        <v>1312.0293705123379</v>
      </c>
      <c r="F385" s="53"/>
      <c r="G385" s="5">
        <f t="shared" si="43"/>
        <v>0</v>
      </c>
      <c r="H385" s="5">
        <f t="shared" si="44"/>
        <v>500</v>
      </c>
      <c r="I385" s="5" t="str">
        <f t="shared" si="45"/>
        <v/>
      </c>
      <c r="J385" s="5">
        <f t="shared" si="46"/>
        <v>1820.7762329824202</v>
      </c>
      <c r="K385" s="5"/>
      <c r="L385" s="5"/>
      <c r="M385" s="5"/>
    </row>
    <row r="386" spans="1:13" x14ac:dyDescent="0.3">
      <c r="B386" s="57" t="str">
        <f t="shared" si="47"/>
        <v/>
      </c>
      <c r="C386" s="5" t="str">
        <f t="shared" si="40"/>
        <v/>
      </c>
      <c r="D386" s="5" t="str">
        <f t="shared" si="41"/>
        <v/>
      </c>
      <c r="E386" s="5" t="str">
        <f t="shared" si="42"/>
        <v/>
      </c>
      <c r="F386" s="53"/>
      <c r="G386" s="5" t="str">
        <f t="shared" si="43"/>
        <v/>
      </c>
      <c r="H386" s="5" t="str">
        <f t="shared" si="44"/>
        <v/>
      </c>
      <c r="I386" s="5" t="str">
        <f t="shared" si="45"/>
        <v/>
      </c>
      <c r="J386" s="5" t="str">
        <f t="shared" si="46"/>
        <v/>
      </c>
      <c r="L386" s="5"/>
      <c r="M386" s="5"/>
    </row>
    <row r="387" spans="1:13" x14ac:dyDescent="0.3">
      <c r="B387" s="57" t="str">
        <f t="shared" si="47"/>
        <v/>
      </c>
      <c r="C387" s="5" t="str">
        <f t="shared" si="40"/>
        <v/>
      </c>
      <c r="D387" s="5" t="str">
        <f t="shared" si="41"/>
        <v/>
      </c>
      <c r="E387" s="5" t="str">
        <f t="shared" si="42"/>
        <v/>
      </c>
      <c r="F387" s="53"/>
      <c r="G387" s="5" t="str">
        <f t="shared" si="43"/>
        <v/>
      </c>
      <c r="H387" s="5" t="str">
        <f t="shared" si="44"/>
        <v/>
      </c>
      <c r="I387" s="5" t="str">
        <f t="shared" si="45"/>
        <v/>
      </c>
      <c r="J387" s="5" t="str">
        <f t="shared" si="46"/>
        <v/>
      </c>
      <c r="L387" s="34"/>
      <c r="M387" s="5"/>
    </row>
    <row r="388" spans="1:13" x14ac:dyDescent="0.3">
      <c r="B388" s="57" t="str">
        <f t="shared" si="47"/>
        <v/>
      </c>
      <c r="C388" s="5" t="str">
        <f t="shared" si="40"/>
        <v/>
      </c>
      <c r="D388" s="5" t="str">
        <f t="shared" si="41"/>
        <v/>
      </c>
      <c r="E388" s="5" t="str">
        <f t="shared" si="42"/>
        <v/>
      </c>
      <c r="F388" s="53"/>
      <c r="G388" s="5" t="str">
        <f t="shared" si="43"/>
        <v/>
      </c>
      <c r="H388" s="5" t="str">
        <f t="shared" si="44"/>
        <v/>
      </c>
      <c r="I388" s="5" t="str">
        <f t="shared" si="45"/>
        <v/>
      </c>
      <c r="J388" s="5" t="str">
        <f t="shared" si="46"/>
        <v/>
      </c>
      <c r="M388" s="5"/>
    </row>
    <row r="389" spans="1:13" x14ac:dyDescent="0.3">
      <c r="B389" s="57" t="str">
        <f t="shared" si="47"/>
        <v/>
      </c>
      <c r="C389" s="5" t="str">
        <f t="shared" si="40"/>
        <v/>
      </c>
      <c r="D389" s="5" t="str">
        <f t="shared" si="41"/>
        <v/>
      </c>
      <c r="E389" s="5" t="str">
        <f t="shared" si="42"/>
        <v/>
      </c>
      <c r="F389" s="53"/>
      <c r="G389" s="5" t="str">
        <f t="shared" si="43"/>
        <v/>
      </c>
      <c r="H389" s="5" t="str">
        <f t="shared" si="44"/>
        <v/>
      </c>
      <c r="I389" s="5" t="str">
        <f t="shared" si="45"/>
        <v/>
      </c>
      <c r="J389" s="5" t="str">
        <f t="shared" si="46"/>
        <v/>
      </c>
      <c r="M389" s="5"/>
    </row>
    <row r="390" spans="1:13" x14ac:dyDescent="0.3">
      <c r="B390" s="57" t="str">
        <f t="shared" si="47"/>
        <v/>
      </c>
      <c r="C390" s="5" t="str">
        <f t="shared" si="40"/>
        <v/>
      </c>
      <c r="D390" s="5" t="str">
        <f t="shared" si="41"/>
        <v/>
      </c>
      <c r="E390" s="5" t="str">
        <f t="shared" si="42"/>
        <v/>
      </c>
      <c r="F390" s="53"/>
      <c r="G390" s="5" t="str">
        <f t="shared" si="43"/>
        <v/>
      </c>
      <c r="H390" s="5" t="str">
        <f t="shared" si="44"/>
        <v/>
      </c>
      <c r="I390" s="5" t="str">
        <f t="shared" si="45"/>
        <v/>
      </c>
      <c r="J390" s="5" t="str">
        <f t="shared" si="46"/>
        <v/>
      </c>
      <c r="M390" s="5"/>
    </row>
    <row r="391" spans="1:13" x14ac:dyDescent="0.3">
      <c r="B391" s="57" t="str">
        <f t="shared" si="47"/>
        <v/>
      </c>
      <c r="C391" s="5" t="str">
        <f t="shared" si="40"/>
        <v/>
      </c>
      <c r="D391" s="5" t="str">
        <f t="shared" si="41"/>
        <v/>
      </c>
      <c r="E391" s="5" t="str">
        <f t="shared" si="42"/>
        <v/>
      </c>
      <c r="F391" s="53"/>
      <c r="G391" s="5" t="str">
        <f t="shared" si="43"/>
        <v/>
      </c>
      <c r="H391" s="5" t="str">
        <f t="shared" si="44"/>
        <v/>
      </c>
      <c r="I391" s="5" t="str">
        <f t="shared" si="45"/>
        <v/>
      </c>
      <c r="J391" s="5" t="str">
        <f t="shared" si="46"/>
        <v/>
      </c>
      <c r="M391" s="5"/>
    </row>
    <row r="392" spans="1:13" x14ac:dyDescent="0.3">
      <c r="B392" s="57" t="str">
        <f t="shared" si="47"/>
        <v/>
      </c>
      <c r="C392" s="5" t="str">
        <f t="shared" si="40"/>
        <v/>
      </c>
      <c r="D392" s="5" t="str">
        <f t="shared" si="41"/>
        <v/>
      </c>
      <c r="E392" s="5" t="str">
        <f t="shared" si="42"/>
        <v/>
      </c>
      <c r="F392" s="53"/>
      <c r="G392" s="5" t="str">
        <f t="shared" si="43"/>
        <v/>
      </c>
      <c r="H392" s="5" t="str">
        <f t="shared" si="44"/>
        <v/>
      </c>
      <c r="I392" s="5" t="str">
        <f t="shared" si="45"/>
        <v/>
      </c>
      <c r="J392" s="5" t="str">
        <f t="shared" si="46"/>
        <v/>
      </c>
      <c r="M392" s="5"/>
    </row>
    <row r="393" spans="1:13" x14ac:dyDescent="0.3">
      <c r="B393" s="57" t="str">
        <f t="shared" si="47"/>
        <v/>
      </c>
      <c r="C393" s="5" t="str">
        <f t="shared" si="40"/>
        <v/>
      </c>
      <c r="D393" s="5" t="str">
        <f t="shared" si="41"/>
        <v/>
      </c>
      <c r="E393" s="5" t="str">
        <f t="shared" si="42"/>
        <v/>
      </c>
      <c r="F393" s="53"/>
      <c r="G393" s="5" t="str">
        <f t="shared" si="43"/>
        <v/>
      </c>
      <c r="H393" s="5" t="str">
        <f t="shared" si="44"/>
        <v/>
      </c>
      <c r="I393" s="5" t="str">
        <f t="shared" si="45"/>
        <v/>
      </c>
      <c r="J393" s="5" t="str">
        <f t="shared" si="46"/>
        <v/>
      </c>
      <c r="M393" s="5"/>
    </row>
    <row r="394" spans="1:13" x14ac:dyDescent="0.3">
      <c r="B394" s="57" t="str">
        <f t="shared" si="47"/>
        <v/>
      </c>
      <c r="C394" s="5" t="str">
        <f t="shared" si="40"/>
        <v/>
      </c>
      <c r="D394" s="5" t="str">
        <f t="shared" si="41"/>
        <v/>
      </c>
      <c r="E394" s="5" t="str">
        <f t="shared" si="42"/>
        <v/>
      </c>
      <c r="F394" s="53"/>
      <c r="G394" s="5" t="str">
        <f t="shared" si="43"/>
        <v/>
      </c>
      <c r="H394" s="5" t="str">
        <f t="shared" si="44"/>
        <v/>
      </c>
      <c r="I394" s="5" t="str">
        <f t="shared" si="45"/>
        <v/>
      </c>
      <c r="J394" s="5" t="str">
        <f t="shared" si="46"/>
        <v/>
      </c>
      <c r="M394" s="5"/>
    </row>
    <row r="395" spans="1:13" x14ac:dyDescent="0.3">
      <c r="B395" s="57" t="str">
        <f t="shared" si="47"/>
        <v/>
      </c>
      <c r="C395" s="5" t="str">
        <f t="shared" si="40"/>
        <v/>
      </c>
      <c r="D395" s="5" t="str">
        <f t="shared" si="41"/>
        <v/>
      </c>
      <c r="E395" s="5" t="str">
        <f t="shared" si="42"/>
        <v/>
      </c>
      <c r="F395" s="53"/>
      <c r="G395" s="5" t="str">
        <f t="shared" si="43"/>
        <v/>
      </c>
      <c r="H395" s="5" t="str">
        <f t="shared" si="44"/>
        <v/>
      </c>
      <c r="I395" s="5" t="str">
        <f t="shared" si="45"/>
        <v/>
      </c>
      <c r="J395" s="5" t="str">
        <f t="shared" si="46"/>
        <v/>
      </c>
      <c r="M395" s="5"/>
    </row>
    <row r="396" spans="1:13" x14ac:dyDescent="0.3">
      <c r="B396" s="57" t="str">
        <f t="shared" si="47"/>
        <v/>
      </c>
      <c r="C396" s="5" t="str">
        <f t="shared" si="40"/>
        <v/>
      </c>
      <c r="D396" s="5" t="str">
        <f t="shared" si="41"/>
        <v/>
      </c>
      <c r="E396" s="5" t="str">
        <f t="shared" si="42"/>
        <v/>
      </c>
      <c r="F396" s="53"/>
      <c r="G396" s="5" t="str">
        <f t="shared" si="43"/>
        <v/>
      </c>
      <c r="H396" s="5" t="str">
        <f t="shared" si="44"/>
        <v/>
      </c>
      <c r="I396" s="5" t="str">
        <f t="shared" si="45"/>
        <v/>
      </c>
      <c r="J396" s="5" t="str">
        <f t="shared" si="46"/>
        <v/>
      </c>
      <c r="M396" s="5"/>
    </row>
    <row r="397" spans="1:13" x14ac:dyDescent="0.3">
      <c r="B397" s="57" t="str">
        <f t="shared" si="47"/>
        <v/>
      </c>
      <c r="C397" s="5" t="str">
        <f t="shared" si="40"/>
        <v/>
      </c>
      <c r="D397" s="5" t="str">
        <f t="shared" si="41"/>
        <v/>
      </c>
      <c r="E397" s="5" t="str">
        <f t="shared" si="42"/>
        <v/>
      </c>
      <c r="F397" s="53"/>
      <c r="G397" s="5" t="str">
        <f t="shared" si="43"/>
        <v/>
      </c>
      <c r="H397" s="5" t="str">
        <f t="shared" si="44"/>
        <v/>
      </c>
      <c r="I397" s="5" t="str">
        <f t="shared" si="45"/>
        <v/>
      </c>
      <c r="J397" s="5" t="str">
        <f t="shared" si="46"/>
        <v/>
      </c>
      <c r="M397" s="5"/>
    </row>
    <row r="398" spans="1:13" x14ac:dyDescent="0.3">
      <c r="B398" s="57" t="str">
        <f t="shared" si="47"/>
        <v/>
      </c>
      <c r="C398" s="5" t="str">
        <f t="shared" si="40"/>
        <v/>
      </c>
      <c r="D398" s="5" t="str">
        <f t="shared" si="41"/>
        <v/>
      </c>
      <c r="E398" s="5" t="str">
        <f t="shared" si="42"/>
        <v/>
      </c>
      <c r="F398" s="53"/>
      <c r="G398" s="5" t="str">
        <f t="shared" si="43"/>
        <v/>
      </c>
      <c r="H398" s="5" t="str">
        <f t="shared" si="44"/>
        <v/>
      </c>
      <c r="I398" s="5" t="str">
        <f t="shared" si="45"/>
        <v/>
      </c>
      <c r="J398" s="5" t="str">
        <f t="shared" si="46"/>
        <v/>
      </c>
      <c r="M398" s="5"/>
    </row>
    <row r="399" spans="1:13" x14ac:dyDescent="0.3">
      <c r="B399" s="57" t="str">
        <f t="shared" si="47"/>
        <v/>
      </c>
      <c r="C399" s="5" t="str">
        <f t="shared" si="40"/>
        <v/>
      </c>
      <c r="D399" s="5" t="str">
        <f t="shared" si="41"/>
        <v/>
      </c>
      <c r="E399" s="5" t="str">
        <f t="shared" si="42"/>
        <v/>
      </c>
      <c r="F399" s="53"/>
      <c r="G399" s="5" t="str">
        <f t="shared" si="43"/>
        <v/>
      </c>
      <c r="H399" s="5" t="str">
        <f t="shared" si="44"/>
        <v/>
      </c>
      <c r="I399" s="5" t="str">
        <f t="shared" si="45"/>
        <v/>
      </c>
      <c r="J399" s="5" t="str">
        <f t="shared" si="46"/>
        <v/>
      </c>
      <c r="M399" s="5"/>
    </row>
    <row r="400" spans="1:13" x14ac:dyDescent="0.3">
      <c r="B400" s="57" t="str">
        <f t="shared" si="47"/>
        <v/>
      </c>
      <c r="C400" s="5" t="str">
        <f t="shared" si="40"/>
        <v/>
      </c>
      <c r="D400" s="5" t="str">
        <f t="shared" si="41"/>
        <v/>
      </c>
      <c r="E400" s="5" t="str">
        <f t="shared" si="42"/>
        <v/>
      </c>
      <c r="F400" s="53"/>
      <c r="G400" s="5" t="str">
        <f t="shared" si="43"/>
        <v/>
      </c>
      <c r="H400" s="5" t="str">
        <f t="shared" si="44"/>
        <v/>
      </c>
      <c r="I400" s="5" t="str">
        <f t="shared" si="45"/>
        <v/>
      </c>
      <c r="J400" s="5" t="str">
        <f t="shared" si="46"/>
        <v/>
      </c>
      <c r="M400" s="5"/>
    </row>
    <row r="401" spans="2:13" x14ac:dyDescent="0.3">
      <c r="B401" s="57" t="str">
        <f t="shared" si="47"/>
        <v/>
      </c>
      <c r="C401" s="5" t="str">
        <f t="shared" si="40"/>
        <v/>
      </c>
      <c r="D401" s="5" t="str">
        <f t="shared" si="41"/>
        <v/>
      </c>
      <c r="E401" s="5" t="str">
        <f t="shared" si="42"/>
        <v/>
      </c>
      <c r="F401" s="53"/>
      <c r="G401" s="5" t="str">
        <f t="shared" si="43"/>
        <v/>
      </c>
      <c r="H401" s="5" t="str">
        <f t="shared" si="44"/>
        <v/>
      </c>
      <c r="I401" s="5" t="str">
        <f t="shared" si="45"/>
        <v/>
      </c>
      <c r="J401" s="5" t="str">
        <f t="shared" si="46"/>
        <v/>
      </c>
      <c r="M401" s="5"/>
    </row>
    <row r="402" spans="2:13" x14ac:dyDescent="0.3">
      <c r="B402" s="57" t="str">
        <f t="shared" si="47"/>
        <v/>
      </c>
      <c r="C402" s="5" t="str">
        <f t="shared" si="40"/>
        <v/>
      </c>
      <c r="D402" s="5" t="str">
        <f t="shared" si="41"/>
        <v/>
      </c>
      <c r="E402" s="5" t="str">
        <f t="shared" si="42"/>
        <v/>
      </c>
      <c r="F402" s="53"/>
      <c r="G402" s="5" t="str">
        <f t="shared" si="43"/>
        <v/>
      </c>
      <c r="H402" s="5" t="str">
        <f t="shared" si="44"/>
        <v/>
      </c>
      <c r="I402" s="5" t="str">
        <f t="shared" si="45"/>
        <v/>
      </c>
      <c r="J402" s="5" t="str">
        <f t="shared" si="46"/>
        <v/>
      </c>
      <c r="M402" s="5"/>
    </row>
    <row r="403" spans="2:13" x14ac:dyDescent="0.3">
      <c r="B403" s="57" t="str">
        <f t="shared" si="47"/>
        <v/>
      </c>
      <c r="C403" s="5" t="str">
        <f t="shared" si="40"/>
        <v/>
      </c>
      <c r="D403" s="5" t="str">
        <f t="shared" si="41"/>
        <v/>
      </c>
      <c r="E403" s="5" t="str">
        <f t="shared" si="42"/>
        <v/>
      </c>
      <c r="F403" s="53"/>
      <c r="G403" s="5" t="str">
        <f t="shared" si="43"/>
        <v/>
      </c>
      <c r="H403" s="5" t="str">
        <f t="shared" si="44"/>
        <v/>
      </c>
      <c r="I403" s="5" t="str">
        <f t="shared" si="45"/>
        <v/>
      </c>
      <c r="J403" s="5" t="str">
        <f t="shared" si="46"/>
        <v/>
      </c>
      <c r="M403" s="5"/>
    </row>
    <row r="404" spans="2:13" x14ac:dyDescent="0.3">
      <c r="B404" s="57" t="str">
        <f t="shared" si="47"/>
        <v/>
      </c>
      <c r="C404" s="5" t="str">
        <f t="shared" si="40"/>
        <v/>
      </c>
      <c r="D404" s="5" t="str">
        <f t="shared" si="41"/>
        <v/>
      </c>
      <c r="E404" s="5" t="str">
        <f t="shared" si="42"/>
        <v/>
      </c>
      <c r="F404" s="53"/>
      <c r="G404" s="5" t="str">
        <f t="shared" si="43"/>
        <v/>
      </c>
      <c r="H404" s="5" t="str">
        <f t="shared" si="44"/>
        <v/>
      </c>
      <c r="I404" s="5" t="str">
        <f t="shared" si="45"/>
        <v/>
      </c>
      <c r="J404" s="5" t="str">
        <f t="shared" si="46"/>
        <v/>
      </c>
      <c r="M404" s="5"/>
    </row>
    <row r="405" spans="2:13" x14ac:dyDescent="0.3">
      <c r="B405" s="57" t="str">
        <f t="shared" si="47"/>
        <v/>
      </c>
      <c r="C405" s="5" t="str">
        <f t="shared" si="40"/>
        <v/>
      </c>
      <c r="D405" s="5" t="str">
        <f t="shared" si="41"/>
        <v/>
      </c>
      <c r="E405" s="5" t="str">
        <f t="shared" si="42"/>
        <v/>
      </c>
      <c r="F405" s="53"/>
      <c r="G405" s="5" t="str">
        <f t="shared" si="43"/>
        <v/>
      </c>
      <c r="H405" s="5" t="str">
        <f t="shared" si="44"/>
        <v/>
      </c>
      <c r="I405" s="5" t="str">
        <f t="shared" si="45"/>
        <v/>
      </c>
      <c r="J405" s="5" t="str">
        <f t="shared" si="46"/>
        <v/>
      </c>
      <c r="M405" s="5"/>
    </row>
    <row r="406" spans="2:13" x14ac:dyDescent="0.3">
      <c r="B406" s="57" t="str">
        <f t="shared" si="47"/>
        <v/>
      </c>
      <c r="C406" s="5" t="str">
        <f t="shared" si="40"/>
        <v/>
      </c>
      <c r="D406" s="5" t="str">
        <f t="shared" si="41"/>
        <v/>
      </c>
      <c r="E406" s="5" t="str">
        <f t="shared" si="42"/>
        <v/>
      </c>
      <c r="F406" s="53"/>
      <c r="G406" s="5" t="str">
        <f t="shared" si="43"/>
        <v/>
      </c>
      <c r="H406" s="5" t="str">
        <f t="shared" si="44"/>
        <v/>
      </c>
      <c r="I406" s="5" t="str">
        <f t="shared" si="45"/>
        <v/>
      </c>
      <c r="J406" s="5" t="str">
        <f t="shared" si="46"/>
        <v/>
      </c>
      <c r="M406" s="5"/>
    </row>
    <row r="407" spans="2:13" x14ac:dyDescent="0.3">
      <c r="B407" s="57" t="str">
        <f t="shared" si="47"/>
        <v/>
      </c>
      <c r="C407" s="5" t="str">
        <f t="shared" si="40"/>
        <v/>
      </c>
      <c r="D407" s="5" t="str">
        <f t="shared" si="41"/>
        <v/>
      </c>
      <c r="E407" s="5" t="str">
        <f t="shared" si="42"/>
        <v/>
      </c>
      <c r="F407" s="53"/>
      <c r="G407" s="5" t="str">
        <f t="shared" si="43"/>
        <v/>
      </c>
      <c r="H407" s="5" t="str">
        <f t="shared" si="44"/>
        <v/>
      </c>
      <c r="I407" s="5" t="str">
        <f t="shared" si="45"/>
        <v/>
      </c>
      <c r="J407" s="5" t="str">
        <f t="shared" si="46"/>
        <v/>
      </c>
      <c r="M407" s="5"/>
    </row>
    <row r="408" spans="2:13" x14ac:dyDescent="0.3">
      <c r="B408" s="57" t="str">
        <f t="shared" si="47"/>
        <v/>
      </c>
      <c r="C408" s="5" t="str">
        <f t="shared" si="40"/>
        <v/>
      </c>
      <c r="D408" s="5" t="str">
        <f t="shared" si="41"/>
        <v/>
      </c>
      <c r="E408" s="5" t="str">
        <f t="shared" si="42"/>
        <v/>
      </c>
      <c r="F408" s="53"/>
      <c r="G408" s="5" t="str">
        <f t="shared" si="43"/>
        <v/>
      </c>
      <c r="H408" s="5" t="str">
        <f t="shared" si="44"/>
        <v/>
      </c>
      <c r="I408" s="5" t="str">
        <f t="shared" si="45"/>
        <v/>
      </c>
      <c r="J408" s="5" t="str">
        <f t="shared" si="46"/>
        <v/>
      </c>
      <c r="M408" s="5"/>
    </row>
    <row r="409" spans="2:13" x14ac:dyDescent="0.3">
      <c r="B409" s="57" t="str">
        <f t="shared" si="47"/>
        <v/>
      </c>
      <c r="C409" s="5" t="str">
        <f t="shared" si="40"/>
        <v/>
      </c>
      <c r="D409" s="5" t="str">
        <f t="shared" si="41"/>
        <v/>
      </c>
      <c r="E409" s="5" t="str">
        <f t="shared" si="42"/>
        <v/>
      </c>
      <c r="F409" s="53"/>
      <c r="G409" s="5" t="str">
        <f t="shared" si="43"/>
        <v/>
      </c>
      <c r="H409" s="5" t="str">
        <f t="shared" si="44"/>
        <v/>
      </c>
      <c r="I409" s="5" t="str">
        <f t="shared" si="45"/>
        <v/>
      </c>
      <c r="J409" s="5" t="str">
        <f t="shared" si="46"/>
        <v/>
      </c>
      <c r="M409" s="5"/>
    </row>
    <row r="410" spans="2:13" x14ac:dyDescent="0.3">
      <c r="B410" s="57" t="str">
        <f t="shared" si="47"/>
        <v/>
      </c>
      <c r="C410" s="5" t="str">
        <f t="shared" ref="C410:C473" si="48">_xlfn.LET(
_xlpm.StartingPrincipalBalance,$G409,
_xlpm.IsPrincipalRemainingZeroCondition,ROUND($G409,2)=0,
_xlpm.IsPrincipalRemainingBlankCondition,$G409="",
_xlpm.IsPeriodBlankCondition,ISBLANK($A410),
_xlpm.Calculation,IF(_xlpm.IsPeriodBlankCondition,"",IF(_xlpm.IsPrincipalRemainingBlankCondition,"",IF(_xlpm.IsPrincipalRemainingZeroCondition,"",_xlpm.StartingPrincipalBalance))),
_xlpm.Calculation
)</f>
        <v/>
      </c>
      <c r="D410" s="5" t="str">
        <f t="shared" ref="D410:D473" si="49">_xlfn.LET(
_xlpm.InterestCalculation,$G409*$B$9,
_xlpm.IsPrincipalRemainingZeroCondition,ROUND($G409,2)=0,
_xlpm.IsPrincipalRemainingBlankCondition,$G409="",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E410" s="5" t="str">
        <f t="shared" ref="E410:E473" si="50">_xlfn.LET(
_xlpm.PrincipalOwedCalculation,$B$10-$D410,
_xlpm.IsPrincipalLessThenOrEqualToMonthlyPaymentCondition,$G409&lt;=$B$10,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_xlpm.Calculation,IF(_xlpm.IsPeriodBlankCondition,"",IF(_xlpm.IsPrincipalRemainingBlankCondition,"",IF(_xlpm.IsPrincipalZeroCondition,"",IF(_xlpm.IsPrincipalLessThenOrEqualToMonthlyPaymentCondition,$G409,_xlpm.PrincipalOwedCalculation)))),
_xlpm.Calculation
)</f>
        <v/>
      </c>
      <c r="F410" s="53"/>
      <c r="G410" s="5" t="str">
        <f t="shared" ref="G410:G473" si="51">_xlfn.LET(
_xlpm.StartingBalanceGreaterThanPrincipalOwedPlusPrepaymentCondition,$C410&gt;=$E410+$F410,
_xlpm.IsPrincpalOwedPlusPrepaymentLessThanOrEqualToPrincipalRemainingCondition,ROUND($E410+$F410,2)&lt;=ROUND($G409,2),
_xlpm.IsCurrentPrincapalOwedAmtGreaterThanPrevPrincipalOwedCondition,$E409&gt;$G409,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_xlpm.Calculation,IF(_xlpm.IsPeriodBlankCondition,"",IF(_xlpm.IsPrincipalRemainingBlankCondition,"",IF(_xlpm.IsPrincipalZeroCondition,"",IF(_xlpm.StartingBalanceGreaterThanPrincipalOwedPlusPrepaymentCondition,$C410-$E410-$F410,0)))),
_xlpm.Calculation
)</f>
        <v/>
      </c>
      <c r="H410" s="5" t="str">
        <f t="shared" ref="H410:H473" si="52">_xlfn.LET(
_xlpm.PrincpalRemainingCalculation,$B$13,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_xlpm.Calculation,IF(_xlpm.IsPeriodBlankCondition,"",IF(_xlpm.IsPrincipalRemainingBlankCondition,"",IF(_xlpm.IsPrincipalZeroCondition,"",_xlpm.PrincpalRemainingCalculation))),
_xlpm.Calculation
)</f>
        <v/>
      </c>
      <c r="I410" s="5" t="str">
        <f t="shared" ref="I410:I473" si="53">_xlfn.LET(
_xlpm.IsPrincipalRemainingLessThanOrEqualToPMICutoffAmtCondition,$G409&lt;=$B$2*(1-$B$15),
_xlpm.PMIMonthlyPayment,$B$19,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0" s="5" t="str">
        <f t="shared" ref="J410:J473" si="54">_xlfn.LET(
_xlpm.PrePaymentActuallyPaid,IF($C410&gt;=$E410+$F410,$F410,$C410-$E410),
_xlpm.IfPMIOwedIsBlank,IF($I410 = "",0,$I410),
_xlpm.TotalMonthlyPaymentCalculation,$D410+$E410+$H410+_xlpm.IfPMIOwedIsBlank+_xlpm.PrePaymentActuallyPaid,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_xlpm.Calculation,IF(_xlpm.IsPeriodBlankCondition,"",IF(_xlpm.IsPrincipalRemainingBlankCondition,"",IF(_xlpm.IsPrincipalZeroCondition,"",_xlpm.TotalMonthlyPaymentCalculation))),
_xlpm.Calculation
)</f>
        <v/>
      </c>
      <c r="M410" s="5"/>
    </row>
    <row r="411" spans="2:13" x14ac:dyDescent="0.3">
      <c r="B411" s="57" t="str">
        <f t="shared" ref="B411:B474" si="55">IF(ISBLANK($A411),"",EDATE($B410,1))</f>
        <v/>
      </c>
      <c r="C411" s="5" t="str">
        <f t="shared" si="48"/>
        <v/>
      </c>
      <c r="D411" s="5" t="str">
        <f t="shared" si="49"/>
        <v/>
      </c>
      <c r="E411" s="5" t="str">
        <f t="shared" si="50"/>
        <v/>
      </c>
      <c r="F411" s="53"/>
      <c r="G411" s="5" t="str">
        <f t="shared" si="51"/>
        <v/>
      </c>
      <c r="H411" s="5" t="str">
        <f t="shared" si="52"/>
        <v/>
      </c>
      <c r="I411" s="5" t="str">
        <f t="shared" si="53"/>
        <v/>
      </c>
      <c r="J411" s="5" t="str">
        <f t="shared" si="54"/>
        <v/>
      </c>
      <c r="M411" s="5"/>
    </row>
    <row r="412" spans="2:13" x14ac:dyDescent="0.3">
      <c r="B412" s="57" t="str">
        <f t="shared" si="55"/>
        <v/>
      </c>
      <c r="C412" s="5" t="str">
        <f t="shared" si="48"/>
        <v/>
      </c>
      <c r="D412" s="5" t="str">
        <f t="shared" si="49"/>
        <v/>
      </c>
      <c r="E412" s="5" t="str">
        <f t="shared" si="50"/>
        <v/>
      </c>
      <c r="F412" s="53"/>
      <c r="G412" s="5" t="str">
        <f t="shared" si="51"/>
        <v/>
      </c>
      <c r="H412" s="5" t="str">
        <f t="shared" si="52"/>
        <v/>
      </c>
      <c r="I412" s="5" t="str">
        <f t="shared" si="53"/>
        <v/>
      </c>
      <c r="J412" s="5" t="str">
        <f t="shared" si="54"/>
        <v/>
      </c>
      <c r="M412" s="5"/>
    </row>
    <row r="413" spans="2:13" x14ac:dyDescent="0.3">
      <c r="B413" s="57" t="str">
        <f t="shared" si="55"/>
        <v/>
      </c>
      <c r="C413" s="5" t="str">
        <f t="shared" si="48"/>
        <v/>
      </c>
      <c r="D413" s="5" t="str">
        <f t="shared" si="49"/>
        <v/>
      </c>
      <c r="E413" s="5" t="str">
        <f t="shared" si="50"/>
        <v/>
      </c>
      <c r="F413" s="53"/>
      <c r="G413" s="5" t="str">
        <f t="shared" si="51"/>
        <v/>
      </c>
      <c r="H413" s="5" t="str">
        <f t="shared" si="52"/>
        <v/>
      </c>
      <c r="I413" s="5" t="str">
        <f t="shared" si="53"/>
        <v/>
      </c>
      <c r="J413" s="5" t="str">
        <f t="shared" si="54"/>
        <v/>
      </c>
      <c r="M413" s="5"/>
    </row>
    <row r="414" spans="2:13" x14ac:dyDescent="0.3">
      <c r="B414" s="57" t="str">
        <f t="shared" si="55"/>
        <v/>
      </c>
      <c r="C414" s="5" t="str">
        <f t="shared" si="48"/>
        <v/>
      </c>
      <c r="D414" s="5" t="str">
        <f t="shared" si="49"/>
        <v/>
      </c>
      <c r="E414" s="5" t="str">
        <f t="shared" si="50"/>
        <v/>
      </c>
      <c r="F414" s="53"/>
      <c r="G414" s="5" t="str">
        <f t="shared" si="51"/>
        <v/>
      </c>
      <c r="H414" s="5" t="str">
        <f t="shared" si="52"/>
        <v/>
      </c>
      <c r="I414" s="5" t="str">
        <f t="shared" si="53"/>
        <v/>
      </c>
      <c r="J414" s="5" t="str">
        <f t="shared" si="54"/>
        <v/>
      </c>
      <c r="M414" s="5"/>
    </row>
    <row r="415" spans="2:13" x14ac:dyDescent="0.3">
      <c r="B415" s="57" t="str">
        <f t="shared" si="55"/>
        <v/>
      </c>
      <c r="C415" s="5" t="str">
        <f t="shared" si="48"/>
        <v/>
      </c>
      <c r="D415" s="5" t="str">
        <f t="shared" si="49"/>
        <v/>
      </c>
      <c r="E415" s="5" t="str">
        <f t="shared" si="50"/>
        <v/>
      </c>
      <c r="F415" s="53"/>
      <c r="G415" s="5" t="str">
        <f t="shared" si="51"/>
        <v/>
      </c>
      <c r="H415" s="5" t="str">
        <f t="shared" si="52"/>
        <v/>
      </c>
      <c r="I415" s="5" t="str">
        <f t="shared" si="53"/>
        <v/>
      </c>
      <c r="J415" s="5" t="str">
        <f t="shared" si="54"/>
        <v/>
      </c>
      <c r="M415" s="5"/>
    </row>
    <row r="416" spans="2:13" x14ac:dyDescent="0.3">
      <c r="B416" s="57" t="str">
        <f t="shared" si="55"/>
        <v/>
      </c>
      <c r="C416" s="5" t="str">
        <f t="shared" si="48"/>
        <v/>
      </c>
      <c r="D416" s="5" t="str">
        <f t="shared" si="49"/>
        <v/>
      </c>
      <c r="E416" s="5" t="str">
        <f t="shared" si="50"/>
        <v/>
      </c>
      <c r="F416" s="53"/>
      <c r="G416" s="5" t="str">
        <f t="shared" si="51"/>
        <v/>
      </c>
      <c r="H416" s="5" t="str">
        <f t="shared" si="52"/>
        <v/>
      </c>
      <c r="I416" s="5" t="str">
        <f t="shared" si="53"/>
        <v/>
      </c>
      <c r="J416" s="5" t="str">
        <f t="shared" si="54"/>
        <v/>
      </c>
      <c r="M416" s="5"/>
    </row>
    <row r="417" spans="2:13" x14ac:dyDescent="0.3">
      <c r="B417" s="57" t="str">
        <f t="shared" si="55"/>
        <v/>
      </c>
      <c r="C417" s="5" t="str">
        <f t="shared" si="48"/>
        <v/>
      </c>
      <c r="D417" s="5" t="str">
        <f t="shared" si="49"/>
        <v/>
      </c>
      <c r="E417" s="5" t="str">
        <f t="shared" si="50"/>
        <v/>
      </c>
      <c r="F417" s="53"/>
      <c r="G417" s="5" t="str">
        <f t="shared" si="51"/>
        <v/>
      </c>
      <c r="H417" s="5" t="str">
        <f t="shared" si="52"/>
        <v/>
      </c>
      <c r="I417" s="5" t="str">
        <f t="shared" si="53"/>
        <v/>
      </c>
      <c r="J417" s="5" t="str">
        <f t="shared" si="54"/>
        <v/>
      </c>
      <c r="M417" s="5"/>
    </row>
    <row r="418" spans="2:13" x14ac:dyDescent="0.3">
      <c r="B418" s="57" t="str">
        <f t="shared" si="55"/>
        <v/>
      </c>
      <c r="C418" s="5" t="str">
        <f t="shared" si="48"/>
        <v/>
      </c>
      <c r="D418" s="5" t="str">
        <f t="shared" si="49"/>
        <v/>
      </c>
      <c r="E418" s="5" t="str">
        <f t="shared" si="50"/>
        <v/>
      </c>
      <c r="F418" s="53"/>
      <c r="G418" s="5" t="str">
        <f t="shared" si="51"/>
        <v/>
      </c>
      <c r="H418" s="5" t="str">
        <f t="shared" si="52"/>
        <v/>
      </c>
      <c r="I418" s="5" t="str">
        <f t="shared" si="53"/>
        <v/>
      </c>
      <c r="J418" s="5" t="str">
        <f t="shared" si="54"/>
        <v/>
      </c>
      <c r="M418" s="5"/>
    </row>
    <row r="419" spans="2:13" x14ac:dyDescent="0.3">
      <c r="B419" s="57" t="str">
        <f t="shared" si="55"/>
        <v/>
      </c>
      <c r="C419" s="5" t="str">
        <f t="shared" si="48"/>
        <v/>
      </c>
      <c r="D419" s="5" t="str">
        <f t="shared" si="49"/>
        <v/>
      </c>
      <c r="E419" s="5" t="str">
        <f t="shared" si="50"/>
        <v/>
      </c>
      <c r="F419" s="53"/>
      <c r="G419" s="5" t="str">
        <f t="shared" si="51"/>
        <v/>
      </c>
      <c r="H419" s="5" t="str">
        <f t="shared" si="52"/>
        <v/>
      </c>
      <c r="I419" s="5" t="str">
        <f t="shared" si="53"/>
        <v/>
      </c>
      <c r="J419" s="5" t="str">
        <f t="shared" si="54"/>
        <v/>
      </c>
      <c r="M419" s="5"/>
    </row>
    <row r="420" spans="2:13" x14ac:dyDescent="0.3">
      <c r="B420" s="57" t="str">
        <f t="shared" si="55"/>
        <v/>
      </c>
      <c r="C420" s="5" t="str">
        <f t="shared" si="48"/>
        <v/>
      </c>
      <c r="D420" s="5" t="str">
        <f t="shared" si="49"/>
        <v/>
      </c>
      <c r="E420" s="5" t="str">
        <f t="shared" si="50"/>
        <v/>
      </c>
      <c r="F420" s="53"/>
      <c r="G420" s="5" t="str">
        <f t="shared" si="51"/>
        <v/>
      </c>
      <c r="H420" s="5" t="str">
        <f t="shared" si="52"/>
        <v/>
      </c>
      <c r="I420" s="5" t="str">
        <f t="shared" si="53"/>
        <v/>
      </c>
      <c r="J420" s="5" t="str">
        <f t="shared" si="54"/>
        <v/>
      </c>
      <c r="M420" s="5"/>
    </row>
    <row r="421" spans="2:13" x14ac:dyDescent="0.3">
      <c r="B421" s="57" t="str">
        <f t="shared" si="55"/>
        <v/>
      </c>
      <c r="C421" s="5" t="str">
        <f t="shared" si="48"/>
        <v/>
      </c>
      <c r="D421" s="5" t="str">
        <f t="shared" si="49"/>
        <v/>
      </c>
      <c r="E421" s="5" t="str">
        <f t="shared" si="50"/>
        <v/>
      </c>
      <c r="F421" s="53"/>
      <c r="G421" s="5" t="str">
        <f t="shared" si="51"/>
        <v/>
      </c>
      <c r="H421" s="5" t="str">
        <f t="shared" si="52"/>
        <v/>
      </c>
      <c r="I421" s="5" t="str">
        <f t="shared" si="53"/>
        <v/>
      </c>
      <c r="J421" s="5" t="str">
        <f t="shared" si="54"/>
        <v/>
      </c>
      <c r="M421" s="5"/>
    </row>
    <row r="422" spans="2:13" x14ac:dyDescent="0.3">
      <c r="B422" s="57" t="str">
        <f t="shared" si="55"/>
        <v/>
      </c>
      <c r="C422" s="5" t="str">
        <f t="shared" si="48"/>
        <v/>
      </c>
      <c r="D422" s="5" t="str">
        <f t="shared" si="49"/>
        <v/>
      </c>
      <c r="E422" s="5" t="str">
        <f t="shared" si="50"/>
        <v/>
      </c>
      <c r="F422" s="53"/>
      <c r="G422" s="5" t="str">
        <f t="shared" si="51"/>
        <v/>
      </c>
      <c r="H422" s="5" t="str">
        <f t="shared" si="52"/>
        <v/>
      </c>
      <c r="I422" s="5" t="str">
        <f t="shared" si="53"/>
        <v/>
      </c>
      <c r="J422" s="5" t="str">
        <f t="shared" si="54"/>
        <v/>
      </c>
      <c r="M422" s="5"/>
    </row>
    <row r="423" spans="2:13" x14ac:dyDescent="0.3">
      <c r="B423" s="57" t="str">
        <f t="shared" si="55"/>
        <v/>
      </c>
      <c r="C423" s="5" t="str">
        <f t="shared" si="48"/>
        <v/>
      </c>
      <c r="D423" s="5" t="str">
        <f t="shared" si="49"/>
        <v/>
      </c>
      <c r="E423" s="5" t="str">
        <f t="shared" si="50"/>
        <v/>
      </c>
      <c r="F423" s="53"/>
      <c r="G423" s="5" t="str">
        <f t="shared" si="51"/>
        <v/>
      </c>
      <c r="H423" s="5" t="str">
        <f t="shared" si="52"/>
        <v/>
      </c>
      <c r="I423" s="5" t="str">
        <f t="shared" si="53"/>
        <v/>
      </c>
      <c r="J423" s="5" t="str">
        <f t="shared" si="54"/>
        <v/>
      </c>
      <c r="M423" s="5"/>
    </row>
    <row r="424" spans="2:13" x14ac:dyDescent="0.3">
      <c r="B424" s="57" t="str">
        <f t="shared" si="55"/>
        <v/>
      </c>
      <c r="C424" s="5" t="str">
        <f t="shared" si="48"/>
        <v/>
      </c>
      <c r="D424" s="5" t="str">
        <f t="shared" si="49"/>
        <v/>
      </c>
      <c r="E424" s="5" t="str">
        <f t="shared" si="50"/>
        <v/>
      </c>
      <c r="F424" s="53"/>
      <c r="G424" s="5" t="str">
        <f t="shared" si="51"/>
        <v/>
      </c>
      <c r="H424" s="5" t="str">
        <f t="shared" si="52"/>
        <v/>
      </c>
      <c r="I424" s="5" t="str">
        <f t="shared" si="53"/>
        <v/>
      </c>
      <c r="J424" s="5" t="str">
        <f t="shared" si="54"/>
        <v/>
      </c>
      <c r="M424" s="5"/>
    </row>
    <row r="425" spans="2:13" x14ac:dyDescent="0.3">
      <c r="B425" s="57" t="str">
        <f t="shared" si="55"/>
        <v/>
      </c>
      <c r="C425" s="5" t="str">
        <f t="shared" si="48"/>
        <v/>
      </c>
      <c r="D425" s="5" t="str">
        <f t="shared" si="49"/>
        <v/>
      </c>
      <c r="E425" s="5" t="str">
        <f t="shared" si="50"/>
        <v/>
      </c>
      <c r="F425" s="53"/>
      <c r="G425" s="5" t="str">
        <f t="shared" si="51"/>
        <v/>
      </c>
      <c r="H425" s="5" t="str">
        <f t="shared" si="52"/>
        <v/>
      </c>
      <c r="I425" s="5" t="str">
        <f t="shared" si="53"/>
        <v/>
      </c>
      <c r="J425" s="5" t="str">
        <f t="shared" si="54"/>
        <v/>
      </c>
      <c r="M425" s="5"/>
    </row>
    <row r="426" spans="2:13" x14ac:dyDescent="0.3">
      <c r="B426" s="57" t="str">
        <f t="shared" si="55"/>
        <v/>
      </c>
      <c r="C426" s="5" t="str">
        <f t="shared" si="48"/>
        <v/>
      </c>
      <c r="D426" s="5" t="str">
        <f t="shared" si="49"/>
        <v/>
      </c>
      <c r="E426" s="5" t="str">
        <f t="shared" si="50"/>
        <v/>
      </c>
      <c r="F426" s="53"/>
      <c r="G426" s="5" t="str">
        <f t="shared" si="51"/>
        <v/>
      </c>
      <c r="H426" s="5" t="str">
        <f t="shared" si="52"/>
        <v/>
      </c>
      <c r="I426" s="5" t="str">
        <f t="shared" si="53"/>
        <v/>
      </c>
      <c r="J426" s="5" t="str">
        <f t="shared" si="54"/>
        <v/>
      </c>
      <c r="M426" s="5"/>
    </row>
    <row r="427" spans="2:13" x14ac:dyDescent="0.3">
      <c r="B427" s="57" t="str">
        <f t="shared" si="55"/>
        <v/>
      </c>
      <c r="C427" s="5" t="str">
        <f t="shared" si="48"/>
        <v/>
      </c>
      <c r="D427" s="5" t="str">
        <f t="shared" si="49"/>
        <v/>
      </c>
      <c r="E427" s="5" t="str">
        <f t="shared" si="50"/>
        <v/>
      </c>
      <c r="F427" s="53"/>
      <c r="G427" s="5" t="str">
        <f t="shared" si="51"/>
        <v/>
      </c>
      <c r="H427" s="5" t="str">
        <f t="shared" si="52"/>
        <v/>
      </c>
      <c r="I427" s="5" t="str">
        <f t="shared" si="53"/>
        <v/>
      </c>
      <c r="J427" s="5" t="str">
        <f t="shared" si="54"/>
        <v/>
      </c>
      <c r="M427" s="5"/>
    </row>
    <row r="428" spans="2:13" x14ac:dyDescent="0.3">
      <c r="B428" s="57" t="str">
        <f t="shared" si="55"/>
        <v/>
      </c>
      <c r="C428" s="5" t="str">
        <f t="shared" si="48"/>
        <v/>
      </c>
      <c r="D428" s="5" t="str">
        <f t="shared" si="49"/>
        <v/>
      </c>
      <c r="E428" s="5" t="str">
        <f t="shared" si="50"/>
        <v/>
      </c>
      <c r="F428" s="53"/>
      <c r="G428" s="5" t="str">
        <f t="shared" si="51"/>
        <v/>
      </c>
      <c r="H428" s="5" t="str">
        <f t="shared" si="52"/>
        <v/>
      </c>
      <c r="I428" s="5" t="str">
        <f t="shared" si="53"/>
        <v/>
      </c>
      <c r="J428" s="5" t="str">
        <f t="shared" si="54"/>
        <v/>
      </c>
      <c r="M428" s="5"/>
    </row>
    <row r="429" spans="2:13" x14ac:dyDescent="0.3">
      <c r="B429" s="57" t="str">
        <f t="shared" si="55"/>
        <v/>
      </c>
      <c r="C429" s="5" t="str">
        <f t="shared" si="48"/>
        <v/>
      </c>
      <c r="D429" s="5" t="str">
        <f t="shared" si="49"/>
        <v/>
      </c>
      <c r="E429" s="5" t="str">
        <f t="shared" si="50"/>
        <v/>
      </c>
      <c r="F429" s="53"/>
      <c r="G429" s="5" t="str">
        <f t="shared" si="51"/>
        <v/>
      </c>
      <c r="H429" s="5" t="str">
        <f t="shared" si="52"/>
        <v/>
      </c>
      <c r="I429" s="5" t="str">
        <f t="shared" si="53"/>
        <v/>
      </c>
      <c r="J429" s="5" t="str">
        <f t="shared" si="54"/>
        <v/>
      </c>
      <c r="M429" s="5"/>
    </row>
    <row r="430" spans="2:13" x14ac:dyDescent="0.3">
      <c r="B430" s="57" t="str">
        <f t="shared" si="55"/>
        <v/>
      </c>
      <c r="C430" s="5" t="str">
        <f t="shared" si="48"/>
        <v/>
      </c>
      <c r="D430" s="5" t="str">
        <f t="shared" si="49"/>
        <v/>
      </c>
      <c r="E430" s="5" t="str">
        <f t="shared" si="50"/>
        <v/>
      </c>
      <c r="F430" s="53"/>
      <c r="G430" s="5" t="str">
        <f t="shared" si="51"/>
        <v/>
      </c>
      <c r="H430" s="5" t="str">
        <f t="shared" si="52"/>
        <v/>
      </c>
      <c r="I430" s="5" t="str">
        <f t="shared" si="53"/>
        <v/>
      </c>
      <c r="J430" s="5" t="str">
        <f t="shared" si="54"/>
        <v/>
      </c>
      <c r="M430" s="5"/>
    </row>
    <row r="431" spans="2:13" x14ac:dyDescent="0.3">
      <c r="B431" s="57" t="str">
        <f t="shared" si="55"/>
        <v/>
      </c>
      <c r="C431" s="5" t="str">
        <f t="shared" si="48"/>
        <v/>
      </c>
      <c r="D431" s="5" t="str">
        <f t="shared" si="49"/>
        <v/>
      </c>
      <c r="E431" s="5" t="str">
        <f t="shared" si="50"/>
        <v/>
      </c>
      <c r="F431" s="53"/>
      <c r="G431" s="5" t="str">
        <f t="shared" si="51"/>
        <v/>
      </c>
      <c r="H431" s="5" t="str">
        <f t="shared" si="52"/>
        <v/>
      </c>
      <c r="I431" s="5" t="str">
        <f t="shared" si="53"/>
        <v/>
      </c>
      <c r="J431" s="5" t="str">
        <f t="shared" si="54"/>
        <v/>
      </c>
      <c r="M431" s="5"/>
    </row>
    <row r="432" spans="2:13" x14ac:dyDescent="0.3">
      <c r="B432" s="57" t="str">
        <f t="shared" si="55"/>
        <v/>
      </c>
      <c r="C432" s="5" t="str">
        <f t="shared" si="48"/>
        <v/>
      </c>
      <c r="D432" s="5" t="str">
        <f t="shared" si="49"/>
        <v/>
      </c>
      <c r="E432" s="5" t="str">
        <f t="shared" si="50"/>
        <v/>
      </c>
      <c r="F432" s="53"/>
      <c r="G432" s="5" t="str">
        <f t="shared" si="51"/>
        <v/>
      </c>
      <c r="H432" s="5" t="str">
        <f t="shared" si="52"/>
        <v/>
      </c>
      <c r="I432" s="5" t="str">
        <f t="shared" si="53"/>
        <v/>
      </c>
      <c r="J432" s="5" t="str">
        <f t="shared" si="54"/>
        <v/>
      </c>
      <c r="M432" s="5"/>
    </row>
    <row r="433" spans="2:13" x14ac:dyDescent="0.3">
      <c r="B433" s="57" t="str">
        <f t="shared" si="55"/>
        <v/>
      </c>
      <c r="C433" s="5" t="str">
        <f t="shared" si="48"/>
        <v/>
      </c>
      <c r="D433" s="5" t="str">
        <f t="shared" si="49"/>
        <v/>
      </c>
      <c r="E433" s="5" t="str">
        <f t="shared" si="50"/>
        <v/>
      </c>
      <c r="F433" s="53"/>
      <c r="G433" s="5" t="str">
        <f t="shared" si="51"/>
        <v/>
      </c>
      <c r="H433" s="5" t="str">
        <f t="shared" si="52"/>
        <v/>
      </c>
      <c r="I433" s="5" t="str">
        <f t="shared" si="53"/>
        <v/>
      </c>
      <c r="J433" s="5" t="str">
        <f t="shared" si="54"/>
        <v/>
      </c>
      <c r="M433" s="5"/>
    </row>
    <row r="434" spans="2:13" x14ac:dyDescent="0.3">
      <c r="B434" s="57" t="str">
        <f t="shared" si="55"/>
        <v/>
      </c>
      <c r="C434" s="5" t="str">
        <f t="shared" si="48"/>
        <v/>
      </c>
      <c r="D434" s="5" t="str">
        <f t="shared" si="49"/>
        <v/>
      </c>
      <c r="E434" s="5" t="str">
        <f t="shared" si="50"/>
        <v/>
      </c>
      <c r="F434" s="53"/>
      <c r="G434" s="5" t="str">
        <f t="shared" si="51"/>
        <v/>
      </c>
      <c r="H434" s="5" t="str">
        <f t="shared" si="52"/>
        <v/>
      </c>
      <c r="I434" s="5" t="str">
        <f t="shared" si="53"/>
        <v/>
      </c>
      <c r="J434" s="5" t="str">
        <f t="shared" si="54"/>
        <v/>
      </c>
      <c r="M434" s="5"/>
    </row>
    <row r="435" spans="2:13" x14ac:dyDescent="0.3">
      <c r="B435" s="57" t="str">
        <f t="shared" si="55"/>
        <v/>
      </c>
      <c r="C435" s="5" t="str">
        <f t="shared" si="48"/>
        <v/>
      </c>
      <c r="D435" s="5" t="str">
        <f t="shared" si="49"/>
        <v/>
      </c>
      <c r="E435" s="5" t="str">
        <f t="shared" si="50"/>
        <v/>
      </c>
      <c r="F435" s="53"/>
      <c r="G435" s="5" t="str">
        <f t="shared" si="51"/>
        <v/>
      </c>
      <c r="H435" s="5" t="str">
        <f t="shared" si="52"/>
        <v/>
      </c>
      <c r="I435" s="5" t="str">
        <f t="shared" si="53"/>
        <v/>
      </c>
      <c r="J435" s="5" t="str">
        <f t="shared" si="54"/>
        <v/>
      </c>
      <c r="M435" s="5"/>
    </row>
    <row r="436" spans="2:13" x14ac:dyDescent="0.3">
      <c r="B436" s="57" t="str">
        <f t="shared" si="55"/>
        <v/>
      </c>
      <c r="C436" s="5" t="str">
        <f t="shared" si="48"/>
        <v/>
      </c>
      <c r="D436" s="5" t="str">
        <f t="shared" si="49"/>
        <v/>
      </c>
      <c r="E436" s="5" t="str">
        <f t="shared" si="50"/>
        <v/>
      </c>
      <c r="F436" s="53"/>
      <c r="G436" s="5" t="str">
        <f t="shared" si="51"/>
        <v/>
      </c>
      <c r="H436" s="5" t="str">
        <f t="shared" si="52"/>
        <v/>
      </c>
      <c r="I436" s="5" t="str">
        <f t="shared" si="53"/>
        <v/>
      </c>
      <c r="J436" s="5" t="str">
        <f t="shared" si="54"/>
        <v/>
      </c>
      <c r="M436" s="5"/>
    </row>
    <row r="437" spans="2:13" x14ac:dyDescent="0.3">
      <c r="B437" s="57" t="str">
        <f t="shared" si="55"/>
        <v/>
      </c>
      <c r="C437" s="5" t="str">
        <f t="shared" si="48"/>
        <v/>
      </c>
      <c r="D437" s="5" t="str">
        <f t="shared" si="49"/>
        <v/>
      </c>
      <c r="E437" s="5" t="str">
        <f t="shared" si="50"/>
        <v/>
      </c>
      <c r="F437" s="53"/>
      <c r="G437" s="5" t="str">
        <f t="shared" si="51"/>
        <v/>
      </c>
      <c r="H437" s="5" t="str">
        <f t="shared" si="52"/>
        <v/>
      </c>
      <c r="I437" s="5" t="str">
        <f t="shared" si="53"/>
        <v/>
      </c>
      <c r="J437" s="5" t="str">
        <f t="shared" si="54"/>
        <v/>
      </c>
      <c r="M437" s="5"/>
    </row>
    <row r="438" spans="2:13" x14ac:dyDescent="0.3">
      <c r="B438" s="57" t="str">
        <f t="shared" si="55"/>
        <v/>
      </c>
      <c r="C438" s="5" t="str">
        <f t="shared" si="48"/>
        <v/>
      </c>
      <c r="D438" s="5" t="str">
        <f t="shared" si="49"/>
        <v/>
      </c>
      <c r="E438" s="5" t="str">
        <f t="shared" si="50"/>
        <v/>
      </c>
      <c r="F438" s="53"/>
      <c r="G438" s="5" t="str">
        <f t="shared" si="51"/>
        <v/>
      </c>
      <c r="H438" s="5" t="str">
        <f t="shared" si="52"/>
        <v/>
      </c>
      <c r="I438" s="5" t="str">
        <f t="shared" si="53"/>
        <v/>
      </c>
      <c r="J438" s="5" t="str">
        <f t="shared" si="54"/>
        <v/>
      </c>
      <c r="M438" s="5"/>
    </row>
    <row r="439" spans="2:13" x14ac:dyDescent="0.3">
      <c r="B439" s="57" t="str">
        <f t="shared" si="55"/>
        <v/>
      </c>
      <c r="C439" s="5" t="str">
        <f t="shared" si="48"/>
        <v/>
      </c>
      <c r="D439" s="5" t="str">
        <f t="shared" si="49"/>
        <v/>
      </c>
      <c r="E439" s="5" t="str">
        <f t="shared" si="50"/>
        <v/>
      </c>
      <c r="F439" s="53"/>
      <c r="G439" s="5" t="str">
        <f t="shared" si="51"/>
        <v/>
      </c>
      <c r="H439" s="5" t="str">
        <f t="shared" si="52"/>
        <v/>
      </c>
      <c r="I439" s="5" t="str">
        <f t="shared" si="53"/>
        <v/>
      </c>
      <c r="J439" s="5" t="str">
        <f t="shared" si="54"/>
        <v/>
      </c>
      <c r="M439" s="5"/>
    </row>
    <row r="440" spans="2:13" x14ac:dyDescent="0.3">
      <c r="B440" s="57" t="str">
        <f t="shared" si="55"/>
        <v/>
      </c>
      <c r="C440" s="5" t="str">
        <f t="shared" si="48"/>
        <v/>
      </c>
      <c r="D440" s="5" t="str">
        <f t="shared" si="49"/>
        <v/>
      </c>
      <c r="E440" s="5" t="str">
        <f t="shared" si="50"/>
        <v/>
      </c>
      <c r="F440" s="53"/>
      <c r="G440" s="5" t="str">
        <f t="shared" si="51"/>
        <v/>
      </c>
      <c r="H440" s="5" t="str">
        <f t="shared" si="52"/>
        <v/>
      </c>
      <c r="I440" s="5" t="str">
        <f t="shared" si="53"/>
        <v/>
      </c>
      <c r="J440" s="5" t="str">
        <f t="shared" si="54"/>
        <v/>
      </c>
      <c r="M440" s="5"/>
    </row>
    <row r="441" spans="2:13" x14ac:dyDescent="0.3">
      <c r="B441" s="57" t="str">
        <f t="shared" si="55"/>
        <v/>
      </c>
      <c r="C441" s="5" t="str">
        <f t="shared" si="48"/>
        <v/>
      </c>
      <c r="D441" s="5" t="str">
        <f t="shared" si="49"/>
        <v/>
      </c>
      <c r="E441" s="5" t="str">
        <f t="shared" si="50"/>
        <v/>
      </c>
      <c r="F441" s="53"/>
      <c r="G441" s="5" t="str">
        <f t="shared" si="51"/>
        <v/>
      </c>
      <c r="H441" s="5" t="str">
        <f t="shared" si="52"/>
        <v/>
      </c>
      <c r="I441" s="5" t="str">
        <f t="shared" si="53"/>
        <v/>
      </c>
      <c r="J441" s="5" t="str">
        <f t="shared" si="54"/>
        <v/>
      </c>
      <c r="M441" s="5"/>
    </row>
    <row r="442" spans="2:13" x14ac:dyDescent="0.3">
      <c r="B442" s="57" t="str">
        <f t="shared" si="55"/>
        <v/>
      </c>
      <c r="C442" s="5" t="str">
        <f t="shared" si="48"/>
        <v/>
      </c>
      <c r="D442" s="5" t="str">
        <f t="shared" si="49"/>
        <v/>
      </c>
      <c r="E442" s="5" t="str">
        <f t="shared" si="50"/>
        <v/>
      </c>
      <c r="F442" s="53"/>
      <c r="G442" s="5" t="str">
        <f t="shared" si="51"/>
        <v/>
      </c>
      <c r="H442" s="5" t="str">
        <f t="shared" si="52"/>
        <v/>
      </c>
      <c r="I442" s="5" t="str">
        <f t="shared" si="53"/>
        <v/>
      </c>
      <c r="J442" s="5" t="str">
        <f t="shared" si="54"/>
        <v/>
      </c>
      <c r="M442" s="5"/>
    </row>
    <row r="443" spans="2:13" x14ac:dyDescent="0.3">
      <c r="B443" s="57" t="str">
        <f t="shared" si="55"/>
        <v/>
      </c>
      <c r="C443" s="5" t="str">
        <f t="shared" si="48"/>
        <v/>
      </c>
      <c r="D443" s="5" t="str">
        <f t="shared" si="49"/>
        <v/>
      </c>
      <c r="E443" s="5" t="str">
        <f t="shared" si="50"/>
        <v/>
      </c>
      <c r="F443" s="53"/>
      <c r="G443" s="5" t="str">
        <f t="shared" si="51"/>
        <v/>
      </c>
      <c r="H443" s="5" t="str">
        <f t="shared" si="52"/>
        <v/>
      </c>
      <c r="I443" s="5" t="str">
        <f t="shared" si="53"/>
        <v/>
      </c>
      <c r="J443" s="5" t="str">
        <f t="shared" si="54"/>
        <v/>
      </c>
      <c r="M443" s="5"/>
    </row>
    <row r="444" spans="2:13" x14ac:dyDescent="0.3">
      <c r="B444" s="57" t="str">
        <f t="shared" si="55"/>
        <v/>
      </c>
      <c r="C444" s="5" t="str">
        <f t="shared" si="48"/>
        <v/>
      </c>
      <c r="D444" s="5" t="str">
        <f t="shared" si="49"/>
        <v/>
      </c>
      <c r="E444" s="5" t="str">
        <f t="shared" si="50"/>
        <v/>
      </c>
      <c r="F444" s="53"/>
      <c r="G444" s="5" t="str">
        <f t="shared" si="51"/>
        <v/>
      </c>
      <c r="H444" s="5" t="str">
        <f t="shared" si="52"/>
        <v/>
      </c>
      <c r="I444" s="5" t="str">
        <f t="shared" si="53"/>
        <v/>
      </c>
      <c r="J444" s="5" t="str">
        <f t="shared" si="54"/>
        <v/>
      </c>
      <c r="M444" s="5"/>
    </row>
    <row r="445" spans="2:13" x14ac:dyDescent="0.3">
      <c r="B445" s="57" t="str">
        <f t="shared" si="55"/>
        <v/>
      </c>
      <c r="C445" s="5" t="str">
        <f t="shared" si="48"/>
        <v/>
      </c>
      <c r="D445" s="5" t="str">
        <f t="shared" si="49"/>
        <v/>
      </c>
      <c r="E445" s="5" t="str">
        <f t="shared" si="50"/>
        <v/>
      </c>
      <c r="F445" s="53"/>
      <c r="G445" s="5" t="str">
        <f t="shared" si="51"/>
        <v/>
      </c>
      <c r="H445" s="5" t="str">
        <f t="shared" si="52"/>
        <v/>
      </c>
      <c r="I445" s="5" t="str">
        <f t="shared" si="53"/>
        <v/>
      </c>
      <c r="J445" s="5" t="str">
        <f t="shared" si="54"/>
        <v/>
      </c>
      <c r="M445" s="5"/>
    </row>
    <row r="446" spans="2:13" x14ac:dyDescent="0.3">
      <c r="B446" s="57" t="str">
        <f t="shared" si="55"/>
        <v/>
      </c>
      <c r="C446" s="5" t="str">
        <f t="shared" si="48"/>
        <v/>
      </c>
      <c r="D446" s="5" t="str">
        <f t="shared" si="49"/>
        <v/>
      </c>
      <c r="E446" s="5" t="str">
        <f t="shared" si="50"/>
        <v/>
      </c>
      <c r="F446" s="53"/>
      <c r="G446" s="5" t="str">
        <f t="shared" si="51"/>
        <v/>
      </c>
      <c r="H446" s="5" t="str">
        <f t="shared" si="52"/>
        <v/>
      </c>
      <c r="I446" s="5" t="str">
        <f t="shared" si="53"/>
        <v/>
      </c>
      <c r="J446" s="5" t="str">
        <f t="shared" si="54"/>
        <v/>
      </c>
      <c r="M446" s="5"/>
    </row>
    <row r="447" spans="2:13" x14ac:dyDescent="0.3">
      <c r="B447" s="57" t="str">
        <f t="shared" si="55"/>
        <v/>
      </c>
      <c r="C447" s="5" t="str">
        <f t="shared" si="48"/>
        <v/>
      </c>
      <c r="D447" s="5" t="str">
        <f t="shared" si="49"/>
        <v/>
      </c>
      <c r="E447" s="5" t="str">
        <f t="shared" si="50"/>
        <v/>
      </c>
      <c r="F447" s="53"/>
      <c r="G447" s="5" t="str">
        <f t="shared" si="51"/>
        <v/>
      </c>
      <c r="H447" s="5" t="str">
        <f t="shared" si="52"/>
        <v/>
      </c>
      <c r="I447" s="5" t="str">
        <f t="shared" si="53"/>
        <v/>
      </c>
      <c r="J447" s="5" t="str">
        <f t="shared" si="54"/>
        <v/>
      </c>
      <c r="M447" s="5"/>
    </row>
    <row r="448" spans="2:13" x14ac:dyDescent="0.3">
      <c r="B448" s="57" t="str">
        <f t="shared" si="55"/>
        <v/>
      </c>
      <c r="C448" s="5" t="str">
        <f t="shared" si="48"/>
        <v/>
      </c>
      <c r="D448" s="5" t="str">
        <f t="shared" si="49"/>
        <v/>
      </c>
      <c r="E448" s="5" t="str">
        <f t="shared" si="50"/>
        <v/>
      </c>
      <c r="F448" s="53"/>
      <c r="G448" s="5" t="str">
        <f t="shared" si="51"/>
        <v/>
      </c>
      <c r="H448" s="5" t="str">
        <f t="shared" si="52"/>
        <v/>
      </c>
      <c r="I448" s="5" t="str">
        <f t="shared" si="53"/>
        <v/>
      </c>
      <c r="J448" s="5" t="str">
        <f t="shared" si="54"/>
        <v/>
      </c>
      <c r="M448" s="5"/>
    </row>
    <row r="449" spans="2:13" x14ac:dyDescent="0.3">
      <c r="B449" s="57" t="str">
        <f t="shared" si="55"/>
        <v/>
      </c>
      <c r="C449" s="5" t="str">
        <f t="shared" si="48"/>
        <v/>
      </c>
      <c r="D449" s="5" t="str">
        <f t="shared" si="49"/>
        <v/>
      </c>
      <c r="E449" s="5" t="str">
        <f t="shared" si="50"/>
        <v/>
      </c>
      <c r="F449" s="53"/>
      <c r="G449" s="5" t="str">
        <f t="shared" si="51"/>
        <v/>
      </c>
      <c r="H449" s="5" t="str">
        <f t="shared" si="52"/>
        <v/>
      </c>
      <c r="I449" s="5" t="str">
        <f t="shared" si="53"/>
        <v/>
      </c>
      <c r="J449" s="5" t="str">
        <f t="shared" si="54"/>
        <v/>
      </c>
      <c r="M449" s="5"/>
    </row>
    <row r="450" spans="2:13" x14ac:dyDescent="0.3">
      <c r="B450" s="57" t="str">
        <f t="shared" si="55"/>
        <v/>
      </c>
      <c r="C450" s="5" t="str">
        <f t="shared" si="48"/>
        <v/>
      </c>
      <c r="D450" s="5" t="str">
        <f t="shared" si="49"/>
        <v/>
      </c>
      <c r="E450" s="5" t="str">
        <f t="shared" si="50"/>
        <v/>
      </c>
      <c r="F450" s="53"/>
      <c r="G450" s="5" t="str">
        <f t="shared" si="51"/>
        <v/>
      </c>
      <c r="H450" s="5" t="str">
        <f t="shared" si="52"/>
        <v/>
      </c>
      <c r="I450" s="5" t="str">
        <f t="shared" si="53"/>
        <v/>
      </c>
      <c r="J450" s="5" t="str">
        <f t="shared" si="54"/>
        <v/>
      </c>
      <c r="M450" s="5"/>
    </row>
    <row r="451" spans="2:13" x14ac:dyDescent="0.3">
      <c r="B451" s="57" t="str">
        <f t="shared" si="55"/>
        <v/>
      </c>
      <c r="C451" s="5" t="str">
        <f t="shared" si="48"/>
        <v/>
      </c>
      <c r="D451" s="5" t="str">
        <f t="shared" si="49"/>
        <v/>
      </c>
      <c r="E451" s="5" t="str">
        <f t="shared" si="50"/>
        <v/>
      </c>
      <c r="F451" s="53"/>
      <c r="G451" s="5" t="str">
        <f t="shared" si="51"/>
        <v/>
      </c>
      <c r="H451" s="5" t="str">
        <f t="shared" si="52"/>
        <v/>
      </c>
      <c r="I451" s="5" t="str">
        <f t="shared" si="53"/>
        <v/>
      </c>
      <c r="J451" s="5" t="str">
        <f t="shared" si="54"/>
        <v/>
      </c>
      <c r="M451" s="5"/>
    </row>
    <row r="452" spans="2:13" x14ac:dyDescent="0.3">
      <c r="B452" s="57" t="str">
        <f t="shared" si="55"/>
        <v/>
      </c>
      <c r="C452" s="5" t="str">
        <f t="shared" si="48"/>
        <v/>
      </c>
      <c r="D452" s="5" t="str">
        <f t="shared" si="49"/>
        <v/>
      </c>
      <c r="E452" s="5" t="str">
        <f t="shared" si="50"/>
        <v/>
      </c>
      <c r="F452" s="53"/>
      <c r="G452" s="5" t="str">
        <f t="shared" si="51"/>
        <v/>
      </c>
      <c r="H452" s="5" t="str">
        <f t="shared" si="52"/>
        <v/>
      </c>
      <c r="I452" s="5" t="str">
        <f t="shared" si="53"/>
        <v/>
      </c>
      <c r="J452" s="5" t="str">
        <f t="shared" si="54"/>
        <v/>
      </c>
      <c r="M452" s="5"/>
    </row>
    <row r="453" spans="2:13" x14ac:dyDescent="0.3">
      <c r="B453" s="57" t="str">
        <f t="shared" si="55"/>
        <v/>
      </c>
      <c r="C453" s="5" t="str">
        <f t="shared" si="48"/>
        <v/>
      </c>
      <c r="D453" s="5" t="str">
        <f t="shared" si="49"/>
        <v/>
      </c>
      <c r="E453" s="5" t="str">
        <f t="shared" si="50"/>
        <v/>
      </c>
      <c r="F453" s="53"/>
      <c r="G453" s="5" t="str">
        <f t="shared" si="51"/>
        <v/>
      </c>
      <c r="H453" s="5" t="str">
        <f t="shared" si="52"/>
        <v/>
      </c>
      <c r="I453" s="5" t="str">
        <f t="shared" si="53"/>
        <v/>
      </c>
      <c r="J453" s="5" t="str">
        <f t="shared" si="54"/>
        <v/>
      </c>
      <c r="M453" s="5"/>
    </row>
    <row r="454" spans="2:13" x14ac:dyDescent="0.3">
      <c r="B454" s="57" t="str">
        <f t="shared" si="55"/>
        <v/>
      </c>
      <c r="C454" s="5" t="str">
        <f t="shared" si="48"/>
        <v/>
      </c>
      <c r="D454" s="5" t="str">
        <f t="shared" si="49"/>
        <v/>
      </c>
      <c r="E454" s="5" t="str">
        <f t="shared" si="50"/>
        <v/>
      </c>
      <c r="F454" s="53"/>
      <c r="G454" s="5" t="str">
        <f t="shared" si="51"/>
        <v/>
      </c>
      <c r="H454" s="5" t="str">
        <f t="shared" si="52"/>
        <v/>
      </c>
      <c r="I454" s="5" t="str">
        <f t="shared" si="53"/>
        <v/>
      </c>
      <c r="J454" s="5" t="str">
        <f t="shared" si="54"/>
        <v/>
      </c>
      <c r="M454" s="5"/>
    </row>
    <row r="455" spans="2:13" x14ac:dyDescent="0.3">
      <c r="B455" s="57" t="str">
        <f t="shared" si="55"/>
        <v/>
      </c>
      <c r="C455" s="5" t="str">
        <f t="shared" si="48"/>
        <v/>
      </c>
      <c r="D455" s="5" t="str">
        <f t="shared" si="49"/>
        <v/>
      </c>
      <c r="E455" s="5" t="str">
        <f t="shared" si="50"/>
        <v/>
      </c>
      <c r="F455" s="53"/>
      <c r="G455" s="5" t="str">
        <f t="shared" si="51"/>
        <v/>
      </c>
      <c r="H455" s="5" t="str">
        <f t="shared" si="52"/>
        <v/>
      </c>
      <c r="I455" s="5" t="str">
        <f t="shared" si="53"/>
        <v/>
      </c>
      <c r="J455" s="5" t="str">
        <f t="shared" si="54"/>
        <v/>
      </c>
      <c r="M455" s="5"/>
    </row>
    <row r="456" spans="2:13" x14ac:dyDescent="0.3">
      <c r="B456" s="57" t="str">
        <f t="shared" si="55"/>
        <v/>
      </c>
      <c r="C456" s="5" t="str">
        <f t="shared" si="48"/>
        <v/>
      </c>
      <c r="D456" s="5" t="str">
        <f t="shared" si="49"/>
        <v/>
      </c>
      <c r="E456" s="5" t="str">
        <f t="shared" si="50"/>
        <v/>
      </c>
      <c r="F456" s="53"/>
      <c r="G456" s="5" t="str">
        <f t="shared" si="51"/>
        <v/>
      </c>
      <c r="H456" s="5" t="str">
        <f t="shared" si="52"/>
        <v/>
      </c>
      <c r="I456" s="5" t="str">
        <f t="shared" si="53"/>
        <v/>
      </c>
      <c r="J456" s="5" t="str">
        <f t="shared" si="54"/>
        <v/>
      </c>
      <c r="M456" s="5"/>
    </row>
    <row r="457" spans="2:13" x14ac:dyDescent="0.3">
      <c r="B457" s="57" t="str">
        <f t="shared" si="55"/>
        <v/>
      </c>
      <c r="C457" s="5" t="str">
        <f t="shared" si="48"/>
        <v/>
      </c>
      <c r="D457" s="5" t="str">
        <f t="shared" si="49"/>
        <v/>
      </c>
      <c r="E457" s="5" t="str">
        <f t="shared" si="50"/>
        <v/>
      </c>
      <c r="F457" s="53"/>
      <c r="G457" s="5" t="str">
        <f t="shared" si="51"/>
        <v/>
      </c>
      <c r="H457" s="5" t="str">
        <f t="shared" si="52"/>
        <v/>
      </c>
      <c r="I457" s="5" t="str">
        <f t="shared" si="53"/>
        <v/>
      </c>
      <c r="J457" s="5" t="str">
        <f t="shared" si="54"/>
        <v/>
      </c>
      <c r="M457" s="5"/>
    </row>
    <row r="458" spans="2:13" x14ac:dyDescent="0.3">
      <c r="B458" s="57" t="str">
        <f t="shared" si="55"/>
        <v/>
      </c>
      <c r="C458" s="5" t="str">
        <f t="shared" si="48"/>
        <v/>
      </c>
      <c r="D458" s="5" t="str">
        <f t="shared" si="49"/>
        <v/>
      </c>
      <c r="E458" s="5" t="str">
        <f t="shared" si="50"/>
        <v/>
      </c>
      <c r="F458" s="53"/>
      <c r="G458" s="5" t="str">
        <f t="shared" si="51"/>
        <v/>
      </c>
      <c r="H458" s="5" t="str">
        <f t="shared" si="52"/>
        <v/>
      </c>
      <c r="I458" s="5" t="str">
        <f t="shared" si="53"/>
        <v/>
      </c>
      <c r="J458" s="5" t="str">
        <f t="shared" si="54"/>
        <v/>
      </c>
      <c r="M458" s="5"/>
    </row>
    <row r="459" spans="2:13" x14ac:dyDescent="0.3">
      <c r="B459" s="57" t="str">
        <f t="shared" si="55"/>
        <v/>
      </c>
      <c r="C459" s="5" t="str">
        <f t="shared" si="48"/>
        <v/>
      </c>
      <c r="D459" s="5" t="str">
        <f t="shared" si="49"/>
        <v/>
      </c>
      <c r="E459" s="5" t="str">
        <f t="shared" si="50"/>
        <v/>
      </c>
      <c r="F459" s="53"/>
      <c r="G459" s="5" t="str">
        <f t="shared" si="51"/>
        <v/>
      </c>
      <c r="H459" s="5" t="str">
        <f t="shared" si="52"/>
        <v/>
      </c>
      <c r="I459" s="5" t="str">
        <f t="shared" si="53"/>
        <v/>
      </c>
      <c r="J459" s="5" t="str">
        <f t="shared" si="54"/>
        <v/>
      </c>
      <c r="M459" s="5"/>
    </row>
    <row r="460" spans="2:13" x14ac:dyDescent="0.3">
      <c r="B460" s="57" t="str">
        <f t="shared" si="55"/>
        <v/>
      </c>
      <c r="C460" s="5" t="str">
        <f t="shared" si="48"/>
        <v/>
      </c>
      <c r="D460" s="5" t="str">
        <f t="shared" si="49"/>
        <v/>
      </c>
      <c r="E460" s="5" t="str">
        <f t="shared" si="50"/>
        <v/>
      </c>
      <c r="F460" s="53"/>
      <c r="G460" s="5" t="str">
        <f t="shared" si="51"/>
        <v/>
      </c>
      <c r="H460" s="5" t="str">
        <f t="shared" si="52"/>
        <v/>
      </c>
      <c r="I460" s="5" t="str">
        <f t="shared" si="53"/>
        <v/>
      </c>
      <c r="J460" s="5" t="str">
        <f t="shared" si="54"/>
        <v/>
      </c>
      <c r="M460" s="5"/>
    </row>
    <row r="461" spans="2:13" x14ac:dyDescent="0.3">
      <c r="B461" s="57" t="str">
        <f t="shared" si="55"/>
        <v/>
      </c>
      <c r="C461" s="5" t="str">
        <f t="shared" si="48"/>
        <v/>
      </c>
      <c r="D461" s="5" t="str">
        <f t="shared" si="49"/>
        <v/>
      </c>
      <c r="E461" s="5" t="str">
        <f t="shared" si="50"/>
        <v/>
      </c>
      <c r="F461" s="53"/>
      <c r="G461" s="5" t="str">
        <f t="shared" si="51"/>
        <v/>
      </c>
      <c r="H461" s="5" t="str">
        <f t="shared" si="52"/>
        <v/>
      </c>
      <c r="I461" s="5" t="str">
        <f t="shared" si="53"/>
        <v/>
      </c>
      <c r="J461" s="5" t="str">
        <f t="shared" si="54"/>
        <v/>
      </c>
      <c r="M461" s="5"/>
    </row>
    <row r="462" spans="2:13" x14ac:dyDescent="0.3">
      <c r="B462" s="57" t="str">
        <f t="shared" si="55"/>
        <v/>
      </c>
      <c r="C462" s="5" t="str">
        <f t="shared" si="48"/>
        <v/>
      </c>
      <c r="D462" s="5" t="str">
        <f t="shared" si="49"/>
        <v/>
      </c>
      <c r="E462" s="5" t="str">
        <f t="shared" si="50"/>
        <v/>
      </c>
      <c r="F462" s="53"/>
      <c r="G462" s="5" t="str">
        <f t="shared" si="51"/>
        <v/>
      </c>
      <c r="H462" s="5" t="str">
        <f t="shared" si="52"/>
        <v/>
      </c>
      <c r="I462" s="5" t="str">
        <f t="shared" si="53"/>
        <v/>
      </c>
      <c r="J462" s="5" t="str">
        <f t="shared" si="54"/>
        <v/>
      </c>
      <c r="M462" s="5"/>
    </row>
    <row r="463" spans="2:13" x14ac:dyDescent="0.3">
      <c r="B463" s="57" t="str">
        <f t="shared" si="55"/>
        <v/>
      </c>
      <c r="C463" s="5" t="str">
        <f t="shared" si="48"/>
        <v/>
      </c>
      <c r="D463" s="5" t="str">
        <f t="shared" si="49"/>
        <v/>
      </c>
      <c r="E463" s="5" t="str">
        <f t="shared" si="50"/>
        <v/>
      </c>
      <c r="F463" s="53"/>
      <c r="G463" s="5" t="str">
        <f t="shared" si="51"/>
        <v/>
      </c>
      <c r="H463" s="5" t="str">
        <f t="shared" si="52"/>
        <v/>
      </c>
      <c r="I463" s="5" t="str">
        <f t="shared" si="53"/>
        <v/>
      </c>
      <c r="J463" s="5" t="str">
        <f t="shared" si="54"/>
        <v/>
      </c>
      <c r="M463" s="5"/>
    </row>
    <row r="464" spans="2:13" x14ac:dyDescent="0.3">
      <c r="B464" s="57" t="str">
        <f t="shared" si="55"/>
        <v/>
      </c>
      <c r="C464" s="5" t="str">
        <f t="shared" si="48"/>
        <v/>
      </c>
      <c r="D464" s="5" t="str">
        <f t="shared" si="49"/>
        <v/>
      </c>
      <c r="E464" s="5" t="str">
        <f t="shared" si="50"/>
        <v/>
      </c>
      <c r="F464" s="53"/>
      <c r="G464" s="5" t="str">
        <f t="shared" si="51"/>
        <v/>
      </c>
      <c r="H464" s="5" t="str">
        <f t="shared" si="52"/>
        <v/>
      </c>
      <c r="I464" s="5" t="str">
        <f t="shared" si="53"/>
        <v/>
      </c>
      <c r="J464" s="5" t="str">
        <f t="shared" si="54"/>
        <v/>
      </c>
      <c r="M464" s="5"/>
    </row>
    <row r="465" spans="2:13" x14ac:dyDescent="0.3">
      <c r="B465" s="57" t="str">
        <f t="shared" si="55"/>
        <v/>
      </c>
      <c r="C465" s="5" t="str">
        <f t="shared" si="48"/>
        <v/>
      </c>
      <c r="D465" s="5" t="str">
        <f t="shared" si="49"/>
        <v/>
      </c>
      <c r="E465" s="5" t="str">
        <f t="shared" si="50"/>
        <v/>
      </c>
      <c r="F465" s="53"/>
      <c r="G465" s="5" t="str">
        <f t="shared" si="51"/>
        <v/>
      </c>
      <c r="H465" s="5" t="str">
        <f t="shared" si="52"/>
        <v/>
      </c>
      <c r="I465" s="5" t="str">
        <f t="shared" si="53"/>
        <v/>
      </c>
      <c r="J465" s="5" t="str">
        <f t="shared" si="54"/>
        <v/>
      </c>
      <c r="M465" s="5"/>
    </row>
    <row r="466" spans="2:13" x14ac:dyDescent="0.3">
      <c r="B466" s="57" t="str">
        <f t="shared" si="55"/>
        <v/>
      </c>
      <c r="C466" s="5" t="str">
        <f t="shared" si="48"/>
        <v/>
      </c>
      <c r="D466" s="5" t="str">
        <f t="shared" si="49"/>
        <v/>
      </c>
      <c r="E466" s="5" t="str">
        <f t="shared" si="50"/>
        <v/>
      </c>
      <c r="F466" s="53"/>
      <c r="G466" s="5" t="str">
        <f t="shared" si="51"/>
        <v/>
      </c>
      <c r="H466" s="5" t="str">
        <f t="shared" si="52"/>
        <v/>
      </c>
      <c r="I466" s="5" t="str">
        <f t="shared" si="53"/>
        <v/>
      </c>
      <c r="J466" s="5" t="str">
        <f t="shared" si="54"/>
        <v/>
      </c>
      <c r="M466" s="5"/>
    </row>
    <row r="467" spans="2:13" x14ac:dyDescent="0.3">
      <c r="B467" s="57" t="str">
        <f t="shared" si="55"/>
        <v/>
      </c>
      <c r="C467" s="5" t="str">
        <f t="shared" si="48"/>
        <v/>
      </c>
      <c r="D467" s="5" t="str">
        <f t="shared" si="49"/>
        <v/>
      </c>
      <c r="E467" s="5" t="str">
        <f t="shared" si="50"/>
        <v/>
      </c>
      <c r="F467" s="53"/>
      <c r="G467" s="5" t="str">
        <f t="shared" si="51"/>
        <v/>
      </c>
      <c r="H467" s="5" t="str">
        <f t="shared" si="52"/>
        <v/>
      </c>
      <c r="I467" s="5" t="str">
        <f t="shared" si="53"/>
        <v/>
      </c>
      <c r="J467" s="5" t="str">
        <f t="shared" si="54"/>
        <v/>
      </c>
      <c r="M467" s="5"/>
    </row>
    <row r="468" spans="2:13" x14ac:dyDescent="0.3">
      <c r="B468" s="57" t="str">
        <f t="shared" si="55"/>
        <v/>
      </c>
      <c r="C468" s="5" t="str">
        <f t="shared" si="48"/>
        <v/>
      </c>
      <c r="D468" s="5" t="str">
        <f t="shared" si="49"/>
        <v/>
      </c>
      <c r="E468" s="5" t="str">
        <f t="shared" si="50"/>
        <v/>
      </c>
      <c r="F468" s="53"/>
      <c r="G468" s="5" t="str">
        <f t="shared" si="51"/>
        <v/>
      </c>
      <c r="H468" s="5" t="str">
        <f t="shared" si="52"/>
        <v/>
      </c>
      <c r="I468" s="5" t="str">
        <f t="shared" si="53"/>
        <v/>
      </c>
      <c r="J468" s="5" t="str">
        <f t="shared" si="54"/>
        <v/>
      </c>
      <c r="M468" s="5"/>
    </row>
    <row r="469" spans="2:13" x14ac:dyDescent="0.3">
      <c r="B469" s="57" t="str">
        <f t="shared" si="55"/>
        <v/>
      </c>
      <c r="C469" s="5" t="str">
        <f t="shared" si="48"/>
        <v/>
      </c>
      <c r="D469" s="5" t="str">
        <f t="shared" si="49"/>
        <v/>
      </c>
      <c r="E469" s="5" t="str">
        <f t="shared" si="50"/>
        <v/>
      </c>
      <c r="F469" s="53"/>
      <c r="G469" s="5" t="str">
        <f t="shared" si="51"/>
        <v/>
      </c>
      <c r="H469" s="5" t="str">
        <f t="shared" si="52"/>
        <v/>
      </c>
      <c r="I469" s="5" t="str">
        <f t="shared" si="53"/>
        <v/>
      </c>
      <c r="J469" s="5" t="str">
        <f t="shared" si="54"/>
        <v/>
      </c>
      <c r="M469" s="5"/>
    </row>
    <row r="470" spans="2:13" x14ac:dyDescent="0.3">
      <c r="B470" s="57" t="str">
        <f t="shared" si="55"/>
        <v/>
      </c>
      <c r="C470" s="5" t="str">
        <f t="shared" si="48"/>
        <v/>
      </c>
      <c r="D470" s="5" t="str">
        <f t="shared" si="49"/>
        <v/>
      </c>
      <c r="E470" s="5" t="str">
        <f t="shared" si="50"/>
        <v/>
      </c>
      <c r="F470" s="53"/>
      <c r="G470" s="5" t="str">
        <f t="shared" si="51"/>
        <v/>
      </c>
      <c r="H470" s="5" t="str">
        <f t="shared" si="52"/>
        <v/>
      </c>
      <c r="I470" s="5" t="str">
        <f t="shared" si="53"/>
        <v/>
      </c>
      <c r="J470" s="5" t="str">
        <f t="shared" si="54"/>
        <v/>
      </c>
      <c r="M470" s="5"/>
    </row>
    <row r="471" spans="2:13" x14ac:dyDescent="0.3">
      <c r="B471" s="57" t="str">
        <f t="shared" si="55"/>
        <v/>
      </c>
      <c r="C471" s="5" t="str">
        <f t="shared" si="48"/>
        <v/>
      </c>
      <c r="D471" s="5" t="str">
        <f t="shared" si="49"/>
        <v/>
      </c>
      <c r="E471" s="5" t="str">
        <f t="shared" si="50"/>
        <v/>
      </c>
      <c r="F471" s="53"/>
      <c r="G471" s="5" t="str">
        <f t="shared" si="51"/>
        <v/>
      </c>
      <c r="H471" s="5" t="str">
        <f t="shared" si="52"/>
        <v/>
      </c>
      <c r="I471" s="5" t="str">
        <f t="shared" si="53"/>
        <v/>
      </c>
      <c r="J471" s="5" t="str">
        <f t="shared" si="54"/>
        <v/>
      </c>
      <c r="M471" s="5"/>
    </row>
    <row r="472" spans="2:13" x14ac:dyDescent="0.3">
      <c r="B472" s="57" t="str">
        <f t="shared" si="55"/>
        <v/>
      </c>
      <c r="C472" s="5" t="str">
        <f t="shared" si="48"/>
        <v/>
      </c>
      <c r="D472" s="5" t="str">
        <f t="shared" si="49"/>
        <v/>
      </c>
      <c r="E472" s="5" t="str">
        <f t="shared" si="50"/>
        <v/>
      </c>
      <c r="F472" s="53"/>
      <c r="G472" s="5" t="str">
        <f t="shared" si="51"/>
        <v/>
      </c>
      <c r="H472" s="5" t="str">
        <f t="shared" si="52"/>
        <v/>
      </c>
      <c r="I472" s="5" t="str">
        <f t="shared" si="53"/>
        <v/>
      </c>
      <c r="J472" s="5" t="str">
        <f t="shared" si="54"/>
        <v/>
      </c>
      <c r="M472" s="5"/>
    </row>
    <row r="473" spans="2:13" x14ac:dyDescent="0.3">
      <c r="B473" s="57" t="str">
        <f t="shared" si="55"/>
        <v/>
      </c>
      <c r="C473" s="5" t="str">
        <f t="shared" si="48"/>
        <v/>
      </c>
      <c r="D473" s="5" t="str">
        <f t="shared" si="49"/>
        <v/>
      </c>
      <c r="E473" s="5" t="str">
        <f t="shared" si="50"/>
        <v/>
      </c>
      <c r="F473" s="53"/>
      <c r="G473" s="5" t="str">
        <f t="shared" si="51"/>
        <v/>
      </c>
      <c r="H473" s="5" t="str">
        <f t="shared" si="52"/>
        <v/>
      </c>
      <c r="I473" s="5" t="str">
        <f t="shared" si="53"/>
        <v/>
      </c>
      <c r="J473" s="5" t="str">
        <f t="shared" si="54"/>
        <v/>
      </c>
      <c r="M473" s="5"/>
    </row>
    <row r="474" spans="2:13" x14ac:dyDescent="0.3">
      <c r="B474" s="57" t="str">
        <f t="shared" si="55"/>
        <v/>
      </c>
      <c r="C474" s="5" t="str">
        <f t="shared" ref="C474:C537" si="56">_xlfn.LET(
_xlpm.StartingPrincipalBalance,$G473,
_xlpm.IsPrincipalRemainingZeroCondition,ROUND($G473,2)=0,
_xlpm.IsPrincipalRemainingBlankCondition,$G473="",
_xlpm.IsPeriodBlankCondition,ISBLANK($A474),
_xlpm.Calculation,IF(_xlpm.IsPeriodBlankCondition,"",IF(_xlpm.IsPrincipalRemainingBlankCondition,"",IF(_xlpm.IsPrincipalRemainingZeroCondition,"",_xlpm.StartingPrincipalBalance))),
_xlpm.Calculation
)</f>
        <v/>
      </c>
      <c r="D474" s="5" t="str">
        <f t="shared" ref="D474:D537" si="57">_xlfn.LET(
_xlpm.InterestCalculation,$G473*$B$9,
_xlpm.IsPrincipalRemainingZeroCondition,ROUND($G473,2)=0,
_xlpm.IsPrincipalRemainingBlankCondition,$G473="",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E474" s="5" t="str">
        <f t="shared" ref="E474:E537" si="58">_xlfn.LET(
_xlpm.PrincipalOwedCalculation,$B$10-$D474,
_xlpm.IsPrincipalLessThenOrEqualToMonthlyPaymentCondition,$G473&lt;=$B$10,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_xlpm.Calculation,IF(_xlpm.IsPeriodBlankCondition,"",IF(_xlpm.IsPrincipalRemainingBlankCondition,"",IF(_xlpm.IsPrincipalZeroCondition,"",IF(_xlpm.IsPrincipalLessThenOrEqualToMonthlyPaymentCondition,$G473,_xlpm.PrincipalOwedCalculation)))),
_xlpm.Calculation
)</f>
        <v/>
      </c>
      <c r="F474" s="53"/>
      <c r="G474" s="5" t="str">
        <f t="shared" ref="G474:G537" si="59">_xlfn.LET(
_xlpm.StartingBalanceGreaterThanPrincipalOwedPlusPrepaymentCondition,$C474&gt;=$E474+$F474,
_xlpm.IsPrincpalOwedPlusPrepaymentLessThanOrEqualToPrincipalRemainingCondition,ROUND($E474+$F474,2)&lt;=ROUND($G473,2),
_xlpm.IsCurrentPrincapalOwedAmtGreaterThanPrevPrincipalOwedCondition,$E473&gt;$G473,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_xlpm.Calculation,IF(_xlpm.IsPeriodBlankCondition,"",IF(_xlpm.IsPrincipalRemainingBlankCondition,"",IF(_xlpm.IsPrincipalZeroCondition,"",IF(_xlpm.StartingBalanceGreaterThanPrincipalOwedPlusPrepaymentCondition,$C474-$E474-$F474,0)))),
_xlpm.Calculation
)</f>
        <v/>
      </c>
      <c r="H474" s="5" t="str">
        <f t="shared" ref="H474:H537" si="60">_xlfn.LET(
_xlpm.PrincpalRemainingCalculation,$B$13,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_xlpm.Calculation,IF(_xlpm.IsPeriodBlankCondition,"",IF(_xlpm.IsPrincipalRemainingBlankCondition,"",IF(_xlpm.IsPrincipalZeroCondition,"",_xlpm.PrincpalRemainingCalculation))),
_xlpm.Calculation
)</f>
        <v/>
      </c>
      <c r="I474" s="5" t="str">
        <f t="shared" ref="I474:I537" si="61">_xlfn.LET(
_xlpm.IsPrincipalRemainingLessThanOrEqualToPMICutoffAmtCondition,$G473&lt;=$B$2*(1-$B$15),
_xlpm.PMIMonthlyPayment,$B$19,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4" s="5" t="str">
        <f t="shared" ref="J474:J537" si="62">_xlfn.LET(
_xlpm.PrePaymentActuallyPaid,IF($C474&gt;=$E474+$F474,$F474,$C474-$E474),
_xlpm.IfPMIOwedIsBlank,IF($I474 = "",0,$I474),
_xlpm.TotalMonthlyPaymentCalculation,$D474+$E474+$H474+_xlpm.IfPMIOwedIsBlank+_xlpm.PrePaymentActuallyPaid,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_xlpm.Calculation,IF(_xlpm.IsPeriodBlankCondition,"",IF(_xlpm.IsPrincipalRemainingBlankCondition,"",IF(_xlpm.IsPrincipalZeroCondition,"",_xlpm.TotalMonthlyPaymentCalculation))),
_xlpm.Calculation
)</f>
        <v/>
      </c>
      <c r="M474" s="5"/>
    </row>
    <row r="475" spans="2:13" x14ac:dyDescent="0.3">
      <c r="B475" s="57" t="str">
        <f t="shared" ref="B475:B538" si="63">IF(ISBLANK($A475),"",EDATE($B474,1))</f>
        <v/>
      </c>
      <c r="C475" s="5" t="str">
        <f t="shared" si="56"/>
        <v/>
      </c>
      <c r="D475" s="5" t="str">
        <f t="shared" si="57"/>
        <v/>
      </c>
      <c r="E475" s="5" t="str">
        <f t="shared" si="58"/>
        <v/>
      </c>
      <c r="F475" s="53"/>
      <c r="G475" s="5" t="str">
        <f t="shared" si="59"/>
        <v/>
      </c>
      <c r="H475" s="5" t="str">
        <f t="shared" si="60"/>
        <v/>
      </c>
      <c r="I475" s="5" t="str">
        <f t="shared" si="61"/>
        <v/>
      </c>
      <c r="J475" s="5" t="str">
        <f t="shared" si="62"/>
        <v/>
      </c>
      <c r="M475" s="5"/>
    </row>
    <row r="476" spans="2:13" x14ac:dyDescent="0.3">
      <c r="B476" s="57" t="str">
        <f t="shared" si="63"/>
        <v/>
      </c>
      <c r="C476" s="5" t="str">
        <f t="shared" si="56"/>
        <v/>
      </c>
      <c r="D476" s="5" t="str">
        <f t="shared" si="57"/>
        <v/>
      </c>
      <c r="E476" s="5" t="str">
        <f t="shared" si="58"/>
        <v/>
      </c>
      <c r="F476" s="53"/>
      <c r="G476" s="5" t="str">
        <f t="shared" si="59"/>
        <v/>
      </c>
      <c r="H476" s="5" t="str">
        <f t="shared" si="60"/>
        <v/>
      </c>
      <c r="I476" s="5" t="str">
        <f t="shared" si="61"/>
        <v/>
      </c>
      <c r="J476" s="5" t="str">
        <f t="shared" si="62"/>
        <v/>
      </c>
      <c r="M476" s="5"/>
    </row>
    <row r="477" spans="2:13" x14ac:dyDescent="0.3">
      <c r="B477" s="57" t="str">
        <f t="shared" si="63"/>
        <v/>
      </c>
      <c r="C477" s="5" t="str">
        <f t="shared" si="56"/>
        <v/>
      </c>
      <c r="D477" s="5" t="str">
        <f t="shared" si="57"/>
        <v/>
      </c>
      <c r="E477" s="5" t="str">
        <f t="shared" si="58"/>
        <v/>
      </c>
      <c r="F477" s="53"/>
      <c r="G477" s="5" t="str">
        <f t="shared" si="59"/>
        <v/>
      </c>
      <c r="H477" s="5" t="str">
        <f t="shared" si="60"/>
        <v/>
      </c>
      <c r="I477" s="5" t="str">
        <f t="shared" si="61"/>
        <v/>
      </c>
      <c r="J477" s="5" t="str">
        <f t="shared" si="62"/>
        <v/>
      </c>
      <c r="M477" s="5"/>
    </row>
    <row r="478" spans="2:13" x14ac:dyDescent="0.3">
      <c r="B478" s="57" t="str">
        <f t="shared" si="63"/>
        <v/>
      </c>
      <c r="C478" s="5" t="str">
        <f t="shared" si="56"/>
        <v/>
      </c>
      <c r="D478" s="5" t="str">
        <f t="shared" si="57"/>
        <v/>
      </c>
      <c r="E478" s="5" t="str">
        <f t="shared" si="58"/>
        <v/>
      </c>
      <c r="F478" s="53"/>
      <c r="G478" s="5" t="str">
        <f t="shared" si="59"/>
        <v/>
      </c>
      <c r="H478" s="5" t="str">
        <f t="shared" si="60"/>
        <v/>
      </c>
      <c r="I478" s="5" t="str">
        <f t="shared" si="61"/>
        <v/>
      </c>
      <c r="J478" s="5" t="str">
        <f t="shared" si="62"/>
        <v/>
      </c>
      <c r="M478" s="5"/>
    </row>
    <row r="479" spans="2:13" x14ac:dyDescent="0.3">
      <c r="B479" s="57" t="str">
        <f t="shared" si="63"/>
        <v/>
      </c>
      <c r="C479" s="5" t="str">
        <f t="shared" si="56"/>
        <v/>
      </c>
      <c r="D479" s="5" t="str">
        <f t="shared" si="57"/>
        <v/>
      </c>
      <c r="E479" s="5" t="str">
        <f t="shared" si="58"/>
        <v/>
      </c>
      <c r="F479" s="53"/>
      <c r="G479" s="5" t="str">
        <f t="shared" si="59"/>
        <v/>
      </c>
      <c r="H479" s="5" t="str">
        <f t="shared" si="60"/>
        <v/>
      </c>
      <c r="I479" s="5" t="str">
        <f t="shared" si="61"/>
        <v/>
      </c>
      <c r="J479" s="5" t="str">
        <f t="shared" si="62"/>
        <v/>
      </c>
      <c r="M479" s="5"/>
    </row>
    <row r="480" spans="2:13" x14ac:dyDescent="0.3">
      <c r="B480" s="57" t="str">
        <f t="shared" si="63"/>
        <v/>
      </c>
      <c r="C480" s="5" t="str">
        <f t="shared" si="56"/>
        <v/>
      </c>
      <c r="D480" s="5" t="str">
        <f t="shared" si="57"/>
        <v/>
      </c>
      <c r="E480" s="5" t="str">
        <f t="shared" si="58"/>
        <v/>
      </c>
      <c r="F480" s="53"/>
      <c r="G480" s="5" t="str">
        <f t="shared" si="59"/>
        <v/>
      </c>
      <c r="H480" s="5" t="str">
        <f t="shared" si="60"/>
        <v/>
      </c>
      <c r="I480" s="5" t="str">
        <f t="shared" si="61"/>
        <v/>
      </c>
      <c r="J480" s="5" t="str">
        <f t="shared" si="62"/>
        <v/>
      </c>
      <c r="M480" s="5"/>
    </row>
    <row r="481" spans="2:13" x14ac:dyDescent="0.3">
      <c r="B481" s="57" t="str">
        <f t="shared" si="63"/>
        <v/>
      </c>
      <c r="C481" s="5" t="str">
        <f t="shared" si="56"/>
        <v/>
      </c>
      <c r="D481" s="5" t="str">
        <f t="shared" si="57"/>
        <v/>
      </c>
      <c r="E481" s="5" t="str">
        <f t="shared" si="58"/>
        <v/>
      </c>
      <c r="F481" s="53"/>
      <c r="G481" s="5" t="str">
        <f t="shared" si="59"/>
        <v/>
      </c>
      <c r="H481" s="5" t="str">
        <f t="shared" si="60"/>
        <v/>
      </c>
      <c r="I481" s="5" t="str">
        <f t="shared" si="61"/>
        <v/>
      </c>
      <c r="J481" s="5" t="str">
        <f t="shared" si="62"/>
        <v/>
      </c>
      <c r="M481" s="5"/>
    </row>
    <row r="482" spans="2:13" x14ac:dyDescent="0.3">
      <c r="B482" s="57" t="str">
        <f t="shared" si="63"/>
        <v/>
      </c>
      <c r="C482" s="5" t="str">
        <f t="shared" si="56"/>
        <v/>
      </c>
      <c r="D482" s="5" t="str">
        <f t="shared" si="57"/>
        <v/>
      </c>
      <c r="E482" s="5" t="str">
        <f t="shared" si="58"/>
        <v/>
      </c>
      <c r="F482" s="53"/>
      <c r="G482" s="5" t="str">
        <f t="shared" si="59"/>
        <v/>
      </c>
      <c r="H482" s="5" t="str">
        <f t="shared" si="60"/>
        <v/>
      </c>
      <c r="I482" s="5" t="str">
        <f t="shared" si="61"/>
        <v/>
      </c>
      <c r="J482" s="5" t="str">
        <f t="shared" si="62"/>
        <v/>
      </c>
      <c r="M482" s="5"/>
    </row>
    <row r="483" spans="2:13" x14ac:dyDescent="0.3">
      <c r="B483" s="57" t="str">
        <f t="shared" si="63"/>
        <v/>
      </c>
      <c r="C483" s="5" t="str">
        <f t="shared" si="56"/>
        <v/>
      </c>
      <c r="D483" s="5" t="str">
        <f t="shared" si="57"/>
        <v/>
      </c>
      <c r="E483" s="5" t="str">
        <f t="shared" si="58"/>
        <v/>
      </c>
      <c r="F483" s="53"/>
      <c r="G483" s="5" t="str">
        <f t="shared" si="59"/>
        <v/>
      </c>
      <c r="H483" s="5" t="str">
        <f t="shared" si="60"/>
        <v/>
      </c>
      <c r="I483" s="5" t="str">
        <f t="shared" si="61"/>
        <v/>
      </c>
      <c r="J483" s="5" t="str">
        <f t="shared" si="62"/>
        <v/>
      </c>
      <c r="M483" s="5"/>
    </row>
    <row r="484" spans="2:13" x14ac:dyDescent="0.3">
      <c r="B484" s="57" t="str">
        <f t="shared" si="63"/>
        <v/>
      </c>
      <c r="C484" s="5" t="str">
        <f t="shared" si="56"/>
        <v/>
      </c>
      <c r="D484" s="5" t="str">
        <f t="shared" si="57"/>
        <v/>
      </c>
      <c r="E484" s="5" t="str">
        <f t="shared" si="58"/>
        <v/>
      </c>
      <c r="F484" s="53"/>
      <c r="G484" s="5" t="str">
        <f t="shared" si="59"/>
        <v/>
      </c>
      <c r="H484" s="5" t="str">
        <f t="shared" si="60"/>
        <v/>
      </c>
      <c r="I484" s="5" t="str">
        <f t="shared" si="61"/>
        <v/>
      </c>
      <c r="J484" s="5" t="str">
        <f t="shared" si="62"/>
        <v/>
      </c>
      <c r="M484" s="5"/>
    </row>
    <row r="485" spans="2:13" x14ac:dyDescent="0.3">
      <c r="B485" s="57" t="str">
        <f t="shared" si="63"/>
        <v/>
      </c>
      <c r="C485" s="5" t="str">
        <f t="shared" si="56"/>
        <v/>
      </c>
      <c r="D485" s="5" t="str">
        <f t="shared" si="57"/>
        <v/>
      </c>
      <c r="E485" s="5" t="str">
        <f t="shared" si="58"/>
        <v/>
      </c>
      <c r="F485" s="53"/>
      <c r="G485" s="5" t="str">
        <f t="shared" si="59"/>
        <v/>
      </c>
      <c r="H485" s="5" t="str">
        <f t="shared" si="60"/>
        <v/>
      </c>
      <c r="I485" s="5" t="str">
        <f t="shared" si="61"/>
        <v/>
      </c>
      <c r="J485" s="5" t="str">
        <f t="shared" si="62"/>
        <v/>
      </c>
      <c r="M485" s="5"/>
    </row>
    <row r="486" spans="2:13" x14ac:dyDescent="0.3">
      <c r="B486" s="57" t="str">
        <f t="shared" si="63"/>
        <v/>
      </c>
      <c r="C486" s="5" t="str">
        <f t="shared" si="56"/>
        <v/>
      </c>
      <c r="D486" s="5" t="str">
        <f t="shared" si="57"/>
        <v/>
      </c>
      <c r="E486" s="5" t="str">
        <f t="shared" si="58"/>
        <v/>
      </c>
      <c r="F486" s="53"/>
      <c r="G486" s="5" t="str">
        <f t="shared" si="59"/>
        <v/>
      </c>
      <c r="H486" s="5" t="str">
        <f t="shared" si="60"/>
        <v/>
      </c>
      <c r="I486" s="5" t="str">
        <f t="shared" si="61"/>
        <v/>
      </c>
      <c r="J486" s="5" t="str">
        <f t="shared" si="62"/>
        <v/>
      </c>
      <c r="M486" s="5"/>
    </row>
    <row r="487" spans="2:13" x14ac:dyDescent="0.3">
      <c r="B487" s="57" t="str">
        <f t="shared" si="63"/>
        <v/>
      </c>
      <c r="C487" s="5" t="str">
        <f t="shared" si="56"/>
        <v/>
      </c>
      <c r="D487" s="5" t="str">
        <f t="shared" si="57"/>
        <v/>
      </c>
      <c r="E487" s="5" t="str">
        <f t="shared" si="58"/>
        <v/>
      </c>
      <c r="F487" s="53"/>
      <c r="G487" s="5" t="str">
        <f t="shared" si="59"/>
        <v/>
      </c>
      <c r="H487" s="5" t="str">
        <f t="shared" si="60"/>
        <v/>
      </c>
      <c r="I487" s="5" t="str">
        <f t="shared" si="61"/>
        <v/>
      </c>
      <c r="J487" s="5" t="str">
        <f t="shared" si="62"/>
        <v/>
      </c>
      <c r="M487" s="5"/>
    </row>
    <row r="488" spans="2:13" x14ac:dyDescent="0.3">
      <c r="B488" s="57" t="str">
        <f t="shared" si="63"/>
        <v/>
      </c>
      <c r="C488" s="5" t="str">
        <f t="shared" si="56"/>
        <v/>
      </c>
      <c r="D488" s="5" t="str">
        <f t="shared" si="57"/>
        <v/>
      </c>
      <c r="E488" s="5" t="str">
        <f t="shared" si="58"/>
        <v/>
      </c>
      <c r="F488" s="53"/>
      <c r="G488" s="5" t="str">
        <f t="shared" si="59"/>
        <v/>
      </c>
      <c r="H488" s="5" t="str">
        <f t="shared" si="60"/>
        <v/>
      </c>
      <c r="I488" s="5" t="str">
        <f t="shared" si="61"/>
        <v/>
      </c>
      <c r="J488" s="5" t="str">
        <f t="shared" si="62"/>
        <v/>
      </c>
      <c r="M488" s="5"/>
    </row>
    <row r="489" spans="2:13" x14ac:dyDescent="0.3">
      <c r="B489" s="57" t="str">
        <f t="shared" si="63"/>
        <v/>
      </c>
      <c r="C489" s="5" t="str">
        <f t="shared" si="56"/>
        <v/>
      </c>
      <c r="D489" s="5" t="str">
        <f t="shared" si="57"/>
        <v/>
      </c>
      <c r="E489" s="5" t="str">
        <f t="shared" si="58"/>
        <v/>
      </c>
      <c r="F489" s="53"/>
      <c r="G489" s="5" t="str">
        <f t="shared" si="59"/>
        <v/>
      </c>
      <c r="H489" s="5" t="str">
        <f t="shared" si="60"/>
        <v/>
      </c>
      <c r="I489" s="5" t="str">
        <f t="shared" si="61"/>
        <v/>
      </c>
      <c r="J489" s="5" t="str">
        <f t="shared" si="62"/>
        <v/>
      </c>
      <c r="M489" s="5"/>
    </row>
    <row r="490" spans="2:13" x14ac:dyDescent="0.3">
      <c r="B490" s="57" t="str">
        <f t="shared" si="63"/>
        <v/>
      </c>
      <c r="C490" s="5" t="str">
        <f t="shared" si="56"/>
        <v/>
      </c>
      <c r="D490" s="5" t="str">
        <f t="shared" si="57"/>
        <v/>
      </c>
      <c r="E490" s="5" t="str">
        <f t="shared" si="58"/>
        <v/>
      </c>
      <c r="F490" s="53"/>
      <c r="G490" s="5" t="str">
        <f t="shared" si="59"/>
        <v/>
      </c>
      <c r="H490" s="5" t="str">
        <f t="shared" si="60"/>
        <v/>
      </c>
      <c r="I490" s="5" t="str">
        <f t="shared" si="61"/>
        <v/>
      </c>
      <c r="J490" s="5" t="str">
        <f t="shared" si="62"/>
        <v/>
      </c>
      <c r="M490" s="5"/>
    </row>
    <row r="491" spans="2:13" x14ac:dyDescent="0.3">
      <c r="B491" s="57" t="str">
        <f t="shared" si="63"/>
        <v/>
      </c>
      <c r="C491" s="5" t="str">
        <f t="shared" si="56"/>
        <v/>
      </c>
      <c r="D491" s="5" t="str">
        <f t="shared" si="57"/>
        <v/>
      </c>
      <c r="E491" s="5" t="str">
        <f t="shared" si="58"/>
        <v/>
      </c>
      <c r="F491" s="53"/>
      <c r="G491" s="5" t="str">
        <f t="shared" si="59"/>
        <v/>
      </c>
      <c r="H491" s="5" t="str">
        <f t="shared" si="60"/>
        <v/>
      </c>
      <c r="I491" s="5" t="str">
        <f t="shared" si="61"/>
        <v/>
      </c>
      <c r="J491" s="5" t="str">
        <f t="shared" si="62"/>
        <v/>
      </c>
      <c r="M491" s="5"/>
    </row>
    <row r="492" spans="2:13" x14ac:dyDescent="0.3">
      <c r="B492" s="57" t="str">
        <f t="shared" si="63"/>
        <v/>
      </c>
      <c r="C492" s="5" t="str">
        <f t="shared" si="56"/>
        <v/>
      </c>
      <c r="D492" s="5" t="str">
        <f t="shared" si="57"/>
        <v/>
      </c>
      <c r="E492" s="5" t="str">
        <f t="shared" si="58"/>
        <v/>
      </c>
      <c r="F492" s="53"/>
      <c r="G492" s="5" t="str">
        <f t="shared" si="59"/>
        <v/>
      </c>
      <c r="H492" s="5" t="str">
        <f t="shared" si="60"/>
        <v/>
      </c>
      <c r="I492" s="5" t="str">
        <f t="shared" si="61"/>
        <v/>
      </c>
      <c r="J492" s="5" t="str">
        <f t="shared" si="62"/>
        <v/>
      </c>
      <c r="M492" s="5"/>
    </row>
    <row r="493" spans="2:13" x14ac:dyDescent="0.3">
      <c r="B493" s="57" t="str">
        <f t="shared" si="63"/>
        <v/>
      </c>
      <c r="C493" s="5" t="str">
        <f t="shared" si="56"/>
        <v/>
      </c>
      <c r="D493" s="5" t="str">
        <f t="shared" si="57"/>
        <v/>
      </c>
      <c r="E493" s="5" t="str">
        <f t="shared" si="58"/>
        <v/>
      </c>
      <c r="F493" s="53"/>
      <c r="G493" s="5" t="str">
        <f t="shared" si="59"/>
        <v/>
      </c>
      <c r="H493" s="5" t="str">
        <f t="shared" si="60"/>
        <v/>
      </c>
      <c r="I493" s="5" t="str">
        <f t="shared" si="61"/>
        <v/>
      </c>
      <c r="J493" s="5" t="str">
        <f t="shared" si="62"/>
        <v/>
      </c>
      <c r="M493" s="5"/>
    </row>
    <row r="494" spans="2:13" x14ac:dyDescent="0.3">
      <c r="B494" s="57" t="str">
        <f t="shared" si="63"/>
        <v/>
      </c>
      <c r="C494" s="5" t="str">
        <f t="shared" si="56"/>
        <v/>
      </c>
      <c r="D494" s="5" t="str">
        <f t="shared" si="57"/>
        <v/>
      </c>
      <c r="E494" s="5" t="str">
        <f t="shared" si="58"/>
        <v/>
      </c>
      <c r="F494" s="53"/>
      <c r="G494" s="5" t="str">
        <f t="shared" si="59"/>
        <v/>
      </c>
      <c r="H494" s="5" t="str">
        <f t="shared" si="60"/>
        <v/>
      </c>
      <c r="I494" s="5" t="str">
        <f t="shared" si="61"/>
        <v/>
      </c>
      <c r="J494" s="5" t="str">
        <f t="shared" si="62"/>
        <v/>
      </c>
      <c r="M494" s="5"/>
    </row>
    <row r="495" spans="2:13" x14ac:dyDescent="0.3">
      <c r="B495" s="57" t="str">
        <f t="shared" si="63"/>
        <v/>
      </c>
      <c r="C495" s="5" t="str">
        <f t="shared" si="56"/>
        <v/>
      </c>
      <c r="D495" s="5" t="str">
        <f t="shared" si="57"/>
        <v/>
      </c>
      <c r="E495" s="5" t="str">
        <f t="shared" si="58"/>
        <v/>
      </c>
      <c r="F495" s="53"/>
      <c r="G495" s="5" t="str">
        <f t="shared" si="59"/>
        <v/>
      </c>
      <c r="H495" s="5" t="str">
        <f t="shared" si="60"/>
        <v/>
      </c>
      <c r="I495" s="5" t="str">
        <f t="shared" si="61"/>
        <v/>
      </c>
      <c r="J495" s="5" t="str">
        <f t="shared" si="62"/>
        <v/>
      </c>
      <c r="M495" s="5"/>
    </row>
    <row r="496" spans="2:13" x14ac:dyDescent="0.3">
      <c r="B496" s="57" t="str">
        <f t="shared" si="63"/>
        <v/>
      </c>
      <c r="C496" s="5" t="str">
        <f t="shared" si="56"/>
        <v/>
      </c>
      <c r="D496" s="5" t="str">
        <f t="shared" si="57"/>
        <v/>
      </c>
      <c r="E496" s="5" t="str">
        <f t="shared" si="58"/>
        <v/>
      </c>
      <c r="F496" s="53"/>
      <c r="G496" s="5" t="str">
        <f t="shared" si="59"/>
        <v/>
      </c>
      <c r="H496" s="5" t="str">
        <f t="shared" si="60"/>
        <v/>
      </c>
      <c r="I496" s="5" t="str">
        <f t="shared" si="61"/>
        <v/>
      </c>
      <c r="J496" s="5" t="str">
        <f t="shared" si="62"/>
        <v/>
      </c>
      <c r="M496" s="5"/>
    </row>
    <row r="497" spans="2:13" x14ac:dyDescent="0.3">
      <c r="B497" s="57" t="str">
        <f t="shared" si="63"/>
        <v/>
      </c>
      <c r="C497" s="5" t="str">
        <f t="shared" si="56"/>
        <v/>
      </c>
      <c r="D497" s="5" t="str">
        <f t="shared" si="57"/>
        <v/>
      </c>
      <c r="E497" s="5" t="str">
        <f t="shared" si="58"/>
        <v/>
      </c>
      <c r="F497" s="53"/>
      <c r="G497" s="5" t="str">
        <f t="shared" si="59"/>
        <v/>
      </c>
      <c r="H497" s="5" t="str">
        <f t="shared" si="60"/>
        <v/>
      </c>
      <c r="I497" s="5" t="str">
        <f t="shared" si="61"/>
        <v/>
      </c>
      <c r="J497" s="5" t="str">
        <f t="shared" si="62"/>
        <v/>
      </c>
      <c r="M497" s="5"/>
    </row>
    <row r="498" spans="2:13" x14ac:dyDescent="0.3">
      <c r="B498" s="57" t="str">
        <f t="shared" si="63"/>
        <v/>
      </c>
      <c r="C498" s="5" t="str">
        <f t="shared" si="56"/>
        <v/>
      </c>
      <c r="D498" s="5" t="str">
        <f t="shared" si="57"/>
        <v/>
      </c>
      <c r="E498" s="5" t="str">
        <f t="shared" si="58"/>
        <v/>
      </c>
      <c r="F498" s="53"/>
      <c r="G498" s="5" t="str">
        <f t="shared" si="59"/>
        <v/>
      </c>
      <c r="H498" s="5" t="str">
        <f t="shared" si="60"/>
        <v/>
      </c>
      <c r="I498" s="5" t="str">
        <f t="shared" si="61"/>
        <v/>
      </c>
      <c r="J498" s="5" t="str">
        <f t="shared" si="62"/>
        <v/>
      </c>
      <c r="M498" s="5"/>
    </row>
    <row r="499" spans="2:13" x14ac:dyDescent="0.3">
      <c r="B499" s="57" t="str">
        <f t="shared" si="63"/>
        <v/>
      </c>
      <c r="C499" s="5" t="str">
        <f t="shared" si="56"/>
        <v/>
      </c>
      <c r="D499" s="5" t="str">
        <f t="shared" si="57"/>
        <v/>
      </c>
      <c r="E499" s="5" t="str">
        <f t="shared" si="58"/>
        <v/>
      </c>
      <c r="F499" s="53"/>
      <c r="G499" s="5" t="str">
        <f t="shared" si="59"/>
        <v/>
      </c>
      <c r="H499" s="5" t="str">
        <f t="shared" si="60"/>
        <v/>
      </c>
      <c r="I499" s="5" t="str">
        <f t="shared" si="61"/>
        <v/>
      </c>
      <c r="J499" s="5" t="str">
        <f t="shared" si="62"/>
        <v/>
      </c>
      <c r="M499" s="5"/>
    </row>
    <row r="500" spans="2:13" x14ac:dyDescent="0.3">
      <c r="B500" s="57" t="str">
        <f t="shared" si="63"/>
        <v/>
      </c>
      <c r="C500" s="5" t="str">
        <f t="shared" si="56"/>
        <v/>
      </c>
      <c r="D500" s="5" t="str">
        <f t="shared" si="57"/>
        <v/>
      </c>
      <c r="E500" s="5" t="str">
        <f t="shared" si="58"/>
        <v/>
      </c>
      <c r="F500" s="53"/>
      <c r="G500" s="5" t="str">
        <f t="shared" si="59"/>
        <v/>
      </c>
      <c r="H500" s="5" t="str">
        <f t="shared" si="60"/>
        <v/>
      </c>
      <c r="I500" s="5" t="str">
        <f t="shared" si="61"/>
        <v/>
      </c>
      <c r="J500" s="5" t="str">
        <f t="shared" si="62"/>
        <v/>
      </c>
      <c r="M500" s="5"/>
    </row>
    <row r="501" spans="2:13" x14ac:dyDescent="0.3">
      <c r="B501" s="57" t="str">
        <f t="shared" si="63"/>
        <v/>
      </c>
      <c r="C501" s="5" t="str">
        <f t="shared" si="56"/>
        <v/>
      </c>
      <c r="D501" s="5" t="str">
        <f t="shared" si="57"/>
        <v/>
      </c>
      <c r="E501" s="5" t="str">
        <f t="shared" si="58"/>
        <v/>
      </c>
      <c r="F501" s="53"/>
      <c r="G501" s="5" t="str">
        <f t="shared" si="59"/>
        <v/>
      </c>
      <c r="H501" s="5" t="str">
        <f t="shared" si="60"/>
        <v/>
      </c>
      <c r="I501" s="5" t="str">
        <f t="shared" si="61"/>
        <v/>
      </c>
      <c r="J501" s="5" t="str">
        <f t="shared" si="62"/>
        <v/>
      </c>
      <c r="M501" s="5"/>
    </row>
    <row r="502" spans="2:13" x14ac:dyDescent="0.3">
      <c r="B502" s="57" t="str">
        <f t="shared" si="63"/>
        <v/>
      </c>
      <c r="C502" s="5" t="str">
        <f t="shared" si="56"/>
        <v/>
      </c>
      <c r="D502" s="5" t="str">
        <f t="shared" si="57"/>
        <v/>
      </c>
      <c r="E502" s="5" t="str">
        <f t="shared" si="58"/>
        <v/>
      </c>
      <c r="F502" s="53"/>
      <c r="G502" s="5" t="str">
        <f t="shared" si="59"/>
        <v/>
      </c>
      <c r="H502" s="5" t="str">
        <f t="shared" si="60"/>
        <v/>
      </c>
      <c r="I502" s="5" t="str">
        <f t="shared" si="61"/>
        <v/>
      </c>
      <c r="J502" s="5" t="str">
        <f t="shared" si="62"/>
        <v/>
      </c>
      <c r="M502" s="5"/>
    </row>
    <row r="503" spans="2:13" x14ac:dyDescent="0.3">
      <c r="B503" s="57" t="str">
        <f t="shared" si="63"/>
        <v/>
      </c>
      <c r="C503" s="5" t="str">
        <f t="shared" si="56"/>
        <v/>
      </c>
      <c r="D503" s="5" t="str">
        <f t="shared" si="57"/>
        <v/>
      </c>
      <c r="E503" s="5" t="str">
        <f t="shared" si="58"/>
        <v/>
      </c>
      <c r="F503" s="53"/>
      <c r="G503" s="5" t="str">
        <f t="shared" si="59"/>
        <v/>
      </c>
      <c r="H503" s="5" t="str">
        <f t="shared" si="60"/>
        <v/>
      </c>
      <c r="I503" s="5" t="str">
        <f t="shared" si="61"/>
        <v/>
      </c>
      <c r="J503" s="5" t="str">
        <f t="shared" si="62"/>
        <v/>
      </c>
      <c r="M503" s="5"/>
    </row>
    <row r="504" spans="2:13" x14ac:dyDescent="0.3">
      <c r="B504" s="57" t="str">
        <f t="shared" si="63"/>
        <v/>
      </c>
      <c r="C504" s="5" t="str">
        <f t="shared" si="56"/>
        <v/>
      </c>
      <c r="D504" s="5" t="str">
        <f t="shared" si="57"/>
        <v/>
      </c>
      <c r="E504" s="5" t="str">
        <f t="shared" si="58"/>
        <v/>
      </c>
      <c r="F504" s="53"/>
      <c r="G504" s="5" t="str">
        <f t="shared" si="59"/>
        <v/>
      </c>
      <c r="H504" s="5" t="str">
        <f t="shared" si="60"/>
        <v/>
      </c>
      <c r="I504" s="5" t="str">
        <f t="shared" si="61"/>
        <v/>
      </c>
      <c r="J504" s="5" t="str">
        <f t="shared" si="62"/>
        <v/>
      </c>
      <c r="M504" s="5"/>
    </row>
    <row r="505" spans="2:13" x14ac:dyDescent="0.3">
      <c r="B505" s="57" t="str">
        <f t="shared" si="63"/>
        <v/>
      </c>
      <c r="C505" s="5" t="str">
        <f t="shared" si="56"/>
        <v/>
      </c>
      <c r="D505" s="5" t="str">
        <f t="shared" si="57"/>
        <v/>
      </c>
      <c r="E505" s="5" t="str">
        <f t="shared" si="58"/>
        <v/>
      </c>
      <c r="F505" s="53"/>
      <c r="G505" s="5" t="str">
        <f t="shared" si="59"/>
        <v/>
      </c>
      <c r="H505" s="5" t="str">
        <f t="shared" si="60"/>
        <v/>
      </c>
      <c r="I505" s="5" t="str">
        <f t="shared" si="61"/>
        <v/>
      </c>
      <c r="J505" s="5" t="str">
        <f t="shared" si="62"/>
        <v/>
      </c>
      <c r="M505" s="5"/>
    </row>
    <row r="506" spans="2:13" x14ac:dyDescent="0.3">
      <c r="B506" s="57" t="str">
        <f t="shared" si="63"/>
        <v/>
      </c>
      <c r="C506" s="5" t="str">
        <f t="shared" si="56"/>
        <v/>
      </c>
      <c r="D506" s="5" t="str">
        <f t="shared" si="57"/>
        <v/>
      </c>
      <c r="E506" s="5" t="str">
        <f t="shared" si="58"/>
        <v/>
      </c>
      <c r="F506" s="53"/>
      <c r="G506" s="5" t="str">
        <f t="shared" si="59"/>
        <v/>
      </c>
      <c r="H506" s="5" t="str">
        <f t="shared" si="60"/>
        <v/>
      </c>
      <c r="I506" s="5" t="str">
        <f t="shared" si="61"/>
        <v/>
      </c>
      <c r="J506" s="5" t="str">
        <f t="shared" si="62"/>
        <v/>
      </c>
      <c r="M506" s="5"/>
    </row>
    <row r="507" spans="2:13" x14ac:dyDescent="0.3">
      <c r="B507" s="57" t="str">
        <f t="shared" si="63"/>
        <v/>
      </c>
      <c r="C507" s="5" t="str">
        <f t="shared" si="56"/>
        <v/>
      </c>
      <c r="D507" s="5" t="str">
        <f t="shared" si="57"/>
        <v/>
      </c>
      <c r="E507" s="5" t="str">
        <f t="shared" si="58"/>
        <v/>
      </c>
      <c r="F507" s="53"/>
      <c r="G507" s="5" t="str">
        <f t="shared" si="59"/>
        <v/>
      </c>
      <c r="H507" s="5" t="str">
        <f t="shared" si="60"/>
        <v/>
      </c>
      <c r="I507" s="5" t="str">
        <f t="shared" si="61"/>
        <v/>
      </c>
      <c r="J507" s="5" t="str">
        <f t="shared" si="62"/>
        <v/>
      </c>
      <c r="M507" s="5"/>
    </row>
    <row r="508" spans="2:13" x14ac:dyDescent="0.3">
      <c r="B508" s="57" t="str">
        <f t="shared" si="63"/>
        <v/>
      </c>
      <c r="C508" s="5" t="str">
        <f t="shared" si="56"/>
        <v/>
      </c>
      <c r="D508" s="5" t="str">
        <f t="shared" si="57"/>
        <v/>
      </c>
      <c r="E508" s="5" t="str">
        <f t="shared" si="58"/>
        <v/>
      </c>
      <c r="F508" s="53"/>
      <c r="G508" s="5" t="str">
        <f t="shared" si="59"/>
        <v/>
      </c>
      <c r="H508" s="5" t="str">
        <f t="shared" si="60"/>
        <v/>
      </c>
      <c r="I508" s="5" t="str">
        <f t="shared" si="61"/>
        <v/>
      </c>
      <c r="J508" s="5" t="str">
        <f t="shared" si="62"/>
        <v/>
      </c>
      <c r="M508" s="5"/>
    </row>
    <row r="509" spans="2:13" x14ac:dyDescent="0.3">
      <c r="B509" s="57" t="str">
        <f t="shared" si="63"/>
        <v/>
      </c>
      <c r="C509" s="5" t="str">
        <f t="shared" si="56"/>
        <v/>
      </c>
      <c r="D509" s="5" t="str">
        <f t="shared" si="57"/>
        <v/>
      </c>
      <c r="E509" s="5" t="str">
        <f t="shared" si="58"/>
        <v/>
      </c>
      <c r="F509" s="53"/>
      <c r="G509" s="5" t="str">
        <f t="shared" si="59"/>
        <v/>
      </c>
      <c r="H509" s="5" t="str">
        <f t="shared" si="60"/>
        <v/>
      </c>
      <c r="I509" s="5" t="str">
        <f t="shared" si="61"/>
        <v/>
      </c>
      <c r="J509" s="5" t="str">
        <f t="shared" si="62"/>
        <v/>
      </c>
      <c r="M509" s="5"/>
    </row>
    <row r="510" spans="2:13" x14ac:dyDescent="0.3">
      <c r="B510" s="57" t="str">
        <f t="shared" si="63"/>
        <v/>
      </c>
      <c r="C510" s="5" t="str">
        <f t="shared" si="56"/>
        <v/>
      </c>
      <c r="D510" s="5" t="str">
        <f t="shared" si="57"/>
        <v/>
      </c>
      <c r="E510" s="5" t="str">
        <f t="shared" si="58"/>
        <v/>
      </c>
      <c r="F510" s="53"/>
      <c r="G510" s="5" t="str">
        <f t="shared" si="59"/>
        <v/>
      </c>
      <c r="H510" s="5" t="str">
        <f t="shared" si="60"/>
        <v/>
      </c>
      <c r="I510" s="5" t="str">
        <f t="shared" si="61"/>
        <v/>
      </c>
      <c r="J510" s="5" t="str">
        <f t="shared" si="62"/>
        <v/>
      </c>
      <c r="M510" s="5"/>
    </row>
    <row r="511" spans="2:13" x14ac:dyDescent="0.3">
      <c r="B511" s="57" t="str">
        <f t="shared" si="63"/>
        <v/>
      </c>
      <c r="C511" s="5" t="str">
        <f t="shared" si="56"/>
        <v/>
      </c>
      <c r="D511" s="5" t="str">
        <f t="shared" si="57"/>
        <v/>
      </c>
      <c r="E511" s="5" t="str">
        <f t="shared" si="58"/>
        <v/>
      </c>
      <c r="F511" s="53"/>
      <c r="G511" s="5" t="str">
        <f t="shared" si="59"/>
        <v/>
      </c>
      <c r="H511" s="5" t="str">
        <f t="shared" si="60"/>
        <v/>
      </c>
      <c r="I511" s="5" t="str">
        <f t="shared" si="61"/>
        <v/>
      </c>
      <c r="J511" s="5" t="str">
        <f t="shared" si="62"/>
        <v/>
      </c>
      <c r="M511" s="5"/>
    </row>
    <row r="512" spans="2:13" x14ac:dyDescent="0.3">
      <c r="B512" s="57" t="str">
        <f t="shared" si="63"/>
        <v/>
      </c>
      <c r="C512" s="5" t="str">
        <f t="shared" si="56"/>
        <v/>
      </c>
      <c r="D512" s="5" t="str">
        <f t="shared" si="57"/>
        <v/>
      </c>
      <c r="E512" s="5" t="str">
        <f t="shared" si="58"/>
        <v/>
      </c>
      <c r="F512" s="53"/>
      <c r="G512" s="5" t="str">
        <f t="shared" si="59"/>
        <v/>
      </c>
      <c r="H512" s="5" t="str">
        <f t="shared" si="60"/>
        <v/>
      </c>
      <c r="I512" s="5" t="str">
        <f t="shared" si="61"/>
        <v/>
      </c>
      <c r="J512" s="5" t="str">
        <f t="shared" si="62"/>
        <v/>
      </c>
      <c r="M512" s="5"/>
    </row>
    <row r="513" spans="2:13" x14ac:dyDescent="0.3">
      <c r="B513" s="57" t="str">
        <f t="shared" si="63"/>
        <v/>
      </c>
      <c r="C513" s="5" t="str">
        <f t="shared" si="56"/>
        <v/>
      </c>
      <c r="D513" s="5" t="str">
        <f t="shared" si="57"/>
        <v/>
      </c>
      <c r="E513" s="5" t="str">
        <f t="shared" si="58"/>
        <v/>
      </c>
      <c r="F513" s="53"/>
      <c r="G513" s="5" t="str">
        <f t="shared" si="59"/>
        <v/>
      </c>
      <c r="H513" s="5" t="str">
        <f t="shared" si="60"/>
        <v/>
      </c>
      <c r="I513" s="5" t="str">
        <f t="shared" si="61"/>
        <v/>
      </c>
      <c r="J513" s="5" t="str">
        <f t="shared" si="62"/>
        <v/>
      </c>
      <c r="M513" s="5"/>
    </row>
    <row r="514" spans="2:13" x14ac:dyDescent="0.3">
      <c r="B514" s="57" t="str">
        <f t="shared" si="63"/>
        <v/>
      </c>
      <c r="C514" s="5" t="str">
        <f t="shared" si="56"/>
        <v/>
      </c>
      <c r="D514" s="5" t="str">
        <f t="shared" si="57"/>
        <v/>
      </c>
      <c r="E514" s="5" t="str">
        <f t="shared" si="58"/>
        <v/>
      </c>
      <c r="F514" s="53"/>
      <c r="G514" s="5" t="str">
        <f t="shared" si="59"/>
        <v/>
      </c>
      <c r="H514" s="5" t="str">
        <f t="shared" si="60"/>
        <v/>
      </c>
      <c r="I514" s="5" t="str">
        <f t="shared" si="61"/>
        <v/>
      </c>
      <c r="J514" s="5" t="str">
        <f t="shared" si="62"/>
        <v/>
      </c>
      <c r="M514" s="5"/>
    </row>
    <row r="515" spans="2:13" x14ac:dyDescent="0.3">
      <c r="B515" s="57" t="str">
        <f t="shared" si="63"/>
        <v/>
      </c>
      <c r="C515" s="5" t="str">
        <f t="shared" si="56"/>
        <v/>
      </c>
      <c r="D515" s="5" t="str">
        <f t="shared" si="57"/>
        <v/>
      </c>
      <c r="E515" s="5" t="str">
        <f t="shared" si="58"/>
        <v/>
      </c>
      <c r="F515" s="53"/>
      <c r="G515" s="5" t="str">
        <f t="shared" si="59"/>
        <v/>
      </c>
      <c r="H515" s="5" t="str">
        <f t="shared" si="60"/>
        <v/>
      </c>
      <c r="I515" s="5" t="str">
        <f t="shared" si="61"/>
        <v/>
      </c>
      <c r="J515" s="5" t="str">
        <f t="shared" si="62"/>
        <v/>
      </c>
      <c r="M515" s="5"/>
    </row>
    <row r="516" spans="2:13" x14ac:dyDescent="0.3">
      <c r="B516" s="57" t="str">
        <f t="shared" si="63"/>
        <v/>
      </c>
      <c r="C516" s="5" t="str">
        <f t="shared" si="56"/>
        <v/>
      </c>
      <c r="D516" s="5" t="str">
        <f t="shared" si="57"/>
        <v/>
      </c>
      <c r="E516" s="5" t="str">
        <f t="shared" si="58"/>
        <v/>
      </c>
      <c r="F516" s="53"/>
      <c r="G516" s="5" t="str">
        <f t="shared" si="59"/>
        <v/>
      </c>
      <c r="H516" s="5" t="str">
        <f t="shared" si="60"/>
        <v/>
      </c>
      <c r="I516" s="5" t="str">
        <f t="shared" si="61"/>
        <v/>
      </c>
      <c r="J516" s="5" t="str">
        <f t="shared" si="62"/>
        <v/>
      </c>
      <c r="M516" s="5"/>
    </row>
    <row r="517" spans="2:13" x14ac:dyDescent="0.3">
      <c r="B517" s="57" t="str">
        <f t="shared" si="63"/>
        <v/>
      </c>
      <c r="C517" s="5" t="str">
        <f t="shared" si="56"/>
        <v/>
      </c>
      <c r="D517" s="5" t="str">
        <f t="shared" si="57"/>
        <v/>
      </c>
      <c r="E517" s="5" t="str">
        <f t="shared" si="58"/>
        <v/>
      </c>
      <c r="F517" s="53"/>
      <c r="G517" s="5" t="str">
        <f t="shared" si="59"/>
        <v/>
      </c>
      <c r="H517" s="5" t="str">
        <f t="shared" si="60"/>
        <v/>
      </c>
      <c r="I517" s="5" t="str">
        <f t="shared" si="61"/>
        <v/>
      </c>
      <c r="J517" s="5" t="str">
        <f t="shared" si="62"/>
        <v/>
      </c>
      <c r="M517" s="5"/>
    </row>
    <row r="518" spans="2:13" x14ac:dyDescent="0.3">
      <c r="B518" s="57" t="str">
        <f t="shared" si="63"/>
        <v/>
      </c>
      <c r="C518" s="5" t="str">
        <f t="shared" si="56"/>
        <v/>
      </c>
      <c r="D518" s="5" t="str">
        <f t="shared" si="57"/>
        <v/>
      </c>
      <c r="E518" s="5" t="str">
        <f t="shared" si="58"/>
        <v/>
      </c>
      <c r="F518" s="53"/>
      <c r="G518" s="5" t="str">
        <f t="shared" si="59"/>
        <v/>
      </c>
      <c r="H518" s="5" t="str">
        <f t="shared" si="60"/>
        <v/>
      </c>
      <c r="I518" s="5" t="str">
        <f t="shared" si="61"/>
        <v/>
      </c>
      <c r="J518" s="5" t="str">
        <f t="shared" si="62"/>
        <v/>
      </c>
      <c r="M518" s="5"/>
    </row>
    <row r="519" spans="2:13" x14ac:dyDescent="0.3">
      <c r="B519" s="57" t="str">
        <f t="shared" si="63"/>
        <v/>
      </c>
      <c r="C519" s="5" t="str">
        <f t="shared" si="56"/>
        <v/>
      </c>
      <c r="D519" s="5" t="str">
        <f t="shared" si="57"/>
        <v/>
      </c>
      <c r="E519" s="5" t="str">
        <f t="shared" si="58"/>
        <v/>
      </c>
      <c r="F519" s="53"/>
      <c r="G519" s="5" t="str">
        <f t="shared" si="59"/>
        <v/>
      </c>
      <c r="H519" s="5" t="str">
        <f t="shared" si="60"/>
        <v/>
      </c>
      <c r="I519" s="5" t="str">
        <f t="shared" si="61"/>
        <v/>
      </c>
      <c r="J519" s="5" t="str">
        <f t="shared" si="62"/>
        <v/>
      </c>
      <c r="M519" s="5"/>
    </row>
    <row r="520" spans="2:13" x14ac:dyDescent="0.3">
      <c r="B520" s="57" t="str">
        <f t="shared" si="63"/>
        <v/>
      </c>
      <c r="C520" s="5" t="str">
        <f t="shared" si="56"/>
        <v/>
      </c>
      <c r="D520" s="5" t="str">
        <f t="shared" si="57"/>
        <v/>
      </c>
      <c r="E520" s="5" t="str">
        <f t="shared" si="58"/>
        <v/>
      </c>
      <c r="F520" s="53"/>
      <c r="G520" s="5" t="str">
        <f t="shared" si="59"/>
        <v/>
      </c>
      <c r="H520" s="5" t="str">
        <f t="shared" si="60"/>
        <v/>
      </c>
      <c r="I520" s="5" t="str">
        <f t="shared" si="61"/>
        <v/>
      </c>
      <c r="J520" s="5" t="str">
        <f t="shared" si="62"/>
        <v/>
      </c>
      <c r="M520" s="5"/>
    </row>
    <row r="521" spans="2:13" x14ac:dyDescent="0.3">
      <c r="B521" s="57" t="str">
        <f t="shared" si="63"/>
        <v/>
      </c>
      <c r="C521" s="5" t="str">
        <f t="shared" si="56"/>
        <v/>
      </c>
      <c r="D521" s="5" t="str">
        <f t="shared" si="57"/>
        <v/>
      </c>
      <c r="E521" s="5" t="str">
        <f t="shared" si="58"/>
        <v/>
      </c>
      <c r="F521" s="53"/>
      <c r="G521" s="5" t="str">
        <f t="shared" si="59"/>
        <v/>
      </c>
      <c r="H521" s="5" t="str">
        <f t="shared" si="60"/>
        <v/>
      </c>
      <c r="I521" s="5" t="str">
        <f t="shared" si="61"/>
        <v/>
      </c>
      <c r="J521" s="5" t="str">
        <f t="shared" si="62"/>
        <v/>
      </c>
      <c r="M521" s="5"/>
    </row>
    <row r="522" spans="2:13" x14ac:dyDescent="0.3">
      <c r="B522" s="57" t="str">
        <f t="shared" si="63"/>
        <v/>
      </c>
      <c r="C522" s="5" t="str">
        <f t="shared" si="56"/>
        <v/>
      </c>
      <c r="D522" s="5" t="str">
        <f t="shared" si="57"/>
        <v/>
      </c>
      <c r="E522" s="5" t="str">
        <f t="shared" si="58"/>
        <v/>
      </c>
      <c r="F522" s="53"/>
      <c r="G522" s="5" t="str">
        <f t="shared" si="59"/>
        <v/>
      </c>
      <c r="H522" s="5" t="str">
        <f t="shared" si="60"/>
        <v/>
      </c>
      <c r="I522" s="5" t="str">
        <f t="shared" si="61"/>
        <v/>
      </c>
      <c r="J522" s="5" t="str">
        <f t="shared" si="62"/>
        <v/>
      </c>
      <c r="M522" s="5"/>
    </row>
    <row r="523" spans="2:13" x14ac:dyDescent="0.3">
      <c r="B523" s="57" t="str">
        <f t="shared" si="63"/>
        <v/>
      </c>
      <c r="C523" s="5" t="str">
        <f t="shared" si="56"/>
        <v/>
      </c>
      <c r="D523" s="5" t="str">
        <f t="shared" si="57"/>
        <v/>
      </c>
      <c r="E523" s="5" t="str">
        <f t="shared" si="58"/>
        <v/>
      </c>
      <c r="F523" s="53"/>
      <c r="G523" s="5" t="str">
        <f t="shared" si="59"/>
        <v/>
      </c>
      <c r="H523" s="5" t="str">
        <f t="shared" si="60"/>
        <v/>
      </c>
      <c r="I523" s="5" t="str">
        <f t="shared" si="61"/>
        <v/>
      </c>
      <c r="J523" s="5" t="str">
        <f t="shared" si="62"/>
        <v/>
      </c>
      <c r="M523" s="5"/>
    </row>
    <row r="524" spans="2:13" x14ac:dyDescent="0.3">
      <c r="B524" s="57" t="str">
        <f t="shared" si="63"/>
        <v/>
      </c>
      <c r="C524" s="5" t="str">
        <f t="shared" si="56"/>
        <v/>
      </c>
      <c r="D524" s="5" t="str">
        <f t="shared" si="57"/>
        <v/>
      </c>
      <c r="E524" s="5" t="str">
        <f t="shared" si="58"/>
        <v/>
      </c>
      <c r="F524" s="53"/>
      <c r="G524" s="5" t="str">
        <f t="shared" si="59"/>
        <v/>
      </c>
      <c r="H524" s="5" t="str">
        <f t="shared" si="60"/>
        <v/>
      </c>
      <c r="I524" s="5" t="str">
        <f t="shared" si="61"/>
        <v/>
      </c>
      <c r="J524" s="5" t="str">
        <f t="shared" si="62"/>
        <v/>
      </c>
      <c r="M524" s="5"/>
    </row>
    <row r="525" spans="2:13" x14ac:dyDescent="0.3">
      <c r="B525" s="57" t="str">
        <f t="shared" si="63"/>
        <v/>
      </c>
      <c r="C525" s="5" t="str">
        <f t="shared" si="56"/>
        <v/>
      </c>
      <c r="D525" s="5" t="str">
        <f t="shared" si="57"/>
        <v/>
      </c>
      <c r="E525" s="5" t="str">
        <f t="shared" si="58"/>
        <v/>
      </c>
      <c r="F525" s="53"/>
      <c r="G525" s="5" t="str">
        <f t="shared" si="59"/>
        <v/>
      </c>
      <c r="H525" s="5" t="str">
        <f t="shared" si="60"/>
        <v/>
      </c>
      <c r="I525" s="5" t="str">
        <f t="shared" si="61"/>
        <v/>
      </c>
      <c r="J525" s="5" t="str">
        <f t="shared" si="62"/>
        <v/>
      </c>
      <c r="M525" s="5"/>
    </row>
    <row r="526" spans="2:13" x14ac:dyDescent="0.3">
      <c r="B526" s="57" t="str">
        <f t="shared" si="63"/>
        <v/>
      </c>
      <c r="C526" s="5" t="str">
        <f t="shared" si="56"/>
        <v/>
      </c>
      <c r="D526" s="5" t="str">
        <f t="shared" si="57"/>
        <v/>
      </c>
      <c r="E526" s="5" t="str">
        <f t="shared" si="58"/>
        <v/>
      </c>
      <c r="F526" s="53"/>
      <c r="G526" s="5" t="str">
        <f t="shared" si="59"/>
        <v/>
      </c>
      <c r="H526" s="5" t="str">
        <f t="shared" si="60"/>
        <v/>
      </c>
      <c r="I526" s="5" t="str">
        <f t="shared" si="61"/>
        <v/>
      </c>
      <c r="J526" s="5" t="str">
        <f t="shared" si="62"/>
        <v/>
      </c>
      <c r="M526" s="5"/>
    </row>
    <row r="527" spans="2:13" x14ac:dyDescent="0.3">
      <c r="B527" s="57" t="str">
        <f t="shared" si="63"/>
        <v/>
      </c>
      <c r="C527" s="5" t="str">
        <f t="shared" si="56"/>
        <v/>
      </c>
      <c r="D527" s="5" t="str">
        <f t="shared" si="57"/>
        <v/>
      </c>
      <c r="E527" s="5" t="str">
        <f t="shared" si="58"/>
        <v/>
      </c>
      <c r="F527" s="53"/>
      <c r="G527" s="5" t="str">
        <f t="shared" si="59"/>
        <v/>
      </c>
      <c r="H527" s="5" t="str">
        <f t="shared" si="60"/>
        <v/>
      </c>
      <c r="I527" s="5" t="str">
        <f t="shared" si="61"/>
        <v/>
      </c>
      <c r="J527" s="5" t="str">
        <f t="shared" si="62"/>
        <v/>
      </c>
      <c r="M527" s="5"/>
    </row>
    <row r="528" spans="2:13" x14ac:dyDescent="0.3">
      <c r="B528" s="57" t="str">
        <f t="shared" si="63"/>
        <v/>
      </c>
      <c r="C528" s="5" t="str">
        <f t="shared" si="56"/>
        <v/>
      </c>
      <c r="D528" s="5" t="str">
        <f t="shared" si="57"/>
        <v/>
      </c>
      <c r="E528" s="5" t="str">
        <f t="shared" si="58"/>
        <v/>
      </c>
      <c r="F528" s="53"/>
      <c r="G528" s="5" t="str">
        <f t="shared" si="59"/>
        <v/>
      </c>
      <c r="H528" s="5" t="str">
        <f t="shared" si="60"/>
        <v/>
      </c>
      <c r="I528" s="5" t="str">
        <f t="shared" si="61"/>
        <v/>
      </c>
      <c r="J528" s="5" t="str">
        <f t="shared" si="62"/>
        <v/>
      </c>
      <c r="M528" s="5"/>
    </row>
    <row r="529" spans="2:13" x14ac:dyDescent="0.3">
      <c r="B529" s="57" t="str">
        <f t="shared" si="63"/>
        <v/>
      </c>
      <c r="C529" s="5" t="str">
        <f t="shared" si="56"/>
        <v/>
      </c>
      <c r="D529" s="5" t="str">
        <f t="shared" si="57"/>
        <v/>
      </c>
      <c r="E529" s="5" t="str">
        <f t="shared" si="58"/>
        <v/>
      </c>
      <c r="F529" s="53"/>
      <c r="G529" s="5" t="str">
        <f t="shared" si="59"/>
        <v/>
      </c>
      <c r="H529" s="5" t="str">
        <f t="shared" si="60"/>
        <v/>
      </c>
      <c r="I529" s="5" t="str">
        <f t="shared" si="61"/>
        <v/>
      </c>
      <c r="J529" s="5" t="str">
        <f t="shared" si="62"/>
        <v/>
      </c>
      <c r="M529" s="5"/>
    </row>
    <row r="530" spans="2:13" x14ac:dyDescent="0.3">
      <c r="B530" s="57" t="str">
        <f t="shared" si="63"/>
        <v/>
      </c>
      <c r="C530" s="5" t="str">
        <f t="shared" si="56"/>
        <v/>
      </c>
      <c r="D530" s="5" t="str">
        <f t="shared" si="57"/>
        <v/>
      </c>
      <c r="E530" s="5" t="str">
        <f t="shared" si="58"/>
        <v/>
      </c>
      <c r="F530" s="53"/>
      <c r="G530" s="5" t="str">
        <f t="shared" si="59"/>
        <v/>
      </c>
      <c r="H530" s="5" t="str">
        <f t="shared" si="60"/>
        <v/>
      </c>
      <c r="I530" s="5" t="str">
        <f t="shared" si="61"/>
        <v/>
      </c>
      <c r="J530" s="5" t="str">
        <f t="shared" si="62"/>
        <v/>
      </c>
      <c r="M530" s="5"/>
    </row>
    <row r="531" spans="2:13" x14ac:dyDescent="0.3">
      <c r="B531" s="57" t="str">
        <f t="shared" si="63"/>
        <v/>
      </c>
      <c r="C531" s="5" t="str">
        <f t="shared" si="56"/>
        <v/>
      </c>
      <c r="D531" s="5" t="str">
        <f t="shared" si="57"/>
        <v/>
      </c>
      <c r="E531" s="5" t="str">
        <f t="shared" si="58"/>
        <v/>
      </c>
      <c r="F531" s="53"/>
      <c r="G531" s="5" t="str">
        <f t="shared" si="59"/>
        <v/>
      </c>
      <c r="H531" s="5" t="str">
        <f t="shared" si="60"/>
        <v/>
      </c>
      <c r="I531" s="5" t="str">
        <f t="shared" si="61"/>
        <v/>
      </c>
      <c r="J531" s="5" t="str">
        <f t="shared" si="62"/>
        <v/>
      </c>
      <c r="M531" s="5"/>
    </row>
    <row r="532" spans="2:13" x14ac:dyDescent="0.3">
      <c r="B532" s="57" t="str">
        <f t="shared" si="63"/>
        <v/>
      </c>
      <c r="C532" s="5" t="str">
        <f t="shared" si="56"/>
        <v/>
      </c>
      <c r="D532" s="5" t="str">
        <f t="shared" si="57"/>
        <v/>
      </c>
      <c r="E532" s="5" t="str">
        <f t="shared" si="58"/>
        <v/>
      </c>
      <c r="F532" s="53"/>
      <c r="G532" s="5" t="str">
        <f t="shared" si="59"/>
        <v/>
      </c>
      <c r="H532" s="5" t="str">
        <f t="shared" si="60"/>
        <v/>
      </c>
      <c r="I532" s="5" t="str">
        <f t="shared" si="61"/>
        <v/>
      </c>
      <c r="J532" s="5" t="str">
        <f t="shared" si="62"/>
        <v/>
      </c>
      <c r="M532" s="5"/>
    </row>
    <row r="533" spans="2:13" x14ac:dyDescent="0.3">
      <c r="B533" s="57" t="str">
        <f t="shared" si="63"/>
        <v/>
      </c>
      <c r="C533" s="5" t="str">
        <f t="shared" si="56"/>
        <v/>
      </c>
      <c r="D533" s="5" t="str">
        <f t="shared" si="57"/>
        <v/>
      </c>
      <c r="E533" s="5" t="str">
        <f t="shared" si="58"/>
        <v/>
      </c>
      <c r="F533" s="53"/>
      <c r="G533" s="5" t="str">
        <f t="shared" si="59"/>
        <v/>
      </c>
      <c r="H533" s="5" t="str">
        <f t="shared" si="60"/>
        <v/>
      </c>
      <c r="I533" s="5" t="str">
        <f t="shared" si="61"/>
        <v/>
      </c>
      <c r="J533" s="5" t="str">
        <f t="shared" si="62"/>
        <v/>
      </c>
      <c r="M533" s="5"/>
    </row>
    <row r="534" spans="2:13" x14ac:dyDescent="0.3">
      <c r="B534" s="57" t="str">
        <f t="shared" si="63"/>
        <v/>
      </c>
      <c r="C534" s="5" t="str">
        <f t="shared" si="56"/>
        <v/>
      </c>
      <c r="D534" s="5" t="str">
        <f t="shared" si="57"/>
        <v/>
      </c>
      <c r="E534" s="5" t="str">
        <f t="shared" si="58"/>
        <v/>
      </c>
      <c r="F534" s="53"/>
      <c r="G534" s="5" t="str">
        <f t="shared" si="59"/>
        <v/>
      </c>
      <c r="H534" s="5" t="str">
        <f t="shared" si="60"/>
        <v/>
      </c>
      <c r="I534" s="5" t="str">
        <f t="shared" si="61"/>
        <v/>
      </c>
      <c r="J534" s="5" t="str">
        <f t="shared" si="62"/>
        <v/>
      </c>
      <c r="M534" s="5"/>
    </row>
    <row r="535" spans="2:13" x14ac:dyDescent="0.3">
      <c r="B535" s="57" t="str">
        <f t="shared" si="63"/>
        <v/>
      </c>
      <c r="C535" s="5" t="str">
        <f t="shared" si="56"/>
        <v/>
      </c>
      <c r="D535" s="5" t="str">
        <f t="shared" si="57"/>
        <v/>
      </c>
      <c r="E535" s="5" t="str">
        <f t="shared" si="58"/>
        <v/>
      </c>
      <c r="F535" s="53"/>
      <c r="G535" s="5" t="str">
        <f t="shared" si="59"/>
        <v/>
      </c>
      <c r="H535" s="5" t="str">
        <f t="shared" si="60"/>
        <v/>
      </c>
      <c r="I535" s="5" t="str">
        <f t="shared" si="61"/>
        <v/>
      </c>
      <c r="J535" s="5" t="str">
        <f t="shared" si="62"/>
        <v/>
      </c>
      <c r="M535" s="5"/>
    </row>
    <row r="536" spans="2:13" x14ac:dyDescent="0.3">
      <c r="B536" s="57" t="str">
        <f t="shared" si="63"/>
        <v/>
      </c>
      <c r="C536" s="5" t="str">
        <f t="shared" si="56"/>
        <v/>
      </c>
      <c r="D536" s="5" t="str">
        <f t="shared" si="57"/>
        <v/>
      </c>
      <c r="E536" s="5" t="str">
        <f t="shared" si="58"/>
        <v/>
      </c>
      <c r="F536" s="53"/>
      <c r="G536" s="5" t="str">
        <f t="shared" si="59"/>
        <v/>
      </c>
      <c r="H536" s="5" t="str">
        <f t="shared" si="60"/>
        <v/>
      </c>
      <c r="I536" s="5" t="str">
        <f t="shared" si="61"/>
        <v/>
      </c>
      <c r="J536" s="5" t="str">
        <f t="shared" si="62"/>
        <v/>
      </c>
      <c r="M536" s="5"/>
    </row>
    <row r="537" spans="2:13" x14ac:dyDescent="0.3">
      <c r="B537" s="57" t="str">
        <f t="shared" si="63"/>
        <v/>
      </c>
      <c r="C537" s="5" t="str">
        <f t="shared" si="56"/>
        <v/>
      </c>
      <c r="D537" s="5" t="str">
        <f t="shared" si="57"/>
        <v/>
      </c>
      <c r="E537" s="5" t="str">
        <f t="shared" si="58"/>
        <v/>
      </c>
      <c r="F537" s="53"/>
      <c r="G537" s="5" t="str">
        <f t="shared" si="59"/>
        <v/>
      </c>
      <c r="H537" s="5" t="str">
        <f t="shared" si="60"/>
        <v/>
      </c>
      <c r="I537" s="5" t="str">
        <f t="shared" si="61"/>
        <v/>
      </c>
      <c r="J537" s="5" t="str">
        <f t="shared" si="62"/>
        <v/>
      </c>
      <c r="M537" s="5"/>
    </row>
    <row r="538" spans="2:13" x14ac:dyDescent="0.3">
      <c r="B538" s="57" t="str">
        <f t="shared" si="63"/>
        <v/>
      </c>
      <c r="C538" s="5" t="str">
        <f t="shared" ref="C538:C601" si="64">_xlfn.LET(
_xlpm.StartingPrincipalBalance,$G537,
_xlpm.IsPrincipalRemainingZeroCondition,ROUND($G537,2)=0,
_xlpm.IsPrincipalRemainingBlankCondition,$G537="",
_xlpm.IsPeriodBlankCondition,ISBLANK($A538),
_xlpm.Calculation,IF(_xlpm.IsPeriodBlankCondition,"",IF(_xlpm.IsPrincipalRemainingBlankCondition,"",IF(_xlpm.IsPrincipalRemainingZeroCondition,"",_xlpm.StartingPrincipalBalance))),
_xlpm.Calculation
)</f>
        <v/>
      </c>
      <c r="D538" s="5" t="str">
        <f t="shared" ref="D538:D601" si="65">_xlfn.LET(
_xlpm.InterestCalculation,$G537*$B$9,
_xlpm.IsPrincipalRemainingZeroCondition,ROUND($G537,2)=0,
_xlpm.IsPrincipalRemainingBlankCondition,$G537="",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E538" s="5" t="str">
        <f t="shared" ref="E538:E601" si="66">_xlfn.LET(
_xlpm.PrincipalOwedCalculation,$B$10-$D538,
_xlpm.IsPrincipalLessThenOrEqualToMonthlyPaymentCondition,$G537&lt;=$B$10,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_xlpm.Calculation,IF(_xlpm.IsPeriodBlankCondition,"",IF(_xlpm.IsPrincipalRemainingBlankCondition,"",IF(_xlpm.IsPrincipalZeroCondition,"",IF(_xlpm.IsPrincipalLessThenOrEqualToMonthlyPaymentCondition,$G537,_xlpm.PrincipalOwedCalculation)))),
_xlpm.Calculation
)</f>
        <v/>
      </c>
      <c r="F538" s="53"/>
      <c r="G538" s="5" t="str">
        <f t="shared" ref="G538:G601" si="67">_xlfn.LET(
_xlpm.StartingBalanceGreaterThanPrincipalOwedPlusPrepaymentCondition,$C538&gt;=$E538+$F538,
_xlpm.IsPrincpalOwedPlusPrepaymentLessThanOrEqualToPrincipalRemainingCondition,ROUND($E538+$F538,2)&lt;=ROUND($G537,2),
_xlpm.IsCurrentPrincapalOwedAmtGreaterThanPrevPrincipalOwedCondition,$E537&gt;$G537,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_xlpm.Calculation,IF(_xlpm.IsPeriodBlankCondition,"",IF(_xlpm.IsPrincipalRemainingBlankCondition,"",IF(_xlpm.IsPrincipalZeroCondition,"",IF(_xlpm.StartingBalanceGreaterThanPrincipalOwedPlusPrepaymentCondition,$C538-$E538-$F538,0)))),
_xlpm.Calculation
)</f>
        <v/>
      </c>
      <c r="H538" s="5" t="str">
        <f t="shared" ref="H538:H601" si="68">_xlfn.LET(
_xlpm.PrincpalRemainingCalculation,$B$13,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_xlpm.Calculation,IF(_xlpm.IsPeriodBlankCondition,"",IF(_xlpm.IsPrincipalRemainingBlankCondition,"",IF(_xlpm.IsPrincipalZeroCondition,"",_xlpm.PrincpalRemainingCalculation))),
_xlpm.Calculation
)</f>
        <v/>
      </c>
      <c r="I538" s="5" t="str">
        <f t="shared" ref="I538:I601" si="69">_xlfn.LET(
_xlpm.IsPrincipalRemainingLessThanOrEqualToPMICutoffAmtCondition,$G537&lt;=$B$2*(1-$B$15),
_xlpm.PMIMonthlyPayment,$B$19,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8" s="5" t="str">
        <f t="shared" ref="J538:J601" si="70">_xlfn.LET(
_xlpm.PrePaymentActuallyPaid,IF($C538&gt;=$E538+$F538,$F538,$C538-$E538),
_xlpm.IfPMIOwedIsBlank,IF($I538 = "",0,$I538),
_xlpm.TotalMonthlyPaymentCalculation,$D538+$E538+$H538+_xlpm.IfPMIOwedIsBlank+_xlpm.PrePaymentActuallyPaid,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_xlpm.Calculation,IF(_xlpm.IsPeriodBlankCondition,"",IF(_xlpm.IsPrincipalRemainingBlankCondition,"",IF(_xlpm.IsPrincipalZeroCondition,"",_xlpm.TotalMonthlyPaymentCalculation))),
_xlpm.Calculation
)</f>
        <v/>
      </c>
      <c r="M538" s="5"/>
    </row>
    <row r="539" spans="2:13" x14ac:dyDescent="0.3">
      <c r="B539" s="57" t="str">
        <f t="shared" ref="B539:B602" si="71">IF(ISBLANK($A539),"",EDATE($B538,1))</f>
        <v/>
      </c>
      <c r="C539" s="5" t="str">
        <f t="shared" si="64"/>
        <v/>
      </c>
      <c r="D539" s="5" t="str">
        <f t="shared" si="65"/>
        <v/>
      </c>
      <c r="E539" s="5" t="str">
        <f t="shared" si="66"/>
        <v/>
      </c>
      <c r="F539" s="53"/>
      <c r="G539" s="5" t="str">
        <f t="shared" si="67"/>
        <v/>
      </c>
      <c r="H539" s="5" t="str">
        <f t="shared" si="68"/>
        <v/>
      </c>
      <c r="I539" s="5" t="str">
        <f t="shared" si="69"/>
        <v/>
      </c>
      <c r="J539" s="5" t="str">
        <f t="shared" si="70"/>
        <v/>
      </c>
      <c r="M539" s="5"/>
    </row>
    <row r="540" spans="2:13" x14ac:dyDescent="0.3">
      <c r="B540" s="57" t="str">
        <f t="shared" si="71"/>
        <v/>
      </c>
      <c r="C540" s="5" t="str">
        <f t="shared" si="64"/>
        <v/>
      </c>
      <c r="D540" s="5" t="str">
        <f t="shared" si="65"/>
        <v/>
      </c>
      <c r="E540" s="5" t="str">
        <f t="shared" si="66"/>
        <v/>
      </c>
      <c r="F540" s="53"/>
      <c r="G540" s="5" t="str">
        <f t="shared" si="67"/>
        <v/>
      </c>
      <c r="H540" s="5" t="str">
        <f t="shared" si="68"/>
        <v/>
      </c>
      <c r="I540" s="5" t="str">
        <f t="shared" si="69"/>
        <v/>
      </c>
      <c r="J540" s="5" t="str">
        <f t="shared" si="70"/>
        <v/>
      </c>
      <c r="M540" s="5"/>
    </row>
    <row r="541" spans="2:13" x14ac:dyDescent="0.3">
      <c r="B541" s="57" t="str">
        <f t="shared" si="71"/>
        <v/>
      </c>
      <c r="C541" s="5" t="str">
        <f t="shared" si="64"/>
        <v/>
      </c>
      <c r="D541" s="5" t="str">
        <f t="shared" si="65"/>
        <v/>
      </c>
      <c r="E541" s="5" t="str">
        <f t="shared" si="66"/>
        <v/>
      </c>
      <c r="F541" s="53"/>
      <c r="G541" s="5" t="str">
        <f t="shared" si="67"/>
        <v/>
      </c>
      <c r="H541" s="5" t="str">
        <f t="shared" si="68"/>
        <v/>
      </c>
      <c r="I541" s="5" t="str">
        <f t="shared" si="69"/>
        <v/>
      </c>
      <c r="J541" s="5" t="str">
        <f t="shared" si="70"/>
        <v/>
      </c>
      <c r="M541" s="5"/>
    </row>
    <row r="542" spans="2:13" x14ac:dyDescent="0.3">
      <c r="B542" s="57" t="str">
        <f t="shared" si="71"/>
        <v/>
      </c>
      <c r="C542" s="5" t="str">
        <f t="shared" si="64"/>
        <v/>
      </c>
      <c r="D542" s="5" t="str">
        <f t="shared" si="65"/>
        <v/>
      </c>
      <c r="E542" s="5" t="str">
        <f t="shared" si="66"/>
        <v/>
      </c>
      <c r="F542" s="53"/>
      <c r="G542" s="5" t="str">
        <f t="shared" si="67"/>
        <v/>
      </c>
      <c r="H542" s="5" t="str">
        <f t="shared" si="68"/>
        <v/>
      </c>
      <c r="I542" s="5" t="str">
        <f t="shared" si="69"/>
        <v/>
      </c>
      <c r="J542" s="5" t="str">
        <f t="shared" si="70"/>
        <v/>
      </c>
      <c r="M542" s="5"/>
    </row>
    <row r="543" spans="2:13" x14ac:dyDescent="0.3">
      <c r="B543" s="57" t="str">
        <f t="shared" si="71"/>
        <v/>
      </c>
      <c r="C543" s="5" t="str">
        <f t="shared" si="64"/>
        <v/>
      </c>
      <c r="D543" s="5" t="str">
        <f t="shared" si="65"/>
        <v/>
      </c>
      <c r="E543" s="5" t="str">
        <f t="shared" si="66"/>
        <v/>
      </c>
      <c r="F543" s="53"/>
      <c r="G543" s="5" t="str">
        <f t="shared" si="67"/>
        <v/>
      </c>
      <c r="H543" s="5" t="str">
        <f t="shared" si="68"/>
        <v/>
      </c>
      <c r="I543" s="5" t="str">
        <f t="shared" si="69"/>
        <v/>
      </c>
      <c r="J543" s="5" t="str">
        <f t="shared" si="70"/>
        <v/>
      </c>
      <c r="M543" s="5"/>
    </row>
    <row r="544" spans="2:13" x14ac:dyDescent="0.3">
      <c r="B544" s="57" t="str">
        <f t="shared" si="71"/>
        <v/>
      </c>
      <c r="C544" s="5" t="str">
        <f t="shared" si="64"/>
        <v/>
      </c>
      <c r="D544" s="5" t="str">
        <f t="shared" si="65"/>
        <v/>
      </c>
      <c r="E544" s="5" t="str">
        <f t="shared" si="66"/>
        <v/>
      </c>
      <c r="F544" s="53"/>
      <c r="G544" s="5" t="str">
        <f t="shared" si="67"/>
        <v/>
      </c>
      <c r="H544" s="5" t="str">
        <f t="shared" si="68"/>
        <v/>
      </c>
      <c r="I544" s="5" t="str">
        <f t="shared" si="69"/>
        <v/>
      </c>
      <c r="J544" s="5" t="str">
        <f t="shared" si="70"/>
        <v/>
      </c>
      <c r="M544" s="5"/>
    </row>
    <row r="545" spans="2:13" x14ac:dyDescent="0.3">
      <c r="B545" s="57" t="str">
        <f t="shared" si="71"/>
        <v/>
      </c>
      <c r="C545" s="5" t="str">
        <f t="shared" si="64"/>
        <v/>
      </c>
      <c r="D545" s="5" t="str">
        <f t="shared" si="65"/>
        <v/>
      </c>
      <c r="E545" s="5" t="str">
        <f t="shared" si="66"/>
        <v/>
      </c>
      <c r="F545" s="53"/>
      <c r="G545" s="5" t="str">
        <f t="shared" si="67"/>
        <v/>
      </c>
      <c r="H545" s="5" t="str">
        <f t="shared" si="68"/>
        <v/>
      </c>
      <c r="I545" s="5" t="str">
        <f t="shared" si="69"/>
        <v/>
      </c>
      <c r="J545" s="5" t="str">
        <f t="shared" si="70"/>
        <v/>
      </c>
      <c r="M545" s="5"/>
    </row>
    <row r="546" spans="2:13" x14ac:dyDescent="0.3">
      <c r="B546" s="57" t="str">
        <f t="shared" si="71"/>
        <v/>
      </c>
      <c r="C546" s="5" t="str">
        <f t="shared" si="64"/>
        <v/>
      </c>
      <c r="D546" s="5" t="str">
        <f t="shared" si="65"/>
        <v/>
      </c>
      <c r="E546" s="5" t="str">
        <f t="shared" si="66"/>
        <v/>
      </c>
      <c r="F546" s="53"/>
      <c r="G546" s="5" t="str">
        <f t="shared" si="67"/>
        <v/>
      </c>
      <c r="H546" s="5" t="str">
        <f t="shared" si="68"/>
        <v/>
      </c>
      <c r="I546" s="5" t="str">
        <f t="shared" si="69"/>
        <v/>
      </c>
      <c r="J546" s="5" t="str">
        <f t="shared" si="70"/>
        <v/>
      </c>
      <c r="M546" s="5"/>
    </row>
    <row r="547" spans="2:13" x14ac:dyDescent="0.3">
      <c r="B547" s="57" t="str">
        <f t="shared" si="71"/>
        <v/>
      </c>
      <c r="C547" s="5" t="str">
        <f t="shared" si="64"/>
        <v/>
      </c>
      <c r="D547" s="5" t="str">
        <f t="shared" si="65"/>
        <v/>
      </c>
      <c r="E547" s="5" t="str">
        <f t="shared" si="66"/>
        <v/>
      </c>
      <c r="F547" s="53"/>
      <c r="G547" s="5" t="str">
        <f t="shared" si="67"/>
        <v/>
      </c>
      <c r="H547" s="5" t="str">
        <f t="shared" si="68"/>
        <v/>
      </c>
      <c r="I547" s="5" t="str">
        <f t="shared" si="69"/>
        <v/>
      </c>
      <c r="J547" s="5" t="str">
        <f t="shared" si="70"/>
        <v/>
      </c>
      <c r="M547" s="5"/>
    </row>
    <row r="548" spans="2:13" x14ac:dyDescent="0.3">
      <c r="B548" s="57" t="str">
        <f t="shared" si="71"/>
        <v/>
      </c>
      <c r="C548" s="5" t="str">
        <f t="shared" si="64"/>
        <v/>
      </c>
      <c r="D548" s="5" t="str">
        <f t="shared" si="65"/>
        <v/>
      </c>
      <c r="E548" s="5" t="str">
        <f t="shared" si="66"/>
        <v/>
      </c>
      <c r="F548" s="53"/>
      <c r="G548" s="5" t="str">
        <f t="shared" si="67"/>
        <v/>
      </c>
      <c r="H548" s="5" t="str">
        <f t="shared" si="68"/>
        <v/>
      </c>
      <c r="I548" s="5" t="str">
        <f t="shared" si="69"/>
        <v/>
      </c>
      <c r="J548" s="5" t="str">
        <f t="shared" si="70"/>
        <v/>
      </c>
      <c r="M548" s="5"/>
    </row>
    <row r="549" spans="2:13" x14ac:dyDescent="0.3">
      <c r="B549" s="57" t="str">
        <f t="shared" si="71"/>
        <v/>
      </c>
      <c r="C549" s="5" t="str">
        <f t="shared" si="64"/>
        <v/>
      </c>
      <c r="D549" s="5" t="str">
        <f t="shared" si="65"/>
        <v/>
      </c>
      <c r="E549" s="5" t="str">
        <f t="shared" si="66"/>
        <v/>
      </c>
      <c r="F549" s="53"/>
      <c r="G549" s="5" t="str">
        <f t="shared" si="67"/>
        <v/>
      </c>
      <c r="H549" s="5" t="str">
        <f t="shared" si="68"/>
        <v/>
      </c>
      <c r="I549" s="5" t="str">
        <f t="shared" si="69"/>
        <v/>
      </c>
      <c r="J549" s="5" t="str">
        <f t="shared" si="70"/>
        <v/>
      </c>
      <c r="M549" s="5"/>
    </row>
    <row r="550" spans="2:13" x14ac:dyDescent="0.3">
      <c r="B550" s="57" t="str">
        <f t="shared" si="71"/>
        <v/>
      </c>
      <c r="C550" s="5" t="str">
        <f t="shared" si="64"/>
        <v/>
      </c>
      <c r="D550" s="5" t="str">
        <f t="shared" si="65"/>
        <v/>
      </c>
      <c r="E550" s="5" t="str">
        <f t="shared" si="66"/>
        <v/>
      </c>
      <c r="F550" s="53"/>
      <c r="G550" s="5" t="str">
        <f t="shared" si="67"/>
        <v/>
      </c>
      <c r="H550" s="5" t="str">
        <f t="shared" si="68"/>
        <v/>
      </c>
      <c r="I550" s="5" t="str">
        <f t="shared" si="69"/>
        <v/>
      </c>
      <c r="J550" s="5" t="str">
        <f t="shared" si="70"/>
        <v/>
      </c>
      <c r="M550" s="5"/>
    </row>
    <row r="551" spans="2:13" x14ac:dyDescent="0.3">
      <c r="B551" s="57" t="str">
        <f t="shared" si="71"/>
        <v/>
      </c>
      <c r="C551" s="5" t="str">
        <f t="shared" si="64"/>
        <v/>
      </c>
      <c r="D551" s="5" t="str">
        <f t="shared" si="65"/>
        <v/>
      </c>
      <c r="E551" s="5" t="str">
        <f t="shared" si="66"/>
        <v/>
      </c>
      <c r="F551" s="53"/>
      <c r="G551" s="5" t="str">
        <f t="shared" si="67"/>
        <v/>
      </c>
      <c r="H551" s="5" t="str">
        <f t="shared" si="68"/>
        <v/>
      </c>
      <c r="I551" s="5" t="str">
        <f t="shared" si="69"/>
        <v/>
      </c>
      <c r="J551" s="5" t="str">
        <f t="shared" si="70"/>
        <v/>
      </c>
      <c r="M551" s="5"/>
    </row>
    <row r="552" spans="2:13" x14ac:dyDescent="0.3">
      <c r="B552" s="57" t="str">
        <f t="shared" si="71"/>
        <v/>
      </c>
      <c r="C552" s="5" t="str">
        <f t="shared" si="64"/>
        <v/>
      </c>
      <c r="D552" s="5" t="str">
        <f t="shared" si="65"/>
        <v/>
      </c>
      <c r="E552" s="5" t="str">
        <f t="shared" si="66"/>
        <v/>
      </c>
      <c r="F552" s="53"/>
      <c r="G552" s="5" t="str">
        <f t="shared" si="67"/>
        <v/>
      </c>
      <c r="H552" s="5" t="str">
        <f t="shared" si="68"/>
        <v/>
      </c>
      <c r="I552" s="5" t="str">
        <f t="shared" si="69"/>
        <v/>
      </c>
      <c r="J552" s="5" t="str">
        <f t="shared" si="70"/>
        <v/>
      </c>
      <c r="M552" s="5"/>
    </row>
    <row r="553" spans="2:13" x14ac:dyDescent="0.3">
      <c r="B553" s="57" t="str">
        <f t="shared" si="71"/>
        <v/>
      </c>
      <c r="C553" s="5" t="str">
        <f t="shared" si="64"/>
        <v/>
      </c>
      <c r="D553" s="5" t="str">
        <f t="shared" si="65"/>
        <v/>
      </c>
      <c r="E553" s="5" t="str">
        <f t="shared" si="66"/>
        <v/>
      </c>
      <c r="F553" s="53"/>
      <c r="G553" s="5" t="str">
        <f t="shared" si="67"/>
        <v/>
      </c>
      <c r="H553" s="5" t="str">
        <f t="shared" si="68"/>
        <v/>
      </c>
      <c r="I553" s="5" t="str">
        <f t="shared" si="69"/>
        <v/>
      </c>
      <c r="J553" s="5" t="str">
        <f t="shared" si="70"/>
        <v/>
      </c>
      <c r="M553" s="5"/>
    </row>
    <row r="554" spans="2:13" x14ac:dyDescent="0.3">
      <c r="B554" s="57" t="str">
        <f t="shared" si="71"/>
        <v/>
      </c>
      <c r="C554" s="5" t="str">
        <f t="shared" si="64"/>
        <v/>
      </c>
      <c r="D554" s="5" t="str">
        <f t="shared" si="65"/>
        <v/>
      </c>
      <c r="E554" s="5" t="str">
        <f t="shared" si="66"/>
        <v/>
      </c>
      <c r="F554" s="53"/>
      <c r="G554" s="5" t="str">
        <f t="shared" si="67"/>
        <v/>
      </c>
      <c r="H554" s="5" t="str">
        <f t="shared" si="68"/>
        <v/>
      </c>
      <c r="I554" s="5" t="str">
        <f t="shared" si="69"/>
        <v/>
      </c>
      <c r="J554" s="5" t="str">
        <f t="shared" si="70"/>
        <v/>
      </c>
      <c r="M554" s="5"/>
    </row>
    <row r="555" spans="2:13" x14ac:dyDescent="0.3">
      <c r="B555" s="57" t="str">
        <f t="shared" si="71"/>
        <v/>
      </c>
      <c r="C555" s="5" t="str">
        <f t="shared" si="64"/>
        <v/>
      </c>
      <c r="D555" s="5" t="str">
        <f t="shared" si="65"/>
        <v/>
      </c>
      <c r="E555" s="5" t="str">
        <f t="shared" si="66"/>
        <v/>
      </c>
      <c r="F555" s="53"/>
      <c r="G555" s="5" t="str">
        <f t="shared" si="67"/>
        <v/>
      </c>
      <c r="H555" s="5" t="str">
        <f t="shared" si="68"/>
        <v/>
      </c>
      <c r="I555" s="5" t="str">
        <f t="shared" si="69"/>
        <v/>
      </c>
      <c r="J555" s="5" t="str">
        <f t="shared" si="70"/>
        <v/>
      </c>
      <c r="M555" s="5"/>
    </row>
    <row r="556" spans="2:13" x14ac:dyDescent="0.3">
      <c r="B556" s="57" t="str">
        <f t="shared" si="71"/>
        <v/>
      </c>
      <c r="C556" s="5" t="str">
        <f t="shared" si="64"/>
        <v/>
      </c>
      <c r="D556" s="5" t="str">
        <f t="shared" si="65"/>
        <v/>
      </c>
      <c r="E556" s="5" t="str">
        <f t="shared" si="66"/>
        <v/>
      </c>
      <c r="F556" s="53"/>
      <c r="G556" s="5" t="str">
        <f t="shared" si="67"/>
        <v/>
      </c>
      <c r="H556" s="5" t="str">
        <f t="shared" si="68"/>
        <v/>
      </c>
      <c r="I556" s="5" t="str">
        <f t="shared" si="69"/>
        <v/>
      </c>
      <c r="J556" s="5" t="str">
        <f t="shared" si="70"/>
        <v/>
      </c>
      <c r="M556" s="5"/>
    </row>
    <row r="557" spans="2:13" x14ac:dyDescent="0.3">
      <c r="B557" s="57" t="str">
        <f t="shared" si="71"/>
        <v/>
      </c>
      <c r="C557" s="5" t="str">
        <f t="shared" si="64"/>
        <v/>
      </c>
      <c r="D557" s="5" t="str">
        <f t="shared" si="65"/>
        <v/>
      </c>
      <c r="E557" s="5" t="str">
        <f t="shared" si="66"/>
        <v/>
      </c>
      <c r="F557" s="53"/>
      <c r="G557" s="5" t="str">
        <f t="shared" si="67"/>
        <v/>
      </c>
      <c r="H557" s="5" t="str">
        <f t="shared" si="68"/>
        <v/>
      </c>
      <c r="I557" s="5" t="str">
        <f t="shared" si="69"/>
        <v/>
      </c>
      <c r="J557" s="5" t="str">
        <f t="shared" si="70"/>
        <v/>
      </c>
      <c r="M557" s="5"/>
    </row>
    <row r="558" spans="2:13" x14ac:dyDescent="0.3">
      <c r="B558" s="57" t="str">
        <f t="shared" si="71"/>
        <v/>
      </c>
      <c r="C558" s="5" t="str">
        <f t="shared" si="64"/>
        <v/>
      </c>
      <c r="D558" s="5" t="str">
        <f t="shared" si="65"/>
        <v/>
      </c>
      <c r="E558" s="5" t="str">
        <f t="shared" si="66"/>
        <v/>
      </c>
      <c r="F558" s="53"/>
      <c r="G558" s="5" t="str">
        <f t="shared" si="67"/>
        <v/>
      </c>
      <c r="H558" s="5" t="str">
        <f t="shared" si="68"/>
        <v/>
      </c>
      <c r="I558" s="5" t="str">
        <f t="shared" si="69"/>
        <v/>
      </c>
      <c r="J558" s="5" t="str">
        <f t="shared" si="70"/>
        <v/>
      </c>
      <c r="M558" s="5"/>
    </row>
    <row r="559" spans="2:13" x14ac:dyDescent="0.3">
      <c r="B559" s="57" t="str">
        <f t="shared" si="71"/>
        <v/>
      </c>
      <c r="C559" s="5" t="str">
        <f t="shared" si="64"/>
        <v/>
      </c>
      <c r="D559" s="5" t="str">
        <f t="shared" si="65"/>
        <v/>
      </c>
      <c r="E559" s="5" t="str">
        <f t="shared" si="66"/>
        <v/>
      </c>
      <c r="F559" s="53"/>
      <c r="G559" s="5" t="str">
        <f t="shared" si="67"/>
        <v/>
      </c>
      <c r="H559" s="5" t="str">
        <f t="shared" si="68"/>
        <v/>
      </c>
      <c r="I559" s="5" t="str">
        <f t="shared" si="69"/>
        <v/>
      </c>
      <c r="J559" s="5" t="str">
        <f t="shared" si="70"/>
        <v/>
      </c>
      <c r="M559" s="5"/>
    </row>
    <row r="560" spans="2:13" x14ac:dyDescent="0.3">
      <c r="B560" s="57" t="str">
        <f t="shared" si="71"/>
        <v/>
      </c>
      <c r="C560" s="5" t="str">
        <f t="shared" si="64"/>
        <v/>
      </c>
      <c r="D560" s="5" t="str">
        <f t="shared" si="65"/>
        <v/>
      </c>
      <c r="E560" s="5" t="str">
        <f t="shared" si="66"/>
        <v/>
      </c>
      <c r="F560" s="53"/>
      <c r="G560" s="5" t="str">
        <f t="shared" si="67"/>
        <v/>
      </c>
      <c r="H560" s="5" t="str">
        <f t="shared" si="68"/>
        <v/>
      </c>
      <c r="I560" s="5" t="str">
        <f t="shared" si="69"/>
        <v/>
      </c>
      <c r="J560" s="5" t="str">
        <f t="shared" si="70"/>
        <v/>
      </c>
      <c r="M560" s="5"/>
    </row>
    <row r="561" spans="2:13" x14ac:dyDescent="0.3">
      <c r="B561" s="57" t="str">
        <f t="shared" si="71"/>
        <v/>
      </c>
      <c r="C561" s="5" t="str">
        <f t="shared" si="64"/>
        <v/>
      </c>
      <c r="D561" s="5" t="str">
        <f t="shared" si="65"/>
        <v/>
      </c>
      <c r="E561" s="5" t="str">
        <f t="shared" si="66"/>
        <v/>
      </c>
      <c r="F561" s="53"/>
      <c r="G561" s="5" t="str">
        <f t="shared" si="67"/>
        <v/>
      </c>
      <c r="H561" s="5" t="str">
        <f t="shared" si="68"/>
        <v/>
      </c>
      <c r="I561" s="5" t="str">
        <f t="shared" si="69"/>
        <v/>
      </c>
      <c r="J561" s="5" t="str">
        <f t="shared" si="70"/>
        <v/>
      </c>
      <c r="M561" s="5"/>
    </row>
    <row r="562" spans="2:13" x14ac:dyDescent="0.3">
      <c r="B562" s="57" t="str">
        <f t="shared" si="71"/>
        <v/>
      </c>
      <c r="C562" s="5" t="str">
        <f t="shared" si="64"/>
        <v/>
      </c>
      <c r="D562" s="5" t="str">
        <f t="shared" si="65"/>
        <v/>
      </c>
      <c r="E562" s="5" t="str">
        <f t="shared" si="66"/>
        <v/>
      </c>
      <c r="F562" s="53"/>
      <c r="G562" s="5" t="str">
        <f t="shared" si="67"/>
        <v/>
      </c>
      <c r="H562" s="5" t="str">
        <f t="shared" si="68"/>
        <v/>
      </c>
      <c r="I562" s="5" t="str">
        <f t="shared" si="69"/>
        <v/>
      </c>
      <c r="J562" s="5" t="str">
        <f t="shared" si="70"/>
        <v/>
      </c>
      <c r="M562" s="5"/>
    </row>
    <row r="563" spans="2:13" x14ac:dyDescent="0.3">
      <c r="B563" s="57" t="str">
        <f t="shared" si="71"/>
        <v/>
      </c>
      <c r="C563" s="5" t="str">
        <f t="shared" si="64"/>
        <v/>
      </c>
      <c r="D563" s="5" t="str">
        <f t="shared" si="65"/>
        <v/>
      </c>
      <c r="E563" s="5" t="str">
        <f t="shared" si="66"/>
        <v/>
      </c>
      <c r="F563" s="53"/>
      <c r="G563" s="5" t="str">
        <f t="shared" si="67"/>
        <v/>
      </c>
      <c r="H563" s="5" t="str">
        <f t="shared" si="68"/>
        <v/>
      </c>
      <c r="I563" s="5" t="str">
        <f t="shared" si="69"/>
        <v/>
      </c>
      <c r="J563" s="5" t="str">
        <f t="shared" si="70"/>
        <v/>
      </c>
      <c r="M563" s="5"/>
    </row>
    <row r="564" spans="2:13" x14ac:dyDescent="0.3">
      <c r="B564" s="57" t="str">
        <f t="shared" si="71"/>
        <v/>
      </c>
      <c r="C564" s="5" t="str">
        <f t="shared" si="64"/>
        <v/>
      </c>
      <c r="D564" s="5" t="str">
        <f t="shared" si="65"/>
        <v/>
      </c>
      <c r="E564" s="5" t="str">
        <f t="shared" si="66"/>
        <v/>
      </c>
      <c r="F564" s="53"/>
      <c r="G564" s="5" t="str">
        <f t="shared" si="67"/>
        <v/>
      </c>
      <c r="H564" s="5" t="str">
        <f t="shared" si="68"/>
        <v/>
      </c>
      <c r="I564" s="5" t="str">
        <f t="shared" si="69"/>
        <v/>
      </c>
      <c r="J564" s="5" t="str">
        <f t="shared" si="70"/>
        <v/>
      </c>
      <c r="M564" s="5"/>
    </row>
    <row r="565" spans="2:13" x14ac:dyDescent="0.3">
      <c r="B565" s="57" t="str">
        <f t="shared" si="71"/>
        <v/>
      </c>
      <c r="C565" s="5" t="str">
        <f t="shared" si="64"/>
        <v/>
      </c>
      <c r="D565" s="5" t="str">
        <f t="shared" si="65"/>
        <v/>
      </c>
      <c r="E565" s="5" t="str">
        <f t="shared" si="66"/>
        <v/>
      </c>
      <c r="F565" s="53"/>
      <c r="G565" s="5" t="str">
        <f t="shared" si="67"/>
        <v/>
      </c>
      <c r="H565" s="5" t="str">
        <f t="shared" si="68"/>
        <v/>
      </c>
      <c r="I565" s="5" t="str">
        <f t="shared" si="69"/>
        <v/>
      </c>
      <c r="J565" s="5" t="str">
        <f t="shared" si="70"/>
        <v/>
      </c>
      <c r="M565" s="5"/>
    </row>
    <row r="566" spans="2:13" x14ac:dyDescent="0.3">
      <c r="B566" s="57" t="str">
        <f t="shared" si="71"/>
        <v/>
      </c>
      <c r="C566" s="5" t="str">
        <f t="shared" si="64"/>
        <v/>
      </c>
      <c r="D566" s="5" t="str">
        <f t="shared" si="65"/>
        <v/>
      </c>
      <c r="E566" s="5" t="str">
        <f t="shared" si="66"/>
        <v/>
      </c>
      <c r="F566" s="53"/>
      <c r="G566" s="5" t="str">
        <f t="shared" si="67"/>
        <v/>
      </c>
      <c r="H566" s="5" t="str">
        <f t="shared" si="68"/>
        <v/>
      </c>
      <c r="I566" s="5" t="str">
        <f t="shared" si="69"/>
        <v/>
      </c>
      <c r="J566" s="5" t="str">
        <f t="shared" si="70"/>
        <v/>
      </c>
      <c r="M566" s="5"/>
    </row>
    <row r="567" spans="2:13" x14ac:dyDescent="0.3">
      <c r="B567" s="57" t="str">
        <f t="shared" si="71"/>
        <v/>
      </c>
      <c r="C567" s="5" t="str">
        <f t="shared" si="64"/>
        <v/>
      </c>
      <c r="D567" s="5" t="str">
        <f t="shared" si="65"/>
        <v/>
      </c>
      <c r="E567" s="5" t="str">
        <f t="shared" si="66"/>
        <v/>
      </c>
      <c r="F567" s="53"/>
      <c r="G567" s="5" t="str">
        <f t="shared" si="67"/>
        <v/>
      </c>
      <c r="H567" s="5" t="str">
        <f t="shared" si="68"/>
        <v/>
      </c>
      <c r="I567" s="5" t="str">
        <f t="shared" si="69"/>
        <v/>
      </c>
      <c r="J567" s="5" t="str">
        <f t="shared" si="70"/>
        <v/>
      </c>
      <c r="M567" s="5"/>
    </row>
    <row r="568" spans="2:13" x14ac:dyDescent="0.3">
      <c r="B568" s="57" t="str">
        <f t="shared" si="71"/>
        <v/>
      </c>
      <c r="C568" s="5" t="str">
        <f t="shared" si="64"/>
        <v/>
      </c>
      <c r="D568" s="5" t="str">
        <f t="shared" si="65"/>
        <v/>
      </c>
      <c r="E568" s="5" t="str">
        <f t="shared" si="66"/>
        <v/>
      </c>
      <c r="F568" s="53"/>
      <c r="G568" s="5" t="str">
        <f t="shared" si="67"/>
        <v/>
      </c>
      <c r="H568" s="5" t="str">
        <f t="shared" si="68"/>
        <v/>
      </c>
      <c r="I568" s="5" t="str">
        <f t="shared" si="69"/>
        <v/>
      </c>
      <c r="J568" s="5" t="str">
        <f t="shared" si="70"/>
        <v/>
      </c>
      <c r="M568" s="5"/>
    </row>
    <row r="569" spans="2:13" x14ac:dyDescent="0.3">
      <c r="B569" s="57" t="str">
        <f t="shared" si="71"/>
        <v/>
      </c>
      <c r="C569" s="5" t="str">
        <f t="shared" si="64"/>
        <v/>
      </c>
      <c r="D569" s="5" t="str">
        <f t="shared" si="65"/>
        <v/>
      </c>
      <c r="E569" s="5" t="str">
        <f t="shared" si="66"/>
        <v/>
      </c>
      <c r="F569" s="53"/>
      <c r="G569" s="5" t="str">
        <f t="shared" si="67"/>
        <v/>
      </c>
      <c r="H569" s="5" t="str">
        <f t="shared" si="68"/>
        <v/>
      </c>
      <c r="I569" s="5" t="str">
        <f t="shared" si="69"/>
        <v/>
      </c>
      <c r="J569" s="5" t="str">
        <f t="shared" si="70"/>
        <v/>
      </c>
      <c r="M569" s="5"/>
    </row>
    <row r="570" spans="2:13" x14ac:dyDescent="0.3">
      <c r="B570" s="57" t="str">
        <f t="shared" si="71"/>
        <v/>
      </c>
      <c r="C570" s="5" t="str">
        <f t="shared" si="64"/>
        <v/>
      </c>
      <c r="D570" s="5" t="str">
        <f t="shared" si="65"/>
        <v/>
      </c>
      <c r="E570" s="5" t="str">
        <f t="shared" si="66"/>
        <v/>
      </c>
      <c r="F570" s="53"/>
      <c r="G570" s="5" t="str">
        <f t="shared" si="67"/>
        <v/>
      </c>
      <c r="H570" s="5" t="str">
        <f t="shared" si="68"/>
        <v/>
      </c>
      <c r="I570" s="5" t="str">
        <f t="shared" si="69"/>
        <v/>
      </c>
      <c r="J570" s="5" t="str">
        <f t="shared" si="70"/>
        <v/>
      </c>
      <c r="M570" s="5"/>
    </row>
    <row r="571" spans="2:13" x14ac:dyDescent="0.3">
      <c r="B571" s="57" t="str">
        <f t="shared" si="71"/>
        <v/>
      </c>
      <c r="C571" s="5" t="str">
        <f t="shared" si="64"/>
        <v/>
      </c>
      <c r="D571" s="5" t="str">
        <f t="shared" si="65"/>
        <v/>
      </c>
      <c r="E571" s="5" t="str">
        <f t="shared" si="66"/>
        <v/>
      </c>
      <c r="F571" s="53"/>
      <c r="G571" s="5" t="str">
        <f t="shared" si="67"/>
        <v/>
      </c>
      <c r="H571" s="5" t="str">
        <f t="shared" si="68"/>
        <v/>
      </c>
      <c r="I571" s="5" t="str">
        <f t="shared" si="69"/>
        <v/>
      </c>
      <c r="J571" s="5" t="str">
        <f t="shared" si="70"/>
        <v/>
      </c>
      <c r="M571" s="5"/>
    </row>
    <row r="572" spans="2:13" x14ac:dyDescent="0.3">
      <c r="B572" s="57" t="str">
        <f t="shared" si="71"/>
        <v/>
      </c>
      <c r="C572" s="5" t="str">
        <f t="shared" si="64"/>
        <v/>
      </c>
      <c r="D572" s="5" t="str">
        <f t="shared" si="65"/>
        <v/>
      </c>
      <c r="E572" s="5" t="str">
        <f t="shared" si="66"/>
        <v/>
      </c>
      <c r="F572" s="53"/>
      <c r="G572" s="5" t="str">
        <f t="shared" si="67"/>
        <v/>
      </c>
      <c r="H572" s="5" t="str">
        <f t="shared" si="68"/>
        <v/>
      </c>
      <c r="I572" s="5" t="str">
        <f t="shared" si="69"/>
        <v/>
      </c>
      <c r="J572" s="5" t="str">
        <f t="shared" si="70"/>
        <v/>
      </c>
      <c r="M572" s="5"/>
    </row>
    <row r="573" spans="2:13" x14ac:dyDescent="0.3">
      <c r="B573" s="57" t="str">
        <f t="shared" si="71"/>
        <v/>
      </c>
      <c r="C573" s="5" t="str">
        <f t="shared" si="64"/>
        <v/>
      </c>
      <c r="D573" s="5" t="str">
        <f t="shared" si="65"/>
        <v/>
      </c>
      <c r="E573" s="5" t="str">
        <f t="shared" si="66"/>
        <v/>
      </c>
      <c r="F573" s="53"/>
      <c r="G573" s="5" t="str">
        <f t="shared" si="67"/>
        <v/>
      </c>
      <c r="H573" s="5" t="str">
        <f t="shared" si="68"/>
        <v/>
      </c>
      <c r="I573" s="5" t="str">
        <f t="shared" si="69"/>
        <v/>
      </c>
      <c r="J573" s="5" t="str">
        <f t="shared" si="70"/>
        <v/>
      </c>
      <c r="M573" s="5"/>
    </row>
    <row r="574" spans="2:13" x14ac:dyDescent="0.3">
      <c r="B574" s="57" t="str">
        <f t="shared" si="71"/>
        <v/>
      </c>
      <c r="C574" s="5" t="str">
        <f t="shared" si="64"/>
        <v/>
      </c>
      <c r="D574" s="5" t="str">
        <f t="shared" si="65"/>
        <v/>
      </c>
      <c r="E574" s="5" t="str">
        <f t="shared" si="66"/>
        <v/>
      </c>
      <c r="F574" s="53"/>
      <c r="G574" s="5" t="str">
        <f t="shared" si="67"/>
        <v/>
      </c>
      <c r="H574" s="5" t="str">
        <f t="shared" si="68"/>
        <v/>
      </c>
      <c r="I574" s="5" t="str">
        <f t="shared" si="69"/>
        <v/>
      </c>
      <c r="J574" s="5" t="str">
        <f t="shared" si="70"/>
        <v/>
      </c>
      <c r="M574" s="5"/>
    </row>
    <row r="575" spans="2:13" x14ac:dyDescent="0.3">
      <c r="B575" s="57" t="str">
        <f t="shared" si="71"/>
        <v/>
      </c>
      <c r="C575" s="5" t="str">
        <f t="shared" si="64"/>
        <v/>
      </c>
      <c r="D575" s="5" t="str">
        <f t="shared" si="65"/>
        <v/>
      </c>
      <c r="E575" s="5" t="str">
        <f t="shared" si="66"/>
        <v/>
      </c>
      <c r="F575" s="53"/>
      <c r="G575" s="5" t="str">
        <f t="shared" si="67"/>
        <v/>
      </c>
      <c r="H575" s="5" t="str">
        <f t="shared" si="68"/>
        <v/>
      </c>
      <c r="I575" s="5" t="str">
        <f t="shared" si="69"/>
        <v/>
      </c>
      <c r="J575" s="5" t="str">
        <f t="shared" si="70"/>
        <v/>
      </c>
      <c r="M575" s="5"/>
    </row>
    <row r="576" spans="2:13" x14ac:dyDescent="0.3">
      <c r="B576" s="57" t="str">
        <f t="shared" si="71"/>
        <v/>
      </c>
      <c r="C576" s="5" t="str">
        <f t="shared" si="64"/>
        <v/>
      </c>
      <c r="D576" s="5" t="str">
        <f t="shared" si="65"/>
        <v/>
      </c>
      <c r="E576" s="5" t="str">
        <f t="shared" si="66"/>
        <v/>
      </c>
      <c r="F576" s="53"/>
      <c r="G576" s="5" t="str">
        <f t="shared" si="67"/>
        <v/>
      </c>
      <c r="H576" s="5" t="str">
        <f t="shared" si="68"/>
        <v/>
      </c>
      <c r="I576" s="5" t="str">
        <f t="shared" si="69"/>
        <v/>
      </c>
      <c r="J576" s="5" t="str">
        <f t="shared" si="70"/>
        <v/>
      </c>
      <c r="M576" s="5"/>
    </row>
    <row r="577" spans="2:13" x14ac:dyDescent="0.3">
      <c r="B577" s="57" t="str">
        <f t="shared" si="71"/>
        <v/>
      </c>
      <c r="C577" s="5" t="str">
        <f t="shared" si="64"/>
        <v/>
      </c>
      <c r="D577" s="5" t="str">
        <f t="shared" si="65"/>
        <v/>
      </c>
      <c r="E577" s="5" t="str">
        <f t="shared" si="66"/>
        <v/>
      </c>
      <c r="F577" s="53"/>
      <c r="G577" s="5" t="str">
        <f t="shared" si="67"/>
        <v/>
      </c>
      <c r="H577" s="5" t="str">
        <f t="shared" si="68"/>
        <v/>
      </c>
      <c r="I577" s="5" t="str">
        <f t="shared" si="69"/>
        <v/>
      </c>
      <c r="J577" s="5" t="str">
        <f t="shared" si="70"/>
        <v/>
      </c>
      <c r="M577" s="5"/>
    </row>
    <row r="578" spans="2:13" x14ac:dyDescent="0.3">
      <c r="B578" s="57" t="str">
        <f t="shared" si="71"/>
        <v/>
      </c>
      <c r="C578" s="5" t="str">
        <f t="shared" si="64"/>
        <v/>
      </c>
      <c r="D578" s="5" t="str">
        <f t="shared" si="65"/>
        <v/>
      </c>
      <c r="E578" s="5" t="str">
        <f t="shared" si="66"/>
        <v/>
      </c>
      <c r="F578" s="53"/>
      <c r="G578" s="5" t="str">
        <f t="shared" si="67"/>
        <v/>
      </c>
      <c r="H578" s="5" t="str">
        <f t="shared" si="68"/>
        <v/>
      </c>
      <c r="I578" s="5" t="str">
        <f t="shared" si="69"/>
        <v/>
      </c>
      <c r="J578" s="5" t="str">
        <f t="shared" si="70"/>
        <v/>
      </c>
      <c r="M578" s="5"/>
    </row>
    <row r="579" spans="2:13" x14ac:dyDescent="0.3">
      <c r="B579" s="57" t="str">
        <f t="shared" si="71"/>
        <v/>
      </c>
      <c r="C579" s="5" t="str">
        <f t="shared" si="64"/>
        <v/>
      </c>
      <c r="D579" s="5" t="str">
        <f t="shared" si="65"/>
        <v/>
      </c>
      <c r="E579" s="5" t="str">
        <f t="shared" si="66"/>
        <v/>
      </c>
      <c r="F579" s="53"/>
      <c r="G579" s="5" t="str">
        <f t="shared" si="67"/>
        <v/>
      </c>
      <c r="H579" s="5" t="str">
        <f t="shared" si="68"/>
        <v/>
      </c>
      <c r="I579" s="5" t="str">
        <f t="shared" si="69"/>
        <v/>
      </c>
      <c r="J579" s="5" t="str">
        <f t="shared" si="70"/>
        <v/>
      </c>
      <c r="M579" s="5"/>
    </row>
    <row r="580" spans="2:13" x14ac:dyDescent="0.3">
      <c r="B580" s="57" t="str">
        <f t="shared" si="71"/>
        <v/>
      </c>
      <c r="C580" s="5" t="str">
        <f t="shared" si="64"/>
        <v/>
      </c>
      <c r="D580" s="5" t="str">
        <f t="shared" si="65"/>
        <v/>
      </c>
      <c r="E580" s="5" t="str">
        <f t="shared" si="66"/>
        <v/>
      </c>
      <c r="F580" s="53"/>
      <c r="G580" s="5" t="str">
        <f t="shared" si="67"/>
        <v/>
      </c>
      <c r="H580" s="5" t="str">
        <f t="shared" si="68"/>
        <v/>
      </c>
      <c r="I580" s="5" t="str">
        <f t="shared" si="69"/>
        <v/>
      </c>
      <c r="J580" s="5" t="str">
        <f t="shared" si="70"/>
        <v/>
      </c>
      <c r="M580" s="5"/>
    </row>
    <row r="581" spans="2:13" x14ac:dyDescent="0.3">
      <c r="B581" s="57" t="str">
        <f t="shared" si="71"/>
        <v/>
      </c>
      <c r="C581" s="5" t="str">
        <f t="shared" si="64"/>
        <v/>
      </c>
      <c r="D581" s="5" t="str">
        <f t="shared" si="65"/>
        <v/>
      </c>
      <c r="E581" s="5" t="str">
        <f t="shared" si="66"/>
        <v/>
      </c>
      <c r="F581" s="53"/>
      <c r="G581" s="5" t="str">
        <f t="shared" si="67"/>
        <v/>
      </c>
      <c r="H581" s="5" t="str">
        <f t="shared" si="68"/>
        <v/>
      </c>
      <c r="I581" s="5" t="str">
        <f t="shared" si="69"/>
        <v/>
      </c>
      <c r="J581" s="5" t="str">
        <f t="shared" si="70"/>
        <v/>
      </c>
      <c r="M581" s="5"/>
    </row>
    <row r="582" spans="2:13" x14ac:dyDescent="0.3">
      <c r="B582" s="57" t="str">
        <f t="shared" si="71"/>
        <v/>
      </c>
      <c r="C582" s="5" t="str">
        <f t="shared" si="64"/>
        <v/>
      </c>
      <c r="D582" s="5" t="str">
        <f t="shared" si="65"/>
        <v/>
      </c>
      <c r="E582" s="5" t="str">
        <f t="shared" si="66"/>
        <v/>
      </c>
      <c r="F582" s="53"/>
      <c r="G582" s="5" t="str">
        <f t="shared" si="67"/>
        <v/>
      </c>
      <c r="H582" s="5" t="str">
        <f t="shared" si="68"/>
        <v/>
      </c>
      <c r="I582" s="5" t="str">
        <f t="shared" si="69"/>
        <v/>
      </c>
      <c r="J582" s="5" t="str">
        <f t="shared" si="70"/>
        <v/>
      </c>
      <c r="M582" s="5"/>
    </row>
    <row r="583" spans="2:13" x14ac:dyDescent="0.3">
      <c r="B583" s="57" t="str">
        <f t="shared" si="71"/>
        <v/>
      </c>
      <c r="C583" s="5" t="str">
        <f t="shared" si="64"/>
        <v/>
      </c>
      <c r="D583" s="5" t="str">
        <f t="shared" si="65"/>
        <v/>
      </c>
      <c r="E583" s="5" t="str">
        <f t="shared" si="66"/>
        <v/>
      </c>
      <c r="F583" s="53"/>
      <c r="G583" s="5" t="str">
        <f t="shared" si="67"/>
        <v/>
      </c>
      <c r="H583" s="5" t="str">
        <f t="shared" si="68"/>
        <v/>
      </c>
      <c r="I583" s="5" t="str">
        <f t="shared" si="69"/>
        <v/>
      </c>
      <c r="J583" s="5" t="str">
        <f t="shared" si="70"/>
        <v/>
      </c>
      <c r="M583" s="5"/>
    </row>
    <row r="584" spans="2:13" x14ac:dyDescent="0.3">
      <c r="B584" s="57" t="str">
        <f t="shared" si="71"/>
        <v/>
      </c>
      <c r="C584" s="5" t="str">
        <f t="shared" si="64"/>
        <v/>
      </c>
      <c r="D584" s="5" t="str">
        <f t="shared" si="65"/>
        <v/>
      </c>
      <c r="E584" s="5" t="str">
        <f t="shared" si="66"/>
        <v/>
      </c>
      <c r="F584" s="53"/>
      <c r="G584" s="5" t="str">
        <f t="shared" si="67"/>
        <v/>
      </c>
      <c r="H584" s="5" t="str">
        <f t="shared" si="68"/>
        <v/>
      </c>
      <c r="I584" s="5" t="str">
        <f t="shared" si="69"/>
        <v/>
      </c>
      <c r="J584" s="5" t="str">
        <f t="shared" si="70"/>
        <v/>
      </c>
      <c r="M584" s="5"/>
    </row>
    <row r="585" spans="2:13" x14ac:dyDescent="0.3">
      <c r="B585" s="57" t="str">
        <f t="shared" si="71"/>
        <v/>
      </c>
      <c r="C585" s="5" t="str">
        <f t="shared" si="64"/>
        <v/>
      </c>
      <c r="D585" s="5" t="str">
        <f t="shared" si="65"/>
        <v/>
      </c>
      <c r="E585" s="5" t="str">
        <f t="shared" si="66"/>
        <v/>
      </c>
      <c r="F585" s="53"/>
      <c r="G585" s="5" t="str">
        <f t="shared" si="67"/>
        <v/>
      </c>
      <c r="H585" s="5" t="str">
        <f t="shared" si="68"/>
        <v/>
      </c>
      <c r="I585" s="5" t="str">
        <f t="shared" si="69"/>
        <v/>
      </c>
      <c r="J585" s="5" t="str">
        <f t="shared" si="70"/>
        <v/>
      </c>
      <c r="M585" s="5"/>
    </row>
    <row r="586" spans="2:13" x14ac:dyDescent="0.3">
      <c r="B586" s="57" t="str">
        <f t="shared" si="71"/>
        <v/>
      </c>
      <c r="C586" s="5" t="str">
        <f t="shared" si="64"/>
        <v/>
      </c>
      <c r="D586" s="5" t="str">
        <f t="shared" si="65"/>
        <v/>
      </c>
      <c r="E586" s="5" t="str">
        <f t="shared" si="66"/>
        <v/>
      </c>
      <c r="F586" s="53"/>
      <c r="G586" s="5" t="str">
        <f t="shared" si="67"/>
        <v/>
      </c>
      <c r="H586" s="5" t="str">
        <f t="shared" si="68"/>
        <v/>
      </c>
      <c r="I586" s="5" t="str">
        <f t="shared" si="69"/>
        <v/>
      </c>
      <c r="J586" s="5" t="str">
        <f t="shared" si="70"/>
        <v/>
      </c>
      <c r="M586" s="5"/>
    </row>
    <row r="587" spans="2:13" x14ac:dyDescent="0.3">
      <c r="B587" s="57" t="str">
        <f t="shared" si="71"/>
        <v/>
      </c>
      <c r="C587" s="5" t="str">
        <f t="shared" si="64"/>
        <v/>
      </c>
      <c r="D587" s="5" t="str">
        <f t="shared" si="65"/>
        <v/>
      </c>
      <c r="E587" s="5" t="str">
        <f t="shared" si="66"/>
        <v/>
      </c>
      <c r="F587" s="53"/>
      <c r="G587" s="5" t="str">
        <f t="shared" si="67"/>
        <v/>
      </c>
      <c r="H587" s="5" t="str">
        <f t="shared" si="68"/>
        <v/>
      </c>
      <c r="I587" s="5" t="str">
        <f t="shared" si="69"/>
        <v/>
      </c>
      <c r="J587" s="5" t="str">
        <f t="shared" si="70"/>
        <v/>
      </c>
      <c r="M587" s="5"/>
    </row>
    <row r="588" spans="2:13" x14ac:dyDescent="0.3">
      <c r="B588" s="57" t="str">
        <f t="shared" si="71"/>
        <v/>
      </c>
      <c r="C588" s="5" t="str">
        <f t="shared" si="64"/>
        <v/>
      </c>
      <c r="D588" s="5" t="str">
        <f t="shared" si="65"/>
        <v/>
      </c>
      <c r="E588" s="5" t="str">
        <f t="shared" si="66"/>
        <v/>
      </c>
      <c r="F588" s="53"/>
      <c r="G588" s="5" t="str">
        <f t="shared" si="67"/>
        <v/>
      </c>
      <c r="H588" s="5" t="str">
        <f t="shared" si="68"/>
        <v/>
      </c>
      <c r="I588" s="5" t="str">
        <f t="shared" si="69"/>
        <v/>
      </c>
      <c r="J588" s="5" t="str">
        <f t="shared" si="70"/>
        <v/>
      </c>
      <c r="M588" s="5"/>
    </row>
    <row r="589" spans="2:13" x14ac:dyDescent="0.3">
      <c r="B589" s="57" t="str">
        <f t="shared" si="71"/>
        <v/>
      </c>
      <c r="C589" s="5" t="str">
        <f t="shared" si="64"/>
        <v/>
      </c>
      <c r="D589" s="5" t="str">
        <f t="shared" si="65"/>
        <v/>
      </c>
      <c r="E589" s="5" t="str">
        <f t="shared" si="66"/>
        <v/>
      </c>
      <c r="F589" s="53"/>
      <c r="G589" s="5" t="str">
        <f t="shared" si="67"/>
        <v/>
      </c>
      <c r="H589" s="5" t="str">
        <f t="shared" si="68"/>
        <v/>
      </c>
      <c r="I589" s="5" t="str">
        <f t="shared" si="69"/>
        <v/>
      </c>
      <c r="J589" s="5" t="str">
        <f t="shared" si="70"/>
        <v/>
      </c>
      <c r="M589" s="5"/>
    </row>
    <row r="590" spans="2:13" x14ac:dyDescent="0.3">
      <c r="B590" s="57" t="str">
        <f t="shared" si="71"/>
        <v/>
      </c>
      <c r="C590" s="5" t="str">
        <f t="shared" si="64"/>
        <v/>
      </c>
      <c r="D590" s="5" t="str">
        <f t="shared" si="65"/>
        <v/>
      </c>
      <c r="E590" s="5" t="str">
        <f t="shared" si="66"/>
        <v/>
      </c>
      <c r="F590" s="53"/>
      <c r="G590" s="5" t="str">
        <f t="shared" si="67"/>
        <v/>
      </c>
      <c r="H590" s="5" t="str">
        <f t="shared" si="68"/>
        <v/>
      </c>
      <c r="I590" s="5" t="str">
        <f t="shared" si="69"/>
        <v/>
      </c>
      <c r="J590" s="5" t="str">
        <f t="shared" si="70"/>
        <v/>
      </c>
      <c r="M590" s="5"/>
    </row>
    <row r="591" spans="2:13" x14ac:dyDescent="0.3">
      <c r="B591" s="57" t="str">
        <f t="shared" si="71"/>
        <v/>
      </c>
      <c r="C591" s="5" t="str">
        <f t="shared" si="64"/>
        <v/>
      </c>
      <c r="D591" s="5" t="str">
        <f t="shared" si="65"/>
        <v/>
      </c>
      <c r="E591" s="5" t="str">
        <f t="shared" si="66"/>
        <v/>
      </c>
      <c r="F591" s="53"/>
      <c r="G591" s="5" t="str">
        <f t="shared" si="67"/>
        <v/>
      </c>
      <c r="H591" s="5" t="str">
        <f t="shared" si="68"/>
        <v/>
      </c>
      <c r="I591" s="5" t="str">
        <f t="shared" si="69"/>
        <v/>
      </c>
      <c r="J591" s="5" t="str">
        <f t="shared" si="70"/>
        <v/>
      </c>
      <c r="M591" s="5"/>
    </row>
    <row r="592" spans="2:13" x14ac:dyDescent="0.3">
      <c r="B592" s="57" t="str">
        <f t="shared" si="71"/>
        <v/>
      </c>
      <c r="C592" s="5" t="str">
        <f t="shared" si="64"/>
        <v/>
      </c>
      <c r="D592" s="5" t="str">
        <f t="shared" si="65"/>
        <v/>
      </c>
      <c r="E592" s="5" t="str">
        <f t="shared" si="66"/>
        <v/>
      </c>
      <c r="F592" s="53"/>
      <c r="G592" s="5" t="str">
        <f t="shared" si="67"/>
        <v/>
      </c>
      <c r="H592" s="5" t="str">
        <f t="shared" si="68"/>
        <v/>
      </c>
      <c r="I592" s="5" t="str">
        <f t="shared" si="69"/>
        <v/>
      </c>
      <c r="J592" s="5" t="str">
        <f t="shared" si="70"/>
        <v/>
      </c>
      <c r="M592" s="5"/>
    </row>
    <row r="593" spans="2:13" x14ac:dyDescent="0.3">
      <c r="B593" s="57" t="str">
        <f t="shared" si="71"/>
        <v/>
      </c>
      <c r="C593" s="5" t="str">
        <f t="shared" si="64"/>
        <v/>
      </c>
      <c r="D593" s="5" t="str">
        <f t="shared" si="65"/>
        <v/>
      </c>
      <c r="E593" s="5" t="str">
        <f t="shared" si="66"/>
        <v/>
      </c>
      <c r="F593" s="53"/>
      <c r="G593" s="5" t="str">
        <f t="shared" si="67"/>
        <v/>
      </c>
      <c r="H593" s="5" t="str">
        <f t="shared" si="68"/>
        <v/>
      </c>
      <c r="I593" s="5" t="str">
        <f t="shared" si="69"/>
        <v/>
      </c>
      <c r="J593" s="5" t="str">
        <f t="shared" si="70"/>
        <v/>
      </c>
      <c r="M593" s="5"/>
    </row>
    <row r="594" spans="2:13" x14ac:dyDescent="0.3">
      <c r="B594" s="57" t="str">
        <f t="shared" si="71"/>
        <v/>
      </c>
      <c r="C594" s="5" t="str">
        <f t="shared" si="64"/>
        <v/>
      </c>
      <c r="D594" s="5" t="str">
        <f t="shared" si="65"/>
        <v/>
      </c>
      <c r="E594" s="5" t="str">
        <f t="shared" si="66"/>
        <v/>
      </c>
      <c r="F594" s="53"/>
      <c r="G594" s="5" t="str">
        <f t="shared" si="67"/>
        <v/>
      </c>
      <c r="H594" s="5" t="str">
        <f t="shared" si="68"/>
        <v/>
      </c>
      <c r="I594" s="5" t="str">
        <f t="shared" si="69"/>
        <v/>
      </c>
      <c r="J594" s="5" t="str">
        <f t="shared" si="70"/>
        <v/>
      </c>
      <c r="M594" s="5"/>
    </row>
    <row r="595" spans="2:13" x14ac:dyDescent="0.3">
      <c r="B595" s="57" t="str">
        <f t="shared" si="71"/>
        <v/>
      </c>
      <c r="C595" s="5" t="str">
        <f t="shared" si="64"/>
        <v/>
      </c>
      <c r="D595" s="5" t="str">
        <f t="shared" si="65"/>
        <v/>
      </c>
      <c r="E595" s="5" t="str">
        <f t="shared" si="66"/>
        <v/>
      </c>
      <c r="F595" s="53"/>
      <c r="G595" s="5" t="str">
        <f t="shared" si="67"/>
        <v/>
      </c>
      <c r="H595" s="5" t="str">
        <f t="shared" si="68"/>
        <v/>
      </c>
      <c r="I595" s="5" t="str">
        <f t="shared" si="69"/>
        <v/>
      </c>
      <c r="J595" s="5" t="str">
        <f t="shared" si="70"/>
        <v/>
      </c>
      <c r="M595" s="5"/>
    </row>
    <row r="596" spans="2:13" x14ac:dyDescent="0.3">
      <c r="B596" s="57" t="str">
        <f t="shared" si="71"/>
        <v/>
      </c>
      <c r="C596" s="5" t="str">
        <f t="shared" si="64"/>
        <v/>
      </c>
      <c r="D596" s="5" t="str">
        <f t="shared" si="65"/>
        <v/>
      </c>
      <c r="E596" s="5" t="str">
        <f t="shared" si="66"/>
        <v/>
      </c>
      <c r="F596" s="53"/>
      <c r="G596" s="5" t="str">
        <f t="shared" si="67"/>
        <v/>
      </c>
      <c r="H596" s="5" t="str">
        <f t="shared" si="68"/>
        <v/>
      </c>
      <c r="I596" s="5" t="str">
        <f t="shared" si="69"/>
        <v/>
      </c>
      <c r="J596" s="5" t="str">
        <f t="shared" si="70"/>
        <v/>
      </c>
      <c r="M596" s="5"/>
    </row>
    <row r="597" spans="2:13" x14ac:dyDescent="0.3">
      <c r="B597" s="57" t="str">
        <f t="shared" si="71"/>
        <v/>
      </c>
      <c r="C597" s="5" t="str">
        <f t="shared" si="64"/>
        <v/>
      </c>
      <c r="D597" s="5" t="str">
        <f t="shared" si="65"/>
        <v/>
      </c>
      <c r="E597" s="5" t="str">
        <f t="shared" si="66"/>
        <v/>
      </c>
      <c r="F597" s="53"/>
      <c r="G597" s="5" t="str">
        <f t="shared" si="67"/>
        <v/>
      </c>
      <c r="H597" s="5" t="str">
        <f t="shared" si="68"/>
        <v/>
      </c>
      <c r="I597" s="5" t="str">
        <f t="shared" si="69"/>
        <v/>
      </c>
      <c r="J597" s="5" t="str">
        <f t="shared" si="70"/>
        <v/>
      </c>
      <c r="M597" s="5"/>
    </row>
    <row r="598" spans="2:13" x14ac:dyDescent="0.3">
      <c r="B598" s="57" t="str">
        <f t="shared" si="71"/>
        <v/>
      </c>
      <c r="C598" s="5" t="str">
        <f t="shared" si="64"/>
        <v/>
      </c>
      <c r="D598" s="5" t="str">
        <f t="shared" si="65"/>
        <v/>
      </c>
      <c r="E598" s="5" t="str">
        <f t="shared" si="66"/>
        <v/>
      </c>
      <c r="F598" s="53"/>
      <c r="G598" s="5" t="str">
        <f t="shared" si="67"/>
        <v/>
      </c>
      <c r="H598" s="5" t="str">
        <f t="shared" si="68"/>
        <v/>
      </c>
      <c r="I598" s="5" t="str">
        <f t="shared" si="69"/>
        <v/>
      </c>
      <c r="J598" s="5" t="str">
        <f t="shared" si="70"/>
        <v/>
      </c>
      <c r="M598" s="5"/>
    </row>
    <row r="599" spans="2:13" x14ac:dyDescent="0.3">
      <c r="B599" s="57" t="str">
        <f t="shared" si="71"/>
        <v/>
      </c>
      <c r="C599" s="5" t="str">
        <f t="shared" si="64"/>
        <v/>
      </c>
      <c r="D599" s="5" t="str">
        <f t="shared" si="65"/>
        <v/>
      </c>
      <c r="E599" s="5" t="str">
        <f t="shared" si="66"/>
        <v/>
      </c>
      <c r="F599" s="53"/>
      <c r="G599" s="5" t="str">
        <f t="shared" si="67"/>
        <v/>
      </c>
      <c r="H599" s="5" t="str">
        <f t="shared" si="68"/>
        <v/>
      </c>
      <c r="I599" s="5" t="str">
        <f t="shared" si="69"/>
        <v/>
      </c>
      <c r="J599" s="5" t="str">
        <f t="shared" si="70"/>
        <v/>
      </c>
      <c r="M599" s="5"/>
    </row>
    <row r="600" spans="2:13" x14ac:dyDescent="0.3">
      <c r="B600" s="57" t="str">
        <f t="shared" si="71"/>
        <v/>
      </c>
      <c r="C600" s="5" t="str">
        <f t="shared" si="64"/>
        <v/>
      </c>
      <c r="D600" s="5" t="str">
        <f t="shared" si="65"/>
        <v/>
      </c>
      <c r="E600" s="5" t="str">
        <f t="shared" si="66"/>
        <v/>
      </c>
      <c r="F600" s="53"/>
      <c r="G600" s="5" t="str">
        <f t="shared" si="67"/>
        <v/>
      </c>
      <c r="H600" s="5" t="str">
        <f t="shared" si="68"/>
        <v/>
      </c>
      <c r="I600" s="5" t="str">
        <f t="shared" si="69"/>
        <v/>
      </c>
      <c r="J600" s="5" t="str">
        <f t="shared" si="70"/>
        <v/>
      </c>
      <c r="M600" s="5"/>
    </row>
    <row r="601" spans="2:13" x14ac:dyDescent="0.3">
      <c r="B601" s="57" t="str">
        <f t="shared" si="71"/>
        <v/>
      </c>
      <c r="C601" s="5" t="str">
        <f t="shared" si="64"/>
        <v/>
      </c>
      <c r="D601" s="5" t="str">
        <f t="shared" si="65"/>
        <v/>
      </c>
      <c r="E601" s="5" t="str">
        <f t="shared" si="66"/>
        <v/>
      </c>
      <c r="F601" s="53"/>
      <c r="G601" s="5" t="str">
        <f t="shared" si="67"/>
        <v/>
      </c>
      <c r="H601" s="5" t="str">
        <f t="shared" si="68"/>
        <v/>
      </c>
      <c r="I601" s="5" t="str">
        <f t="shared" si="69"/>
        <v/>
      </c>
      <c r="J601" s="5" t="str">
        <f t="shared" si="70"/>
        <v/>
      </c>
      <c r="M601" s="5"/>
    </row>
    <row r="602" spans="2:13" x14ac:dyDescent="0.3">
      <c r="B602" s="57" t="str">
        <f t="shared" si="71"/>
        <v/>
      </c>
      <c r="C602" s="5" t="str">
        <f t="shared" ref="C602:C625" si="72">_xlfn.LET(
_xlpm.StartingPrincipalBalance,$G601,
_xlpm.IsPrincipalRemainingZeroCondition,ROUND($G601,2)=0,
_xlpm.IsPrincipalRemainingBlankCondition,$G601="",
_xlpm.IsPeriodBlankCondition,ISBLANK($A602),
_xlpm.Calculation,IF(_xlpm.IsPeriodBlankCondition,"",IF(_xlpm.IsPrincipalRemainingBlankCondition,"",IF(_xlpm.IsPrincipalRemainingZeroCondition,"",_xlpm.StartingPrincipalBalance))),
_xlpm.Calculation
)</f>
        <v/>
      </c>
      <c r="D602" s="5" t="str">
        <f t="shared" ref="D602:D625" si="73">_xlfn.LET(
_xlpm.InterestCalculation,$G601*$B$9,
_xlpm.IsPrincipalRemainingZeroCondition,ROUND($G601,2)=0,
_xlpm.IsPrincipalRemainingBlankCondition,$G601="",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E602" s="5" t="str">
        <f t="shared" ref="E602:E625" si="74">_xlfn.LET(
_xlpm.PrincipalOwedCalculation,$B$10-$D602,
_xlpm.IsPrincipalLessThenOrEqualToMonthlyPaymentCondition,$G601&lt;=$B$10,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_xlpm.Calculation,IF(_xlpm.IsPeriodBlankCondition,"",IF(_xlpm.IsPrincipalRemainingBlankCondition,"",IF(_xlpm.IsPrincipalZeroCondition,"",IF(_xlpm.IsPrincipalLessThenOrEqualToMonthlyPaymentCondition,$G601,_xlpm.PrincipalOwedCalculation)))),
_xlpm.Calculation
)</f>
        <v/>
      </c>
      <c r="F602" s="53"/>
      <c r="G602" s="5" t="str">
        <f t="shared" ref="G602:G625" si="75">_xlfn.LET(
_xlpm.StartingBalanceGreaterThanPrincipalOwedPlusPrepaymentCondition,$C602&gt;=$E602+$F602,
_xlpm.IsPrincpalOwedPlusPrepaymentLessThanOrEqualToPrincipalRemainingCondition,ROUND($E602+$F602,2)&lt;=ROUND($G601,2),
_xlpm.IsCurrentPrincapalOwedAmtGreaterThanPrevPrincipalOwedCondition,$E601&gt;$G601,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_xlpm.Calculation,IF(_xlpm.IsPeriodBlankCondition,"",IF(_xlpm.IsPrincipalRemainingBlankCondition,"",IF(_xlpm.IsPrincipalZeroCondition,"",IF(_xlpm.StartingBalanceGreaterThanPrincipalOwedPlusPrepaymentCondition,$C602-$E602-$F602,0)))),
_xlpm.Calculation
)</f>
        <v/>
      </c>
      <c r="H602" s="5" t="str">
        <f t="shared" ref="H602:H625" si="76">_xlfn.LET(
_xlpm.PrincpalRemainingCalculation,$B$13,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_xlpm.Calculation,IF(_xlpm.IsPeriodBlankCondition,"",IF(_xlpm.IsPrincipalRemainingBlankCondition,"",IF(_xlpm.IsPrincipalZeroCondition,"",_xlpm.PrincpalRemainingCalculation))),
_xlpm.Calculation
)</f>
        <v/>
      </c>
      <c r="I602" s="5" t="str">
        <f t="shared" ref="I602:I625" si="77">_xlfn.LET(
_xlpm.IsPrincipalRemainingLessThanOrEqualToPMICutoffAmtCondition,$G601&lt;=$B$2*(1-$B$15),
_xlpm.PMIMonthlyPayment,$B$19,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2" s="5" t="str">
        <f t="shared" ref="J602:J625" si="78">_xlfn.LET(
_xlpm.PrePaymentActuallyPaid,IF($C602&gt;=$E602+$F602,$F602,$C602-$E602),
_xlpm.IfPMIOwedIsBlank,IF($I602 = "",0,$I602),
_xlpm.TotalMonthlyPaymentCalculation,$D602+$E602+$H602+_xlpm.IfPMIOwedIsBlank+_xlpm.PrePaymentActuallyPaid,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_xlpm.Calculation,IF(_xlpm.IsPeriodBlankCondition,"",IF(_xlpm.IsPrincipalRemainingBlankCondition,"",IF(_xlpm.IsPrincipalZeroCondition,"",_xlpm.TotalMonthlyPaymentCalculation))),
_xlpm.Calculation
)</f>
        <v/>
      </c>
      <c r="M602" s="5"/>
    </row>
    <row r="603" spans="2:13" x14ac:dyDescent="0.3">
      <c r="B603" s="57" t="str">
        <f t="shared" ref="B603:B625" si="79">IF(ISBLANK($A603),"",EDATE($B602,1))</f>
        <v/>
      </c>
      <c r="C603" s="5" t="str">
        <f t="shared" si="72"/>
        <v/>
      </c>
      <c r="D603" s="5" t="str">
        <f t="shared" si="73"/>
        <v/>
      </c>
      <c r="E603" s="5" t="str">
        <f t="shared" si="74"/>
        <v/>
      </c>
      <c r="F603" s="53"/>
      <c r="G603" s="5" t="str">
        <f t="shared" si="75"/>
        <v/>
      </c>
      <c r="H603" s="5" t="str">
        <f t="shared" si="76"/>
        <v/>
      </c>
      <c r="I603" s="5" t="str">
        <f t="shared" si="77"/>
        <v/>
      </c>
      <c r="J603" s="5" t="str">
        <f t="shared" si="78"/>
        <v/>
      </c>
      <c r="M603" s="5"/>
    </row>
    <row r="604" spans="2:13" x14ac:dyDescent="0.3">
      <c r="B604" s="57" t="str">
        <f t="shared" si="79"/>
        <v/>
      </c>
      <c r="C604" s="5" t="str">
        <f t="shared" si="72"/>
        <v/>
      </c>
      <c r="D604" s="5" t="str">
        <f t="shared" si="73"/>
        <v/>
      </c>
      <c r="E604" s="5" t="str">
        <f t="shared" si="74"/>
        <v/>
      </c>
      <c r="F604" s="53"/>
      <c r="G604" s="5" t="str">
        <f t="shared" si="75"/>
        <v/>
      </c>
      <c r="H604" s="5" t="str">
        <f t="shared" si="76"/>
        <v/>
      </c>
      <c r="I604" s="5" t="str">
        <f t="shared" si="77"/>
        <v/>
      </c>
      <c r="J604" s="5" t="str">
        <f t="shared" si="78"/>
        <v/>
      </c>
      <c r="M604" s="5"/>
    </row>
    <row r="605" spans="2:13" x14ac:dyDescent="0.3">
      <c r="B605" s="57" t="str">
        <f t="shared" si="79"/>
        <v/>
      </c>
      <c r="C605" s="5" t="str">
        <f t="shared" si="72"/>
        <v/>
      </c>
      <c r="D605" s="5" t="str">
        <f t="shared" si="73"/>
        <v/>
      </c>
      <c r="E605" s="5" t="str">
        <f t="shared" si="74"/>
        <v/>
      </c>
      <c r="F605" s="53"/>
      <c r="G605" s="5" t="str">
        <f t="shared" si="75"/>
        <v/>
      </c>
      <c r="H605" s="5" t="str">
        <f t="shared" si="76"/>
        <v/>
      </c>
      <c r="I605" s="5" t="str">
        <f t="shared" si="77"/>
        <v/>
      </c>
      <c r="J605" s="5" t="str">
        <f t="shared" si="78"/>
        <v/>
      </c>
      <c r="M605" s="5"/>
    </row>
    <row r="606" spans="2:13" x14ac:dyDescent="0.3">
      <c r="B606" s="57" t="str">
        <f t="shared" si="79"/>
        <v/>
      </c>
      <c r="C606" s="5" t="str">
        <f t="shared" si="72"/>
        <v/>
      </c>
      <c r="D606" s="5" t="str">
        <f t="shared" si="73"/>
        <v/>
      </c>
      <c r="E606" s="5" t="str">
        <f t="shared" si="74"/>
        <v/>
      </c>
      <c r="F606" s="53"/>
      <c r="G606" s="5" t="str">
        <f t="shared" si="75"/>
        <v/>
      </c>
      <c r="H606" s="5" t="str">
        <f t="shared" si="76"/>
        <v/>
      </c>
      <c r="I606" s="5" t="str">
        <f t="shared" si="77"/>
        <v/>
      </c>
      <c r="J606" s="5" t="str">
        <f t="shared" si="78"/>
        <v/>
      </c>
      <c r="M606" s="5"/>
    </row>
    <row r="607" spans="2:13" x14ac:dyDescent="0.3">
      <c r="B607" s="57" t="str">
        <f t="shared" si="79"/>
        <v/>
      </c>
      <c r="C607" s="5" t="str">
        <f t="shared" si="72"/>
        <v/>
      </c>
      <c r="D607" s="5" t="str">
        <f t="shared" si="73"/>
        <v/>
      </c>
      <c r="E607" s="5" t="str">
        <f t="shared" si="74"/>
        <v/>
      </c>
      <c r="F607" s="53"/>
      <c r="G607" s="5" t="str">
        <f t="shared" si="75"/>
        <v/>
      </c>
      <c r="H607" s="5" t="str">
        <f t="shared" si="76"/>
        <v/>
      </c>
      <c r="I607" s="5" t="str">
        <f t="shared" si="77"/>
        <v/>
      </c>
      <c r="J607" s="5" t="str">
        <f t="shared" si="78"/>
        <v/>
      </c>
      <c r="M607" s="5"/>
    </row>
    <row r="608" spans="2:13" x14ac:dyDescent="0.3">
      <c r="B608" s="57" t="str">
        <f t="shared" si="79"/>
        <v/>
      </c>
      <c r="C608" s="5" t="str">
        <f t="shared" si="72"/>
        <v/>
      </c>
      <c r="D608" s="5" t="str">
        <f t="shared" si="73"/>
        <v/>
      </c>
      <c r="E608" s="5" t="str">
        <f t="shared" si="74"/>
        <v/>
      </c>
      <c r="F608" s="53"/>
      <c r="G608" s="5" t="str">
        <f t="shared" si="75"/>
        <v/>
      </c>
      <c r="H608" s="5" t="str">
        <f t="shared" si="76"/>
        <v/>
      </c>
      <c r="I608" s="5" t="str">
        <f t="shared" si="77"/>
        <v/>
      </c>
      <c r="J608" s="5" t="str">
        <f t="shared" si="78"/>
        <v/>
      </c>
      <c r="M608" s="5"/>
    </row>
    <row r="609" spans="2:13" x14ac:dyDescent="0.3">
      <c r="B609" s="57" t="str">
        <f t="shared" si="79"/>
        <v/>
      </c>
      <c r="C609" s="5" t="str">
        <f t="shared" si="72"/>
        <v/>
      </c>
      <c r="D609" s="5" t="str">
        <f t="shared" si="73"/>
        <v/>
      </c>
      <c r="E609" s="5" t="str">
        <f t="shared" si="74"/>
        <v/>
      </c>
      <c r="F609" s="53"/>
      <c r="G609" s="5" t="str">
        <f t="shared" si="75"/>
        <v/>
      </c>
      <c r="H609" s="5" t="str">
        <f t="shared" si="76"/>
        <v/>
      </c>
      <c r="I609" s="5" t="str">
        <f t="shared" si="77"/>
        <v/>
      </c>
      <c r="J609" s="5" t="str">
        <f t="shared" si="78"/>
        <v/>
      </c>
      <c r="M609" s="5"/>
    </row>
    <row r="610" spans="2:13" x14ac:dyDescent="0.3">
      <c r="B610" s="57" t="str">
        <f t="shared" si="79"/>
        <v/>
      </c>
      <c r="C610" s="5" t="str">
        <f t="shared" si="72"/>
        <v/>
      </c>
      <c r="D610" s="5" t="str">
        <f t="shared" si="73"/>
        <v/>
      </c>
      <c r="E610" s="5" t="str">
        <f t="shared" si="74"/>
        <v/>
      </c>
      <c r="F610" s="53"/>
      <c r="G610" s="5" t="str">
        <f t="shared" si="75"/>
        <v/>
      </c>
      <c r="H610" s="5" t="str">
        <f t="shared" si="76"/>
        <v/>
      </c>
      <c r="I610" s="5" t="str">
        <f t="shared" si="77"/>
        <v/>
      </c>
      <c r="J610" s="5" t="str">
        <f t="shared" si="78"/>
        <v/>
      </c>
      <c r="M610" s="5"/>
    </row>
    <row r="611" spans="2:13" x14ac:dyDescent="0.3">
      <c r="B611" s="57" t="str">
        <f t="shared" si="79"/>
        <v/>
      </c>
      <c r="C611" s="5" t="str">
        <f t="shared" si="72"/>
        <v/>
      </c>
      <c r="D611" s="5" t="str">
        <f t="shared" si="73"/>
        <v/>
      </c>
      <c r="E611" s="5" t="str">
        <f t="shared" si="74"/>
        <v/>
      </c>
      <c r="F611" s="53"/>
      <c r="G611" s="5" t="str">
        <f t="shared" si="75"/>
        <v/>
      </c>
      <c r="H611" s="5" t="str">
        <f t="shared" si="76"/>
        <v/>
      </c>
      <c r="I611" s="5" t="str">
        <f t="shared" si="77"/>
        <v/>
      </c>
      <c r="J611" s="5" t="str">
        <f t="shared" si="78"/>
        <v/>
      </c>
      <c r="M611" s="5"/>
    </row>
    <row r="612" spans="2:13" x14ac:dyDescent="0.3">
      <c r="B612" s="57" t="str">
        <f t="shared" si="79"/>
        <v/>
      </c>
      <c r="C612" s="5" t="str">
        <f t="shared" si="72"/>
        <v/>
      </c>
      <c r="D612" s="5" t="str">
        <f t="shared" si="73"/>
        <v/>
      </c>
      <c r="E612" s="5" t="str">
        <f t="shared" si="74"/>
        <v/>
      </c>
      <c r="F612" s="53"/>
      <c r="G612" s="5" t="str">
        <f t="shared" si="75"/>
        <v/>
      </c>
      <c r="H612" s="5" t="str">
        <f t="shared" si="76"/>
        <v/>
      </c>
      <c r="I612" s="5" t="str">
        <f t="shared" si="77"/>
        <v/>
      </c>
      <c r="J612" s="5" t="str">
        <f t="shared" si="78"/>
        <v/>
      </c>
      <c r="M612" s="5"/>
    </row>
    <row r="613" spans="2:13" x14ac:dyDescent="0.3">
      <c r="B613" s="57" t="str">
        <f t="shared" si="79"/>
        <v/>
      </c>
      <c r="C613" s="5" t="str">
        <f t="shared" si="72"/>
        <v/>
      </c>
      <c r="D613" s="5" t="str">
        <f t="shared" si="73"/>
        <v/>
      </c>
      <c r="E613" s="5" t="str">
        <f t="shared" si="74"/>
        <v/>
      </c>
      <c r="F613" s="53"/>
      <c r="G613" s="5" t="str">
        <f t="shared" si="75"/>
        <v/>
      </c>
      <c r="H613" s="5" t="str">
        <f t="shared" si="76"/>
        <v/>
      </c>
      <c r="I613" s="5" t="str">
        <f t="shared" si="77"/>
        <v/>
      </c>
      <c r="J613" s="5" t="str">
        <f t="shared" si="78"/>
        <v/>
      </c>
      <c r="M613" s="5"/>
    </row>
    <row r="614" spans="2:13" x14ac:dyDescent="0.3">
      <c r="B614" s="57" t="str">
        <f t="shared" si="79"/>
        <v/>
      </c>
      <c r="C614" s="5" t="str">
        <f t="shared" si="72"/>
        <v/>
      </c>
      <c r="D614" s="5" t="str">
        <f t="shared" si="73"/>
        <v/>
      </c>
      <c r="E614" s="5" t="str">
        <f t="shared" si="74"/>
        <v/>
      </c>
      <c r="F614" s="53"/>
      <c r="G614" s="5" t="str">
        <f t="shared" si="75"/>
        <v/>
      </c>
      <c r="H614" s="5" t="str">
        <f t="shared" si="76"/>
        <v/>
      </c>
      <c r="I614" s="5" t="str">
        <f t="shared" si="77"/>
        <v/>
      </c>
      <c r="J614" s="5" t="str">
        <f t="shared" si="78"/>
        <v/>
      </c>
      <c r="M614" s="5"/>
    </row>
    <row r="615" spans="2:13" x14ac:dyDescent="0.3">
      <c r="B615" s="57" t="str">
        <f t="shared" si="79"/>
        <v/>
      </c>
      <c r="C615" s="5" t="str">
        <f t="shared" si="72"/>
        <v/>
      </c>
      <c r="D615" s="5" t="str">
        <f t="shared" si="73"/>
        <v/>
      </c>
      <c r="E615" s="5" t="str">
        <f t="shared" si="74"/>
        <v/>
      </c>
      <c r="F615" s="53"/>
      <c r="G615" s="5" t="str">
        <f t="shared" si="75"/>
        <v/>
      </c>
      <c r="H615" s="5" t="str">
        <f t="shared" si="76"/>
        <v/>
      </c>
      <c r="I615" s="5" t="str">
        <f t="shared" si="77"/>
        <v/>
      </c>
      <c r="J615" s="5" t="str">
        <f t="shared" si="78"/>
        <v/>
      </c>
      <c r="M615" s="5"/>
    </row>
    <row r="616" spans="2:13" x14ac:dyDescent="0.3">
      <c r="B616" s="57" t="str">
        <f t="shared" si="79"/>
        <v/>
      </c>
      <c r="C616" s="5" t="str">
        <f t="shared" si="72"/>
        <v/>
      </c>
      <c r="D616" s="5" t="str">
        <f t="shared" si="73"/>
        <v/>
      </c>
      <c r="E616" s="5" t="str">
        <f t="shared" si="74"/>
        <v/>
      </c>
      <c r="F616" s="53"/>
      <c r="G616" s="5" t="str">
        <f t="shared" si="75"/>
        <v/>
      </c>
      <c r="H616" s="5" t="str">
        <f t="shared" si="76"/>
        <v/>
      </c>
      <c r="I616" s="5" t="str">
        <f t="shared" si="77"/>
        <v/>
      </c>
      <c r="J616" s="5" t="str">
        <f t="shared" si="78"/>
        <v/>
      </c>
      <c r="M616" s="5"/>
    </row>
    <row r="617" spans="2:13" x14ac:dyDescent="0.3">
      <c r="B617" s="57" t="str">
        <f t="shared" si="79"/>
        <v/>
      </c>
      <c r="C617" s="5" t="str">
        <f t="shared" si="72"/>
        <v/>
      </c>
      <c r="D617" s="5" t="str">
        <f t="shared" si="73"/>
        <v/>
      </c>
      <c r="E617" s="5" t="str">
        <f t="shared" si="74"/>
        <v/>
      </c>
      <c r="F617" s="53"/>
      <c r="G617" s="5" t="str">
        <f t="shared" si="75"/>
        <v/>
      </c>
      <c r="H617" s="5" t="str">
        <f t="shared" si="76"/>
        <v/>
      </c>
      <c r="I617" s="5" t="str">
        <f t="shared" si="77"/>
        <v/>
      </c>
      <c r="J617" s="5" t="str">
        <f t="shared" si="78"/>
        <v/>
      </c>
      <c r="M617" s="5"/>
    </row>
    <row r="618" spans="2:13" x14ac:dyDescent="0.3">
      <c r="B618" s="57" t="str">
        <f t="shared" si="79"/>
        <v/>
      </c>
      <c r="C618" s="5" t="str">
        <f t="shared" si="72"/>
        <v/>
      </c>
      <c r="D618" s="5" t="str">
        <f t="shared" si="73"/>
        <v/>
      </c>
      <c r="E618" s="5" t="str">
        <f t="shared" si="74"/>
        <v/>
      </c>
      <c r="F618" s="53"/>
      <c r="G618" s="5" t="str">
        <f t="shared" si="75"/>
        <v/>
      </c>
      <c r="H618" s="5" t="str">
        <f t="shared" si="76"/>
        <v/>
      </c>
      <c r="I618" s="5" t="str">
        <f t="shared" si="77"/>
        <v/>
      </c>
      <c r="J618" s="5" t="str">
        <f t="shared" si="78"/>
        <v/>
      </c>
      <c r="M618" s="5"/>
    </row>
    <row r="619" spans="2:13" x14ac:dyDescent="0.3">
      <c r="B619" s="57" t="str">
        <f t="shared" si="79"/>
        <v/>
      </c>
      <c r="C619" s="5" t="str">
        <f t="shared" si="72"/>
        <v/>
      </c>
      <c r="D619" s="5" t="str">
        <f t="shared" si="73"/>
        <v/>
      </c>
      <c r="E619" s="5" t="str">
        <f t="shared" si="74"/>
        <v/>
      </c>
      <c r="F619" s="53"/>
      <c r="G619" s="5" t="str">
        <f t="shared" si="75"/>
        <v/>
      </c>
      <c r="H619" s="5" t="str">
        <f t="shared" si="76"/>
        <v/>
      </c>
      <c r="I619" s="5" t="str">
        <f t="shared" si="77"/>
        <v/>
      </c>
      <c r="J619" s="5" t="str">
        <f t="shared" si="78"/>
        <v/>
      </c>
      <c r="M619" s="5"/>
    </row>
    <row r="620" spans="2:13" x14ac:dyDescent="0.3">
      <c r="B620" s="57" t="str">
        <f t="shared" si="79"/>
        <v/>
      </c>
      <c r="C620" s="5" t="str">
        <f t="shared" si="72"/>
        <v/>
      </c>
      <c r="D620" s="5" t="str">
        <f t="shared" si="73"/>
        <v/>
      </c>
      <c r="E620" s="5" t="str">
        <f t="shared" si="74"/>
        <v/>
      </c>
      <c r="F620" s="53"/>
      <c r="G620" s="5" t="str">
        <f t="shared" si="75"/>
        <v/>
      </c>
      <c r="H620" s="5" t="str">
        <f t="shared" si="76"/>
        <v/>
      </c>
      <c r="I620" s="5" t="str">
        <f t="shared" si="77"/>
        <v/>
      </c>
      <c r="J620" s="5" t="str">
        <f t="shared" si="78"/>
        <v/>
      </c>
      <c r="M620" s="5"/>
    </row>
    <row r="621" spans="2:13" x14ac:dyDescent="0.3">
      <c r="B621" s="57" t="str">
        <f t="shared" si="79"/>
        <v/>
      </c>
      <c r="C621" s="5" t="str">
        <f t="shared" si="72"/>
        <v/>
      </c>
      <c r="D621" s="5" t="str">
        <f t="shared" si="73"/>
        <v/>
      </c>
      <c r="E621" s="5" t="str">
        <f t="shared" si="74"/>
        <v/>
      </c>
      <c r="F621" s="53"/>
      <c r="G621" s="5" t="str">
        <f t="shared" si="75"/>
        <v/>
      </c>
      <c r="H621" s="5" t="str">
        <f t="shared" si="76"/>
        <v/>
      </c>
      <c r="I621" s="5" t="str">
        <f t="shared" si="77"/>
        <v/>
      </c>
      <c r="J621" s="5" t="str">
        <f t="shared" si="78"/>
        <v/>
      </c>
      <c r="M621" s="5"/>
    </row>
    <row r="622" spans="2:13" x14ac:dyDescent="0.3">
      <c r="B622" s="57" t="str">
        <f t="shared" si="79"/>
        <v/>
      </c>
      <c r="C622" s="5" t="str">
        <f t="shared" si="72"/>
        <v/>
      </c>
      <c r="D622" s="5" t="str">
        <f t="shared" si="73"/>
        <v/>
      </c>
      <c r="E622" s="5" t="str">
        <f t="shared" si="74"/>
        <v/>
      </c>
      <c r="F622" s="53"/>
      <c r="G622" s="5" t="str">
        <f t="shared" si="75"/>
        <v/>
      </c>
      <c r="H622" s="5" t="str">
        <f t="shared" si="76"/>
        <v/>
      </c>
      <c r="I622" s="5" t="str">
        <f t="shared" si="77"/>
        <v/>
      </c>
      <c r="J622" s="5" t="str">
        <f t="shared" si="78"/>
        <v/>
      </c>
      <c r="M622" s="5"/>
    </row>
    <row r="623" spans="2:13" x14ac:dyDescent="0.3">
      <c r="B623" s="57" t="str">
        <f t="shared" si="79"/>
        <v/>
      </c>
      <c r="C623" s="5" t="str">
        <f t="shared" si="72"/>
        <v/>
      </c>
      <c r="D623" s="5" t="str">
        <f t="shared" si="73"/>
        <v/>
      </c>
      <c r="E623" s="5" t="str">
        <f t="shared" si="74"/>
        <v/>
      </c>
      <c r="F623" s="53"/>
      <c r="G623" s="5" t="str">
        <f t="shared" si="75"/>
        <v/>
      </c>
      <c r="H623" s="5" t="str">
        <f t="shared" si="76"/>
        <v/>
      </c>
      <c r="I623" s="5" t="str">
        <f t="shared" si="77"/>
        <v/>
      </c>
      <c r="J623" s="5" t="str">
        <f t="shared" si="78"/>
        <v/>
      </c>
      <c r="M623" s="5"/>
    </row>
    <row r="624" spans="2:13" x14ac:dyDescent="0.3">
      <c r="B624" s="57" t="str">
        <f t="shared" si="79"/>
        <v/>
      </c>
      <c r="C624" s="5" t="str">
        <f t="shared" si="72"/>
        <v/>
      </c>
      <c r="D624" s="5" t="str">
        <f t="shared" si="73"/>
        <v/>
      </c>
      <c r="E624" s="5" t="str">
        <f t="shared" si="74"/>
        <v/>
      </c>
      <c r="F624" s="53"/>
      <c r="G624" s="5" t="str">
        <f t="shared" si="75"/>
        <v/>
      </c>
      <c r="H624" s="5" t="str">
        <f t="shared" si="76"/>
        <v/>
      </c>
      <c r="I624" s="5" t="str">
        <f t="shared" si="77"/>
        <v/>
      </c>
      <c r="J624" s="5" t="str">
        <f t="shared" si="78"/>
        <v/>
      </c>
      <c r="M624" s="5"/>
    </row>
    <row r="625" spans="2:13" x14ac:dyDescent="0.3">
      <c r="B625" s="57" t="str">
        <f t="shared" si="79"/>
        <v/>
      </c>
      <c r="C625" s="5" t="str">
        <f t="shared" si="72"/>
        <v/>
      </c>
      <c r="D625" s="5" t="str">
        <f t="shared" si="73"/>
        <v/>
      </c>
      <c r="E625" s="5" t="str">
        <f t="shared" si="74"/>
        <v/>
      </c>
      <c r="F625" s="53"/>
      <c r="G625" s="5" t="str">
        <f t="shared" si="75"/>
        <v/>
      </c>
      <c r="H625" s="5" t="str">
        <f t="shared" si="76"/>
        <v/>
      </c>
      <c r="I625" s="5" t="str">
        <f t="shared" si="77"/>
        <v/>
      </c>
      <c r="J625" s="5" t="str">
        <f t="shared" si="78"/>
        <v/>
      </c>
      <c r="M625" s="5"/>
    </row>
  </sheetData>
  <sheetProtection sheet="1" objects="1" scenarios="1"/>
  <mergeCells count="1">
    <mergeCell ref="A1:B1"/>
  </mergeCells>
  <conditionalFormatting sqref="A26:C625">
    <cfRule type="expression" dxfId="7" priority="5">
      <formula>NOT(ISBLANK($A26))</formula>
    </cfRule>
  </conditionalFormatting>
  <conditionalFormatting sqref="C26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E625">
    <cfRule type="expression" dxfId="6" priority="1">
      <formula>NOT(ISBLANK($A26))</formula>
    </cfRule>
  </conditionalFormatting>
  <conditionalFormatting sqref="F26:F625">
    <cfRule type="expression" dxfId="5" priority="3">
      <formula>NOT(ISBLANK($A26))</formula>
    </cfRule>
  </conditionalFormatting>
  <conditionalFormatting sqref="G26:J625">
    <cfRule type="expression" dxfId="4" priority="2">
      <formula>NOT(ISBLANK($A26))</formula>
    </cfRule>
  </conditionalFormatting>
  <dataValidations count="2">
    <dataValidation type="decimal" operator="greaterThan" allowBlank="1" showInputMessage="1" showErrorMessage="1" error="You didn't Input a positive number." prompt="Input any positive number." sqref="B2:B20" xr:uid="{4CB01FC2-F29B-483F-970C-F5BDD88B3887}">
      <formula1>0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8C69845D-68BB-403D-802A-484BE257BA1B}">
      <formula1>1</formula1>
    </dataValidation>
  </dataValidations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112-1B4F-402A-9E11-90E1522A2B66}">
  <dimension ref="A1:N626"/>
  <sheetViews>
    <sheetView workbookViewId="0">
      <selection activeCell="B15" sqref="B15"/>
    </sheetView>
  </sheetViews>
  <sheetFormatPr defaultRowHeight="14.4" x14ac:dyDescent="0.3"/>
  <cols>
    <col min="1" max="1" width="39.44140625" bestFit="1" customWidth="1"/>
    <col min="2" max="2" width="31.6640625" bestFit="1" customWidth="1"/>
    <col min="3" max="3" width="124.44140625" customWidth="1"/>
    <col min="4" max="4" width="120.5546875" bestFit="1" customWidth="1"/>
    <col min="5" max="5" width="172.44140625" bestFit="1" customWidth="1"/>
    <col min="6" max="6" width="30.21875" bestFit="1" customWidth="1"/>
    <col min="7" max="7" width="170.109375" customWidth="1"/>
    <col min="8" max="8" width="118.5546875" customWidth="1"/>
    <col min="9" max="9" width="168.77734375" customWidth="1"/>
    <col min="10" max="10" width="122.44140625" customWidth="1"/>
    <col min="11" max="11" width="20.21875" bestFit="1" customWidth="1"/>
    <col min="12" max="12" width="27.88671875" bestFit="1" customWidth="1"/>
    <col min="13" max="13" width="13.109375" bestFit="1" customWidth="1"/>
    <col min="14" max="14" width="16.44140625" bestFit="1" customWidth="1"/>
  </cols>
  <sheetData>
    <row r="1" spans="1:8" ht="16.2" thickBot="1" x14ac:dyDescent="0.35">
      <c r="A1" s="65" t="s">
        <v>0</v>
      </c>
      <c r="B1" s="66"/>
      <c r="D1" s="67" t="s">
        <v>1</v>
      </c>
      <c r="E1" s="68"/>
      <c r="G1" s="69" t="s">
        <v>40</v>
      </c>
      <c r="H1" s="70"/>
    </row>
    <row r="2" spans="1:8" ht="15" thickBot="1" x14ac:dyDescent="0.35">
      <c r="A2" s="1" t="s">
        <v>2</v>
      </c>
      <c r="B2" s="2">
        <f>'Adjustable Mortgage Schedule'!$B2</f>
        <v>200000</v>
      </c>
      <c r="D2" s="41" t="s">
        <v>53</v>
      </c>
      <c r="E2" s="42" t="str">
        <f ca="1">_xlfn.FORMULATEXT('Adjustable Mortgage Schedule'!$E2)</f>
        <v>=SUM(IF($E$26:$E$625&lt;&gt;"",$F$26:$F$625,""))</v>
      </c>
      <c r="F2" s="5"/>
      <c r="G2" s="50" t="s">
        <v>30</v>
      </c>
      <c r="H2" s="2">
        <f>'Adjustable Mortgage Schedule'!$H$2</f>
        <v>60000</v>
      </c>
    </row>
    <row r="3" spans="1:8" ht="15" thickBot="1" x14ac:dyDescent="0.35">
      <c r="A3" s="6" t="s">
        <v>4</v>
      </c>
      <c r="B3" s="32">
        <f>'Adjustable Mortgage Schedule'!$B3</f>
        <v>0.1</v>
      </c>
      <c r="D3" s="3" t="s">
        <v>55</v>
      </c>
      <c r="E3" s="42" t="str">
        <f ca="1">_xlfn.FORMULATEXT('Adjustable Mortgage Schedule'!$E3)</f>
        <v>=$B$12</v>
      </c>
      <c r="G3" s="47" t="s">
        <v>31</v>
      </c>
      <c r="H3" s="10" t="str">
        <f ca="1">_xlfn.FORMULATEXT('Adjustable Mortgage Schedule'!$H3)</f>
        <v>=$H$2/12</v>
      </c>
    </row>
    <row r="4" spans="1:8" ht="15" thickBot="1" x14ac:dyDescent="0.35">
      <c r="A4" s="6" t="s">
        <v>5</v>
      </c>
      <c r="B4" s="8" t="str">
        <f ca="1">_xlfn.FORMULATEXT('Adjustable Mortgage Schedule'!$B4)</f>
        <v>=B2*B3</v>
      </c>
      <c r="D4" s="7" t="s">
        <v>54</v>
      </c>
      <c r="E4" s="42" t="str">
        <f ca="1">_xlfn.FORMULATEXT('Adjustable Mortgage Schedule'!$E4)</f>
        <v>=SUMIF(C26:C625, "&lt;&gt;0",D26:D625)</v>
      </c>
      <c r="G4" s="48" t="s">
        <v>32</v>
      </c>
      <c r="H4" s="43" t="str">
        <f ca="1">$B$10</f>
        <v>=-PMT($B$9,$B$7,$B$5,0,0)</v>
      </c>
    </row>
    <row r="5" spans="1:8" ht="15" thickBot="1" x14ac:dyDescent="0.35">
      <c r="A5" s="11" t="s">
        <v>6</v>
      </c>
      <c r="B5" s="12" t="str">
        <f ca="1">_xlfn.FORMULATEXT('Adjustable Mortgage Schedule'!$B5)</f>
        <v>=B2*(1-B3)</v>
      </c>
      <c r="D5" s="9" t="s">
        <v>47</v>
      </c>
      <c r="E5" s="42" t="str">
        <f ca="1">_xlfn.FORMULATEXT('Adjustable Mortgage Schedule'!$E5)</f>
        <v>=$E$3-$E$4</v>
      </c>
      <c r="G5" s="49" t="s">
        <v>33</v>
      </c>
      <c r="H5" s="45" t="str">
        <f ca="1">_xlfn.FORMULATEXT('Adjustable Mortgage Schedule'!$H5)</f>
        <v>=$H$4/$H$3</v>
      </c>
    </row>
    <row r="6" spans="1:8" ht="15" thickBot="1" x14ac:dyDescent="0.35">
      <c r="A6" s="1" t="s">
        <v>43</v>
      </c>
      <c r="B6" s="15">
        <v>1</v>
      </c>
      <c r="C6" s="5"/>
      <c r="D6" s="13" t="s">
        <v>7</v>
      </c>
      <c r="E6" s="42" t="str">
        <f ca="1">_xlfn.FORMULATEXT('Adjustable Mortgage Schedule'!$E6)</f>
        <v>=$B$5</v>
      </c>
      <c r="G6" s="48" t="s">
        <v>34</v>
      </c>
      <c r="H6" s="44">
        <f>'Adjustable Mortgage Schedule'!$H$6</f>
        <v>100</v>
      </c>
    </row>
    <row r="7" spans="1:8" ht="15" thickBot="1" x14ac:dyDescent="0.35">
      <c r="A7" s="6" t="s">
        <v>8</v>
      </c>
      <c r="B7" s="16" t="str">
        <f ca="1">_xlfn.FORMULATEXT('Adjustable Mortgage Schedule'!$B7)</f>
        <v>=B6*12</v>
      </c>
      <c r="D7" s="7" t="s">
        <v>56</v>
      </c>
      <c r="E7" s="42" t="str">
        <f ca="1">_xlfn.FORMULATEXT('Adjustable Mortgage Schedule'!$E7)</f>
        <v>=$B$11</v>
      </c>
      <c r="G7" s="46" t="s">
        <v>41</v>
      </c>
      <c r="H7" s="8" t="str">
        <f ca="1">_xlfn.FORMULATEXT('Adjustable Mortgage Schedule'!$H7)</f>
        <v>=$H$6+$H$4</v>
      </c>
    </row>
    <row r="8" spans="1:8" ht="15" thickBot="1" x14ac:dyDescent="0.35">
      <c r="A8" s="6" t="s">
        <v>44</v>
      </c>
      <c r="B8" s="17">
        <f>'Adjustable Mortgage Schedule'!$B8</f>
        <v>0.08</v>
      </c>
      <c r="D8" s="9" t="s">
        <v>48</v>
      </c>
      <c r="E8" s="42" t="str">
        <f ca="1">_xlfn.FORMULATEXT('Adjustable Mortgage Schedule'!$E8)</f>
        <v>=$E$4+$E$6</v>
      </c>
      <c r="G8" s="49" t="s">
        <v>35</v>
      </c>
      <c r="H8" s="45" t="str">
        <f ca="1">_xlfn.FORMULATEXT('Adjustable Mortgage Schedule'!$H8)</f>
        <v>=($H$6+$H$4)/$H$3</v>
      </c>
    </row>
    <row r="9" spans="1:8" ht="15" thickBot="1" x14ac:dyDescent="0.35">
      <c r="A9" s="19" t="s">
        <v>9</v>
      </c>
      <c r="B9" s="20" t="str">
        <f ca="1">_xlfn.FORMULATEXT('Adjustable Mortgage Schedule'!$B9)</f>
        <v>=$B$8/12</v>
      </c>
      <c r="D9" s="13" t="s">
        <v>57</v>
      </c>
      <c r="E9" s="42" t="str">
        <f ca="1">_xlfn.FORMULATEXT('Adjustable Mortgage Schedule'!$E9)</f>
        <v>=$B$6*12</v>
      </c>
      <c r="G9" s="48" t="s">
        <v>37</v>
      </c>
      <c r="H9" s="43" t="str">
        <f ca="1">_xlfn.FORMULATEXT('Adjustable Mortgage Schedule'!$H9)</f>
        <v>=$B$13</v>
      </c>
    </row>
    <row r="10" spans="1:8" ht="15" thickBot="1" x14ac:dyDescent="0.35">
      <c r="A10" s="22" t="s">
        <v>10</v>
      </c>
      <c r="B10" s="23" t="str">
        <f ca="1">_xlfn.FORMULATEXT('Adjustable Mortgage Schedule'!$B10)</f>
        <v>=-PMT($B$9,$B$7,$B$5,0,0)</v>
      </c>
      <c r="D10" s="7" t="s">
        <v>58</v>
      </c>
      <c r="E10" s="42" t="str">
        <f ca="1">_xlfn.FORMULATEXT('Adjustable Mortgage Schedule'!$E10)</f>
        <v>=COUNT(IF($E$26:$E$625&lt;&gt;"",1,""))</v>
      </c>
      <c r="G10" s="49" t="s">
        <v>36</v>
      </c>
      <c r="H10" s="45" t="str">
        <f ca="1">_xlfn.FORMULATEXT('Adjustable Mortgage Schedule'!$H10)</f>
        <v>=($H$9+$H$6+$H$4)/$H$3</v>
      </c>
    </row>
    <row r="11" spans="1:8" ht="15" thickBot="1" x14ac:dyDescent="0.35">
      <c r="A11" s="1" t="s">
        <v>11</v>
      </c>
      <c r="B11" s="4" t="str">
        <f ca="1">_xlfn.FORMULATEXT('Adjustable Mortgage Schedule'!$B11)</f>
        <v>=$B$10*$B$7</v>
      </c>
      <c r="D11" s="9" t="s">
        <v>49</v>
      </c>
      <c r="E11" s="42" t="str">
        <f ca="1">_xlfn.FORMULATEXT('Adjustable Mortgage Schedule'!$E11)</f>
        <v>=$E$9-$E$10</v>
      </c>
      <c r="G11" s="48" t="s">
        <v>39</v>
      </c>
      <c r="H11" s="43" t="str">
        <f ca="1">_xlfn.FORMULATEXT('Adjustable Mortgage Schedule'!$H11)</f>
        <v>=$B$20-$B$14</v>
      </c>
    </row>
    <row r="12" spans="1:8" ht="15" thickBot="1" x14ac:dyDescent="0.35">
      <c r="A12" s="19" t="s">
        <v>3</v>
      </c>
      <c r="B12" s="25" t="str">
        <f ca="1">_xlfn.FORMULATEXT('Adjustable Mortgage Schedule'!$B12)</f>
        <v>=$B$11-$B$5</v>
      </c>
      <c r="D12" s="13" t="s">
        <v>59</v>
      </c>
      <c r="E12" s="42" t="str">
        <f ca="1">_xlfn.FORMULATEXT('Adjustable Mortgage Schedule'!$E12)</f>
        <v>=SUM('Adjustable Mortgage Hidden'!$H$26:$H$625)</v>
      </c>
      <c r="G12" s="49" t="s">
        <v>38</v>
      </c>
      <c r="H12" s="45" t="str">
        <f ca="1">_xlfn.FORMULATEXT('Adjustable Mortgage Schedule'!$H12)</f>
        <v>=($H$11+$H$9+$H$6+$H$4)/$H$3</v>
      </c>
    </row>
    <row r="13" spans="1:8" ht="15" thickBot="1" x14ac:dyDescent="0.35">
      <c r="A13" s="26" t="s">
        <v>12</v>
      </c>
      <c r="B13" s="27">
        <f>'Adjustable Mortgage Schedule'!$B13</f>
        <v>500</v>
      </c>
      <c r="D13" s="13" t="s">
        <v>60</v>
      </c>
      <c r="E13" s="42" t="str">
        <f ca="1">_xlfn.FORMULATEXT('Adjustable Mortgage Schedule'!$E13)</f>
        <v>=SUM($H$26:$H$625)</v>
      </c>
    </row>
    <row r="14" spans="1:8" ht="15" thickBot="1" x14ac:dyDescent="0.35">
      <c r="A14" s="19" t="s">
        <v>13</v>
      </c>
      <c r="B14" s="28" t="str">
        <f ca="1">_xlfn.FORMULATEXT('Adjustable Mortgage Schedule'!$B14)</f>
        <v>=$B$10+$B$13</v>
      </c>
      <c r="D14" s="9" t="s">
        <v>50</v>
      </c>
      <c r="E14" s="42" t="str">
        <f ca="1">_xlfn.FORMULATEXT('Adjustable Mortgage Schedule'!$E14)</f>
        <v>=$E$12-$E$13</v>
      </c>
    </row>
    <row r="15" spans="1:8" ht="15" thickBot="1" x14ac:dyDescent="0.35">
      <c r="A15" s="1" t="s">
        <v>45</v>
      </c>
      <c r="B15" s="29">
        <v>0.2</v>
      </c>
      <c r="C15" s="30"/>
      <c r="D15" s="13" t="s">
        <v>61</v>
      </c>
      <c r="E15" s="42" t="str">
        <f ca="1">_xlfn.FORMULATEXT('Adjustable Mortgage Schedule'!$E15)</f>
        <v>=SUM('Adjustable Mortgage Hidden'!$I$26:$I$625)</v>
      </c>
    </row>
    <row r="16" spans="1:8" ht="15" thickBot="1" x14ac:dyDescent="0.35">
      <c r="A16" s="6" t="s">
        <v>14</v>
      </c>
      <c r="B16" s="31" t="str">
        <f ca="1">_xlfn.FORMULATEXT('Adjustable Mortgage Schedule'!$B16)</f>
        <v>=$B$2*$B$15</v>
      </c>
      <c r="D16" s="13" t="s">
        <v>62</v>
      </c>
      <c r="E16" s="42" t="str">
        <f ca="1">_xlfn.FORMULATEXT('Adjustable Mortgage Schedule'!$E16)</f>
        <v>=SUM($I$26:$I$625)</v>
      </c>
    </row>
    <row r="17" spans="1:14" ht="15" thickBot="1" x14ac:dyDescent="0.35">
      <c r="A17" s="6" t="s">
        <v>46</v>
      </c>
      <c r="B17" s="32">
        <f>'Adjustable Mortgage Schedule'!$B17</f>
        <v>0.02</v>
      </c>
      <c r="D17" s="9" t="s">
        <v>51</v>
      </c>
      <c r="E17" s="42" t="str">
        <f ca="1">_xlfn.FORMULATEXT('Adjustable Mortgage Schedule'!$E17)</f>
        <v>=$E$15-$E$16</v>
      </c>
      <c r="G17" s="5"/>
    </row>
    <row r="18" spans="1:14" ht="15" thickBot="1" x14ac:dyDescent="0.35">
      <c r="A18" s="6" t="s">
        <v>16</v>
      </c>
      <c r="B18" s="33" t="str">
        <f ca="1">_xlfn.FORMULATEXT('Adjustable Mortgage Schedule'!$B18)</f>
        <v>=B17/12</v>
      </c>
      <c r="D18" s="13" t="s">
        <v>63</v>
      </c>
      <c r="E18" s="42" t="str">
        <f ca="1">_xlfn.FORMULATEXT('Adjustable Mortgage Schedule'!$E18)</f>
        <v>=SUM('Adjustable Mortgage Hidden'!$J$26:$J$625)</v>
      </c>
      <c r="H18" s="5"/>
      <c r="I18" s="5"/>
    </row>
    <row r="19" spans="1:14" ht="15" thickBot="1" x14ac:dyDescent="0.35">
      <c r="A19" s="6" t="s">
        <v>17</v>
      </c>
      <c r="B19" s="31" t="str">
        <f ca="1">_xlfn.FORMULATEXT('Adjustable Mortgage Schedule'!$B19)</f>
        <v>=$B$5*$B$18</v>
      </c>
      <c r="D19" s="7" t="s">
        <v>64</v>
      </c>
      <c r="E19" s="42" t="str">
        <f ca="1">_xlfn.FORMULATEXT('Adjustable Mortgage Schedule'!$E19)</f>
        <v>=SUM($J$26:$J$625)</v>
      </c>
      <c r="F19" s="5"/>
    </row>
    <row r="20" spans="1:14" ht="15" thickBot="1" x14ac:dyDescent="0.35">
      <c r="A20" s="19" t="s">
        <v>18</v>
      </c>
      <c r="B20" s="28" t="str">
        <f ca="1">_xlfn.FORMULATEXT('Adjustable Mortgage Schedule'!$B20)</f>
        <v>=$B$14+$B$19</v>
      </c>
      <c r="C20" s="5"/>
      <c r="D20" s="9" t="s">
        <v>52</v>
      </c>
      <c r="E20" s="42" t="str">
        <f ca="1">_xlfn.FORMULATEXT('Adjustable Mortgage Schedule'!$E20)</f>
        <v>=$E$18-$E$19</v>
      </c>
      <c r="F20" s="5"/>
    </row>
    <row r="21" spans="1:14" x14ac:dyDescent="0.3">
      <c r="B21" s="34"/>
      <c r="E21" s="5"/>
    </row>
    <row r="22" spans="1:14" ht="15" thickBot="1" x14ac:dyDescent="0.35">
      <c r="E22" s="5"/>
    </row>
    <row r="23" spans="1:14" ht="16.2" thickBot="1" x14ac:dyDescent="0.35">
      <c r="A23" s="35" t="s">
        <v>19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4" x14ac:dyDescent="0.3">
      <c r="A24" s="38" t="s">
        <v>20</v>
      </c>
      <c r="B24" s="39" t="s">
        <v>21</v>
      </c>
      <c r="C24" s="38" t="s">
        <v>22</v>
      </c>
      <c r="D24" s="38" t="s">
        <v>23</v>
      </c>
      <c r="E24" s="38" t="s">
        <v>24</v>
      </c>
      <c r="F24" s="40" t="s">
        <v>42</v>
      </c>
      <c r="G24" s="38" t="s">
        <v>25</v>
      </c>
      <c r="H24" s="38" t="s">
        <v>26</v>
      </c>
      <c r="I24" s="38" t="s">
        <v>27</v>
      </c>
      <c r="J24" s="38" t="s">
        <v>28</v>
      </c>
      <c r="K24" s="5"/>
    </row>
    <row r="25" spans="1:14" x14ac:dyDescent="0.3">
      <c r="A25" s="54">
        <v>0</v>
      </c>
      <c r="B25" s="55"/>
      <c r="C25" s="52"/>
      <c r="D25" s="52"/>
      <c r="E25" s="52"/>
      <c r="F25" s="52"/>
      <c r="G25" s="52" t="str">
        <f ca="1">$B$5</f>
        <v>=B2*(1-B3)</v>
      </c>
      <c r="H25" s="52"/>
      <c r="I25" s="52"/>
      <c r="J25" s="52"/>
      <c r="N25" s="5"/>
    </row>
    <row r="26" spans="1:14" s="61" customFormat="1" ht="187.8" customHeight="1" x14ac:dyDescent="0.3">
      <c r="A26" s="61" t="str">
        <f ca="1">_xlfn.FORMULATEXT('Adjustable Mortgage Schedule'!A26)</f>
        <v>=SEQUENCE($B$7)</v>
      </c>
      <c r="B26" s="63">
        <f>'Adjustable Mortgage Schedule'!$B$26</f>
        <v>43831</v>
      </c>
      <c r="C26" s="61" t="str">
        <f ca="1">_xlfn.FORMULATEXT('Adjustable Mortgage Schedule'!C26)</f>
        <v>=LET(
StartingPrincipalBalance,$G25,
IsPrincipalRemainingZeroCondition,ROUND($G25,2)=0,
IsPrincipalRemainingBlankCondition,$G25="",
IsPeriodBlankCondition,ISBLANK($A26),
Calculation,IF(IsPeriodBlankCondition,"",IF(IsPrincipalRemainingBlankCondition,"",IF(IsPrincipalRemainingZeroCondition,"",StartingPrincipalBalance))),
Calculation
)</v>
      </c>
      <c r="D26" s="61" t="str">
        <f ca="1">_xlfn.FORMULATEXT('Adjustable Mortgage Schedule'!D26)</f>
        <v>=LET(
InterestCalculation,$G25*$B$9,
IsPrincipalRemainingZeroCondition,ROUND($G25,2)=0,
IsPrincipalRemainingBlankCondition,$G25="",
IsPeriodBlankCondition,ISBLANK($A26),
Calculation,IF(IsPeriodBlankCondition,"",IF(IsPrincipalRemainingBlankCondition,"",IF(IsPrincipalRemainingZeroCondition,"",InterestCalculation))),
Calculation
)</v>
      </c>
      <c r="E26" s="61" t="str">
        <f ca="1">_xlfn.FORMULATEXT('Adjustable Mortgage Schedule'!E26)</f>
        <v>=LET(
PrincipalOwedCalculation,$B$10-$D26,
IsPrincipalLessThenOrEqualToMonthlyPaymentCondition,$G25&lt;=$B$10,
IsPrincipalZeroCondition,ROUND($G25,2) = 0,
IsPrincipalRemainingBlankCondition,$G25="",
IsPeriodBlankCondition,ISBLANK($A26),
Calculation,IF(IsPeriodBlankCondition,"",IF(IsPrincipalRemainingBlankCondition,"",IF(IsPrincipalZeroCondition,"",IF(IsPrincipalLessThenOrEqualToMonthlyPaymentCondition,$G25,PrincipalOwedCalculation)))),
Calculation
)</v>
      </c>
      <c r="F26" s="64">
        <f>'Adjustable Mortgage Schedule'!$F26</f>
        <v>100</v>
      </c>
      <c r="G26" s="61" t="str">
        <f ca="1">_xlfn.FORMULATEXT('Adjustable Mortgage Schedule'!G26)</f>
        <v>=LET(
StartingBalanceGreaterThanPrincipalOwedPlusPrepaymentCondition,$C26&gt;=$E26+$F26,
IsPrincpalOwedPlusPrepaymentLessThanOrEqualToPrincipalRemainingCondition,ROUND($E26+$F26,2)&lt;=ROUND($G25,2),
IsCurrentPrincapalOwedAmtGreaterThanPrevPrincipalOwedCondition,$E25&gt;$G25,
IsPrincipalZeroCondition,ROUND($G25,2) = 0,
IsPrincipalRemainingBlankCondition,$G25="",
IsPeriodBlankCondition,ISBLANK($A26),
Calculation,IF(IsPeriodBlankCondition,"",IF(IsPrincipalRemainingBlankCondition,"",IF(IsPrincipalZeroCondition,"",IF(StartingBalanceGreaterThanPrincipalOwedPlusPrepaymentCondition,$C26-$E26-$F26,0)))),
Calculation
)</v>
      </c>
      <c r="H26" s="61" t="str">
        <f ca="1">_xlfn.FORMULATEXT('Adjustable Mortgage Schedule'!H26)</f>
        <v>=LET(
PrincpalRemainingCalculation,$B$13,
IsPrincipalZeroCondition,ROUND($G25,2) = 0,
IsPrincipalRemainingBlankCondition,$G25="",
IsPeriodBlankCondition,ISBLANK($A26),
Calculation,IF(IsPeriodBlankCondition,"",IF(IsPrincipalRemainingBlankCondition,"",IF(IsPrincipalZeroCondition,"",PrincpalRemainingCalculation))),
Calculation
)</v>
      </c>
      <c r="I26" s="61" t="str">
        <f ca="1">_xlfn.FORMULATEXT('Adjustable Mortgage Schedule'!I26)</f>
        <v>=LET(
IsPrincipalRemainingLessThanOrEqualToPMICutoffAmtCondition,$G25&lt;=$B$2*(1-$B$15),
PMIMonthlyPayment,$B$19,
IsPrincipalZeroCondition,ROUND($G25,2) = 0,
IsPrincipalRemainingBlankCondition,$G25="",
IsPeriodBlankCondition,ISBLANK($A26),
Calculation,IF(IsPeriodBlankCondition,"",IF(IsPrincipalRemainingBlankCondition,"",IF(IsPrincipalZeroCondition,"",IF(IsPrincipalRemainingLessThanOrEqualToPMICutoffAmtCondition,"",PMIMonthlyPayment)))),
Calculation
)</v>
      </c>
      <c r="J26" s="61" t="str">
        <f ca="1">_xlfn.FORMULATEXT('Adjustable Mortgage Schedule'!J26)</f>
        <v>=LET(
PrePaymentActuallyPaid,IF($C26&gt;=$E26+$F26,$F26,$C26-$E26),
IfPMIOwedIsBlank,IF($I26 = "",0,$I26),
TotalMonthlyPaymentCalculation,$D26+$E26+$H26+IfPMIOwedIsBlank+PrePaymentActuallyPaid,
IsPrincipalZeroCondition,ROUND($G25,2) = 0,
IsPrincipalRemainingBlankCondition,$G25="",
IsPeriodBlankCondition,ISBLANK($A26),
Calculation,IF(IsPeriodBlankCondition,"",IF(IsPrincipalRemainingBlankCondition,"",IF(IsPrincipalZeroCondition,"",TotalMonthlyPaymentCalculation))),
Calculation
)</v>
      </c>
      <c r="K26" s="62"/>
      <c r="L26" s="62"/>
      <c r="M26" s="62"/>
      <c r="N26" s="62"/>
    </row>
    <row r="27" spans="1:14" x14ac:dyDescent="0.3">
      <c r="A27" t="e">
        <f ca="1">_xlfn.FORMULATEXT('Adjustable Mortgage Schedule'!$A27)</f>
        <v>#N/A</v>
      </c>
      <c r="B27" t="str">
        <f ca="1">_xlfn.FORMULATEXT('Adjustable Mortgage Schedule'!$B27)</f>
        <v>=IF(ISBLANK($A27),"",EDATE($B26,1))</v>
      </c>
      <c r="C27" s="5"/>
      <c r="D27" s="5"/>
      <c r="E27" s="5"/>
      <c r="F27" s="64">
        <f>'Adjustable Mortgage Schedule'!$F27</f>
        <v>100</v>
      </c>
      <c r="G27" s="5"/>
      <c r="H27" s="5"/>
      <c r="I27" s="5"/>
      <c r="J27" s="5"/>
      <c r="K27" s="5"/>
      <c r="L27" s="5"/>
      <c r="M27" s="5"/>
      <c r="N27" s="5"/>
    </row>
    <row r="28" spans="1:14" x14ac:dyDescent="0.3">
      <c r="B28" s="57"/>
      <c r="C28" s="5"/>
      <c r="D28" s="5"/>
      <c r="E28" s="5"/>
      <c r="F28" s="53"/>
      <c r="G28" s="5"/>
      <c r="H28" s="5"/>
      <c r="I28" s="5"/>
      <c r="J28" s="5"/>
      <c r="K28" s="5"/>
      <c r="L28" s="5"/>
      <c r="M28" s="5"/>
      <c r="N28" s="5"/>
    </row>
    <row r="29" spans="1:14" x14ac:dyDescent="0.3">
      <c r="B29" s="57"/>
      <c r="C29" s="5"/>
      <c r="D29" s="5"/>
      <c r="E29" s="5"/>
      <c r="F29" s="53"/>
      <c r="G29" s="5"/>
      <c r="H29" s="5"/>
      <c r="I29" s="5"/>
      <c r="J29" s="5"/>
      <c r="K29" s="5"/>
      <c r="L29" s="5"/>
      <c r="M29" s="5"/>
      <c r="N29" s="5"/>
    </row>
    <row r="30" spans="1:14" x14ac:dyDescent="0.3">
      <c r="B30" s="57"/>
      <c r="C30" s="5"/>
      <c r="D30" s="5"/>
      <c r="E30" s="5"/>
      <c r="F30" s="53"/>
      <c r="G30" s="5"/>
      <c r="H30" s="5"/>
      <c r="I30" s="5"/>
      <c r="J30" s="5"/>
      <c r="K30" s="5"/>
      <c r="L30" s="5"/>
      <c r="M30" s="5"/>
      <c r="N30" s="5"/>
    </row>
    <row r="31" spans="1:14" x14ac:dyDescent="0.3">
      <c r="B31" s="57"/>
      <c r="C31" s="5"/>
      <c r="D31" s="5"/>
      <c r="E31" s="5"/>
      <c r="F31" s="53"/>
      <c r="G31" s="5"/>
      <c r="H31" s="5"/>
      <c r="I31" s="5"/>
      <c r="J31" s="5"/>
      <c r="K31" s="5"/>
      <c r="L31" s="5"/>
      <c r="M31" s="5"/>
      <c r="N31" s="5"/>
    </row>
    <row r="32" spans="1:14" x14ac:dyDescent="0.3">
      <c r="B32" s="57"/>
      <c r="C32" s="5"/>
      <c r="D32" s="5"/>
      <c r="E32" s="5"/>
      <c r="F32" s="53"/>
      <c r="G32" s="5"/>
      <c r="H32" s="5"/>
      <c r="I32" s="5"/>
      <c r="J32" s="5"/>
      <c r="K32" s="5"/>
      <c r="L32" s="5"/>
      <c r="M32" s="5"/>
      <c r="N32" s="5"/>
    </row>
    <row r="33" spans="2:14" x14ac:dyDescent="0.3">
      <c r="B33" s="57"/>
      <c r="C33" s="5"/>
      <c r="D33" s="5"/>
      <c r="E33" s="5"/>
      <c r="F33" s="53"/>
      <c r="G33" s="5"/>
      <c r="H33" s="5"/>
      <c r="I33" s="5"/>
      <c r="J33" s="5"/>
      <c r="K33" s="5"/>
      <c r="L33" s="5"/>
      <c r="M33" s="5"/>
      <c r="N33" s="5"/>
    </row>
    <row r="34" spans="2:14" x14ac:dyDescent="0.3">
      <c r="B34" s="57"/>
      <c r="C34" s="5"/>
      <c r="D34" s="5"/>
      <c r="E34" s="5"/>
      <c r="F34" s="53"/>
      <c r="G34" s="5"/>
      <c r="H34" s="5"/>
      <c r="I34" s="5"/>
      <c r="J34" s="5"/>
      <c r="K34" s="5"/>
      <c r="L34" s="5"/>
      <c r="M34" s="5"/>
      <c r="N34" s="5"/>
    </row>
    <row r="35" spans="2:14" x14ac:dyDescent="0.3">
      <c r="B35" s="57"/>
      <c r="C35" s="5"/>
      <c r="D35" s="5"/>
      <c r="E35" s="5"/>
      <c r="F35" s="53"/>
      <c r="G35" s="5"/>
      <c r="H35" s="5"/>
      <c r="I35" s="5"/>
      <c r="J35" s="5"/>
      <c r="K35" s="5"/>
      <c r="L35" s="5"/>
      <c r="M35" s="5"/>
      <c r="N35" s="51"/>
    </row>
    <row r="36" spans="2:14" x14ac:dyDescent="0.3">
      <c r="B36" s="57"/>
      <c r="C36" s="5" t="str">
        <f t="shared" ref="C36:C90" si="0">_xlfn.LET(
_xlpm.StartingPrincipalBalance,$G35,
_xlpm.IsPrincipalRemainingZeroCondition,ROUND($G35,2)=0,
_xlpm.IsPrincipalRemainingBlankCondition,$G35="",
_xlpm.IsPeriodBlankCondition,ISBLANK($A36),
_xlpm.Calculation,IF(_xlpm.IsPeriodBlankCondition,"",IF(_xlpm.IsPrincipalRemainingBlankCondition,"",IF(_xlpm.IsPrincipalRemainingZeroCondition,"",_xlpm.StartingPrincipalBalance))),
_xlpm.Calculation
)</f>
        <v/>
      </c>
      <c r="D36" s="5" t="str">
        <f t="shared" ref="D36:D90" ca="1" si="1">_xlfn.LET(
_xlpm.InterestCalculation,$G35*$B$9,
_xlpm.IsPrincipalRemainingZeroCondition,ROUND($G35,2)=0,
_xlpm.IsPrincipalRemainingBlankCondition,$G35="",
_xlpm.IsPeriodBlankCondition,ISBLANK($A36),
_xlpm.Calculation,IF(_xlpm.IsPeriodBlankCondition,"",IF(_xlpm.IsPrincipalRemainingBlankCondition,"",IF(_xlpm.IsPrincipalRemainingZeroCondition,"",_xlpm.InterestCalculation))),
_xlpm.Calculation
)</f>
        <v/>
      </c>
      <c r="E36" s="5" t="str">
        <f ca="1">_xlfn.LET(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_xlpm.Calculation,IF(_xlpm.IsPeriodBlankCondition,"",IF(_xlpm.IsPrincipalRemainingBlankCondition,"",IF(_xlpm.IsPrincipalZeroCondition,"",IF(_xlpm.IsPrincipalLessThenOrEqualToMonthlyPaymentCondition,$G35,_xlpm.PrincipalOwedCalculation)))),
_xlpm.Calculation
)</f>
        <v/>
      </c>
      <c r="F36" s="53"/>
      <c r="G36" s="5" t="str">
        <f t="shared" ref="G36:G90" ca="1" si="2">_xlfn.LET(
_xlpm.StartingBalanceGreaterThanPrincipalOwedPlusPrepaymentCondition,$C36&gt;=$E36+$F36,
_xlpm.IsPrincpalOwedPlusPrepaymentLessThanOrEqualToPrincipalRemainingCondition,ROUND($E36+$F36,2)&lt;=ROUND($G35,2),
_xlpm.IsCurrentPrincapalOwedAmtGreaterThanPrevPrincipalOwedCondition,$E35&gt;$G35,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_xlpm.Calculation,IF(_xlpm.IsPeriodBlankCondition,"",IF(_xlpm.IsPrincipalRemainingBlankCondition,"",IF(_xlpm.IsPrincipalZeroCondition,"",IF(_xlpm.StartingBalanceGreaterThanPrincipalOwedPlusPrepaymentCondition,$C36-$E36-$F36,0)))),
_xlpm.Calculation
)</f>
        <v/>
      </c>
      <c r="H36" s="5" t="str">
        <f t="shared" ref="H36:H90" si="3">_xlfn.LET(
_xlpm.PrincpalRemainingCalculation,$B$13,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_xlpm.Calculation,IF(_xlpm.IsPeriodBlankCondition,"",IF(_xlpm.IsPrincipalRemainingBlankCondition,"",IF(_xlpm.IsPrincipalZeroCondition,"",_xlpm.PrincpalRemainingCalculation))),
_xlpm.Calculation
)</f>
        <v/>
      </c>
      <c r="I36" s="5" t="str">
        <f t="shared" ref="I36:I90" si="4">_xlfn.LET(
_xlpm.IsPrincipalRemainingLessThanOrEqualToPMICutoffAmtCondition,$G35&lt;=$B$2*(1-$B$15),
_xlpm.PMIMonthlyPayment,$B$19,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6" s="5" t="str">
        <f t="shared" ref="J36:J90" ca="1" si="5">_xlfn.LET(
_xlpm.PrePaymentActuallyPaid,IF($C36&gt;=$E36+$F36,$F36,$C36-$E36),
_xlpm.IfPMIOwedIsBlank,IF($I36 = "",0,$I36),
_xlpm.TotalMonthlyPaymentCalculation,$D36+$E36+$H36+_xlpm.IfPMIOwedIsBlank+_xlpm.PrePaymentActuallyPaid,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_xlpm.Calculation,IF(_xlpm.IsPeriodBlankCondition,"",IF(_xlpm.IsPrincipalRemainingBlankCondition,"",IF(_xlpm.IsPrincipalZeroCondition,"",_xlpm.TotalMonthlyPaymentCalculation))),
_xlpm.Calculation
)</f>
        <v/>
      </c>
      <c r="K36" s="5"/>
      <c r="L36" s="5"/>
      <c r="M36" s="51"/>
      <c r="N36" s="5"/>
    </row>
    <row r="37" spans="2:14" x14ac:dyDescent="0.3">
      <c r="B37" s="57"/>
      <c r="C37" s="5" t="str">
        <f t="shared" ca="1" si="0"/>
        <v/>
      </c>
      <c r="D37" s="5" t="str">
        <f t="shared" ca="1" si="1"/>
        <v/>
      </c>
      <c r="E37" s="5" t="str">
        <f t="shared" ref="E37:E100" ca="1" si="6">_xlfn.LET(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_xlpm.Calculation,IF(_xlpm.IsPeriodBlankCondition,"",IF(_xlpm.IsPrincipalRemainingBlankCondition,"",IF(_xlpm.IsPrincipalZeroCondition,"",IF(_xlpm.IsPrincipalLessThenOrEqualToMonthlyPaymentCondition,$G36,_xlpm.PrincipalOwedCalculation)))),
_xlpm.Calculation
)</f>
        <v/>
      </c>
      <c r="F37" s="53"/>
      <c r="G37" s="5" t="str">
        <f t="shared" ca="1" si="2"/>
        <v/>
      </c>
      <c r="H37" s="5" t="str">
        <f t="shared" ca="1" si="3"/>
        <v/>
      </c>
      <c r="I37" s="5" t="str">
        <f t="shared" ca="1" si="4"/>
        <v/>
      </c>
      <c r="J37" s="5" t="str">
        <f t="shared" ca="1" si="5"/>
        <v/>
      </c>
      <c r="K37" s="5"/>
      <c r="L37" s="5"/>
      <c r="M37" s="5"/>
      <c r="N37" s="5"/>
    </row>
    <row r="38" spans="2:14" x14ac:dyDescent="0.3">
      <c r="B38" s="57"/>
      <c r="C38" s="5" t="str">
        <f t="shared" ca="1" si="0"/>
        <v/>
      </c>
      <c r="D38" s="5" t="str">
        <f t="shared" ca="1" si="1"/>
        <v/>
      </c>
      <c r="E38" s="5" t="str">
        <f t="shared" ca="1" si="6"/>
        <v/>
      </c>
      <c r="F38" s="53"/>
      <c r="G38" s="5" t="str">
        <f t="shared" ca="1" si="2"/>
        <v/>
      </c>
      <c r="H38" s="5" t="str">
        <f t="shared" ca="1" si="3"/>
        <v/>
      </c>
      <c r="I38" s="5" t="str">
        <f t="shared" ca="1" si="4"/>
        <v/>
      </c>
      <c r="J38" s="5" t="str">
        <f t="shared" ca="1" si="5"/>
        <v/>
      </c>
      <c r="K38" s="5"/>
      <c r="L38" s="5"/>
      <c r="M38" s="5"/>
    </row>
    <row r="39" spans="2:14" x14ac:dyDescent="0.3">
      <c r="B39" s="57"/>
      <c r="C39" s="5" t="str">
        <f t="shared" ca="1" si="0"/>
        <v/>
      </c>
      <c r="D39" s="5" t="str">
        <f t="shared" ca="1" si="1"/>
        <v/>
      </c>
      <c r="E39" s="5" t="str">
        <f t="shared" ca="1" si="6"/>
        <v/>
      </c>
      <c r="F39" s="53"/>
      <c r="G39" s="5" t="str">
        <f t="shared" ca="1" si="2"/>
        <v/>
      </c>
      <c r="H39" s="5" t="str">
        <f t="shared" ca="1" si="3"/>
        <v/>
      </c>
      <c r="I39" s="5" t="str">
        <f t="shared" ca="1" si="4"/>
        <v/>
      </c>
      <c r="J39" s="5" t="str">
        <f t="shared" ca="1" si="5"/>
        <v/>
      </c>
      <c r="K39" s="5"/>
      <c r="M39" s="5"/>
    </row>
    <row r="40" spans="2:14" x14ac:dyDescent="0.3">
      <c r="B40" s="57"/>
      <c r="C40" s="5" t="str">
        <f t="shared" ca="1" si="0"/>
        <v/>
      </c>
      <c r="D40" s="5" t="str">
        <f t="shared" ca="1" si="1"/>
        <v/>
      </c>
      <c r="E40" s="5" t="str">
        <f t="shared" ca="1" si="6"/>
        <v/>
      </c>
      <c r="F40" s="53"/>
      <c r="G40" s="5" t="str">
        <f t="shared" ca="1" si="2"/>
        <v/>
      </c>
      <c r="H40" s="5" t="str">
        <f t="shared" ca="1" si="3"/>
        <v/>
      </c>
      <c r="I40" s="5" t="str">
        <f t="shared" ca="1" si="4"/>
        <v/>
      </c>
      <c r="J40" s="5" t="str">
        <f t="shared" ca="1" si="5"/>
        <v/>
      </c>
      <c r="K40" s="5"/>
      <c r="M40" s="5"/>
    </row>
    <row r="41" spans="2:14" x14ac:dyDescent="0.3">
      <c r="B41" s="57"/>
      <c r="C41" s="5" t="str">
        <f t="shared" ca="1" si="0"/>
        <v/>
      </c>
      <c r="D41" s="5" t="str">
        <f t="shared" ca="1" si="1"/>
        <v/>
      </c>
      <c r="E41" s="5" t="str">
        <f t="shared" ca="1" si="6"/>
        <v/>
      </c>
      <c r="F41" s="53"/>
      <c r="G41" s="5" t="str">
        <f t="shared" ca="1" si="2"/>
        <v/>
      </c>
      <c r="H41" s="5" t="str">
        <f t="shared" ca="1" si="3"/>
        <v/>
      </c>
      <c r="I41" s="5" t="str">
        <f t="shared" ca="1" si="4"/>
        <v/>
      </c>
      <c r="J41" s="5" t="str">
        <f t="shared" ca="1" si="5"/>
        <v/>
      </c>
      <c r="K41" s="5"/>
      <c r="M41" s="5"/>
    </row>
    <row r="42" spans="2:14" x14ac:dyDescent="0.3">
      <c r="B42" s="57"/>
      <c r="C42" s="5" t="str">
        <f t="shared" ca="1" si="0"/>
        <v/>
      </c>
      <c r="D42" s="5" t="str">
        <f t="shared" ca="1" si="1"/>
        <v/>
      </c>
      <c r="E42" s="5" t="str">
        <f t="shared" ca="1" si="6"/>
        <v/>
      </c>
      <c r="F42" s="53"/>
      <c r="G42" s="5" t="str">
        <f t="shared" ca="1" si="2"/>
        <v/>
      </c>
      <c r="H42" s="5" t="str">
        <f t="shared" ca="1" si="3"/>
        <v/>
      </c>
      <c r="I42" s="5" t="str">
        <f t="shared" ca="1" si="4"/>
        <v/>
      </c>
      <c r="J42" s="5" t="str">
        <f t="shared" ca="1" si="5"/>
        <v/>
      </c>
      <c r="K42" s="5"/>
      <c r="M42" s="5"/>
    </row>
    <row r="43" spans="2:14" x14ac:dyDescent="0.3">
      <c r="B43" s="57"/>
      <c r="C43" s="5" t="str">
        <f t="shared" ca="1" si="0"/>
        <v/>
      </c>
      <c r="D43" s="5" t="str">
        <f t="shared" ca="1" si="1"/>
        <v/>
      </c>
      <c r="E43" s="5" t="str">
        <f t="shared" ca="1" si="6"/>
        <v/>
      </c>
      <c r="F43" s="53"/>
      <c r="G43" s="5" t="str">
        <f t="shared" ca="1" si="2"/>
        <v/>
      </c>
      <c r="H43" s="5" t="str">
        <f t="shared" ca="1" si="3"/>
        <v/>
      </c>
      <c r="I43" s="5" t="str">
        <f t="shared" ca="1" si="4"/>
        <v/>
      </c>
      <c r="J43" s="5" t="str">
        <f t="shared" ca="1" si="5"/>
        <v/>
      </c>
      <c r="K43" s="5"/>
      <c r="M43" s="5"/>
    </row>
    <row r="44" spans="2:14" x14ac:dyDescent="0.3">
      <c r="B44" s="57"/>
      <c r="C44" s="5" t="str">
        <f t="shared" ca="1" si="0"/>
        <v/>
      </c>
      <c r="D44" s="5" t="str">
        <f t="shared" ca="1" si="1"/>
        <v/>
      </c>
      <c r="E44" s="5" t="str">
        <f t="shared" ca="1" si="6"/>
        <v/>
      </c>
      <c r="F44" s="53"/>
      <c r="G44" s="5" t="str">
        <f t="shared" ca="1" si="2"/>
        <v/>
      </c>
      <c r="H44" s="5" t="str">
        <f t="shared" ca="1" si="3"/>
        <v/>
      </c>
      <c r="I44" s="5" t="str">
        <f t="shared" ca="1" si="4"/>
        <v/>
      </c>
      <c r="J44" s="5" t="str">
        <f t="shared" ca="1" si="5"/>
        <v/>
      </c>
      <c r="K44" s="5"/>
      <c r="M44" s="5"/>
    </row>
    <row r="45" spans="2:14" x14ac:dyDescent="0.3">
      <c r="B45" s="57"/>
      <c r="C45" s="5" t="str">
        <f t="shared" ca="1" si="0"/>
        <v/>
      </c>
      <c r="D45" s="5" t="str">
        <f t="shared" ca="1" si="1"/>
        <v/>
      </c>
      <c r="E45" s="5" t="str">
        <f t="shared" ca="1" si="6"/>
        <v/>
      </c>
      <c r="F45" s="53"/>
      <c r="G45" s="5" t="str">
        <f t="shared" ca="1" si="2"/>
        <v/>
      </c>
      <c r="H45" s="5" t="str">
        <f t="shared" ca="1" si="3"/>
        <v/>
      </c>
      <c r="I45" s="5" t="str">
        <f t="shared" ca="1" si="4"/>
        <v/>
      </c>
      <c r="J45" s="5" t="str">
        <f t="shared" ca="1" si="5"/>
        <v/>
      </c>
      <c r="K45" s="5"/>
      <c r="M45" s="5"/>
    </row>
    <row r="46" spans="2:14" x14ac:dyDescent="0.3">
      <c r="B46" s="57"/>
      <c r="C46" s="5" t="str">
        <f t="shared" ca="1" si="0"/>
        <v/>
      </c>
      <c r="D46" s="5" t="str">
        <f t="shared" ca="1" si="1"/>
        <v/>
      </c>
      <c r="E46" s="5" t="str">
        <f t="shared" ca="1" si="6"/>
        <v/>
      </c>
      <c r="F46" s="53"/>
      <c r="G46" s="5" t="str">
        <f t="shared" ca="1" si="2"/>
        <v/>
      </c>
      <c r="H46" s="5" t="str">
        <f t="shared" ca="1" si="3"/>
        <v/>
      </c>
      <c r="I46" s="5" t="str">
        <f t="shared" ca="1" si="4"/>
        <v/>
      </c>
      <c r="J46" s="5" t="str">
        <f t="shared" ca="1" si="5"/>
        <v/>
      </c>
      <c r="K46" s="5"/>
      <c r="M46" s="5"/>
    </row>
    <row r="47" spans="2:14" x14ac:dyDescent="0.3">
      <c r="B47" s="57"/>
      <c r="C47" s="5" t="str">
        <f t="shared" ca="1" si="0"/>
        <v/>
      </c>
      <c r="D47" s="5" t="str">
        <f t="shared" ca="1" si="1"/>
        <v/>
      </c>
      <c r="E47" s="5" t="str">
        <f t="shared" ca="1" si="6"/>
        <v/>
      </c>
      <c r="F47" s="53"/>
      <c r="G47" s="5" t="str">
        <f t="shared" ca="1" si="2"/>
        <v/>
      </c>
      <c r="H47" s="5" t="str">
        <f t="shared" ca="1" si="3"/>
        <v/>
      </c>
      <c r="I47" s="5" t="str">
        <f t="shared" ca="1" si="4"/>
        <v/>
      </c>
      <c r="J47" s="5" t="str">
        <f t="shared" ca="1" si="5"/>
        <v/>
      </c>
      <c r="K47" s="5"/>
      <c r="M47" s="5"/>
    </row>
    <row r="48" spans="2:14" x14ac:dyDescent="0.3">
      <c r="B48" s="57"/>
      <c r="C48" s="5" t="str">
        <f t="shared" ca="1" si="0"/>
        <v/>
      </c>
      <c r="D48" s="5" t="str">
        <f t="shared" ca="1" si="1"/>
        <v/>
      </c>
      <c r="E48" s="5" t="str">
        <f t="shared" ca="1" si="6"/>
        <v/>
      </c>
      <c r="F48" s="53"/>
      <c r="G48" s="5" t="str">
        <f t="shared" ca="1" si="2"/>
        <v/>
      </c>
      <c r="H48" s="5" t="str">
        <f t="shared" ca="1" si="3"/>
        <v/>
      </c>
      <c r="I48" s="5" t="str">
        <f t="shared" ca="1" si="4"/>
        <v/>
      </c>
      <c r="J48" s="5" t="str">
        <f t="shared" ca="1" si="5"/>
        <v/>
      </c>
      <c r="K48" s="5"/>
      <c r="M48" s="5"/>
    </row>
    <row r="49" spans="2:13" x14ac:dyDescent="0.3">
      <c r="B49" s="57"/>
      <c r="C49" s="5" t="str">
        <f t="shared" ca="1" si="0"/>
        <v/>
      </c>
      <c r="D49" s="5" t="str">
        <f t="shared" ca="1" si="1"/>
        <v/>
      </c>
      <c r="E49" s="5" t="str">
        <f t="shared" ca="1" si="6"/>
        <v/>
      </c>
      <c r="F49" s="53"/>
      <c r="G49" s="5" t="str">
        <f t="shared" ca="1" si="2"/>
        <v/>
      </c>
      <c r="H49" s="5" t="str">
        <f t="shared" ca="1" si="3"/>
        <v/>
      </c>
      <c r="I49" s="5" t="str">
        <f t="shared" ca="1" si="4"/>
        <v/>
      </c>
      <c r="J49" s="5" t="str">
        <f t="shared" ca="1" si="5"/>
        <v/>
      </c>
      <c r="K49" s="5"/>
      <c r="M49" s="5"/>
    </row>
    <row r="50" spans="2:13" x14ac:dyDescent="0.3">
      <c r="B50" s="57"/>
      <c r="C50" s="5" t="str">
        <f t="shared" ca="1" si="0"/>
        <v/>
      </c>
      <c r="D50" s="5" t="str">
        <f t="shared" ca="1" si="1"/>
        <v/>
      </c>
      <c r="E50" s="5" t="str">
        <f t="shared" ca="1" si="6"/>
        <v/>
      </c>
      <c r="F50" s="53"/>
      <c r="G50" s="5" t="str">
        <f t="shared" ca="1" si="2"/>
        <v/>
      </c>
      <c r="H50" s="5" t="str">
        <f t="shared" ca="1" si="3"/>
        <v/>
      </c>
      <c r="I50" s="5" t="str">
        <f t="shared" ca="1" si="4"/>
        <v/>
      </c>
      <c r="J50" s="5" t="str">
        <f t="shared" ca="1" si="5"/>
        <v/>
      </c>
      <c r="K50" s="5"/>
      <c r="M50" s="5"/>
    </row>
    <row r="51" spans="2:13" x14ac:dyDescent="0.3">
      <c r="B51" s="57"/>
      <c r="C51" s="5" t="str">
        <f t="shared" ca="1" si="0"/>
        <v/>
      </c>
      <c r="D51" s="5" t="str">
        <f t="shared" ca="1" si="1"/>
        <v/>
      </c>
      <c r="E51" s="5" t="str">
        <f t="shared" ca="1" si="6"/>
        <v/>
      </c>
      <c r="F51" s="53"/>
      <c r="G51" s="5" t="str">
        <f t="shared" ca="1" si="2"/>
        <v/>
      </c>
      <c r="H51" s="5" t="str">
        <f t="shared" ca="1" si="3"/>
        <v/>
      </c>
      <c r="I51" s="5" t="str">
        <f t="shared" ca="1" si="4"/>
        <v/>
      </c>
      <c r="J51" s="5" t="str">
        <f t="shared" ca="1" si="5"/>
        <v/>
      </c>
      <c r="K51" s="5"/>
      <c r="M51" s="5"/>
    </row>
    <row r="52" spans="2:13" x14ac:dyDescent="0.3">
      <c r="B52" s="57"/>
      <c r="C52" s="5" t="str">
        <f t="shared" ca="1" si="0"/>
        <v/>
      </c>
      <c r="D52" s="5" t="str">
        <f t="shared" ca="1" si="1"/>
        <v/>
      </c>
      <c r="E52" s="5" t="str">
        <f t="shared" ca="1" si="6"/>
        <v/>
      </c>
      <c r="F52" s="53"/>
      <c r="G52" s="5" t="str">
        <f t="shared" ca="1" si="2"/>
        <v/>
      </c>
      <c r="H52" s="5" t="str">
        <f t="shared" ca="1" si="3"/>
        <v/>
      </c>
      <c r="I52" s="5" t="str">
        <f t="shared" ca="1" si="4"/>
        <v/>
      </c>
      <c r="J52" s="5" t="str">
        <f t="shared" ca="1" si="5"/>
        <v/>
      </c>
      <c r="K52" s="5"/>
      <c r="M52" s="5"/>
    </row>
    <row r="53" spans="2:13" x14ac:dyDescent="0.3">
      <c r="B53" s="57"/>
      <c r="C53" s="5" t="str">
        <f t="shared" ca="1" si="0"/>
        <v/>
      </c>
      <c r="D53" s="5" t="str">
        <f t="shared" ca="1" si="1"/>
        <v/>
      </c>
      <c r="E53" s="5" t="str">
        <f t="shared" ca="1" si="6"/>
        <v/>
      </c>
      <c r="F53" s="53"/>
      <c r="G53" s="5" t="str">
        <f t="shared" ca="1" si="2"/>
        <v/>
      </c>
      <c r="H53" s="5" t="str">
        <f t="shared" ca="1" si="3"/>
        <v/>
      </c>
      <c r="I53" s="5" t="str">
        <f t="shared" ca="1" si="4"/>
        <v/>
      </c>
      <c r="J53" s="5" t="str">
        <f t="shared" ca="1" si="5"/>
        <v/>
      </c>
      <c r="K53" s="5"/>
      <c r="M53" s="5"/>
    </row>
    <row r="54" spans="2:13" x14ac:dyDescent="0.3">
      <c r="B54" s="57"/>
      <c r="C54" s="5" t="str">
        <f t="shared" ca="1" si="0"/>
        <v/>
      </c>
      <c r="D54" s="5" t="str">
        <f t="shared" ca="1" si="1"/>
        <v/>
      </c>
      <c r="E54" s="5" t="str">
        <f t="shared" ca="1" si="6"/>
        <v/>
      </c>
      <c r="F54" s="53"/>
      <c r="G54" s="5" t="str">
        <f t="shared" ca="1" si="2"/>
        <v/>
      </c>
      <c r="H54" s="5" t="str">
        <f t="shared" ca="1" si="3"/>
        <v/>
      </c>
      <c r="I54" s="5" t="str">
        <f t="shared" ca="1" si="4"/>
        <v/>
      </c>
      <c r="J54" s="5" t="str">
        <f t="shared" ca="1" si="5"/>
        <v/>
      </c>
      <c r="K54" s="5"/>
      <c r="M54" s="5"/>
    </row>
    <row r="55" spans="2:13" x14ac:dyDescent="0.3">
      <c r="B55" s="57"/>
      <c r="C55" s="5" t="str">
        <f t="shared" ca="1" si="0"/>
        <v/>
      </c>
      <c r="D55" s="5" t="str">
        <f t="shared" ca="1" si="1"/>
        <v/>
      </c>
      <c r="E55" s="5" t="str">
        <f t="shared" ca="1" si="6"/>
        <v/>
      </c>
      <c r="F55" s="53"/>
      <c r="G55" s="5" t="str">
        <f t="shared" ca="1" si="2"/>
        <v/>
      </c>
      <c r="H55" s="5" t="str">
        <f t="shared" ca="1" si="3"/>
        <v/>
      </c>
      <c r="I55" s="5" t="str">
        <f t="shared" ca="1" si="4"/>
        <v/>
      </c>
      <c r="J55" s="5" t="str">
        <f t="shared" ca="1" si="5"/>
        <v/>
      </c>
      <c r="K55" s="5"/>
      <c r="M55" s="5"/>
    </row>
    <row r="56" spans="2:13" x14ac:dyDescent="0.3">
      <c r="B56" s="57"/>
      <c r="C56" s="5" t="str">
        <f t="shared" ca="1" si="0"/>
        <v/>
      </c>
      <c r="D56" s="5" t="str">
        <f t="shared" ca="1" si="1"/>
        <v/>
      </c>
      <c r="E56" s="5" t="str">
        <f t="shared" ca="1" si="6"/>
        <v/>
      </c>
      <c r="F56" s="53"/>
      <c r="G56" s="5" t="str">
        <f t="shared" ca="1" si="2"/>
        <v/>
      </c>
      <c r="H56" s="5" t="str">
        <f t="shared" ca="1" si="3"/>
        <v/>
      </c>
      <c r="I56" s="5" t="str">
        <f t="shared" ca="1" si="4"/>
        <v/>
      </c>
      <c r="J56" s="5" t="str">
        <f t="shared" ca="1" si="5"/>
        <v/>
      </c>
      <c r="K56" s="5"/>
      <c r="M56" s="5"/>
    </row>
    <row r="57" spans="2:13" x14ac:dyDescent="0.3">
      <c r="B57" s="57"/>
      <c r="C57" s="5" t="str">
        <f t="shared" ca="1" si="0"/>
        <v/>
      </c>
      <c r="D57" s="5" t="str">
        <f t="shared" ca="1" si="1"/>
        <v/>
      </c>
      <c r="E57" s="5" t="str">
        <f t="shared" ca="1" si="6"/>
        <v/>
      </c>
      <c r="F57" s="53"/>
      <c r="G57" s="5" t="str">
        <f t="shared" ca="1" si="2"/>
        <v/>
      </c>
      <c r="H57" s="5" t="str">
        <f t="shared" ca="1" si="3"/>
        <v/>
      </c>
      <c r="I57" s="5" t="str">
        <f t="shared" ca="1" si="4"/>
        <v/>
      </c>
      <c r="J57" s="5" t="str">
        <f t="shared" ca="1" si="5"/>
        <v/>
      </c>
      <c r="K57" s="5"/>
      <c r="M57" s="5"/>
    </row>
    <row r="58" spans="2:13" x14ac:dyDescent="0.3">
      <c r="B58" s="57"/>
      <c r="C58" s="5" t="str">
        <f t="shared" ca="1" si="0"/>
        <v/>
      </c>
      <c r="D58" s="5" t="str">
        <f t="shared" ca="1" si="1"/>
        <v/>
      </c>
      <c r="E58" s="5" t="str">
        <f t="shared" ca="1" si="6"/>
        <v/>
      </c>
      <c r="F58" s="53"/>
      <c r="G58" s="5" t="str">
        <f t="shared" ca="1" si="2"/>
        <v/>
      </c>
      <c r="H58" s="5" t="str">
        <f t="shared" ca="1" si="3"/>
        <v/>
      </c>
      <c r="I58" s="5" t="str">
        <f t="shared" ca="1" si="4"/>
        <v/>
      </c>
      <c r="J58" s="5" t="str">
        <f t="shared" ca="1" si="5"/>
        <v/>
      </c>
      <c r="K58" s="5"/>
      <c r="M58" s="5"/>
    </row>
    <row r="59" spans="2:13" x14ac:dyDescent="0.3">
      <c r="B59" s="57"/>
      <c r="C59" s="5" t="str">
        <f t="shared" ca="1" si="0"/>
        <v/>
      </c>
      <c r="D59" s="5" t="str">
        <f t="shared" ca="1" si="1"/>
        <v/>
      </c>
      <c r="E59" s="5" t="str">
        <f t="shared" ca="1" si="6"/>
        <v/>
      </c>
      <c r="F59" s="53"/>
      <c r="G59" s="5" t="str">
        <f t="shared" ca="1" si="2"/>
        <v/>
      </c>
      <c r="H59" s="5" t="str">
        <f t="shared" ca="1" si="3"/>
        <v/>
      </c>
      <c r="I59" s="5" t="str">
        <f t="shared" ca="1" si="4"/>
        <v/>
      </c>
      <c r="J59" s="5" t="str">
        <f t="shared" ca="1" si="5"/>
        <v/>
      </c>
      <c r="K59" s="5"/>
      <c r="M59" s="5"/>
    </row>
    <row r="60" spans="2:13" x14ac:dyDescent="0.3">
      <c r="B60" s="57"/>
      <c r="C60" s="5" t="str">
        <f t="shared" ca="1" si="0"/>
        <v/>
      </c>
      <c r="D60" s="5" t="str">
        <f t="shared" ca="1" si="1"/>
        <v/>
      </c>
      <c r="E60" s="5" t="str">
        <f t="shared" ca="1" si="6"/>
        <v/>
      </c>
      <c r="F60" s="53"/>
      <c r="G60" s="5" t="str">
        <f t="shared" ca="1" si="2"/>
        <v/>
      </c>
      <c r="H60" s="5" t="str">
        <f t="shared" ca="1" si="3"/>
        <v/>
      </c>
      <c r="I60" s="5" t="str">
        <f t="shared" ca="1" si="4"/>
        <v/>
      </c>
      <c r="J60" s="5" t="str">
        <f t="shared" ca="1" si="5"/>
        <v/>
      </c>
      <c r="K60" s="5"/>
      <c r="M60" s="5"/>
    </row>
    <row r="61" spans="2:13" x14ac:dyDescent="0.3">
      <c r="B61" s="57"/>
      <c r="C61" s="5" t="str">
        <f t="shared" ca="1" si="0"/>
        <v/>
      </c>
      <c r="D61" s="5" t="str">
        <f t="shared" ca="1" si="1"/>
        <v/>
      </c>
      <c r="E61" s="5" t="str">
        <f t="shared" ca="1" si="6"/>
        <v/>
      </c>
      <c r="F61" s="53"/>
      <c r="G61" s="5" t="str">
        <f t="shared" ca="1" si="2"/>
        <v/>
      </c>
      <c r="H61" s="5" t="str">
        <f t="shared" ca="1" si="3"/>
        <v/>
      </c>
      <c r="I61" s="5" t="str">
        <f t="shared" ca="1" si="4"/>
        <v/>
      </c>
      <c r="J61" s="5" t="str">
        <f t="shared" ca="1" si="5"/>
        <v/>
      </c>
      <c r="K61" s="5"/>
      <c r="M61" s="5"/>
    </row>
    <row r="62" spans="2:13" x14ac:dyDescent="0.3">
      <c r="B62" s="57"/>
      <c r="C62" s="5" t="str">
        <f t="shared" ca="1" si="0"/>
        <v/>
      </c>
      <c r="D62" s="5" t="str">
        <f t="shared" ca="1" si="1"/>
        <v/>
      </c>
      <c r="E62" s="5" t="str">
        <f t="shared" ca="1" si="6"/>
        <v/>
      </c>
      <c r="F62" s="53"/>
      <c r="G62" s="5" t="str">
        <f t="shared" ca="1" si="2"/>
        <v/>
      </c>
      <c r="H62" s="5" t="str">
        <f t="shared" ca="1" si="3"/>
        <v/>
      </c>
      <c r="I62" s="5" t="str">
        <f t="shared" ca="1" si="4"/>
        <v/>
      </c>
      <c r="J62" s="5" t="str">
        <f t="shared" ca="1" si="5"/>
        <v/>
      </c>
      <c r="K62" s="5"/>
      <c r="M62" s="5"/>
    </row>
    <row r="63" spans="2:13" x14ac:dyDescent="0.3">
      <c r="B63" s="57"/>
      <c r="C63" s="5" t="str">
        <f t="shared" ca="1" si="0"/>
        <v/>
      </c>
      <c r="D63" s="5" t="str">
        <f t="shared" ca="1" si="1"/>
        <v/>
      </c>
      <c r="E63" s="5" t="str">
        <f t="shared" ca="1" si="6"/>
        <v/>
      </c>
      <c r="F63" s="53"/>
      <c r="G63" s="5" t="str">
        <f t="shared" ca="1" si="2"/>
        <v/>
      </c>
      <c r="H63" s="5" t="str">
        <f t="shared" ca="1" si="3"/>
        <v/>
      </c>
      <c r="I63" s="5" t="str">
        <f t="shared" ca="1" si="4"/>
        <v/>
      </c>
      <c r="J63" s="5" t="str">
        <f t="shared" ca="1" si="5"/>
        <v/>
      </c>
      <c r="K63" s="5"/>
      <c r="M63" s="5"/>
    </row>
    <row r="64" spans="2:13" x14ac:dyDescent="0.3">
      <c r="B64" s="57"/>
      <c r="C64" s="5" t="str">
        <f t="shared" ca="1" si="0"/>
        <v/>
      </c>
      <c r="D64" s="5" t="str">
        <f t="shared" ca="1" si="1"/>
        <v/>
      </c>
      <c r="E64" s="5" t="str">
        <f t="shared" ca="1" si="6"/>
        <v/>
      </c>
      <c r="F64" s="53"/>
      <c r="G64" s="5" t="str">
        <f t="shared" ca="1" si="2"/>
        <v/>
      </c>
      <c r="H64" s="5" t="str">
        <f t="shared" ca="1" si="3"/>
        <v/>
      </c>
      <c r="I64" s="5" t="str">
        <f t="shared" ca="1" si="4"/>
        <v/>
      </c>
      <c r="J64" s="5" t="str">
        <f t="shared" ca="1" si="5"/>
        <v/>
      </c>
      <c r="K64" s="5"/>
      <c r="M64" s="5"/>
    </row>
    <row r="65" spans="2:13" x14ac:dyDescent="0.3">
      <c r="B65" s="57"/>
      <c r="C65" s="5" t="str">
        <f t="shared" ca="1" si="0"/>
        <v/>
      </c>
      <c r="D65" s="5" t="str">
        <f t="shared" ca="1" si="1"/>
        <v/>
      </c>
      <c r="E65" s="5" t="str">
        <f t="shared" ca="1" si="6"/>
        <v/>
      </c>
      <c r="F65" s="53"/>
      <c r="G65" s="5" t="str">
        <f t="shared" ca="1" si="2"/>
        <v/>
      </c>
      <c r="H65" s="5" t="str">
        <f t="shared" ca="1" si="3"/>
        <v/>
      </c>
      <c r="I65" s="5" t="str">
        <f t="shared" ca="1" si="4"/>
        <v/>
      </c>
      <c r="J65" s="5" t="str">
        <f t="shared" ca="1" si="5"/>
        <v/>
      </c>
      <c r="K65" s="5"/>
      <c r="M65" s="5"/>
    </row>
    <row r="66" spans="2:13" x14ac:dyDescent="0.3">
      <c r="B66" s="57"/>
      <c r="C66" s="5" t="str">
        <f t="shared" ca="1" si="0"/>
        <v/>
      </c>
      <c r="D66" s="5" t="str">
        <f t="shared" ca="1" si="1"/>
        <v/>
      </c>
      <c r="E66" s="5" t="str">
        <f t="shared" ca="1" si="6"/>
        <v/>
      </c>
      <c r="F66" s="53"/>
      <c r="G66" s="5" t="str">
        <f t="shared" ca="1" si="2"/>
        <v/>
      </c>
      <c r="H66" s="5" t="str">
        <f t="shared" ca="1" si="3"/>
        <v/>
      </c>
      <c r="I66" s="5" t="str">
        <f t="shared" ca="1" si="4"/>
        <v/>
      </c>
      <c r="J66" s="5" t="str">
        <f t="shared" ca="1" si="5"/>
        <v/>
      </c>
      <c r="K66" s="5"/>
      <c r="M66" s="5"/>
    </row>
    <row r="67" spans="2:13" x14ac:dyDescent="0.3">
      <c r="B67" s="57"/>
      <c r="C67" s="5" t="str">
        <f t="shared" ca="1" si="0"/>
        <v/>
      </c>
      <c r="D67" s="5" t="str">
        <f t="shared" ca="1" si="1"/>
        <v/>
      </c>
      <c r="E67" s="5" t="str">
        <f t="shared" ca="1" si="6"/>
        <v/>
      </c>
      <c r="F67" s="53"/>
      <c r="G67" s="5" t="str">
        <f t="shared" ca="1" si="2"/>
        <v/>
      </c>
      <c r="H67" s="5" t="str">
        <f t="shared" ca="1" si="3"/>
        <v/>
      </c>
      <c r="I67" s="5" t="str">
        <f t="shared" ca="1" si="4"/>
        <v/>
      </c>
      <c r="J67" s="5" t="str">
        <f t="shared" ca="1" si="5"/>
        <v/>
      </c>
      <c r="K67" s="5"/>
      <c r="M67" s="5"/>
    </row>
    <row r="68" spans="2:13" x14ac:dyDescent="0.3">
      <c r="B68" s="57"/>
      <c r="C68" s="5" t="str">
        <f t="shared" ca="1" si="0"/>
        <v/>
      </c>
      <c r="D68" s="5" t="str">
        <f t="shared" ca="1" si="1"/>
        <v/>
      </c>
      <c r="E68" s="5" t="str">
        <f t="shared" ca="1" si="6"/>
        <v/>
      </c>
      <c r="F68" s="53"/>
      <c r="G68" s="5" t="str">
        <f t="shared" ca="1" si="2"/>
        <v/>
      </c>
      <c r="H68" s="5" t="str">
        <f t="shared" ca="1" si="3"/>
        <v/>
      </c>
      <c r="I68" s="5" t="str">
        <f t="shared" ca="1" si="4"/>
        <v/>
      </c>
      <c r="J68" s="5" t="str">
        <f t="shared" ca="1" si="5"/>
        <v/>
      </c>
      <c r="K68" s="5"/>
      <c r="M68" s="5"/>
    </row>
    <row r="69" spans="2:13" x14ac:dyDescent="0.3">
      <c r="B69" s="57"/>
      <c r="C69" s="5" t="str">
        <f t="shared" ca="1" si="0"/>
        <v/>
      </c>
      <c r="D69" s="5" t="str">
        <f t="shared" ca="1" si="1"/>
        <v/>
      </c>
      <c r="E69" s="5" t="str">
        <f t="shared" ca="1" si="6"/>
        <v/>
      </c>
      <c r="F69" s="53"/>
      <c r="G69" s="5" t="str">
        <f t="shared" ca="1" si="2"/>
        <v/>
      </c>
      <c r="H69" s="5" t="str">
        <f t="shared" ca="1" si="3"/>
        <v/>
      </c>
      <c r="I69" s="5" t="str">
        <f t="shared" ca="1" si="4"/>
        <v/>
      </c>
      <c r="J69" s="5" t="str">
        <f t="shared" ca="1" si="5"/>
        <v/>
      </c>
      <c r="K69" s="5"/>
      <c r="M69" s="5"/>
    </row>
    <row r="70" spans="2:13" x14ac:dyDescent="0.3">
      <c r="B70" s="57"/>
      <c r="C70" s="5" t="str">
        <f t="shared" ca="1" si="0"/>
        <v/>
      </c>
      <c r="D70" s="5" t="str">
        <f t="shared" ca="1" si="1"/>
        <v/>
      </c>
      <c r="E70" s="5" t="str">
        <f t="shared" ca="1" si="6"/>
        <v/>
      </c>
      <c r="F70" s="53"/>
      <c r="G70" s="5" t="str">
        <f t="shared" ca="1" si="2"/>
        <v/>
      </c>
      <c r="H70" s="5" t="str">
        <f t="shared" ca="1" si="3"/>
        <v/>
      </c>
      <c r="I70" s="5" t="str">
        <f t="shared" ca="1" si="4"/>
        <v/>
      </c>
      <c r="J70" s="5" t="str">
        <f t="shared" ca="1" si="5"/>
        <v/>
      </c>
      <c r="K70" s="5"/>
      <c r="M70" s="5"/>
    </row>
    <row r="71" spans="2:13" x14ac:dyDescent="0.3">
      <c r="B71" s="57"/>
      <c r="C71" s="5" t="str">
        <f t="shared" ca="1" si="0"/>
        <v/>
      </c>
      <c r="D71" s="5" t="str">
        <f t="shared" ca="1" si="1"/>
        <v/>
      </c>
      <c r="E71" s="5" t="str">
        <f t="shared" ca="1" si="6"/>
        <v/>
      </c>
      <c r="F71" s="53"/>
      <c r="G71" s="5" t="str">
        <f t="shared" ca="1" si="2"/>
        <v/>
      </c>
      <c r="H71" s="5" t="str">
        <f t="shared" ca="1" si="3"/>
        <v/>
      </c>
      <c r="I71" s="5" t="str">
        <f t="shared" ca="1" si="4"/>
        <v/>
      </c>
      <c r="J71" s="5" t="str">
        <f t="shared" ca="1" si="5"/>
        <v/>
      </c>
      <c r="K71" s="5"/>
      <c r="M71" s="5"/>
    </row>
    <row r="72" spans="2:13" x14ac:dyDescent="0.3">
      <c r="B72" s="57"/>
      <c r="C72" s="5" t="str">
        <f t="shared" ca="1" si="0"/>
        <v/>
      </c>
      <c r="D72" s="5" t="str">
        <f t="shared" ca="1" si="1"/>
        <v/>
      </c>
      <c r="E72" s="5" t="str">
        <f t="shared" ca="1" si="6"/>
        <v/>
      </c>
      <c r="F72" s="53"/>
      <c r="G72" s="5" t="str">
        <f t="shared" ca="1" si="2"/>
        <v/>
      </c>
      <c r="H72" s="5" t="str">
        <f t="shared" ca="1" si="3"/>
        <v/>
      </c>
      <c r="I72" s="5" t="str">
        <f t="shared" ca="1" si="4"/>
        <v/>
      </c>
      <c r="J72" s="5" t="str">
        <f t="shared" ca="1" si="5"/>
        <v/>
      </c>
      <c r="K72" s="5"/>
      <c r="M72" s="5"/>
    </row>
    <row r="73" spans="2:13" x14ac:dyDescent="0.3">
      <c r="B73" s="57"/>
      <c r="C73" s="5" t="str">
        <f t="shared" ca="1" si="0"/>
        <v/>
      </c>
      <c r="D73" s="5" t="str">
        <f t="shared" ca="1" si="1"/>
        <v/>
      </c>
      <c r="E73" s="5" t="str">
        <f t="shared" ca="1" si="6"/>
        <v/>
      </c>
      <c r="F73" s="53"/>
      <c r="G73" s="5" t="str">
        <f t="shared" ca="1" si="2"/>
        <v/>
      </c>
      <c r="H73" s="5" t="str">
        <f t="shared" ca="1" si="3"/>
        <v/>
      </c>
      <c r="I73" s="5" t="str">
        <f t="shared" ca="1" si="4"/>
        <v/>
      </c>
      <c r="J73" s="5" t="str">
        <f t="shared" ca="1" si="5"/>
        <v/>
      </c>
      <c r="K73" s="5"/>
      <c r="M73" s="5"/>
    </row>
    <row r="74" spans="2:13" x14ac:dyDescent="0.3">
      <c r="B74" s="57"/>
      <c r="C74" s="5" t="str">
        <f t="shared" ca="1" si="0"/>
        <v/>
      </c>
      <c r="D74" s="5" t="str">
        <f t="shared" ca="1" si="1"/>
        <v/>
      </c>
      <c r="E74" s="5" t="str">
        <f t="shared" ca="1" si="6"/>
        <v/>
      </c>
      <c r="F74" s="53"/>
      <c r="G74" s="5" t="str">
        <f t="shared" ca="1" si="2"/>
        <v/>
      </c>
      <c r="H74" s="5" t="str">
        <f t="shared" ca="1" si="3"/>
        <v/>
      </c>
      <c r="I74" s="5" t="str">
        <f t="shared" ca="1" si="4"/>
        <v/>
      </c>
      <c r="J74" s="5" t="str">
        <f t="shared" ca="1" si="5"/>
        <v/>
      </c>
      <c r="K74" s="5"/>
      <c r="M74" s="5"/>
    </row>
    <row r="75" spans="2:13" x14ac:dyDescent="0.3">
      <c r="B75" s="57"/>
      <c r="C75" s="5" t="str">
        <f t="shared" ca="1" si="0"/>
        <v/>
      </c>
      <c r="D75" s="5" t="str">
        <f t="shared" ca="1" si="1"/>
        <v/>
      </c>
      <c r="E75" s="5" t="str">
        <f t="shared" ca="1" si="6"/>
        <v/>
      </c>
      <c r="F75" s="53"/>
      <c r="G75" s="5" t="str">
        <f t="shared" ca="1" si="2"/>
        <v/>
      </c>
      <c r="H75" s="5" t="str">
        <f t="shared" ca="1" si="3"/>
        <v/>
      </c>
      <c r="I75" s="5" t="str">
        <f t="shared" ca="1" si="4"/>
        <v/>
      </c>
      <c r="J75" s="5" t="str">
        <f t="shared" ca="1" si="5"/>
        <v/>
      </c>
      <c r="K75" s="5"/>
      <c r="M75" s="5"/>
    </row>
    <row r="76" spans="2:13" x14ac:dyDescent="0.3">
      <c r="B76" s="57"/>
      <c r="C76" s="5" t="str">
        <f t="shared" ca="1" si="0"/>
        <v/>
      </c>
      <c r="D76" s="5" t="str">
        <f t="shared" ca="1" si="1"/>
        <v/>
      </c>
      <c r="E76" s="5" t="str">
        <f t="shared" ca="1" si="6"/>
        <v/>
      </c>
      <c r="F76" s="53"/>
      <c r="G76" s="5" t="str">
        <f t="shared" ca="1" si="2"/>
        <v/>
      </c>
      <c r="H76" s="5" t="str">
        <f t="shared" ca="1" si="3"/>
        <v/>
      </c>
      <c r="I76" s="5" t="str">
        <f t="shared" ca="1" si="4"/>
        <v/>
      </c>
      <c r="J76" s="5" t="str">
        <f t="shared" ca="1" si="5"/>
        <v/>
      </c>
      <c r="K76" s="5"/>
      <c r="M76" s="5"/>
    </row>
    <row r="77" spans="2:13" x14ac:dyDescent="0.3">
      <c r="B77" s="57"/>
      <c r="C77" s="5" t="str">
        <f t="shared" ca="1" si="0"/>
        <v/>
      </c>
      <c r="D77" s="5" t="str">
        <f t="shared" ca="1" si="1"/>
        <v/>
      </c>
      <c r="E77" s="5" t="str">
        <f t="shared" ca="1" si="6"/>
        <v/>
      </c>
      <c r="F77" s="53"/>
      <c r="G77" s="5" t="str">
        <f t="shared" ca="1" si="2"/>
        <v/>
      </c>
      <c r="H77" s="5" t="str">
        <f t="shared" ca="1" si="3"/>
        <v/>
      </c>
      <c r="I77" s="5" t="str">
        <f t="shared" ca="1" si="4"/>
        <v/>
      </c>
      <c r="J77" s="5" t="str">
        <f t="shared" ca="1" si="5"/>
        <v/>
      </c>
      <c r="K77" s="5"/>
      <c r="M77" s="5"/>
    </row>
    <row r="78" spans="2:13" x14ac:dyDescent="0.3">
      <c r="B78" s="57"/>
      <c r="C78" s="5" t="str">
        <f t="shared" ca="1" si="0"/>
        <v/>
      </c>
      <c r="D78" s="5" t="str">
        <f t="shared" ca="1" si="1"/>
        <v/>
      </c>
      <c r="E78" s="5" t="str">
        <f t="shared" ca="1" si="6"/>
        <v/>
      </c>
      <c r="F78" s="53"/>
      <c r="G78" s="5" t="str">
        <f t="shared" ca="1" si="2"/>
        <v/>
      </c>
      <c r="H78" s="5" t="str">
        <f t="shared" ca="1" si="3"/>
        <v/>
      </c>
      <c r="I78" s="5" t="str">
        <f t="shared" ca="1" si="4"/>
        <v/>
      </c>
      <c r="J78" s="5" t="str">
        <f t="shared" ca="1" si="5"/>
        <v/>
      </c>
      <c r="K78" s="5"/>
      <c r="M78" s="5"/>
    </row>
    <row r="79" spans="2:13" x14ac:dyDescent="0.3">
      <c r="B79" s="57"/>
      <c r="C79" s="5" t="str">
        <f t="shared" ca="1" si="0"/>
        <v/>
      </c>
      <c r="D79" s="5" t="str">
        <f t="shared" ca="1" si="1"/>
        <v/>
      </c>
      <c r="E79" s="5" t="str">
        <f t="shared" ca="1" si="6"/>
        <v/>
      </c>
      <c r="F79" s="53"/>
      <c r="G79" s="5" t="str">
        <f t="shared" ca="1" si="2"/>
        <v/>
      </c>
      <c r="H79" s="5" t="str">
        <f t="shared" ca="1" si="3"/>
        <v/>
      </c>
      <c r="I79" s="5" t="str">
        <f t="shared" ca="1" si="4"/>
        <v/>
      </c>
      <c r="J79" s="5" t="str">
        <f t="shared" ca="1" si="5"/>
        <v/>
      </c>
      <c r="K79" s="5"/>
      <c r="M79" s="5"/>
    </row>
    <row r="80" spans="2:13" x14ac:dyDescent="0.3">
      <c r="B80" s="57"/>
      <c r="C80" s="5" t="str">
        <f t="shared" ca="1" si="0"/>
        <v/>
      </c>
      <c r="D80" s="5" t="str">
        <f t="shared" ca="1" si="1"/>
        <v/>
      </c>
      <c r="E80" s="5" t="str">
        <f t="shared" ca="1" si="6"/>
        <v/>
      </c>
      <c r="F80" s="53"/>
      <c r="G80" s="5" t="str">
        <f t="shared" ca="1" si="2"/>
        <v/>
      </c>
      <c r="H80" s="5" t="str">
        <f t="shared" ca="1" si="3"/>
        <v/>
      </c>
      <c r="I80" s="5" t="str">
        <f t="shared" ca="1" si="4"/>
        <v/>
      </c>
      <c r="J80" s="5" t="str">
        <f t="shared" ca="1" si="5"/>
        <v/>
      </c>
      <c r="K80" s="5"/>
      <c r="M80" s="5"/>
    </row>
    <row r="81" spans="2:13" x14ac:dyDescent="0.3">
      <c r="B81" s="57"/>
      <c r="C81" s="5" t="str">
        <f t="shared" ca="1" si="0"/>
        <v/>
      </c>
      <c r="D81" s="5" t="str">
        <f t="shared" ca="1" si="1"/>
        <v/>
      </c>
      <c r="E81" s="5" t="str">
        <f t="shared" ca="1" si="6"/>
        <v/>
      </c>
      <c r="F81" s="53"/>
      <c r="G81" s="5" t="str">
        <f t="shared" ca="1" si="2"/>
        <v/>
      </c>
      <c r="H81" s="5" t="str">
        <f t="shared" ca="1" si="3"/>
        <v/>
      </c>
      <c r="I81" s="5" t="str">
        <f t="shared" ca="1" si="4"/>
        <v/>
      </c>
      <c r="J81" s="5" t="str">
        <f t="shared" ca="1" si="5"/>
        <v/>
      </c>
      <c r="K81" s="5"/>
      <c r="M81" s="5"/>
    </row>
    <row r="82" spans="2:13" x14ac:dyDescent="0.3">
      <c r="B82" s="57"/>
      <c r="C82" s="5" t="str">
        <f t="shared" ca="1" si="0"/>
        <v/>
      </c>
      <c r="D82" s="5" t="str">
        <f t="shared" ca="1" si="1"/>
        <v/>
      </c>
      <c r="E82" s="5" t="str">
        <f t="shared" ca="1" si="6"/>
        <v/>
      </c>
      <c r="F82" s="53"/>
      <c r="G82" s="5" t="str">
        <f t="shared" ca="1" si="2"/>
        <v/>
      </c>
      <c r="H82" s="5" t="str">
        <f t="shared" ca="1" si="3"/>
        <v/>
      </c>
      <c r="I82" s="5" t="str">
        <f t="shared" ca="1" si="4"/>
        <v/>
      </c>
      <c r="J82" s="5" t="str">
        <f t="shared" ca="1" si="5"/>
        <v/>
      </c>
      <c r="K82" s="5"/>
      <c r="M82" s="5"/>
    </row>
    <row r="83" spans="2:13" x14ac:dyDescent="0.3">
      <c r="B83" s="57"/>
      <c r="C83" s="5" t="str">
        <f t="shared" ca="1" si="0"/>
        <v/>
      </c>
      <c r="D83" s="5" t="str">
        <f t="shared" ca="1" si="1"/>
        <v/>
      </c>
      <c r="E83" s="5" t="str">
        <f t="shared" ca="1" si="6"/>
        <v/>
      </c>
      <c r="F83" s="53"/>
      <c r="G83" s="5" t="str">
        <f t="shared" ca="1" si="2"/>
        <v/>
      </c>
      <c r="H83" s="5" t="str">
        <f t="shared" ca="1" si="3"/>
        <v/>
      </c>
      <c r="I83" s="5" t="str">
        <f t="shared" ca="1" si="4"/>
        <v/>
      </c>
      <c r="J83" s="5" t="str">
        <f t="shared" ca="1" si="5"/>
        <v/>
      </c>
      <c r="K83" s="5"/>
      <c r="M83" s="5"/>
    </row>
    <row r="84" spans="2:13" x14ac:dyDescent="0.3">
      <c r="B84" s="57"/>
      <c r="C84" s="5" t="str">
        <f t="shared" ca="1" si="0"/>
        <v/>
      </c>
      <c r="D84" s="5" t="str">
        <f t="shared" ca="1" si="1"/>
        <v/>
      </c>
      <c r="E84" s="5" t="str">
        <f t="shared" ca="1" si="6"/>
        <v/>
      </c>
      <c r="F84" s="53"/>
      <c r="G84" s="5" t="str">
        <f t="shared" ca="1" si="2"/>
        <v/>
      </c>
      <c r="H84" s="5" t="str">
        <f t="shared" ca="1" si="3"/>
        <v/>
      </c>
      <c r="I84" s="5" t="str">
        <f t="shared" ca="1" si="4"/>
        <v/>
      </c>
      <c r="J84" s="5" t="str">
        <f t="shared" ca="1" si="5"/>
        <v/>
      </c>
      <c r="K84" s="5"/>
      <c r="M84" s="5"/>
    </row>
    <row r="85" spans="2:13" x14ac:dyDescent="0.3">
      <c r="B85" s="57"/>
      <c r="C85" s="5" t="str">
        <f t="shared" ca="1" si="0"/>
        <v/>
      </c>
      <c r="D85" s="5" t="str">
        <f t="shared" ca="1" si="1"/>
        <v/>
      </c>
      <c r="E85" s="5" t="str">
        <f t="shared" ca="1" si="6"/>
        <v/>
      </c>
      <c r="F85" s="53"/>
      <c r="G85" s="5" t="str">
        <f t="shared" ca="1" si="2"/>
        <v/>
      </c>
      <c r="H85" s="5" t="str">
        <f t="shared" ca="1" si="3"/>
        <v/>
      </c>
      <c r="I85" s="5" t="str">
        <f t="shared" ca="1" si="4"/>
        <v/>
      </c>
      <c r="J85" s="5" t="str">
        <f t="shared" ca="1" si="5"/>
        <v/>
      </c>
      <c r="K85" s="5"/>
      <c r="M85" s="5"/>
    </row>
    <row r="86" spans="2:13" x14ac:dyDescent="0.3">
      <c r="B86" s="57"/>
      <c r="C86" s="5" t="str">
        <f t="shared" ca="1" si="0"/>
        <v/>
      </c>
      <c r="D86" s="5" t="str">
        <f t="shared" ca="1" si="1"/>
        <v/>
      </c>
      <c r="E86" s="5" t="str">
        <f t="shared" ca="1" si="6"/>
        <v/>
      </c>
      <c r="F86" s="53"/>
      <c r="G86" s="5" t="str">
        <f t="shared" ca="1" si="2"/>
        <v/>
      </c>
      <c r="H86" s="5" t="str">
        <f t="shared" ca="1" si="3"/>
        <v/>
      </c>
      <c r="I86" s="5" t="str">
        <f t="shared" ca="1" si="4"/>
        <v/>
      </c>
      <c r="J86" s="5" t="str">
        <f t="shared" ca="1" si="5"/>
        <v/>
      </c>
      <c r="K86" s="5"/>
      <c r="M86" s="5"/>
    </row>
    <row r="87" spans="2:13" x14ac:dyDescent="0.3">
      <c r="B87" s="57"/>
      <c r="C87" s="5" t="str">
        <f t="shared" ca="1" si="0"/>
        <v/>
      </c>
      <c r="D87" s="5" t="str">
        <f t="shared" ca="1" si="1"/>
        <v/>
      </c>
      <c r="E87" s="5" t="str">
        <f t="shared" ca="1" si="6"/>
        <v/>
      </c>
      <c r="F87" s="53"/>
      <c r="G87" s="5" t="str">
        <f t="shared" ca="1" si="2"/>
        <v/>
      </c>
      <c r="H87" s="5" t="str">
        <f t="shared" ca="1" si="3"/>
        <v/>
      </c>
      <c r="I87" s="5" t="str">
        <f t="shared" ca="1" si="4"/>
        <v/>
      </c>
      <c r="J87" s="5" t="str">
        <f t="shared" ca="1" si="5"/>
        <v/>
      </c>
      <c r="K87" s="5"/>
      <c r="M87" s="5"/>
    </row>
    <row r="88" spans="2:13" x14ac:dyDescent="0.3">
      <c r="B88" s="57"/>
      <c r="C88" s="5" t="str">
        <f t="shared" ca="1" si="0"/>
        <v/>
      </c>
      <c r="D88" s="5" t="str">
        <f t="shared" ca="1" si="1"/>
        <v/>
      </c>
      <c r="E88" s="5" t="str">
        <f t="shared" ca="1" si="6"/>
        <v/>
      </c>
      <c r="F88" s="53"/>
      <c r="G88" s="5" t="str">
        <f t="shared" ca="1" si="2"/>
        <v/>
      </c>
      <c r="H88" s="5" t="str">
        <f t="shared" ca="1" si="3"/>
        <v/>
      </c>
      <c r="I88" s="5" t="str">
        <f t="shared" ca="1" si="4"/>
        <v/>
      </c>
      <c r="J88" s="5" t="str">
        <f t="shared" ca="1" si="5"/>
        <v/>
      </c>
      <c r="K88" s="5"/>
      <c r="M88" s="5"/>
    </row>
    <row r="89" spans="2:13" x14ac:dyDescent="0.3">
      <c r="B89" s="57"/>
      <c r="C89" s="5" t="str">
        <f t="shared" ca="1" si="0"/>
        <v/>
      </c>
      <c r="D89" s="5" t="str">
        <f t="shared" ca="1" si="1"/>
        <v/>
      </c>
      <c r="E89" s="5" t="str">
        <f t="shared" ca="1" si="6"/>
        <v/>
      </c>
      <c r="F89" s="53"/>
      <c r="G89" s="5" t="str">
        <f t="shared" ca="1" si="2"/>
        <v/>
      </c>
      <c r="H89" s="5" t="str">
        <f t="shared" ca="1" si="3"/>
        <v/>
      </c>
      <c r="I89" s="5" t="str">
        <f t="shared" ca="1" si="4"/>
        <v/>
      </c>
      <c r="J89" s="5" t="str">
        <f t="shared" ca="1" si="5"/>
        <v/>
      </c>
      <c r="M89" s="5"/>
    </row>
    <row r="90" spans="2:13" x14ac:dyDescent="0.3">
      <c r="B90" s="57"/>
      <c r="C90" s="5" t="str">
        <f t="shared" ca="1" si="0"/>
        <v/>
      </c>
      <c r="D90" s="5" t="str">
        <f t="shared" ca="1" si="1"/>
        <v/>
      </c>
      <c r="E90" s="5" t="str">
        <f t="shared" ca="1" si="6"/>
        <v/>
      </c>
      <c r="F90" s="53"/>
      <c r="G90" s="5" t="str">
        <f t="shared" ca="1" si="2"/>
        <v/>
      </c>
      <c r="H90" s="5" t="str">
        <f t="shared" ca="1" si="3"/>
        <v/>
      </c>
      <c r="I90" s="5" t="str">
        <f t="shared" ca="1" si="4"/>
        <v/>
      </c>
      <c r="J90" s="5" t="str">
        <f t="shared" ca="1" si="5"/>
        <v/>
      </c>
      <c r="M90" s="5"/>
    </row>
    <row r="91" spans="2:13" x14ac:dyDescent="0.3">
      <c r="B91" s="57"/>
      <c r="C91" s="5" t="str">
        <f t="shared" ref="C91:C154" ca="1" si="7">_xlfn.LET(
_xlpm.StartingPrincipalBalance,$G90,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_xlpm.Calculation,IF(_xlpm.IsPeriodBlankCondition,"",IF(_xlpm.IsPrincipalRemainingBlankCondition,"",IF(_xlpm.IsPrincipalRemainingZeroCondition,"",_xlpm.StartingPrincipalBalance))),
_xlpm.Calculation
)</f>
        <v/>
      </c>
      <c r="D91" s="5" t="str">
        <f t="shared" ref="D91:D154" ca="1" si="8">_xlfn.LET(
_xlpm.InterestCalculation,$G90*$B$9,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_xlpm.Calculation,IF(_xlpm.IsPeriodBlankCondition,"",IF(_xlpm.IsPrincipalRemainingBlankCondition,"",IF(_xlpm.IsPrincipalRemainingZeroCondition,"",_xlpm.InterestCalculation))),
_xlpm.Calculation
)</f>
        <v/>
      </c>
      <c r="E91" s="5" t="str">
        <f t="shared" ca="1" si="6"/>
        <v/>
      </c>
      <c r="F91" s="53"/>
      <c r="G91" s="5" t="str">
        <f t="shared" ref="G91:G154" ca="1" si="9">_xlfn.LET(
_xlpm.StartingBalanceGreaterThanPrincipalOwedPlusPrepaymentCondition,$C91&gt;=$E91+$F91,
_xlpm.IsPrincpalOwedPlusPrepaymentLessThanOrEqualToPrincipalRemainingCondition,ROUND($E91+$F91,2)&lt;=ROUND($G90,2),
_xlpm.IsCurrentPrincapalOwedAmtGreaterThanPrevPrincipalOwedCondition,$E90&gt;$G90,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_xlpm.Calculation,IF(_xlpm.IsPeriodBlankCondition,"",IF(_xlpm.IsPrincipalRemainingBlankCondition,"",IF(_xlpm.IsPrincipalZeroCondition,"",IF(_xlpm.StartingBalanceGreaterThanPrincipalOwedPlusPrepaymentCondition,$C91-$E91-$F91,0)))),
_xlpm.Calculation
)</f>
        <v/>
      </c>
      <c r="H91" s="5" t="str">
        <f t="shared" ref="H91:H154" ca="1" si="10">_xlfn.LET(
_xlpm.PrincpalRemainingCalculation,$B$13,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_xlpm.Calculation,IF(_xlpm.IsPeriodBlankCondition,"",IF(_xlpm.IsPrincipalRemainingBlankCondition,"",IF(_xlpm.IsPrincipalZeroCondition,"",_xlpm.PrincpalRemainingCalculation))),
_xlpm.Calculation
)</f>
        <v/>
      </c>
      <c r="I91" s="5" t="str">
        <f t="shared" ref="I91:I154" ca="1" si="11">_xlfn.LET(
_xlpm.IsPrincipalRemainingLessThanOrEqualToPMICutoffAmtCondition,$G90&lt;=$B$2*(1-$B$15),
_xlpm.PMIMonthlyPayment,$B$19,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91" s="5" t="str">
        <f t="shared" ref="J91:J154" ca="1" si="12">_xlfn.LET(
_xlpm.PrePaymentActuallyPaid,IF($C91&gt;=$E91+$F91,$F91,$C91-$E91),
_xlpm.IfPMIOwedIsBlank,IF($I91 = "",0,$I91),
_xlpm.TotalMonthlyPaymentCalculation,$D91+$E91+$H91+_xlpm.IfPMIOwedIsBlank+_xlpm.PrePaymentActuallyPaid,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_xlpm.Calculation,IF(_xlpm.IsPeriodBlankCondition,"",IF(_xlpm.IsPrincipalRemainingBlankCondition,"",IF(_xlpm.IsPrincipalZeroCondition,"",_xlpm.TotalMonthlyPaymentCalculation))),
_xlpm.Calculation
)</f>
        <v/>
      </c>
      <c r="M91" s="5"/>
    </row>
    <row r="92" spans="2:13" x14ac:dyDescent="0.3">
      <c r="B92" s="57"/>
      <c r="C92" s="5" t="str">
        <f t="shared" ca="1" si="7"/>
        <v/>
      </c>
      <c r="D92" s="5" t="str">
        <f t="shared" ca="1" si="8"/>
        <v/>
      </c>
      <c r="E92" s="5" t="str">
        <f t="shared" ca="1" si="6"/>
        <v/>
      </c>
      <c r="F92" s="53"/>
      <c r="G92" s="5" t="str">
        <f t="shared" ca="1" si="9"/>
        <v/>
      </c>
      <c r="H92" s="5" t="str">
        <f t="shared" ca="1" si="10"/>
        <v/>
      </c>
      <c r="I92" s="5" t="str">
        <f t="shared" ca="1" si="11"/>
        <v/>
      </c>
      <c r="J92" s="5" t="str">
        <f t="shared" ca="1" si="12"/>
        <v/>
      </c>
      <c r="M92" s="5"/>
    </row>
    <row r="93" spans="2:13" x14ac:dyDescent="0.3">
      <c r="B93" s="57"/>
      <c r="C93" s="5" t="str">
        <f t="shared" ca="1" si="7"/>
        <v/>
      </c>
      <c r="D93" s="5" t="str">
        <f t="shared" ca="1" si="8"/>
        <v/>
      </c>
      <c r="E93" s="5" t="str">
        <f t="shared" ca="1" si="6"/>
        <v/>
      </c>
      <c r="F93" s="53"/>
      <c r="G93" s="5" t="str">
        <f t="shared" ca="1" si="9"/>
        <v/>
      </c>
      <c r="H93" s="5" t="str">
        <f t="shared" ca="1" si="10"/>
        <v/>
      </c>
      <c r="I93" s="5" t="str">
        <f t="shared" ca="1" si="11"/>
        <v/>
      </c>
      <c r="J93" s="5" t="str">
        <f t="shared" ca="1" si="12"/>
        <v/>
      </c>
      <c r="M93" s="5"/>
    </row>
    <row r="94" spans="2:13" x14ac:dyDescent="0.3">
      <c r="B94" s="57"/>
      <c r="C94" s="5" t="str">
        <f t="shared" ca="1" si="7"/>
        <v/>
      </c>
      <c r="D94" s="5" t="str">
        <f t="shared" ca="1" si="8"/>
        <v/>
      </c>
      <c r="E94" s="5" t="str">
        <f t="shared" ca="1" si="6"/>
        <v/>
      </c>
      <c r="F94" s="53"/>
      <c r="G94" s="5" t="str">
        <f t="shared" ca="1" si="9"/>
        <v/>
      </c>
      <c r="H94" s="5" t="str">
        <f t="shared" ca="1" si="10"/>
        <v/>
      </c>
      <c r="I94" s="5" t="str">
        <f t="shared" ca="1" si="11"/>
        <v/>
      </c>
      <c r="J94" s="5" t="str">
        <f t="shared" ca="1" si="12"/>
        <v/>
      </c>
      <c r="M94" s="5"/>
    </row>
    <row r="95" spans="2:13" x14ac:dyDescent="0.3">
      <c r="B95" s="57"/>
      <c r="C95" s="5" t="str">
        <f t="shared" ca="1" si="7"/>
        <v/>
      </c>
      <c r="D95" s="5" t="str">
        <f t="shared" ca="1" si="8"/>
        <v/>
      </c>
      <c r="E95" s="5" t="str">
        <f t="shared" ca="1" si="6"/>
        <v/>
      </c>
      <c r="F95" s="53"/>
      <c r="G95" s="5" t="str">
        <f t="shared" ca="1" si="9"/>
        <v/>
      </c>
      <c r="H95" s="5" t="str">
        <f t="shared" ca="1" si="10"/>
        <v/>
      </c>
      <c r="I95" s="5" t="str">
        <f t="shared" ca="1" si="11"/>
        <v/>
      </c>
      <c r="J95" s="5" t="str">
        <f t="shared" ca="1" si="12"/>
        <v/>
      </c>
      <c r="M95" s="5"/>
    </row>
    <row r="96" spans="2:13" x14ac:dyDescent="0.3">
      <c r="B96" s="57"/>
      <c r="C96" s="5" t="str">
        <f t="shared" ca="1" si="7"/>
        <v/>
      </c>
      <c r="D96" s="5" t="str">
        <f t="shared" ca="1" si="8"/>
        <v/>
      </c>
      <c r="E96" s="5" t="str">
        <f t="shared" ca="1" si="6"/>
        <v/>
      </c>
      <c r="F96" s="53"/>
      <c r="G96" s="5" t="str">
        <f t="shared" ca="1" si="9"/>
        <v/>
      </c>
      <c r="H96" s="5" t="str">
        <f t="shared" ca="1" si="10"/>
        <v/>
      </c>
      <c r="I96" s="5" t="str">
        <f t="shared" ca="1" si="11"/>
        <v/>
      </c>
      <c r="J96" s="5" t="str">
        <f t="shared" ca="1" si="12"/>
        <v/>
      </c>
      <c r="M96" s="5"/>
    </row>
    <row r="97" spans="2:13" x14ac:dyDescent="0.3">
      <c r="B97" s="57"/>
      <c r="C97" s="5" t="str">
        <f t="shared" ca="1" si="7"/>
        <v/>
      </c>
      <c r="D97" s="5" t="str">
        <f t="shared" ca="1" si="8"/>
        <v/>
      </c>
      <c r="E97" s="5" t="str">
        <f t="shared" ca="1" si="6"/>
        <v/>
      </c>
      <c r="F97" s="53"/>
      <c r="G97" s="5" t="str">
        <f t="shared" ca="1" si="9"/>
        <v/>
      </c>
      <c r="H97" s="5" t="str">
        <f t="shared" ca="1" si="10"/>
        <v/>
      </c>
      <c r="I97" s="5" t="str">
        <f t="shared" ca="1" si="11"/>
        <v/>
      </c>
      <c r="J97" s="5" t="str">
        <f t="shared" ca="1" si="12"/>
        <v/>
      </c>
      <c r="M97" s="5"/>
    </row>
    <row r="98" spans="2:13" x14ac:dyDescent="0.3">
      <c r="B98" s="57"/>
      <c r="C98" s="5" t="str">
        <f t="shared" ca="1" si="7"/>
        <v/>
      </c>
      <c r="D98" s="5" t="str">
        <f t="shared" ca="1" si="8"/>
        <v/>
      </c>
      <c r="E98" s="5" t="str">
        <f t="shared" ca="1" si="6"/>
        <v/>
      </c>
      <c r="F98" s="53"/>
      <c r="G98" s="5" t="str">
        <f t="shared" ca="1" si="9"/>
        <v/>
      </c>
      <c r="H98" s="5" t="str">
        <f t="shared" ca="1" si="10"/>
        <v/>
      </c>
      <c r="I98" s="5" t="str">
        <f t="shared" ca="1" si="11"/>
        <v/>
      </c>
      <c r="J98" s="5" t="str">
        <f t="shared" ca="1" si="12"/>
        <v/>
      </c>
      <c r="M98" s="5"/>
    </row>
    <row r="99" spans="2:13" x14ac:dyDescent="0.3">
      <c r="B99" s="57"/>
      <c r="C99" s="5" t="str">
        <f t="shared" ca="1" si="7"/>
        <v/>
      </c>
      <c r="D99" s="5" t="str">
        <f t="shared" ca="1" si="8"/>
        <v/>
      </c>
      <c r="E99" s="5" t="str">
        <f t="shared" ca="1" si="6"/>
        <v/>
      </c>
      <c r="F99" s="53"/>
      <c r="G99" s="5" t="str">
        <f t="shared" ca="1" si="9"/>
        <v/>
      </c>
      <c r="H99" s="5" t="str">
        <f t="shared" ca="1" si="10"/>
        <v/>
      </c>
      <c r="I99" s="5" t="str">
        <f t="shared" ca="1" si="11"/>
        <v/>
      </c>
      <c r="J99" s="5" t="str">
        <f t="shared" ca="1" si="12"/>
        <v/>
      </c>
      <c r="M99" s="5"/>
    </row>
    <row r="100" spans="2:13" x14ac:dyDescent="0.3">
      <c r="B100" s="57"/>
      <c r="C100" s="5" t="str">
        <f t="shared" ca="1" si="7"/>
        <v/>
      </c>
      <c r="D100" s="5" t="str">
        <f t="shared" ca="1" si="8"/>
        <v/>
      </c>
      <c r="E100" s="5" t="str">
        <f t="shared" ca="1" si="6"/>
        <v/>
      </c>
      <c r="F100" s="53"/>
      <c r="G100" s="5" t="str">
        <f t="shared" ca="1" si="9"/>
        <v/>
      </c>
      <c r="H100" s="5" t="str">
        <f t="shared" ca="1" si="10"/>
        <v/>
      </c>
      <c r="I100" s="5" t="str">
        <f t="shared" ca="1" si="11"/>
        <v/>
      </c>
      <c r="J100" s="5" t="str">
        <f t="shared" ca="1" si="12"/>
        <v/>
      </c>
      <c r="M100" s="5"/>
    </row>
    <row r="101" spans="2:13" x14ac:dyDescent="0.3">
      <c r="B101" s="57"/>
      <c r="C101" s="5" t="str">
        <f t="shared" ca="1" si="7"/>
        <v/>
      </c>
      <c r="D101" s="5" t="str">
        <f t="shared" ca="1" si="8"/>
        <v/>
      </c>
      <c r="E101" s="5" t="str">
        <f t="shared" ref="E101:E164" ca="1" si="13">_xlfn.LET(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_xlpm.Calculation,IF(_xlpm.IsPeriodBlankCondition,"",IF(_xlpm.IsPrincipalRemainingBlankCondition,"",IF(_xlpm.IsPrincipalZeroCondition,"",IF(_xlpm.IsPrincipalLessThenOrEqualToMonthlyPaymentCondition,$G100,_xlpm.PrincipalOwedCalculation)))),
_xlpm.Calculation
)</f>
        <v/>
      </c>
      <c r="F101" s="53"/>
      <c r="G101" s="5" t="str">
        <f t="shared" ca="1" si="9"/>
        <v/>
      </c>
      <c r="H101" s="5" t="str">
        <f t="shared" ca="1" si="10"/>
        <v/>
      </c>
      <c r="I101" s="5" t="str">
        <f t="shared" ca="1" si="11"/>
        <v/>
      </c>
      <c r="J101" s="5" t="str">
        <f t="shared" ca="1" si="12"/>
        <v/>
      </c>
      <c r="M101" s="5"/>
    </row>
    <row r="102" spans="2:13" x14ac:dyDescent="0.3">
      <c r="B102" s="57"/>
      <c r="C102" s="5" t="str">
        <f t="shared" ca="1" si="7"/>
        <v/>
      </c>
      <c r="D102" s="5" t="str">
        <f t="shared" ca="1" si="8"/>
        <v/>
      </c>
      <c r="E102" s="5" t="str">
        <f t="shared" ca="1" si="13"/>
        <v/>
      </c>
      <c r="F102" s="53"/>
      <c r="G102" s="5" t="str">
        <f t="shared" ca="1" si="9"/>
        <v/>
      </c>
      <c r="H102" s="5" t="str">
        <f t="shared" ca="1" si="10"/>
        <v/>
      </c>
      <c r="I102" s="5" t="str">
        <f t="shared" ca="1" si="11"/>
        <v/>
      </c>
      <c r="J102" s="5" t="str">
        <f t="shared" ca="1" si="12"/>
        <v/>
      </c>
      <c r="M102" s="5"/>
    </row>
    <row r="103" spans="2:13" x14ac:dyDescent="0.3">
      <c r="B103" s="57"/>
      <c r="C103" s="5" t="str">
        <f t="shared" ca="1" si="7"/>
        <v/>
      </c>
      <c r="D103" s="5" t="str">
        <f t="shared" ca="1" si="8"/>
        <v/>
      </c>
      <c r="E103" s="5" t="str">
        <f t="shared" ca="1" si="13"/>
        <v/>
      </c>
      <c r="F103" s="53"/>
      <c r="G103" s="5" t="str">
        <f t="shared" ca="1" si="9"/>
        <v/>
      </c>
      <c r="H103" s="5" t="str">
        <f t="shared" ca="1" si="10"/>
        <v/>
      </c>
      <c r="I103" s="5" t="str">
        <f t="shared" ca="1" si="11"/>
        <v/>
      </c>
      <c r="J103" s="5" t="str">
        <f t="shared" ca="1" si="12"/>
        <v/>
      </c>
      <c r="M103" s="5"/>
    </row>
    <row r="104" spans="2:13" x14ac:dyDescent="0.3">
      <c r="B104" s="57"/>
      <c r="C104" s="5" t="str">
        <f t="shared" ca="1" si="7"/>
        <v/>
      </c>
      <c r="D104" s="5" t="str">
        <f t="shared" ca="1" si="8"/>
        <v/>
      </c>
      <c r="E104" s="5" t="str">
        <f t="shared" ca="1" si="13"/>
        <v/>
      </c>
      <c r="F104" s="53"/>
      <c r="G104" s="5" t="str">
        <f t="shared" ca="1" si="9"/>
        <v/>
      </c>
      <c r="H104" s="5" t="str">
        <f t="shared" ca="1" si="10"/>
        <v/>
      </c>
      <c r="I104" s="5" t="str">
        <f t="shared" ca="1" si="11"/>
        <v/>
      </c>
      <c r="J104" s="5" t="str">
        <f t="shared" ca="1" si="12"/>
        <v/>
      </c>
      <c r="M104" s="5"/>
    </row>
    <row r="105" spans="2:13" x14ac:dyDescent="0.3">
      <c r="B105" s="57"/>
      <c r="C105" s="5" t="str">
        <f t="shared" ca="1" si="7"/>
        <v/>
      </c>
      <c r="D105" s="5" t="str">
        <f t="shared" ca="1" si="8"/>
        <v/>
      </c>
      <c r="E105" s="5" t="str">
        <f t="shared" ca="1" si="13"/>
        <v/>
      </c>
      <c r="F105" s="53"/>
      <c r="G105" s="5" t="str">
        <f t="shared" ca="1" si="9"/>
        <v/>
      </c>
      <c r="H105" s="5" t="str">
        <f t="shared" ca="1" si="10"/>
        <v/>
      </c>
      <c r="I105" s="5" t="str">
        <f t="shared" ca="1" si="11"/>
        <v/>
      </c>
      <c r="J105" s="5" t="str">
        <f t="shared" ca="1" si="12"/>
        <v/>
      </c>
      <c r="M105" s="5"/>
    </row>
    <row r="106" spans="2:13" x14ac:dyDescent="0.3">
      <c r="B106" s="57"/>
      <c r="C106" s="5" t="str">
        <f t="shared" ca="1" si="7"/>
        <v/>
      </c>
      <c r="D106" s="5" t="str">
        <f t="shared" ca="1" si="8"/>
        <v/>
      </c>
      <c r="E106" s="5" t="str">
        <f t="shared" ca="1" si="13"/>
        <v/>
      </c>
      <c r="F106" s="53"/>
      <c r="G106" s="5" t="str">
        <f t="shared" ca="1" si="9"/>
        <v/>
      </c>
      <c r="H106" s="5" t="str">
        <f t="shared" ca="1" si="10"/>
        <v/>
      </c>
      <c r="I106" s="5" t="str">
        <f t="shared" ca="1" si="11"/>
        <v/>
      </c>
      <c r="J106" s="5" t="str">
        <f t="shared" ca="1" si="12"/>
        <v/>
      </c>
      <c r="M106" s="5"/>
    </row>
    <row r="107" spans="2:13" x14ac:dyDescent="0.3">
      <c r="B107" s="57"/>
      <c r="C107" s="5" t="str">
        <f t="shared" ca="1" si="7"/>
        <v/>
      </c>
      <c r="D107" s="5" t="str">
        <f t="shared" ca="1" si="8"/>
        <v/>
      </c>
      <c r="E107" s="5" t="str">
        <f t="shared" ca="1" si="13"/>
        <v/>
      </c>
      <c r="F107" s="53"/>
      <c r="G107" s="5" t="str">
        <f t="shared" ca="1" si="9"/>
        <v/>
      </c>
      <c r="H107" s="5" t="str">
        <f t="shared" ca="1" si="10"/>
        <v/>
      </c>
      <c r="I107" s="5" t="str">
        <f t="shared" ca="1" si="11"/>
        <v/>
      </c>
      <c r="J107" s="5" t="str">
        <f t="shared" ca="1" si="12"/>
        <v/>
      </c>
      <c r="M107" s="5"/>
    </row>
    <row r="108" spans="2:13" x14ac:dyDescent="0.3">
      <c r="B108" s="57"/>
      <c r="C108" s="5" t="str">
        <f t="shared" ca="1" si="7"/>
        <v/>
      </c>
      <c r="D108" s="5" t="str">
        <f t="shared" ca="1" si="8"/>
        <v/>
      </c>
      <c r="E108" s="5" t="str">
        <f t="shared" ca="1" si="13"/>
        <v/>
      </c>
      <c r="F108" s="53"/>
      <c r="G108" s="5" t="str">
        <f t="shared" ca="1" si="9"/>
        <v/>
      </c>
      <c r="H108" s="5" t="str">
        <f t="shared" ca="1" si="10"/>
        <v/>
      </c>
      <c r="I108" s="5" t="str">
        <f t="shared" ca="1" si="11"/>
        <v/>
      </c>
      <c r="J108" s="5" t="str">
        <f t="shared" ca="1" si="12"/>
        <v/>
      </c>
      <c r="M108" s="5"/>
    </row>
    <row r="109" spans="2:13" x14ac:dyDescent="0.3">
      <c r="B109" s="57"/>
      <c r="C109" s="5" t="str">
        <f t="shared" ca="1" si="7"/>
        <v/>
      </c>
      <c r="D109" s="5" t="str">
        <f t="shared" ca="1" si="8"/>
        <v/>
      </c>
      <c r="E109" s="5" t="str">
        <f t="shared" ca="1" si="13"/>
        <v/>
      </c>
      <c r="F109" s="53"/>
      <c r="G109" s="5" t="str">
        <f t="shared" ca="1" si="9"/>
        <v/>
      </c>
      <c r="H109" s="5" t="str">
        <f t="shared" ca="1" si="10"/>
        <v/>
      </c>
      <c r="I109" s="5" t="str">
        <f t="shared" ca="1" si="11"/>
        <v/>
      </c>
      <c r="J109" s="5" t="str">
        <f t="shared" ca="1" si="12"/>
        <v/>
      </c>
      <c r="M109" s="5"/>
    </row>
    <row r="110" spans="2:13" x14ac:dyDescent="0.3">
      <c r="B110" s="57"/>
      <c r="C110" s="5" t="str">
        <f t="shared" ca="1" si="7"/>
        <v/>
      </c>
      <c r="D110" s="5" t="str">
        <f t="shared" ca="1" si="8"/>
        <v/>
      </c>
      <c r="E110" s="5" t="str">
        <f t="shared" ca="1" si="13"/>
        <v/>
      </c>
      <c r="F110" s="53"/>
      <c r="G110" s="5" t="str">
        <f t="shared" ca="1" si="9"/>
        <v/>
      </c>
      <c r="H110" s="5" t="str">
        <f t="shared" ca="1" si="10"/>
        <v/>
      </c>
      <c r="I110" s="5" t="str">
        <f t="shared" ca="1" si="11"/>
        <v/>
      </c>
      <c r="J110" s="5" t="str">
        <f t="shared" ca="1" si="12"/>
        <v/>
      </c>
      <c r="M110" s="5"/>
    </row>
    <row r="111" spans="2:13" x14ac:dyDescent="0.3">
      <c r="B111" s="57"/>
      <c r="C111" s="5" t="str">
        <f t="shared" ca="1" si="7"/>
        <v/>
      </c>
      <c r="D111" s="5" t="str">
        <f t="shared" ca="1" si="8"/>
        <v/>
      </c>
      <c r="E111" s="5" t="str">
        <f t="shared" ca="1" si="13"/>
        <v/>
      </c>
      <c r="F111" s="53"/>
      <c r="G111" s="5" t="str">
        <f t="shared" ca="1" si="9"/>
        <v/>
      </c>
      <c r="H111" s="5" t="str">
        <f t="shared" ca="1" si="10"/>
        <v/>
      </c>
      <c r="I111" s="5" t="str">
        <f t="shared" ca="1" si="11"/>
        <v/>
      </c>
      <c r="J111" s="5" t="str">
        <f t="shared" ca="1" si="12"/>
        <v/>
      </c>
      <c r="M111" s="5"/>
    </row>
    <row r="112" spans="2:13" x14ac:dyDescent="0.3">
      <c r="B112" s="57"/>
      <c r="C112" s="5" t="str">
        <f t="shared" ca="1" si="7"/>
        <v/>
      </c>
      <c r="D112" s="5" t="str">
        <f t="shared" ca="1" si="8"/>
        <v/>
      </c>
      <c r="E112" s="5" t="str">
        <f t="shared" ca="1" si="13"/>
        <v/>
      </c>
      <c r="F112" s="53"/>
      <c r="G112" s="5" t="str">
        <f t="shared" ca="1" si="9"/>
        <v/>
      </c>
      <c r="H112" s="5" t="str">
        <f t="shared" ca="1" si="10"/>
        <v/>
      </c>
      <c r="I112" s="5" t="str">
        <f t="shared" ca="1" si="11"/>
        <v/>
      </c>
      <c r="J112" s="5" t="str">
        <f t="shared" ca="1" si="12"/>
        <v/>
      </c>
      <c r="M112" s="5"/>
    </row>
    <row r="113" spans="2:13" x14ac:dyDescent="0.3">
      <c r="B113" s="57"/>
      <c r="C113" s="5" t="str">
        <f t="shared" ca="1" si="7"/>
        <v/>
      </c>
      <c r="D113" s="5" t="str">
        <f t="shared" ca="1" si="8"/>
        <v/>
      </c>
      <c r="E113" s="5" t="str">
        <f t="shared" ca="1" si="13"/>
        <v/>
      </c>
      <c r="F113" s="53"/>
      <c r="G113" s="5" t="str">
        <f t="shared" ca="1" si="9"/>
        <v/>
      </c>
      <c r="H113" s="5" t="str">
        <f t="shared" ca="1" si="10"/>
        <v/>
      </c>
      <c r="I113" s="5" t="str">
        <f t="shared" ca="1" si="11"/>
        <v/>
      </c>
      <c r="J113" s="5" t="str">
        <f t="shared" ca="1" si="12"/>
        <v/>
      </c>
      <c r="M113" s="5"/>
    </row>
    <row r="114" spans="2:13" x14ac:dyDescent="0.3">
      <c r="B114" s="57"/>
      <c r="C114" s="5" t="str">
        <f t="shared" ca="1" si="7"/>
        <v/>
      </c>
      <c r="D114" s="5" t="str">
        <f t="shared" ca="1" si="8"/>
        <v/>
      </c>
      <c r="E114" s="5" t="str">
        <f t="shared" ca="1" si="13"/>
        <v/>
      </c>
      <c r="F114" s="53"/>
      <c r="G114" s="5" t="str">
        <f t="shared" ca="1" si="9"/>
        <v/>
      </c>
      <c r="H114" s="5" t="str">
        <f t="shared" ca="1" si="10"/>
        <v/>
      </c>
      <c r="I114" s="5" t="str">
        <f t="shared" ca="1" si="11"/>
        <v/>
      </c>
      <c r="J114" s="5" t="str">
        <f t="shared" ca="1" si="12"/>
        <v/>
      </c>
      <c r="M114" s="5"/>
    </row>
    <row r="115" spans="2:13" x14ac:dyDescent="0.3">
      <c r="B115" s="57"/>
      <c r="C115" s="5" t="str">
        <f t="shared" ca="1" si="7"/>
        <v/>
      </c>
      <c r="D115" s="5" t="str">
        <f t="shared" ca="1" si="8"/>
        <v/>
      </c>
      <c r="E115" s="5" t="str">
        <f t="shared" ca="1" si="13"/>
        <v/>
      </c>
      <c r="F115" s="53"/>
      <c r="G115" s="5" t="str">
        <f t="shared" ca="1" si="9"/>
        <v/>
      </c>
      <c r="H115" s="5" t="str">
        <f t="shared" ca="1" si="10"/>
        <v/>
      </c>
      <c r="I115" s="5" t="str">
        <f t="shared" ca="1" si="11"/>
        <v/>
      </c>
      <c r="J115" s="5" t="str">
        <f t="shared" ca="1" si="12"/>
        <v/>
      </c>
      <c r="M115" s="5"/>
    </row>
    <row r="116" spans="2:13" x14ac:dyDescent="0.3">
      <c r="B116" s="57"/>
      <c r="C116" s="5" t="str">
        <f t="shared" ca="1" si="7"/>
        <v/>
      </c>
      <c r="D116" s="5" t="str">
        <f t="shared" ca="1" si="8"/>
        <v/>
      </c>
      <c r="E116" s="5" t="str">
        <f t="shared" ca="1" si="13"/>
        <v/>
      </c>
      <c r="F116" s="53"/>
      <c r="G116" s="5" t="str">
        <f t="shared" ca="1" si="9"/>
        <v/>
      </c>
      <c r="H116" s="5" t="str">
        <f t="shared" ca="1" si="10"/>
        <v/>
      </c>
      <c r="I116" s="5" t="str">
        <f t="shared" ca="1" si="11"/>
        <v/>
      </c>
      <c r="J116" s="5" t="str">
        <f t="shared" ca="1" si="12"/>
        <v/>
      </c>
      <c r="M116" s="5"/>
    </row>
    <row r="117" spans="2:13" x14ac:dyDescent="0.3">
      <c r="B117" s="57"/>
      <c r="C117" s="5" t="str">
        <f t="shared" ca="1" si="7"/>
        <v/>
      </c>
      <c r="D117" s="5" t="str">
        <f t="shared" ca="1" si="8"/>
        <v/>
      </c>
      <c r="E117" s="5" t="str">
        <f t="shared" ca="1" si="13"/>
        <v/>
      </c>
      <c r="F117" s="53"/>
      <c r="G117" s="5" t="str">
        <f t="shared" ca="1" si="9"/>
        <v/>
      </c>
      <c r="H117" s="5" t="str">
        <f t="shared" ca="1" si="10"/>
        <v/>
      </c>
      <c r="I117" s="5" t="str">
        <f t="shared" ca="1" si="11"/>
        <v/>
      </c>
      <c r="J117" s="5" t="str">
        <f t="shared" ca="1" si="12"/>
        <v/>
      </c>
      <c r="M117" s="5"/>
    </row>
    <row r="118" spans="2:13" x14ac:dyDescent="0.3">
      <c r="B118" s="57"/>
      <c r="C118" s="5" t="str">
        <f t="shared" ca="1" si="7"/>
        <v/>
      </c>
      <c r="D118" s="5" t="str">
        <f t="shared" ca="1" si="8"/>
        <v/>
      </c>
      <c r="E118" s="5" t="str">
        <f t="shared" ca="1" si="13"/>
        <v/>
      </c>
      <c r="F118" s="53"/>
      <c r="G118" s="5" t="str">
        <f t="shared" ca="1" si="9"/>
        <v/>
      </c>
      <c r="H118" s="5" t="str">
        <f t="shared" ca="1" si="10"/>
        <v/>
      </c>
      <c r="I118" s="5" t="str">
        <f t="shared" ca="1" si="11"/>
        <v/>
      </c>
      <c r="J118" s="5" t="str">
        <f t="shared" ca="1" si="12"/>
        <v/>
      </c>
      <c r="M118" s="5"/>
    </row>
    <row r="119" spans="2:13" x14ac:dyDescent="0.3">
      <c r="B119" s="57"/>
      <c r="C119" s="5" t="str">
        <f t="shared" ca="1" si="7"/>
        <v/>
      </c>
      <c r="D119" s="5" t="str">
        <f t="shared" ca="1" si="8"/>
        <v/>
      </c>
      <c r="E119" s="5" t="str">
        <f t="shared" ca="1" si="13"/>
        <v/>
      </c>
      <c r="F119" s="53"/>
      <c r="G119" s="5" t="str">
        <f t="shared" ca="1" si="9"/>
        <v/>
      </c>
      <c r="H119" s="5" t="str">
        <f t="shared" ca="1" si="10"/>
        <v/>
      </c>
      <c r="I119" s="5" t="str">
        <f t="shared" ca="1" si="11"/>
        <v/>
      </c>
      <c r="J119" s="5" t="str">
        <f t="shared" ca="1" si="12"/>
        <v/>
      </c>
      <c r="M119" s="5"/>
    </row>
    <row r="120" spans="2:13" x14ac:dyDescent="0.3">
      <c r="B120" s="57"/>
      <c r="C120" s="5" t="str">
        <f t="shared" ca="1" si="7"/>
        <v/>
      </c>
      <c r="D120" s="5" t="str">
        <f t="shared" ca="1" si="8"/>
        <v/>
      </c>
      <c r="E120" s="5" t="str">
        <f t="shared" ca="1" si="13"/>
        <v/>
      </c>
      <c r="F120" s="53"/>
      <c r="G120" s="5" t="str">
        <f t="shared" ca="1" si="9"/>
        <v/>
      </c>
      <c r="H120" s="5" t="str">
        <f t="shared" ca="1" si="10"/>
        <v/>
      </c>
      <c r="I120" s="5" t="str">
        <f t="shared" ca="1" si="11"/>
        <v/>
      </c>
      <c r="J120" s="5" t="str">
        <f t="shared" ca="1" si="12"/>
        <v/>
      </c>
      <c r="M120" s="5"/>
    </row>
    <row r="121" spans="2:13" x14ac:dyDescent="0.3">
      <c r="B121" s="57"/>
      <c r="C121" s="5" t="str">
        <f t="shared" ca="1" si="7"/>
        <v/>
      </c>
      <c r="D121" s="5" t="str">
        <f t="shared" ca="1" si="8"/>
        <v/>
      </c>
      <c r="E121" s="5" t="str">
        <f t="shared" ca="1" si="13"/>
        <v/>
      </c>
      <c r="F121" s="53"/>
      <c r="G121" s="5" t="str">
        <f t="shared" ca="1" si="9"/>
        <v/>
      </c>
      <c r="H121" s="5" t="str">
        <f t="shared" ca="1" si="10"/>
        <v/>
      </c>
      <c r="I121" s="5" t="str">
        <f t="shared" ca="1" si="11"/>
        <v/>
      </c>
      <c r="J121" s="5" t="str">
        <f t="shared" ca="1" si="12"/>
        <v/>
      </c>
      <c r="M121" s="5"/>
    </row>
    <row r="122" spans="2:13" x14ac:dyDescent="0.3">
      <c r="B122" s="57"/>
      <c r="C122" s="5" t="str">
        <f t="shared" ca="1" si="7"/>
        <v/>
      </c>
      <c r="D122" s="5" t="str">
        <f t="shared" ca="1" si="8"/>
        <v/>
      </c>
      <c r="E122" s="5" t="str">
        <f t="shared" ca="1" si="13"/>
        <v/>
      </c>
      <c r="F122" s="53"/>
      <c r="G122" s="5" t="str">
        <f t="shared" ca="1" si="9"/>
        <v/>
      </c>
      <c r="H122" s="5" t="str">
        <f t="shared" ca="1" si="10"/>
        <v/>
      </c>
      <c r="I122" s="5" t="str">
        <f t="shared" ca="1" si="11"/>
        <v/>
      </c>
      <c r="J122" s="5" t="str">
        <f t="shared" ca="1" si="12"/>
        <v/>
      </c>
      <c r="M122" s="5"/>
    </row>
    <row r="123" spans="2:13" x14ac:dyDescent="0.3">
      <c r="B123" s="57"/>
      <c r="C123" s="5" t="str">
        <f t="shared" ca="1" si="7"/>
        <v/>
      </c>
      <c r="D123" s="5" t="str">
        <f t="shared" ca="1" si="8"/>
        <v/>
      </c>
      <c r="E123" s="5" t="str">
        <f t="shared" ca="1" si="13"/>
        <v/>
      </c>
      <c r="F123" s="53"/>
      <c r="G123" s="5" t="str">
        <f t="shared" ca="1" si="9"/>
        <v/>
      </c>
      <c r="H123" s="5" t="str">
        <f t="shared" ca="1" si="10"/>
        <v/>
      </c>
      <c r="I123" s="5" t="str">
        <f t="shared" ca="1" si="11"/>
        <v/>
      </c>
      <c r="J123" s="5" t="str">
        <f t="shared" ca="1" si="12"/>
        <v/>
      </c>
      <c r="M123" s="5"/>
    </row>
    <row r="124" spans="2:13" x14ac:dyDescent="0.3">
      <c r="B124" s="57"/>
      <c r="C124" s="5" t="str">
        <f t="shared" ca="1" si="7"/>
        <v/>
      </c>
      <c r="D124" s="5" t="str">
        <f t="shared" ca="1" si="8"/>
        <v/>
      </c>
      <c r="E124" s="5" t="str">
        <f t="shared" ca="1" si="13"/>
        <v/>
      </c>
      <c r="F124" s="53"/>
      <c r="G124" s="5" t="str">
        <f t="shared" ca="1" si="9"/>
        <v/>
      </c>
      <c r="H124" s="5" t="str">
        <f t="shared" ca="1" si="10"/>
        <v/>
      </c>
      <c r="I124" s="5" t="str">
        <f t="shared" ca="1" si="11"/>
        <v/>
      </c>
      <c r="J124" s="5" t="str">
        <f t="shared" ca="1" si="12"/>
        <v/>
      </c>
      <c r="M124" s="5"/>
    </row>
    <row r="125" spans="2:13" x14ac:dyDescent="0.3">
      <c r="B125" s="57"/>
      <c r="C125" s="5" t="str">
        <f t="shared" ca="1" si="7"/>
        <v/>
      </c>
      <c r="D125" s="5" t="str">
        <f t="shared" ca="1" si="8"/>
        <v/>
      </c>
      <c r="E125" s="5" t="str">
        <f t="shared" ca="1" si="13"/>
        <v/>
      </c>
      <c r="F125" s="53"/>
      <c r="G125" s="5" t="str">
        <f t="shared" ca="1" si="9"/>
        <v/>
      </c>
      <c r="H125" s="5" t="str">
        <f t="shared" ca="1" si="10"/>
        <v/>
      </c>
      <c r="I125" s="5" t="str">
        <f t="shared" ca="1" si="11"/>
        <v/>
      </c>
      <c r="J125" s="5" t="str">
        <f t="shared" ca="1" si="12"/>
        <v/>
      </c>
      <c r="M125" s="5"/>
    </row>
    <row r="126" spans="2:13" x14ac:dyDescent="0.3">
      <c r="B126" s="57"/>
      <c r="C126" s="5" t="str">
        <f t="shared" ca="1" si="7"/>
        <v/>
      </c>
      <c r="D126" s="5" t="str">
        <f t="shared" ca="1" si="8"/>
        <v/>
      </c>
      <c r="E126" s="5" t="str">
        <f t="shared" ca="1" si="13"/>
        <v/>
      </c>
      <c r="F126" s="53"/>
      <c r="G126" s="5" t="str">
        <f t="shared" ca="1" si="9"/>
        <v/>
      </c>
      <c r="H126" s="5" t="str">
        <f t="shared" ca="1" si="10"/>
        <v/>
      </c>
      <c r="I126" s="5" t="str">
        <f t="shared" ca="1" si="11"/>
        <v/>
      </c>
      <c r="J126" s="5" t="str">
        <f t="shared" ca="1" si="12"/>
        <v/>
      </c>
      <c r="M126" s="5"/>
    </row>
    <row r="127" spans="2:13" x14ac:dyDescent="0.3">
      <c r="B127" s="57"/>
      <c r="C127" s="5" t="str">
        <f t="shared" ca="1" si="7"/>
        <v/>
      </c>
      <c r="D127" s="5" t="str">
        <f t="shared" ca="1" si="8"/>
        <v/>
      </c>
      <c r="E127" s="5" t="str">
        <f t="shared" ca="1" si="13"/>
        <v/>
      </c>
      <c r="F127" s="53"/>
      <c r="G127" s="5" t="str">
        <f t="shared" ca="1" si="9"/>
        <v/>
      </c>
      <c r="H127" s="5" t="str">
        <f t="shared" ca="1" si="10"/>
        <v/>
      </c>
      <c r="I127" s="5" t="str">
        <f t="shared" ca="1" si="11"/>
        <v/>
      </c>
      <c r="J127" s="5" t="str">
        <f t="shared" ca="1" si="12"/>
        <v/>
      </c>
      <c r="M127" s="5"/>
    </row>
    <row r="128" spans="2:13" x14ac:dyDescent="0.3">
      <c r="B128" s="57"/>
      <c r="C128" s="5" t="str">
        <f t="shared" ca="1" si="7"/>
        <v/>
      </c>
      <c r="D128" s="5" t="str">
        <f t="shared" ca="1" si="8"/>
        <v/>
      </c>
      <c r="E128" s="5" t="str">
        <f t="shared" ca="1" si="13"/>
        <v/>
      </c>
      <c r="F128" s="53"/>
      <c r="G128" s="5" t="str">
        <f t="shared" ca="1" si="9"/>
        <v/>
      </c>
      <c r="H128" s="5" t="str">
        <f t="shared" ca="1" si="10"/>
        <v/>
      </c>
      <c r="I128" s="5" t="str">
        <f t="shared" ca="1" si="11"/>
        <v/>
      </c>
      <c r="J128" s="5" t="str">
        <f t="shared" ca="1" si="12"/>
        <v/>
      </c>
      <c r="M128" s="5"/>
    </row>
    <row r="129" spans="2:13" x14ac:dyDescent="0.3">
      <c r="B129" s="57"/>
      <c r="C129" s="5" t="str">
        <f t="shared" ca="1" si="7"/>
        <v/>
      </c>
      <c r="D129" s="5" t="str">
        <f t="shared" ca="1" si="8"/>
        <v/>
      </c>
      <c r="E129" s="5" t="str">
        <f t="shared" ca="1" si="13"/>
        <v/>
      </c>
      <c r="F129" s="53"/>
      <c r="G129" s="5" t="str">
        <f t="shared" ca="1" si="9"/>
        <v/>
      </c>
      <c r="H129" s="5" t="str">
        <f t="shared" ca="1" si="10"/>
        <v/>
      </c>
      <c r="I129" s="5" t="str">
        <f t="shared" ca="1" si="11"/>
        <v/>
      </c>
      <c r="J129" s="5" t="str">
        <f t="shared" ca="1" si="12"/>
        <v/>
      </c>
      <c r="M129" s="5"/>
    </row>
    <row r="130" spans="2:13" x14ac:dyDescent="0.3">
      <c r="B130" s="57"/>
      <c r="C130" s="5" t="str">
        <f t="shared" ca="1" si="7"/>
        <v/>
      </c>
      <c r="D130" s="5" t="str">
        <f t="shared" ca="1" si="8"/>
        <v/>
      </c>
      <c r="E130" s="5" t="str">
        <f t="shared" ca="1" si="13"/>
        <v/>
      </c>
      <c r="F130" s="53"/>
      <c r="G130" s="5" t="str">
        <f t="shared" ca="1" si="9"/>
        <v/>
      </c>
      <c r="H130" s="5" t="str">
        <f t="shared" ca="1" si="10"/>
        <v/>
      </c>
      <c r="I130" s="5" t="str">
        <f t="shared" ca="1" si="11"/>
        <v/>
      </c>
      <c r="J130" s="5" t="str">
        <f t="shared" ca="1" si="12"/>
        <v/>
      </c>
      <c r="M130" s="5"/>
    </row>
    <row r="131" spans="2:13" x14ac:dyDescent="0.3">
      <c r="B131" s="57"/>
      <c r="C131" s="5" t="str">
        <f t="shared" ca="1" si="7"/>
        <v/>
      </c>
      <c r="D131" s="5" t="str">
        <f t="shared" ca="1" si="8"/>
        <v/>
      </c>
      <c r="E131" s="5" t="str">
        <f t="shared" ca="1" si="13"/>
        <v/>
      </c>
      <c r="F131" s="53"/>
      <c r="G131" s="5" t="str">
        <f t="shared" ca="1" si="9"/>
        <v/>
      </c>
      <c r="H131" s="5" t="str">
        <f t="shared" ca="1" si="10"/>
        <v/>
      </c>
      <c r="I131" s="5" t="str">
        <f t="shared" ca="1" si="11"/>
        <v/>
      </c>
      <c r="J131" s="5" t="str">
        <f t="shared" ca="1" si="12"/>
        <v/>
      </c>
      <c r="M131" s="5"/>
    </row>
    <row r="132" spans="2:13" x14ac:dyDescent="0.3">
      <c r="B132" s="57"/>
      <c r="C132" s="5" t="str">
        <f t="shared" ca="1" si="7"/>
        <v/>
      </c>
      <c r="D132" s="5" t="str">
        <f t="shared" ca="1" si="8"/>
        <v/>
      </c>
      <c r="E132" s="5" t="str">
        <f t="shared" ca="1" si="13"/>
        <v/>
      </c>
      <c r="F132" s="53"/>
      <c r="G132" s="5" t="str">
        <f t="shared" ca="1" si="9"/>
        <v/>
      </c>
      <c r="H132" s="5" t="str">
        <f t="shared" ca="1" si="10"/>
        <v/>
      </c>
      <c r="I132" s="5" t="str">
        <f t="shared" ca="1" si="11"/>
        <v/>
      </c>
      <c r="J132" s="5" t="str">
        <f t="shared" ca="1" si="12"/>
        <v/>
      </c>
      <c r="M132" s="5"/>
    </row>
    <row r="133" spans="2:13" x14ac:dyDescent="0.3">
      <c r="B133" s="57"/>
      <c r="C133" s="5" t="str">
        <f t="shared" ca="1" si="7"/>
        <v/>
      </c>
      <c r="D133" s="5" t="str">
        <f t="shared" ca="1" si="8"/>
        <v/>
      </c>
      <c r="E133" s="5" t="str">
        <f t="shared" ca="1" si="13"/>
        <v/>
      </c>
      <c r="F133" s="53"/>
      <c r="G133" s="5" t="str">
        <f t="shared" ca="1" si="9"/>
        <v/>
      </c>
      <c r="H133" s="5" t="str">
        <f t="shared" ca="1" si="10"/>
        <v/>
      </c>
      <c r="I133" s="5" t="str">
        <f t="shared" ca="1" si="11"/>
        <v/>
      </c>
      <c r="J133" s="5" t="str">
        <f t="shared" ca="1" si="12"/>
        <v/>
      </c>
      <c r="M133" s="5"/>
    </row>
    <row r="134" spans="2:13" x14ac:dyDescent="0.3">
      <c r="B134" s="57"/>
      <c r="C134" s="5" t="str">
        <f t="shared" ca="1" si="7"/>
        <v/>
      </c>
      <c r="D134" s="5" t="str">
        <f t="shared" ca="1" si="8"/>
        <v/>
      </c>
      <c r="E134" s="5" t="str">
        <f t="shared" ca="1" si="13"/>
        <v/>
      </c>
      <c r="F134" s="53"/>
      <c r="G134" s="5" t="str">
        <f t="shared" ca="1" si="9"/>
        <v/>
      </c>
      <c r="H134" s="5" t="str">
        <f t="shared" ca="1" si="10"/>
        <v/>
      </c>
      <c r="I134" s="5" t="str">
        <f t="shared" ca="1" si="11"/>
        <v/>
      </c>
      <c r="J134" s="5" t="str">
        <f t="shared" ca="1" si="12"/>
        <v/>
      </c>
      <c r="M134" s="5"/>
    </row>
    <row r="135" spans="2:13" x14ac:dyDescent="0.3">
      <c r="B135" s="57"/>
      <c r="C135" s="5" t="str">
        <f t="shared" ca="1" si="7"/>
        <v/>
      </c>
      <c r="D135" s="5" t="str">
        <f t="shared" ca="1" si="8"/>
        <v/>
      </c>
      <c r="E135" s="5" t="str">
        <f t="shared" ca="1" si="13"/>
        <v/>
      </c>
      <c r="F135" s="53"/>
      <c r="G135" s="5" t="str">
        <f t="shared" ca="1" si="9"/>
        <v/>
      </c>
      <c r="H135" s="5" t="str">
        <f t="shared" ca="1" si="10"/>
        <v/>
      </c>
      <c r="I135" s="5" t="str">
        <f t="shared" ca="1" si="11"/>
        <v/>
      </c>
      <c r="J135" s="5" t="str">
        <f t="shared" ca="1" si="12"/>
        <v/>
      </c>
      <c r="M135" s="5"/>
    </row>
    <row r="136" spans="2:13" x14ac:dyDescent="0.3">
      <c r="B136" s="57"/>
      <c r="C136" s="5" t="str">
        <f t="shared" ca="1" si="7"/>
        <v/>
      </c>
      <c r="D136" s="5" t="str">
        <f t="shared" ca="1" si="8"/>
        <v/>
      </c>
      <c r="E136" s="5" t="str">
        <f t="shared" ca="1" si="13"/>
        <v/>
      </c>
      <c r="F136" s="53"/>
      <c r="G136" s="5" t="str">
        <f t="shared" ca="1" si="9"/>
        <v/>
      </c>
      <c r="H136" s="5" t="str">
        <f t="shared" ca="1" si="10"/>
        <v/>
      </c>
      <c r="I136" s="5" t="str">
        <f t="shared" ca="1" si="11"/>
        <v/>
      </c>
      <c r="J136" s="5" t="str">
        <f t="shared" ca="1" si="12"/>
        <v/>
      </c>
      <c r="M136" s="5"/>
    </row>
    <row r="137" spans="2:13" x14ac:dyDescent="0.3">
      <c r="B137" s="57"/>
      <c r="C137" s="5" t="str">
        <f t="shared" ca="1" si="7"/>
        <v/>
      </c>
      <c r="D137" s="5" t="str">
        <f t="shared" ca="1" si="8"/>
        <v/>
      </c>
      <c r="E137" s="5" t="str">
        <f t="shared" ca="1" si="13"/>
        <v/>
      </c>
      <c r="F137" s="53"/>
      <c r="G137" s="5" t="str">
        <f t="shared" ca="1" si="9"/>
        <v/>
      </c>
      <c r="H137" s="5" t="str">
        <f t="shared" ca="1" si="10"/>
        <v/>
      </c>
      <c r="I137" s="5" t="str">
        <f t="shared" ca="1" si="11"/>
        <v/>
      </c>
      <c r="J137" s="5" t="str">
        <f t="shared" ca="1" si="12"/>
        <v/>
      </c>
      <c r="M137" s="5"/>
    </row>
    <row r="138" spans="2:13" x14ac:dyDescent="0.3">
      <c r="B138" s="57"/>
      <c r="C138" s="5" t="str">
        <f t="shared" ca="1" si="7"/>
        <v/>
      </c>
      <c r="D138" s="5" t="str">
        <f t="shared" ca="1" si="8"/>
        <v/>
      </c>
      <c r="E138" s="5" t="str">
        <f t="shared" ca="1" si="13"/>
        <v/>
      </c>
      <c r="F138" s="53"/>
      <c r="G138" s="5" t="str">
        <f t="shared" ca="1" si="9"/>
        <v/>
      </c>
      <c r="H138" s="5" t="str">
        <f t="shared" ca="1" si="10"/>
        <v/>
      </c>
      <c r="I138" s="5" t="str">
        <f t="shared" ca="1" si="11"/>
        <v/>
      </c>
      <c r="J138" s="5" t="str">
        <f t="shared" ca="1" si="12"/>
        <v/>
      </c>
      <c r="M138" s="5"/>
    </row>
    <row r="139" spans="2:13" x14ac:dyDescent="0.3">
      <c r="B139" s="57"/>
      <c r="C139" s="5" t="str">
        <f t="shared" ca="1" si="7"/>
        <v/>
      </c>
      <c r="D139" s="5" t="str">
        <f t="shared" ca="1" si="8"/>
        <v/>
      </c>
      <c r="E139" s="5" t="str">
        <f t="shared" ca="1" si="13"/>
        <v/>
      </c>
      <c r="F139" s="53"/>
      <c r="G139" s="5" t="str">
        <f t="shared" ca="1" si="9"/>
        <v/>
      </c>
      <c r="H139" s="5" t="str">
        <f t="shared" ca="1" si="10"/>
        <v/>
      </c>
      <c r="I139" s="5" t="str">
        <f t="shared" ca="1" si="11"/>
        <v/>
      </c>
      <c r="J139" s="5" t="str">
        <f t="shared" ca="1" si="12"/>
        <v/>
      </c>
      <c r="M139" s="5"/>
    </row>
    <row r="140" spans="2:13" x14ac:dyDescent="0.3">
      <c r="B140" s="57"/>
      <c r="C140" s="5" t="str">
        <f t="shared" ca="1" si="7"/>
        <v/>
      </c>
      <c r="D140" s="5" t="str">
        <f t="shared" ca="1" si="8"/>
        <v/>
      </c>
      <c r="E140" s="5" t="str">
        <f t="shared" ca="1" si="13"/>
        <v/>
      </c>
      <c r="F140" s="53"/>
      <c r="G140" s="5" t="str">
        <f t="shared" ca="1" si="9"/>
        <v/>
      </c>
      <c r="H140" s="5" t="str">
        <f t="shared" ca="1" si="10"/>
        <v/>
      </c>
      <c r="I140" s="5" t="str">
        <f t="shared" ca="1" si="11"/>
        <v/>
      </c>
      <c r="J140" s="5" t="str">
        <f t="shared" ca="1" si="12"/>
        <v/>
      </c>
      <c r="M140" s="5"/>
    </row>
    <row r="141" spans="2:13" x14ac:dyDescent="0.3">
      <c r="B141" s="57"/>
      <c r="C141" s="5" t="str">
        <f t="shared" ca="1" si="7"/>
        <v/>
      </c>
      <c r="D141" s="5" t="str">
        <f t="shared" ca="1" si="8"/>
        <v/>
      </c>
      <c r="E141" s="5" t="str">
        <f t="shared" ca="1" si="13"/>
        <v/>
      </c>
      <c r="F141" s="53"/>
      <c r="G141" s="5" t="str">
        <f t="shared" ca="1" si="9"/>
        <v/>
      </c>
      <c r="H141" s="5" t="str">
        <f t="shared" ca="1" si="10"/>
        <v/>
      </c>
      <c r="I141" s="5" t="str">
        <f t="shared" ca="1" si="11"/>
        <v/>
      </c>
      <c r="J141" s="5" t="str">
        <f t="shared" ca="1" si="12"/>
        <v/>
      </c>
      <c r="M141" s="5"/>
    </row>
    <row r="142" spans="2:13" x14ac:dyDescent="0.3">
      <c r="B142" s="57"/>
      <c r="C142" s="5" t="str">
        <f t="shared" ca="1" si="7"/>
        <v/>
      </c>
      <c r="D142" s="5" t="str">
        <f t="shared" ca="1" si="8"/>
        <v/>
      </c>
      <c r="E142" s="5" t="str">
        <f t="shared" ca="1" si="13"/>
        <v/>
      </c>
      <c r="F142" s="53"/>
      <c r="G142" s="5" t="str">
        <f t="shared" ca="1" si="9"/>
        <v/>
      </c>
      <c r="H142" s="5" t="str">
        <f t="shared" ca="1" si="10"/>
        <v/>
      </c>
      <c r="I142" s="5" t="str">
        <f t="shared" ca="1" si="11"/>
        <v/>
      </c>
      <c r="J142" s="5" t="str">
        <f t="shared" ca="1" si="12"/>
        <v/>
      </c>
      <c r="M142" s="5"/>
    </row>
    <row r="143" spans="2:13" x14ac:dyDescent="0.3">
      <c r="B143" s="57"/>
      <c r="C143" s="5" t="str">
        <f t="shared" ca="1" si="7"/>
        <v/>
      </c>
      <c r="D143" s="5" t="str">
        <f t="shared" ca="1" si="8"/>
        <v/>
      </c>
      <c r="E143" s="5" t="str">
        <f t="shared" ca="1" si="13"/>
        <v/>
      </c>
      <c r="F143" s="53"/>
      <c r="G143" s="5" t="str">
        <f t="shared" ca="1" si="9"/>
        <v/>
      </c>
      <c r="H143" s="5" t="str">
        <f t="shared" ca="1" si="10"/>
        <v/>
      </c>
      <c r="I143" s="5" t="str">
        <f t="shared" ca="1" si="11"/>
        <v/>
      </c>
      <c r="J143" s="5" t="str">
        <f t="shared" ca="1" si="12"/>
        <v/>
      </c>
      <c r="M143" s="5"/>
    </row>
    <row r="144" spans="2:13" x14ac:dyDescent="0.3">
      <c r="B144" s="57"/>
      <c r="C144" s="5" t="str">
        <f t="shared" ca="1" si="7"/>
        <v/>
      </c>
      <c r="D144" s="5" t="str">
        <f t="shared" ca="1" si="8"/>
        <v/>
      </c>
      <c r="E144" s="5" t="str">
        <f t="shared" ca="1" si="13"/>
        <v/>
      </c>
      <c r="F144" s="53"/>
      <c r="G144" s="5" t="str">
        <f t="shared" ca="1" si="9"/>
        <v/>
      </c>
      <c r="H144" s="5" t="str">
        <f t="shared" ca="1" si="10"/>
        <v/>
      </c>
      <c r="I144" s="5" t="str">
        <f t="shared" ca="1" si="11"/>
        <v/>
      </c>
      <c r="J144" s="5" t="str">
        <f t="shared" ca="1" si="12"/>
        <v/>
      </c>
      <c r="M144" s="5"/>
    </row>
    <row r="145" spans="2:13" x14ac:dyDescent="0.3">
      <c r="B145" s="57"/>
      <c r="C145" s="5" t="str">
        <f t="shared" ca="1" si="7"/>
        <v/>
      </c>
      <c r="D145" s="5" t="str">
        <f t="shared" ca="1" si="8"/>
        <v/>
      </c>
      <c r="E145" s="5" t="str">
        <f t="shared" ca="1" si="13"/>
        <v/>
      </c>
      <c r="F145" s="53"/>
      <c r="G145" s="5" t="str">
        <f t="shared" ca="1" si="9"/>
        <v/>
      </c>
      <c r="H145" s="5" t="str">
        <f t="shared" ca="1" si="10"/>
        <v/>
      </c>
      <c r="I145" s="5" t="str">
        <f t="shared" ca="1" si="11"/>
        <v/>
      </c>
      <c r="J145" s="5" t="str">
        <f t="shared" ca="1" si="12"/>
        <v/>
      </c>
      <c r="M145" s="5"/>
    </row>
    <row r="146" spans="2:13" x14ac:dyDescent="0.3">
      <c r="B146" s="57"/>
      <c r="C146" s="5" t="str">
        <f t="shared" ca="1" si="7"/>
        <v/>
      </c>
      <c r="D146" s="5" t="str">
        <f t="shared" ca="1" si="8"/>
        <v/>
      </c>
      <c r="E146" s="5" t="str">
        <f t="shared" ca="1" si="13"/>
        <v/>
      </c>
      <c r="F146" s="53"/>
      <c r="G146" s="5" t="str">
        <f t="shared" ca="1" si="9"/>
        <v/>
      </c>
      <c r="H146" s="5" t="str">
        <f t="shared" ca="1" si="10"/>
        <v/>
      </c>
      <c r="I146" s="5" t="str">
        <f t="shared" ca="1" si="11"/>
        <v/>
      </c>
      <c r="J146" s="5" t="str">
        <f t="shared" ca="1" si="12"/>
        <v/>
      </c>
      <c r="M146" s="5"/>
    </row>
    <row r="147" spans="2:13" x14ac:dyDescent="0.3">
      <c r="B147" s="57"/>
      <c r="C147" s="5" t="str">
        <f t="shared" ca="1" si="7"/>
        <v/>
      </c>
      <c r="D147" s="5" t="str">
        <f t="shared" ca="1" si="8"/>
        <v/>
      </c>
      <c r="E147" s="5" t="str">
        <f t="shared" ca="1" si="13"/>
        <v/>
      </c>
      <c r="F147" s="53"/>
      <c r="G147" s="5" t="str">
        <f t="shared" ca="1" si="9"/>
        <v/>
      </c>
      <c r="H147" s="5" t="str">
        <f t="shared" ca="1" si="10"/>
        <v/>
      </c>
      <c r="I147" s="5" t="str">
        <f t="shared" ca="1" si="11"/>
        <v/>
      </c>
      <c r="J147" s="5" t="str">
        <f t="shared" ca="1" si="12"/>
        <v/>
      </c>
      <c r="M147" s="5"/>
    </row>
    <row r="148" spans="2:13" x14ac:dyDescent="0.3">
      <c r="B148" s="57"/>
      <c r="C148" s="5" t="str">
        <f t="shared" ca="1" si="7"/>
        <v/>
      </c>
      <c r="D148" s="5" t="str">
        <f t="shared" ca="1" si="8"/>
        <v/>
      </c>
      <c r="E148" s="5" t="str">
        <f t="shared" ca="1" si="13"/>
        <v/>
      </c>
      <c r="F148" s="53"/>
      <c r="G148" s="5" t="str">
        <f t="shared" ca="1" si="9"/>
        <v/>
      </c>
      <c r="H148" s="5" t="str">
        <f t="shared" ca="1" si="10"/>
        <v/>
      </c>
      <c r="I148" s="5" t="str">
        <f t="shared" ca="1" si="11"/>
        <v/>
      </c>
      <c r="J148" s="5" t="str">
        <f t="shared" ca="1" si="12"/>
        <v/>
      </c>
      <c r="M148" s="5"/>
    </row>
    <row r="149" spans="2:13" x14ac:dyDescent="0.3">
      <c r="B149" s="57"/>
      <c r="C149" s="5" t="str">
        <f t="shared" ca="1" si="7"/>
        <v/>
      </c>
      <c r="D149" s="5" t="str">
        <f t="shared" ca="1" si="8"/>
        <v/>
      </c>
      <c r="E149" s="5" t="str">
        <f t="shared" ca="1" si="13"/>
        <v/>
      </c>
      <c r="F149" s="53"/>
      <c r="G149" s="5" t="str">
        <f t="shared" ca="1" si="9"/>
        <v/>
      </c>
      <c r="H149" s="5" t="str">
        <f t="shared" ca="1" si="10"/>
        <v/>
      </c>
      <c r="I149" s="5" t="str">
        <f t="shared" ca="1" si="11"/>
        <v/>
      </c>
      <c r="J149" s="5" t="str">
        <f t="shared" ca="1" si="12"/>
        <v/>
      </c>
      <c r="M149" s="5"/>
    </row>
    <row r="150" spans="2:13" x14ac:dyDescent="0.3">
      <c r="B150" s="57"/>
      <c r="C150" s="5" t="str">
        <f t="shared" ca="1" si="7"/>
        <v/>
      </c>
      <c r="D150" s="5" t="str">
        <f t="shared" ca="1" si="8"/>
        <v/>
      </c>
      <c r="E150" s="5" t="str">
        <f t="shared" ca="1" si="13"/>
        <v/>
      </c>
      <c r="F150" s="53"/>
      <c r="G150" s="5" t="str">
        <f t="shared" ca="1" si="9"/>
        <v/>
      </c>
      <c r="H150" s="5" t="str">
        <f t="shared" ca="1" si="10"/>
        <v/>
      </c>
      <c r="I150" s="5" t="str">
        <f t="shared" ca="1" si="11"/>
        <v/>
      </c>
      <c r="J150" s="5" t="str">
        <f t="shared" ca="1" si="12"/>
        <v/>
      </c>
      <c r="M150" s="5"/>
    </row>
    <row r="151" spans="2:13" x14ac:dyDescent="0.3">
      <c r="B151" s="57"/>
      <c r="C151" s="5" t="str">
        <f t="shared" ca="1" si="7"/>
        <v/>
      </c>
      <c r="D151" s="5" t="str">
        <f t="shared" ca="1" si="8"/>
        <v/>
      </c>
      <c r="E151" s="5" t="str">
        <f t="shared" ca="1" si="13"/>
        <v/>
      </c>
      <c r="F151" s="53"/>
      <c r="G151" s="5" t="str">
        <f t="shared" ca="1" si="9"/>
        <v/>
      </c>
      <c r="H151" s="5" t="str">
        <f t="shared" ca="1" si="10"/>
        <v/>
      </c>
      <c r="I151" s="5" t="str">
        <f t="shared" ca="1" si="11"/>
        <v/>
      </c>
      <c r="J151" s="5" t="str">
        <f t="shared" ca="1" si="12"/>
        <v/>
      </c>
      <c r="M151" s="5"/>
    </row>
    <row r="152" spans="2:13" x14ac:dyDescent="0.3">
      <c r="B152" s="57"/>
      <c r="C152" s="5" t="str">
        <f t="shared" ca="1" si="7"/>
        <v/>
      </c>
      <c r="D152" s="5" t="str">
        <f t="shared" ca="1" si="8"/>
        <v/>
      </c>
      <c r="E152" s="5" t="str">
        <f t="shared" ca="1" si="13"/>
        <v/>
      </c>
      <c r="F152" s="53"/>
      <c r="G152" s="5" t="str">
        <f t="shared" ca="1" si="9"/>
        <v/>
      </c>
      <c r="H152" s="5" t="str">
        <f t="shared" ca="1" si="10"/>
        <v/>
      </c>
      <c r="I152" s="5" t="str">
        <f t="shared" ca="1" si="11"/>
        <v/>
      </c>
      <c r="J152" s="5" t="str">
        <f t="shared" ca="1" si="12"/>
        <v/>
      </c>
      <c r="M152" s="5"/>
    </row>
    <row r="153" spans="2:13" x14ac:dyDescent="0.3">
      <c r="B153" s="57"/>
      <c r="C153" s="5" t="str">
        <f t="shared" ca="1" si="7"/>
        <v/>
      </c>
      <c r="D153" s="5" t="str">
        <f t="shared" ca="1" si="8"/>
        <v/>
      </c>
      <c r="E153" s="5" t="str">
        <f t="shared" ca="1" si="13"/>
        <v/>
      </c>
      <c r="F153" s="53"/>
      <c r="G153" s="5" t="str">
        <f t="shared" ca="1" si="9"/>
        <v/>
      </c>
      <c r="H153" s="5" t="str">
        <f t="shared" ca="1" si="10"/>
        <v/>
      </c>
      <c r="I153" s="5" t="str">
        <f t="shared" ca="1" si="11"/>
        <v/>
      </c>
      <c r="J153" s="5" t="str">
        <f t="shared" ca="1" si="12"/>
        <v/>
      </c>
      <c r="M153" s="5"/>
    </row>
    <row r="154" spans="2:13" x14ac:dyDescent="0.3">
      <c r="B154" s="57"/>
      <c r="C154" s="5" t="str">
        <f t="shared" ca="1" si="7"/>
        <v/>
      </c>
      <c r="D154" s="5" t="str">
        <f t="shared" ca="1" si="8"/>
        <v/>
      </c>
      <c r="E154" s="5" t="str">
        <f t="shared" ca="1" si="13"/>
        <v/>
      </c>
      <c r="F154" s="53"/>
      <c r="G154" s="5" t="str">
        <f t="shared" ca="1" si="9"/>
        <v/>
      </c>
      <c r="H154" s="5" t="str">
        <f t="shared" ca="1" si="10"/>
        <v/>
      </c>
      <c r="I154" s="5" t="str">
        <f t="shared" ca="1" si="11"/>
        <v/>
      </c>
      <c r="J154" s="5" t="str">
        <f t="shared" ca="1" si="12"/>
        <v/>
      </c>
      <c r="M154" s="5"/>
    </row>
    <row r="155" spans="2:13" x14ac:dyDescent="0.3">
      <c r="B155" s="57"/>
      <c r="C155" s="5" t="str">
        <f t="shared" ref="C155:C218" ca="1" si="14">_xlfn.LET(
_xlpm.StartingPrincipalBalance,$G154,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_xlpm.Calculation,IF(_xlpm.IsPeriodBlankCondition,"",IF(_xlpm.IsPrincipalRemainingBlankCondition,"",IF(_xlpm.IsPrincipalRemainingZeroCondition,"",_xlpm.StartingPrincipalBalance))),
_xlpm.Calculation
)</f>
        <v/>
      </c>
      <c r="D155" s="5" t="str">
        <f t="shared" ref="D155:D218" ca="1" si="15">_xlfn.LET(
_xlpm.InterestCalculation,$G154*$B$9,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_xlpm.Calculation,IF(_xlpm.IsPeriodBlankCondition,"",IF(_xlpm.IsPrincipalRemainingBlankCondition,"",IF(_xlpm.IsPrincipalRemainingZeroCondition,"",_xlpm.InterestCalculation))),
_xlpm.Calculation
)</f>
        <v/>
      </c>
      <c r="E155" s="5" t="str">
        <f t="shared" ca="1" si="13"/>
        <v/>
      </c>
      <c r="F155" s="53"/>
      <c r="G155" s="5" t="str">
        <f t="shared" ref="G155:G218" ca="1" si="16">_xlfn.LET(
_xlpm.StartingBalanceGreaterThanPrincipalOwedPlusPrepaymentCondition,$C155&gt;=$E155+$F155,
_xlpm.IsPrincpalOwedPlusPrepaymentLessThanOrEqualToPrincipalRemainingCondition,ROUND($E155+$F155,2)&lt;=ROUND($G154,2),
_xlpm.IsCurrentPrincapalOwedAmtGreaterThanPrevPrincipalOwedCondition,$E154&gt;$G154,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_xlpm.Calculation,IF(_xlpm.IsPeriodBlankCondition,"",IF(_xlpm.IsPrincipalRemainingBlankCondition,"",IF(_xlpm.IsPrincipalZeroCondition,"",IF(_xlpm.StartingBalanceGreaterThanPrincipalOwedPlusPrepaymentCondition,$C155-$E155-$F155,0)))),
_xlpm.Calculation
)</f>
        <v/>
      </c>
      <c r="H155" s="5" t="str">
        <f t="shared" ref="H155:H218" ca="1" si="17">_xlfn.LET(
_xlpm.PrincpalRemainingCalculation,$B$13,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_xlpm.Calculation,IF(_xlpm.IsPeriodBlankCondition,"",IF(_xlpm.IsPrincipalRemainingBlankCondition,"",IF(_xlpm.IsPrincipalZeroCondition,"",_xlpm.PrincpalRemainingCalculation))),
_xlpm.Calculation
)</f>
        <v/>
      </c>
      <c r="I155" s="5" t="str">
        <f t="shared" ref="I155:I218" ca="1" si="18">_xlfn.LET(
_xlpm.IsPrincipalRemainingLessThanOrEqualToPMICutoffAmtCondition,$G154&lt;=$B$2*(1-$B$15),
_xlpm.PMIMonthlyPayment,$B$19,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5" s="5" t="str">
        <f t="shared" ref="J155:J218" ca="1" si="19">_xlfn.LET(
_xlpm.PrePaymentActuallyPaid,IF($C155&gt;=$E155+$F155,$F155,$C155-$E155),
_xlpm.IfPMIOwedIsBlank,IF($I155 = "",0,$I155),
_xlpm.TotalMonthlyPaymentCalculation,$D155+$E155+$H155+_xlpm.IfPMIOwedIsBlank+_xlpm.PrePaymentActuallyPaid,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_xlpm.Calculation,IF(_xlpm.IsPeriodBlankCondition,"",IF(_xlpm.IsPrincipalRemainingBlankCondition,"",IF(_xlpm.IsPrincipalZeroCondition,"",_xlpm.TotalMonthlyPaymentCalculation))),
_xlpm.Calculation
)</f>
        <v/>
      </c>
      <c r="M155" s="5"/>
    </row>
    <row r="156" spans="2:13" x14ac:dyDescent="0.3">
      <c r="B156" s="57"/>
      <c r="C156" s="5" t="str">
        <f t="shared" ca="1" si="14"/>
        <v/>
      </c>
      <c r="D156" s="5" t="str">
        <f t="shared" ca="1" si="15"/>
        <v/>
      </c>
      <c r="E156" s="5" t="str">
        <f t="shared" ca="1" si="13"/>
        <v/>
      </c>
      <c r="F156" s="53"/>
      <c r="G156" s="5" t="str">
        <f t="shared" ca="1" si="16"/>
        <v/>
      </c>
      <c r="H156" s="5" t="str">
        <f t="shared" ca="1" si="17"/>
        <v/>
      </c>
      <c r="I156" s="5" t="str">
        <f t="shared" ca="1" si="18"/>
        <v/>
      </c>
      <c r="J156" s="5" t="str">
        <f t="shared" ca="1" si="19"/>
        <v/>
      </c>
      <c r="M156" s="5"/>
    </row>
    <row r="157" spans="2:13" x14ac:dyDescent="0.3">
      <c r="B157" s="57"/>
      <c r="C157" s="5" t="str">
        <f t="shared" ca="1" si="14"/>
        <v/>
      </c>
      <c r="D157" s="5" t="str">
        <f t="shared" ca="1" si="15"/>
        <v/>
      </c>
      <c r="E157" s="5" t="str">
        <f t="shared" ca="1" si="13"/>
        <v/>
      </c>
      <c r="F157" s="53"/>
      <c r="G157" s="5" t="str">
        <f t="shared" ca="1" si="16"/>
        <v/>
      </c>
      <c r="H157" s="5" t="str">
        <f t="shared" ca="1" si="17"/>
        <v/>
      </c>
      <c r="I157" s="5" t="str">
        <f t="shared" ca="1" si="18"/>
        <v/>
      </c>
      <c r="J157" s="5" t="str">
        <f t="shared" ca="1" si="19"/>
        <v/>
      </c>
      <c r="M157" s="5"/>
    </row>
    <row r="158" spans="2:13" x14ac:dyDescent="0.3">
      <c r="B158" s="57"/>
      <c r="C158" s="5" t="str">
        <f t="shared" ca="1" si="14"/>
        <v/>
      </c>
      <c r="D158" s="5" t="str">
        <f t="shared" ca="1" si="15"/>
        <v/>
      </c>
      <c r="E158" s="5" t="str">
        <f t="shared" ca="1" si="13"/>
        <v/>
      </c>
      <c r="F158" s="53"/>
      <c r="G158" s="5" t="str">
        <f t="shared" ca="1" si="16"/>
        <v/>
      </c>
      <c r="H158" s="5" t="str">
        <f t="shared" ca="1" si="17"/>
        <v/>
      </c>
      <c r="I158" s="5" t="str">
        <f t="shared" ca="1" si="18"/>
        <v/>
      </c>
      <c r="J158" s="5" t="str">
        <f t="shared" ca="1" si="19"/>
        <v/>
      </c>
      <c r="M158" s="5"/>
    </row>
    <row r="159" spans="2:13" x14ac:dyDescent="0.3">
      <c r="B159" s="57"/>
      <c r="C159" s="5" t="str">
        <f t="shared" ca="1" si="14"/>
        <v/>
      </c>
      <c r="D159" s="5" t="str">
        <f t="shared" ca="1" si="15"/>
        <v/>
      </c>
      <c r="E159" s="5" t="str">
        <f t="shared" ca="1" si="13"/>
        <v/>
      </c>
      <c r="F159" s="53"/>
      <c r="G159" s="5" t="str">
        <f t="shared" ca="1" si="16"/>
        <v/>
      </c>
      <c r="H159" s="5" t="str">
        <f t="shared" ca="1" si="17"/>
        <v/>
      </c>
      <c r="I159" s="5" t="str">
        <f t="shared" ca="1" si="18"/>
        <v/>
      </c>
      <c r="J159" s="5" t="str">
        <f t="shared" ca="1" si="19"/>
        <v/>
      </c>
      <c r="M159" s="5"/>
    </row>
    <row r="160" spans="2:13" x14ac:dyDescent="0.3">
      <c r="B160" s="57"/>
      <c r="C160" s="5" t="str">
        <f t="shared" ca="1" si="14"/>
        <v/>
      </c>
      <c r="D160" s="5" t="str">
        <f t="shared" ca="1" si="15"/>
        <v/>
      </c>
      <c r="E160" s="5" t="str">
        <f t="shared" ca="1" si="13"/>
        <v/>
      </c>
      <c r="F160" s="53"/>
      <c r="G160" s="5" t="str">
        <f t="shared" ca="1" si="16"/>
        <v/>
      </c>
      <c r="H160" s="5" t="str">
        <f t="shared" ca="1" si="17"/>
        <v/>
      </c>
      <c r="I160" s="5" t="str">
        <f t="shared" ca="1" si="18"/>
        <v/>
      </c>
      <c r="J160" s="5" t="str">
        <f t="shared" ca="1" si="19"/>
        <v/>
      </c>
      <c r="M160" s="5"/>
    </row>
    <row r="161" spans="2:13" x14ac:dyDescent="0.3">
      <c r="B161" s="57"/>
      <c r="C161" s="5" t="str">
        <f t="shared" ca="1" si="14"/>
        <v/>
      </c>
      <c r="D161" s="5" t="str">
        <f t="shared" ca="1" si="15"/>
        <v/>
      </c>
      <c r="E161" s="5" t="str">
        <f t="shared" ca="1" si="13"/>
        <v/>
      </c>
      <c r="F161" s="53"/>
      <c r="G161" s="5" t="str">
        <f t="shared" ca="1" si="16"/>
        <v/>
      </c>
      <c r="H161" s="5" t="str">
        <f t="shared" ca="1" si="17"/>
        <v/>
      </c>
      <c r="I161" s="5" t="str">
        <f t="shared" ca="1" si="18"/>
        <v/>
      </c>
      <c r="J161" s="5" t="str">
        <f t="shared" ca="1" si="19"/>
        <v/>
      </c>
      <c r="M161" s="5"/>
    </row>
    <row r="162" spans="2:13" x14ac:dyDescent="0.3">
      <c r="B162" s="57"/>
      <c r="C162" s="5" t="str">
        <f t="shared" ca="1" si="14"/>
        <v/>
      </c>
      <c r="D162" s="5" t="str">
        <f t="shared" ca="1" si="15"/>
        <v/>
      </c>
      <c r="E162" s="5" t="str">
        <f t="shared" ca="1" si="13"/>
        <v/>
      </c>
      <c r="F162" s="53"/>
      <c r="G162" s="5" t="str">
        <f t="shared" ca="1" si="16"/>
        <v/>
      </c>
      <c r="H162" s="5" t="str">
        <f t="shared" ca="1" si="17"/>
        <v/>
      </c>
      <c r="I162" s="5" t="str">
        <f t="shared" ca="1" si="18"/>
        <v/>
      </c>
      <c r="J162" s="5" t="str">
        <f t="shared" ca="1" si="19"/>
        <v/>
      </c>
      <c r="M162" s="5"/>
    </row>
    <row r="163" spans="2:13" x14ac:dyDescent="0.3">
      <c r="B163" s="57"/>
      <c r="C163" s="5" t="str">
        <f t="shared" ca="1" si="14"/>
        <v/>
      </c>
      <c r="D163" s="5" t="str">
        <f t="shared" ca="1" si="15"/>
        <v/>
      </c>
      <c r="E163" s="5" t="str">
        <f t="shared" ca="1" si="13"/>
        <v/>
      </c>
      <c r="F163" s="53"/>
      <c r="G163" s="5" t="str">
        <f t="shared" ca="1" si="16"/>
        <v/>
      </c>
      <c r="H163" s="5" t="str">
        <f t="shared" ca="1" si="17"/>
        <v/>
      </c>
      <c r="I163" s="5" t="str">
        <f t="shared" ca="1" si="18"/>
        <v/>
      </c>
      <c r="J163" s="5" t="str">
        <f t="shared" ca="1" si="19"/>
        <v/>
      </c>
      <c r="M163" s="5"/>
    </row>
    <row r="164" spans="2:13" x14ac:dyDescent="0.3">
      <c r="B164" s="57"/>
      <c r="C164" s="5" t="str">
        <f t="shared" ca="1" si="14"/>
        <v/>
      </c>
      <c r="D164" s="5" t="str">
        <f t="shared" ca="1" si="15"/>
        <v/>
      </c>
      <c r="E164" s="5" t="str">
        <f t="shared" ca="1" si="13"/>
        <v/>
      </c>
      <c r="F164" s="53"/>
      <c r="G164" s="5" t="str">
        <f t="shared" ca="1" si="16"/>
        <v/>
      </c>
      <c r="H164" s="5" t="str">
        <f t="shared" ca="1" si="17"/>
        <v/>
      </c>
      <c r="I164" s="5" t="str">
        <f t="shared" ca="1" si="18"/>
        <v/>
      </c>
      <c r="J164" s="5" t="str">
        <f t="shared" ca="1" si="19"/>
        <v/>
      </c>
      <c r="M164" s="5"/>
    </row>
    <row r="165" spans="2:13" x14ac:dyDescent="0.3">
      <c r="B165" s="57"/>
      <c r="C165" s="5" t="str">
        <f t="shared" ca="1" si="14"/>
        <v/>
      </c>
      <c r="D165" s="5" t="str">
        <f t="shared" ca="1" si="15"/>
        <v/>
      </c>
      <c r="E165" s="5" t="str">
        <f t="shared" ref="E165:E228" ca="1" si="20">_xlfn.LET(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_xlpm.Calculation,IF(_xlpm.IsPeriodBlankCondition,"",IF(_xlpm.IsPrincipalRemainingBlankCondition,"",IF(_xlpm.IsPrincipalZeroCondition,"",IF(_xlpm.IsPrincipalLessThenOrEqualToMonthlyPaymentCondition,$G164,_xlpm.PrincipalOwedCalculation)))),
_xlpm.Calculation
)</f>
        <v/>
      </c>
      <c r="F165" s="53"/>
      <c r="G165" s="5" t="str">
        <f t="shared" ca="1" si="16"/>
        <v/>
      </c>
      <c r="H165" s="5" t="str">
        <f t="shared" ca="1" si="17"/>
        <v/>
      </c>
      <c r="I165" s="5" t="str">
        <f t="shared" ca="1" si="18"/>
        <v/>
      </c>
      <c r="J165" s="5" t="str">
        <f t="shared" ca="1" si="19"/>
        <v/>
      </c>
      <c r="M165" s="5"/>
    </row>
    <row r="166" spans="2:13" x14ac:dyDescent="0.3">
      <c r="B166" s="57"/>
      <c r="C166" s="5" t="str">
        <f t="shared" ca="1" si="14"/>
        <v/>
      </c>
      <c r="D166" s="5" t="str">
        <f t="shared" ca="1" si="15"/>
        <v/>
      </c>
      <c r="E166" s="5" t="str">
        <f t="shared" ca="1" si="20"/>
        <v/>
      </c>
      <c r="F166" s="53"/>
      <c r="G166" s="5" t="str">
        <f t="shared" ca="1" si="16"/>
        <v/>
      </c>
      <c r="H166" s="5" t="str">
        <f t="shared" ca="1" si="17"/>
        <v/>
      </c>
      <c r="I166" s="5" t="str">
        <f t="shared" ca="1" si="18"/>
        <v/>
      </c>
      <c r="J166" s="5" t="str">
        <f t="shared" ca="1" si="19"/>
        <v/>
      </c>
      <c r="M166" s="5"/>
    </row>
    <row r="167" spans="2:13" x14ac:dyDescent="0.3">
      <c r="B167" s="57"/>
      <c r="C167" s="5" t="str">
        <f t="shared" ca="1" si="14"/>
        <v/>
      </c>
      <c r="D167" s="5" t="str">
        <f t="shared" ca="1" si="15"/>
        <v/>
      </c>
      <c r="E167" s="5" t="str">
        <f t="shared" ca="1" si="20"/>
        <v/>
      </c>
      <c r="F167" s="53"/>
      <c r="G167" s="5" t="str">
        <f t="shared" ca="1" si="16"/>
        <v/>
      </c>
      <c r="H167" s="5" t="str">
        <f t="shared" ca="1" si="17"/>
        <v/>
      </c>
      <c r="I167" s="5" t="str">
        <f t="shared" ca="1" si="18"/>
        <v/>
      </c>
      <c r="J167" s="5" t="str">
        <f t="shared" ca="1" si="19"/>
        <v/>
      </c>
      <c r="M167" s="5"/>
    </row>
    <row r="168" spans="2:13" x14ac:dyDescent="0.3">
      <c r="B168" s="57"/>
      <c r="C168" s="5" t="str">
        <f t="shared" ca="1" si="14"/>
        <v/>
      </c>
      <c r="D168" s="5" t="str">
        <f t="shared" ca="1" si="15"/>
        <v/>
      </c>
      <c r="E168" s="5" t="str">
        <f t="shared" ca="1" si="20"/>
        <v/>
      </c>
      <c r="F168" s="53"/>
      <c r="G168" s="5" t="str">
        <f t="shared" ca="1" si="16"/>
        <v/>
      </c>
      <c r="H168" s="5" t="str">
        <f t="shared" ca="1" si="17"/>
        <v/>
      </c>
      <c r="I168" s="5" t="str">
        <f t="shared" ca="1" si="18"/>
        <v/>
      </c>
      <c r="J168" s="5" t="str">
        <f t="shared" ca="1" si="19"/>
        <v/>
      </c>
      <c r="M168" s="5"/>
    </row>
    <row r="169" spans="2:13" x14ac:dyDescent="0.3">
      <c r="B169" s="57"/>
      <c r="C169" s="5" t="str">
        <f t="shared" ca="1" si="14"/>
        <v/>
      </c>
      <c r="D169" s="5" t="str">
        <f t="shared" ca="1" si="15"/>
        <v/>
      </c>
      <c r="E169" s="5" t="str">
        <f t="shared" ca="1" si="20"/>
        <v/>
      </c>
      <c r="F169" s="53"/>
      <c r="G169" s="5" t="str">
        <f t="shared" ca="1" si="16"/>
        <v/>
      </c>
      <c r="H169" s="5" t="str">
        <f t="shared" ca="1" si="17"/>
        <v/>
      </c>
      <c r="I169" s="5" t="str">
        <f t="shared" ca="1" si="18"/>
        <v/>
      </c>
      <c r="J169" s="5" t="str">
        <f t="shared" ca="1" si="19"/>
        <v/>
      </c>
      <c r="M169" s="5"/>
    </row>
    <row r="170" spans="2:13" x14ac:dyDescent="0.3">
      <c r="B170" s="57"/>
      <c r="C170" s="5" t="str">
        <f t="shared" ca="1" si="14"/>
        <v/>
      </c>
      <c r="D170" s="5" t="str">
        <f t="shared" ca="1" si="15"/>
        <v/>
      </c>
      <c r="E170" s="5" t="str">
        <f t="shared" ca="1" si="20"/>
        <v/>
      </c>
      <c r="F170" s="53"/>
      <c r="G170" s="5" t="str">
        <f t="shared" ca="1" si="16"/>
        <v/>
      </c>
      <c r="H170" s="5" t="str">
        <f t="shared" ca="1" si="17"/>
        <v/>
      </c>
      <c r="I170" s="5" t="str">
        <f t="shared" ca="1" si="18"/>
        <v/>
      </c>
      <c r="J170" s="5" t="str">
        <f t="shared" ca="1" si="19"/>
        <v/>
      </c>
      <c r="M170" s="5"/>
    </row>
    <row r="171" spans="2:13" x14ac:dyDescent="0.3">
      <c r="B171" s="57"/>
      <c r="C171" s="5" t="str">
        <f t="shared" ca="1" si="14"/>
        <v/>
      </c>
      <c r="D171" s="5" t="str">
        <f t="shared" ca="1" si="15"/>
        <v/>
      </c>
      <c r="E171" s="5" t="str">
        <f t="shared" ca="1" si="20"/>
        <v/>
      </c>
      <c r="F171" s="53"/>
      <c r="G171" s="5" t="str">
        <f t="shared" ca="1" si="16"/>
        <v/>
      </c>
      <c r="H171" s="5" t="str">
        <f t="shared" ca="1" si="17"/>
        <v/>
      </c>
      <c r="I171" s="5" t="str">
        <f t="shared" ca="1" si="18"/>
        <v/>
      </c>
      <c r="J171" s="5" t="str">
        <f t="shared" ca="1" si="19"/>
        <v/>
      </c>
      <c r="M171" s="5"/>
    </row>
    <row r="172" spans="2:13" x14ac:dyDescent="0.3">
      <c r="B172" s="57"/>
      <c r="C172" s="5" t="str">
        <f t="shared" ca="1" si="14"/>
        <v/>
      </c>
      <c r="D172" s="5" t="str">
        <f t="shared" ca="1" si="15"/>
        <v/>
      </c>
      <c r="E172" s="5" t="str">
        <f t="shared" ca="1" si="20"/>
        <v/>
      </c>
      <c r="F172" s="53"/>
      <c r="G172" s="5" t="str">
        <f t="shared" ca="1" si="16"/>
        <v/>
      </c>
      <c r="H172" s="5" t="str">
        <f t="shared" ca="1" si="17"/>
        <v/>
      </c>
      <c r="I172" s="5" t="str">
        <f t="shared" ca="1" si="18"/>
        <v/>
      </c>
      <c r="J172" s="5" t="str">
        <f t="shared" ca="1" si="19"/>
        <v/>
      </c>
      <c r="M172" s="5"/>
    </row>
    <row r="173" spans="2:13" x14ac:dyDescent="0.3">
      <c r="B173" s="57"/>
      <c r="C173" s="5" t="str">
        <f t="shared" ca="1" si="14"/>
        <v/>
      </c>
      <c r="D173" s="5" t="str">
        <f t="shared" ca="1" si="15"/>
        <v/>
      </c>
      <c r="E173" s="5" t="str">
        <f t="shared" ca="1" si="20"/>
        <v/>
      </c>
      <c r="F173" s="53"/>
      <c r="G173" s="5" t="str">
        <f t="shared" ca="1" si="16"/>
        <v/>
      </c>
      <c r="H173" s="5" t="str">
        <f t="shared" ca="1" si="17"/>
        <v/>
      </c>
      <c r="I173" s="5" t="str">
        <f t="shared" ca="1" si="18"/>
        <v/>
      </c>
      <c r="J173" s="5" t="str">
        <f t="shared" ca="1" si="19"/>
        <v/>
      </c>
      <c r="M173" s="5"/>
    </row>
    <row r="174" spans="2:13" x14ac:dyDescent="0.3">
      <c r="B174" s="57"/>
      <c r="C174" s="5" t="str">
        <f t="shared" ca="1" si="14"/>
        <v/>
      </c>
      <c r="D174" s="5" t="str">
        <f t="shared" ca="1" si="15"/>
        <v/>
      </c>
      <c r="E174" s="5" t="str">
        <f t="shared" ca="1" si="20"/>
        <v/>
      </c>
      <c r="F174" s="53"/>
      <c r="G174" s="5" t="str">
        <f t="shared" ca="1" si="16"/>
        <v/>
      </c>
      <c r="H174" s="5" t="str">
        <f t="shared" ca="1" si="17"/>
        <v/>
      </c>
      <c r="I174" s="5" t="str">
        <f t="shared" ca="1" si="18"/>
        <v/>
      </c>
      <c r="J174" s="5" t="str">
        <f t="shared" ca="1" si="19"/>
        <v/>
      </c>
      <c r="M174" s="5"/>
    </row>
    <row r="175" spans="2:13" x14ac:dyDescent="0.3">
      <c r="B175" s="57"/>
      <c r="C175" s="5" t="str">
        <f t="shared" ca="1" si="14"/>
        <v/>
      </c>
      <c r="D175" s="5" t="str">
        <f t="shared" ca="1" si="15"/>
        <v/>
      </c>
      <c r="E175" s="5" t="str">
        <f t="shared" ca="1" si="20"/>
        <v/>
      </c>
      <c r="F175" s="53"/>
      <c r="G175" s="5" t="str">
        <f t="shared" ca="1" si="16"/>
        <v/>
      </c>
      <c r="H175" s="5" t="str">
        <f t="shared" ca="1" si="17"/>
        <v/>
      </c>
      <c r="I175" s="5" t="str">
        <f t="shared" ca="1" si="18"/>
        <v/>
      </c>
      <c r="J175" s="5" t="str">
        <f t="shared" ca="1" si="19"/>
        <v/>
      </c>
      <c r="M175" s="5"/>
    </row>
    <row r="176" spans="2:13" x14ac:dyDescent="0.3">
      <c r="B176" s="57"/>
      <c r="C176" s="5" t="str">
        <f t="shared" ca="1" si="14"/>
        <v/>
      </c>
      <c r="D176" s="5" t="str">
        <f t="shared" ca="1" si="15"/>
        <v/>
      </c>
      <c r="E176" s="5" t="str">
        <f t="shared" ca="1" si="20"/>
        <v/>
      </c>
      <c r="F176" s="53"/>
      <c r="G176" s="5" t="str">
        <f t="shared" ca="1" si="16"/>
        <v/>
      </c>
      <c r="H176" s="5" t="str">
        <f t="shared" ca="1" si="17"/>
        <v/>
      </c>
      <c r="I176" s="5" t="str">
        <f t="shared" ca="1" si="18"/>
        <v/>
      </c>
      <c r="J176" s="5" t="str">
        <f t="shared" ca="1" si="19"/>
        <v/>
      </c>
      <c r="M176" s="5"/>
    </row>
    <row r="177" spans="2:13" x14ac:dyDescent="0.3">
      <c r="B177" s="57"/>
      <c r="C177" s="5" t="str">
        <f t="shared" ca="1" si="14"/>
        <v/>
      </c>
      <c r="D177" s="5" t="str">
        <f t="shared" ca="1" si="15"/>
        <v/>
      </c>
      <c r="E177" s="5" t="str">
        <f t="shared" ca="1" si="20"/>
        <v/>
      </c>
      <c r="F177" s="53"/>
      <c r="G177" s="5" t="str">
        <f t="shared" ca="1" si="16"/>
        <v/>
      </c>
      <c r="H177" s="5" t="str">
        <f t="shared" ca="1" si="17"/>
        <v/>
      </c>
      <c r="I177" s="5" t="str">
        <f t="shared" ca="1" si="18"/>
        <v/>
      </c>
      <c r="J177" s="5" t="str">
        <f t="shared" ca="1" si="19"/>
        <v/>
      </c>
      <c r="M177" s="5"/>
    </row>
    <row r="178" spans="2:13" x14ac:dyDescent="0.3">
      <c r="B178" s="57"/>
      <c r="C178" s="5" t="str">
        <f t="shared" ca="1" si="14"/>
        <v/>
      </c>
      <c r="D178" s="5" t="str">
        <f t="shared" ca="1" si="15"/>
        <v/>
      </c>
      <c r="E178" s="5" t="str">
        <f t="shared" ca="1" si="20"/>
        <v/>
      </c>
      <c r="F178" s="53"/>
      <c r="G178" s="5" t="str">
        <f t="shared" ca="1" si="16"/>
        <v/>
      </c>
      <c r="H178" s="5" t="str">
        <f t="shared" ca="1" si="17"/>
        <v/>
      </c>
      <c r="I178" s="5" t="str">
        <f t="shared" ca="1" si="18"/>
        <v/>
      </c>
      <c r="J178" s="5" t="str">
        <f t="shared" ca="1" si="19"/>
        <v/>
      </c>
      <c r="M178" s="5"/>
    </row>
    <row r="179" spans="2:13" x14ac:dyDescent="0.3">
      <c r="B179" s="57"/>
      <c r="C179" s="5" t="str">
        <f t="shared" ca="1" si="14"/>
        <v/>
      </c>
      <c r="D179" s="5" t="str">
        <f t="shared" ca="1" si="15"/>
        <v/>
      </c>
      <c r="E179" s="5" t="str">
        <f t="shared" ca="1" si="20"/>
        <v/>
      </c>
      <c r="F179" s="53"/>
      <c r="G179" s="5" t="str">
        <f t="shared" ca="1" si="16"/>
        <v/>
      </c>
      <c r="H179" s="5" t="str">
        <f t="shared" ca="1" si="17"/>
        <v/>
      </c>
      <c r="I179" s="5" t="str">
        <f t="shared" ca="1" si="18"/>
        <v/>
      </c>
      <c r="J179" s="5" t="str">
        <f t="shared" ca="1" si="19"/>
        <v/>
      </c>
      <c r="M179" s="5"/>
    </row>
    <row r="180" spans="2:13" x14ac:dyDescent="0.3">
      <c r="B180" s="57"/>
      <c r="C180" s="5" t="str">
        <f t="shared" ca="1" si="14"/>
        <v/>
      </c>
      <c r="D180" s="5" t="str">
        <f t="shared" ca="1" si="15"/>
        <v/>
      </c>
      <c r="E180" s="5" t="str">
        <f t="shared" ca="1" si="20"/>
        <v/>
      </c>
      <c r="F180" s="53"/>
      <c r="G180" s="5" t="str">
        <f t="shared" ca="1" si="16"/>
        <v/>
      </c>
      <c r="H180" s="5" t="str">
        <f t="shared" ca="1" si="17"/>
        <v/>
      </c>
      <c r="I180" s="5" t="str">
        <f t="shared" ca="1" si="18"/>
        <v/>
      </c>
      <c r="J180" s="5" t="str">
        <f t="shared" ca="1" si="19"/>
        <v/>
      </c>
      <c r="M180" s="5"/>
    </row>
    <row r="181" spans="2:13" x14ac:dyDescent="0.3">
      <c r="B181" s="57"/>
      <c r="C181" s="5" t="str">
        <f t="shared" ca="1" si="14"/>
        <v/>
      </c>
      <c r="D181" s="5" t="str">
        <f t="shared" ca="1" si="15"/>
        <v/>
      </c>
      <c r="E181" s="5" t="str">
        <f t="shared" ca="1" si="20"/>
        <v/>
      </c>
      <c r="F181" s="53"/>
      <c r="G181" s="5" t="str">
        <f t="shared" ca="1" si="16"/>
        <v/>
      </c>
      <c r="H181" s="5" t="str">
        <f t="shared" ca="1" si="17"/>
        <v/>
      </c>
      <c r="I181" s="5" t="str">
        <f t="shared" ca="1" si="18"/>
        <v/>
      </c>
      <c r="J181" s="5" t="str">
        <f t="shared" ca="1" si="19"/>
        <v/>
      </c>
      <c r="M181" s="5"/>
    </row>
    <row r="182" spans="2:13" x14ac:dyDescent="0.3">
      <c r="B182" s="57"/>
      <c r="C182" s="5" t="str">
        <f t="shared" ca="1" si="14"/>
        <v/>
      </c>
      <c r="D182" s="5" t="str">
        <f t="shared" ca="1" si="15"/>
        <v/>
      </c>
      <c r="E182" s="5" t="str">
        <f t="shared" ca="1" si="20"/>
        <v/>
      </c>
      <c r="F182" s="53"/>
      <c r="G182" s="5" t="str">
        <f t="shared" ca="1" si="16"/>
        <v/>
      </c>
      <c r="H182" s="5" t="str">
        <f t="shared" ca="1" si="17"/>
        <v/>
      </c>
      <c r="I182" s="5" t="str">
        <f t="shared" ca="1" si="18"/>
        <v/>
      </c>
      <c r="J182" s="5" t="str">
        <f t="shared" ca="1" si="19"/>
        <v/>
      </c>
      <c r="M182" s="5"/>
    </row>
    <row r="183" spans="2:13" x14ac:dyDescent="0.3">
      <c r="B183" s="57"/>
      <c r="C183" s="5" t="str">
        <f t="shared" ca="1" si="14"/>
        <v/>
      </c>
      <c r="D183" s="5" t="str">
        <f t="shared" ca="1" si="15"/>
        <v/>
      </c>
      <c r="E183" s="5" t="str">
        <f t="shared" ca="1" si="20"/>
        <v/>
      </c>
      <c r="F183" s="53"/>
      <c r="G183" s="5" t="str">
        <f t="shared" ca="1" si="16"/>
        <v/>
      </c>
      <c r="H183" s="5" t="str">
        <f t="shared" ca="1" si="17"/>
        <v/>
      </c>
      <c r="I183" s="5" t="str">
        <f t="shared" ca="1" si="18"/>
        <v/>
      </c>
      <c r="J183" s="5" t="str">
        <f t="shared" ca="1" si="19"/>
        <v/>
      </c>
      <c r="M183" s="5"/>
    </row>
    <row r="184" spans="2:13" x14ac:dyDescent="0.3">
      <c r="B184" s="57"/>
      <c r="C184" s="5" t="str">
        <f t="shared" ca="1" si="14"/>
        <v/>
      </c>
      <c r="D184" s="5" t="str">
        <f t="shared" ca="1" si="15"/>
        <v/>
      </c>
      <c r="E184" s="5" t="str">
        <f t="shared" ca="1" si="20"/>
        <v/>
      </c>
      <c r="F184" s="53"/>
      <c r="G184" s="5" t="str">
        <f t="shared" ca="1" si="16"/>
        <v/>
      </c>
      <c r="H184" s="5" t="str">
        <f t="shared" ca="1" si="17"/>
        <v/>
      </c>
      <c r="I184" s="5" t="str">
        <f t="shared" ca="1" si="18"/>
        <v/>
      </c>
      <c r="J184" s="5" t="str">
        <f t="shared" ca="1" si="19"/>
        <v/>
      </c>
      <c r="M184" s="5"/>
    </row>
    <row r="185" spans="2:13" x14ac:dyDescent="0.3">
      <c r="B185" s="57"/>
      <c r="C185" s="5" t="str">
        <f t="shared" ca="1" si="14"/>
        <v/>
      </c>
      <c r="D185" s="5" t="str">
        <f t="shared" ca="1" si="15"/>
        <v/>
      </c>
      <c r="E185" s="5" t="str">
        <f t="shared" ca="1" si="20"/>
        <v/>
      </c>
      <c r="F185" s="53"/>
      <c r="G185" s="5" t="str">
        <f t="shared" ca="1" si="16"/>
        <v/>
      </c>
      <c r="H185" s="5" t="str">
        <f t="shared" ca="1" si="17"/>
        <v/>
      </c>
      <c r="I185" s="5" t="str">
        <f t="shared" ca="1" si="18"/>
        <v/>
      </c>
      <c r="J185" s="5" t="str">
        <f t="shared" ca="1" si="19"/>
        <v/>
      </c>
      <c r="M185" s="5"/>
    </row>
    <row r="186" spans="2:13" x14ac:dyDescent="0.3">
      <c r="B186" s="57"/>
      <c r="C186" s="5" t="str">
        <f t="shared" ca="1" si="14"/>
        <v/>
      </c>
      <c r="D186" s="5" t="str">
        <f t="shared" ca="1" si="15"/>
        <v/>
      </c>
      <c r="E186" s="5" t="str">
        <f t="shared" ca="1" si="20"/>
        <v/>
      </c>
      <c r="F186" s="53"/>
      <c r="G186" s="5" t="str">
        <f t="shared" ca="1" si="16"/>
        <v/>
      </c>
      <c r="H186" s="5" t="str">
        <f t="shared" ca="1" si="17"/>
        <v/>
      </c>
      <c r="I186" s="5" t="str">
        <f t="shared" ca="1" si="18"/>
        <v/>
      </c>
      <c r="J186" s="5" t="str">
        <f t="shared" ca="1" si="19"/>
        <v/>
      </c>
      <c r="M186" s="5"/>
    </row>
    <row r="187" spans="2:13" x14ac:dyDescent="0.3">
      <c r="B187" s="57"/>
      <c r="C187" s="5" t="str">
        <f t="shared" ca="1" si="14"/>
        <v/>
      </c>
      <c r="D187" s="5" t="str">
        <f t="shared" ca="1" si="15"/>
        <v/>
      </c>
      <c r="E187" s="5" t="str">
        <f t="shared" ca="1" si="20"/>
        <v/>
      </c>
      <c r="F187" s="53"/>
      <c r="G187" s="5" t="str">
        <f t="shared" ca="1" si="16"/>
        <v/>
      </c>
      <c r="H187" s="5" t="str">
        <f t="shared" ca="1" si="17"/>
        <v/>
      </c>
      <c r="I187" s="5" t="str">
        <f t="shared" ca="1" si="18"/>
        <v/>
      </c>
      <c r="J187" s="5" t="str">
        <f t="shared" ca="1" si="19"/>
        <v/>
      </c>
      <c r="M187" s="5"/>
    </row>
    <row r="188" spans="2:13" x14ac:dyDescent="0.3">
      <c r="B188" s="57"/>
      <c r="C188" s="5" t="str">
        <f t="shared" ca="1" si="14"/>
        <v/>
      </c>
      <c r="D188" s="5" t="str">
        <f t="shared" ca="1" si="15"/>
        <v/>
      </c>
      <c r="E188" s="5" t="str">
        <f t="shared" ca="1" si="20"/>
        <v/>
      </c>
      <c r="F188" s="53"/>
      <c r="G188" s="5" t="str">
        <f t="shared" ca="1" si="16"/>
        <v/>
      </c>
      <c r="H188" s="5" t="str">
        <f t="shared" ca="1" si="17"/>
        <v/>
      </c>
      <c r="I188" s="5" t="str">
        <f t="shared" ca="1" si="18"/>
        <v/>
      </c>
      <c r="J188" s="5" t="str">
        <f t="shared" ca="1" si="19"/>
        <v/>
      </c>
      <c r="M188" s="5"/>
    </row>
    <row r="189" spans="2:13" x14ac:dyDescent="0.3">
      <c r="B189" s="57"/>
      <c r="C189" s="5" t="str">
        <f t="shared" ca="1" si="14"/>
        <v/>
      </c>
      <c r="D189" s="5" t="str">
        <f t="shared" ca="1" si="15"/>
        <v/>
      </c>
      <c r="E189" s="5" t="str">
        <f t="shared" ca="1" si="20"/>
        <v/>
      </c>
      <c r="F189" s="53"/>
      <c r="G189" s="5" t="str">
        <f t="shared" ca="1" si="16"/>
        <v/>
      </c>
      <c r="H189" s="5" t="str">
        <f t="shared" ca="1" si="17"/>
        <v/>
      </c>
      <c r="I189" s="5" t="str">
        <f t="shared" ca="1" si="18"/>
        <v/>
      </c>
      <c r="J189" s="5" t="str">
        <f t="shared" ca="1" si="19"/>
        <v/>
      </c>
      <c r="M189" s="5"/>
    </row>
    <row r="190" spans="2:13" x14ac:dyDescent="0.3">
      <c r="B190" s="57"/>
      <c r="C190" s="5" t="str">
        <f t="shared" ca="1" si="14"/>
        <v/>
      </c>
      <c r="D190" s="5" t="str">
        <f t="shared" ca="1" si="15"/>
        <v/>
      </c>
      <c r="E190" s="5" t="str">
        <f t="shared" ca="1" si="20"/>
        <v/>
      </c>
      <c r="F190" s="53"/>
      <c r="G190" s="5" t="str">
        <f t="shared" ca="1" si="16"/>
        <v/>
      </c>
      <c r="H190" s="5" t="str">
        <f t="shared" ca="1" si="17"/>
        <v/>
      </c>
      <c r="I190" s="5" t="str">
        <f t="shared" ca="1" si="18"/>
        <v/>
      </c>
      <c r="J190" s="5" t="str">
        <f t="shared" ca="1" si="19"/>
        <v/>
      </c>
      <c r="M190" s="5"/>
    </row>
    <row r="191" spans="2:13" x14ac:dyDescent="0.3">
      <c r="B191" s="57"/>
      <c r="C191" s="5" t="str">
        <f t="shared" ca="1" si="14"/>
        <v/>
      </c>
      <c r="D191" s="5" t="str">
        <f t="shared" ca="1" si="15"/>
        <v/>
      </c>
      <c r="E191" s="5" t="str">
        <f t="shared" ca="1" si="20"/>
        <v/>
      </c>
      <c r="F191" s="53"/>
      <c r="G191" s="5" t="str">
        <f t="shared" ca="1" si="16"/>
        <v/>
      </c>
      <c r="H191" s="5" t="str">
        <f t="shared" ca="1" si="17"/>
        <v/>
      </c>
      <c r="I191" s="5" t="str">
        <f t="shared" ca="1" si="18"/>
        <v/>
      </c>
      <c r="J191" s="5" t="str">
        <f t="shared" ca="1" si="19"/>
        <v/>
      </c>
      <c r="M191" s="5"/>
    </row>
    <row r="192" spans="2:13" x14ac:dyDescent="0.3">
      <c r="B192" s="57"/>
      <c r="C192" s="5" t="str">
        <f t="shared" ca="1" si="14"/>
        <v/>
      </c>
      <c r="D192" s="5" t="str">
        <f t="shared" ca="1" si="15"/>
        <v/>
      </c>
      <c r="E192" s="5" t="str">
        <f t="shared" ca="1" si="20"/>
        <v/>
      </c>
      <c r="F192" s="53"/>
      <c r="G192" s="5" t="str">
        <f t="shared" ca="1" si="16"/>
        <v/>
      </c>
      <c r="H192" s="5" t="str">
        <f t="shared" ca="1" si="17"/>
        <v/>
      </c>
      <c r="I192" s="5" t="str">
        <f t="shared" ca="1" si="18"/>
        <v/>
      </c>
      <c r="J192" s="5" t="str">
        <f t="shared" ca="1" si="19"/>
        <v/>
      </c>
      <c r="M192" s="5"/>
    </row>
    <row r="193" spans="2:13" x14ac:dyDescent="0.3">
      <c r="B193" s="57"/>
      <c r="C193" s="5" t="str">
        <f t="shared" ca="1" si="14"/>
        <v/>
      </c>
      <c r="D193" s="5" t="str">
        <f t="shared" ca="1" si="15"/>
        <v/>
      </c>
      <c r="E193" s="5" t="str">
        <f t="shared" ca="1" si="20"/>
        <v/>
      </c>
      <c r="F193" s="53"/>
      <c r="G193" s="5" t="str">
        <f t="shared" ca="1" si="16"/>
        <v/>
      </c>
      <c r="H193" s="5" t="str">
        <f t="shared" ca="1" si="17"/>
        <v/>
      </c>
      <c r="I193" s="5" t="str">
        <f t="shared" ca="1" si="18"/>
        <v/>
      </c>
      <c r="J193" s="5" t="str">
        <f t="shared" ca="1" si="19"/>
        <v/>
      </c>
      <c r="M193" s="5"/>
    </row>
    <row r="194" spans="2:13" x14ac:dyDescent="0.3">
      <c r="B194" s="57"/>
      <c r="C194" s="5" t="str">
        <f t="shared" ca="1" si="14"/>
        <v/>
      </c>
      <c r="D194" s="5" t="str">
        <f t="shared" ca="1" si="15"/>
        <v/>
      </c>
      <c r="E194" s="5" t="str">
        <f t="shared" ca="1" si="20"/>
        <v/>
      </c>
      <c r="F194" s="53"/>
      <c r="G194" s="5" t="str">
        <f t="shared" ca="1" si="16"/>
        <v/>
      </c>
      <c r="H194" s="5" t="str">
        <f t="shared" ca="1" si="17"/>
        <v/>
      </c>
      <c r="I194" s="5" t="str">
        <f t="shared" ca="1" si="18"/>
        <v/>
      </c>
      <c r="J194" s="5" t="str">
        <f t="shared" ca="1" si="19"/>
        <v/>
      </c>
      <c r="M194" s="5"/>
    </row>
    <row r="195" spans="2:13" x14ac:dyDescent="0.3">
      <c r="B195" s="57"/>
      <c r="C195" s="5" t="str">
        <f t="shared" ca="1" si="14"/>
        <v/>
      </c>
      <c r="D195" s="5" t="str">
        <f t="shared" ca="1" si="15"/>
        <v/>
      </c>
      <c r="E195" s="5" t="str">
        <f t="shared" ca="1" si="20"/>
        <v/>
      </c>
      <c r="F195" s="53"/>
      <c r="G195" s="5" t="str">
        <f t="shared" ca="1" si="16"/>
        <v/>
      </c>
      <c r="H195" s="5" t="str">
        <f t="shared" ca="1" si="17"/>
        <v/>
      </c>
      <c r="I195" s="5" t="str">
        <f t="shared" ca="1" si="18"/>
        <v/>
      </c>
      <c r="J195" s="5" t="str">
        <f t="shared" ca="1" si="19"/>
        <v/>
      </c>
      <c r="M195" s="5"/>
    </row>
    <row r="196" spans="2:13" x14ac:dyDescent="0.3">
      <c r="B196" s="57"/>
      <c r="C196" s="5" t="str">
        <f t="shared" ca="1" si="14"/>
        <v/>
      </c>
      <c r="D196" s="5" t="str">
        <f t="shared" ca="1" si="15"/>
        <v/>
      </c>
      <c r="E196" s="5" t="str">
        <f t="shared" ca="1" si="20"/>
        <v/>
      </c>
      <c r="F196" s="53"/>
      <c r="G196" s="5" t="str">
        <f t="shared" ca="1" si="16"/>
        <v/>
      </c>
      <c r="H196" s="5" t="str">
        <f t="shared" ca="1" si="17"/>
        <v/>
      </c>
      <c r="I196" s="5" t="str">
        <f t="shared" ca="1" si="18"/>
        <v/>
      </c>
      <c r="J196" s="5" t="str">
        <f t="shared" ca="1" si="19"/>
        <v/>
      </c>
      <c r="M196" s="5"/>
    </row>
    <row r="197" spans="2:13" x14ac:dyDescent="0.3">
      <c r="B197" s="57"/>
      <c r="C197" s="5" t="str">
        <f t="shared" ca="1" si="14"/>
        <v/>
      </c>
      <c r="D197" s="5" t="str">
        <f t="shared" ca="1" si="15"/>
        <v/>
      </c>
      <c r="E197" s="5" t="str">
        <f t="shared" ca="1" si="20"/>
        <v/>
      </c>
      <c r="F197" s="53"/>
      <c r="G197" s="5" t="str">
        <f t="shared" ca="1" si="16"/>
        <v/>
      </c>
      <c r="H197" s="5" t="str">
        <f t="shared" ca="1" si="17"/>
        <v/>
      </c>
      <c r="I197" s="5" t="str">
        <f t="shared" ca="1" si="18"/>
        <v/>
      </c>
      <c r="J197" s="5" t="str">
        <f t="shared" ca="1" si="19"/>
        <v/>
      </c>
      <c r="M197" s="5"/>
    </row>
    <row r="198" spans="2:13" x14ac:dyDescent="0.3">
      <c r="B198" s="57"/>
      <c r="C198" s="5" t="str">
        <f t="shared" ca="1" si="14"/>
        <v/>
      </c>
      <c r="D198" s="5" t="str">
        <f t="shared" ca="1" si="15"/>
        <v/>
      </c>
      <c r="E198" s="5" t="str">
        <f t="shared" ca="1" si="20"/>
        <v/>
      </c>
      <c r="F198" s="53"/>
      <c r="G198" s="5" t="str">
        <f t="shared" ca="1" si="16"/>
        <v/>
      </c>
      <c r="H198" s="5" t="str">
        <f t="shared" ca="1" si="17"/>
        <v/>
      </c>
      <c r="I198" s="5" t="str">
        <f t="shared" ca="1" si="18"/>
        <v/>
      </c>
      <c r="J198" s="5" t="str">
        <f t="shared" ca="1" si="19"/>
        <v/>
      </c>
      <c r="M198" s="5"/>
    </row>
    <row r="199" spans="2:13" x14ac:dyDescent="0.3">
      <c r="B199" s="57"/>
      <c r="C199" s="5" t="str">
        <f t="shared" ca="1" si="14"/>
        <v/>
      </c>
      <c r="D199" s="5" t="str">
        <f t="shared" ca="1" si="15"/>
        <v/>
      </c>
      <c r="E199" s="5" t="str">
        <f t="shared" ca="1" si="20"/>
        <v/>
      </c>
      <c r="F199" s="53"/>
      <c r="G199" s="5" t="str">
        <f t="shared" ca="1" si="16"/>
        <v/>
      </c>
      <c r="H199" s="5" t="str">
        <f t="shared" ca="1" si="17"/>
        <v/>
      </c>
      <c r="I199" s="5" t="str">
        <f t="shared" ca="1" si="18"/>
        <v/>
      </c>
      <c r="J199" s="5" t="str">
        <f t="shared" ca="1" si="19"/>
        <v/>
      </c>
      <c r="M199" s="5"/>
    </row>
    <row r="200" spans="2:13" x14ac:dyDescent="0.3">
      <c r="B200" s="57"/>
      <c r="C200" s="5" t="str">
        <f t="shared" ca="1" si="14"/>
        <v/>
      </c>
      <c r="D200" s="5" t="str">
        <f t="shared" ca="1" si="15"/>
        <v/>
      </c>
      <c r="E200" s="5" t="str">
        <f t="shared" ca="1" si="20"/>
        <v/>
      </c>
      <c r="F200" s="53"/>
      <c r="G200" s="5" t="str">
        <f t="shared" ca="1" si="16"/>
        <v/>
      </c>
      <c r="H200" s="5" t="str">
        <f t="shared" ca="1" si="17"/>
        <v/>
      </c>
      <c r="I200" s="5" t="str">
        <f t="shared" ca="1" si="18"/>
        <v/>
      </c>
      <c r="J200" s="5" t="str">
        <f t="shared" ca="1" si="19"/>
        <v/>
      </c>
      <c r="M200" s="5"/>
    </row>
    <row r="201" spans="2:13" x14ac:dyDescent="0.3">
      <c r="B201" s="57"/>
      <c r="C201" s="5" t="str">
        <f t="shared" ca="1" si="14"/>
        <v/>
      </c>
      <c r="D201" s="5" t="str">
        <f t="shared" ca="1" si="15"/>
        <v/>
      </c>
      <c r="E201" s="5" t="str">
        <f t="shared" ca="1" si="20"/>
        <v/>
      </c>
      <c r="F201" s="53"/>
      <c r="G201" s="5" t="str">
        <f t="shared" ca="1" si="16"/>
        <v/>
      </c>
      <c r="H201" s="5" t="str">
        <f t="shared" ca="1" si="17"/>
        <v/>
      </c>
      <c r="I201" s="5" t="str">
        <f t="shared" ca="1" si="18"/>
        <v/>
      </c>
      <c r="J201" s="5" t="str">
        <f t="shared" ca="1" si="19"/>
        <v/>
      </c>
      <c r="M201" s="5"/>
    </row>
    <row r="202" spans="2:13" x14ac:dyDescent="0.3">
      <c r="B202" s="57"/>
      <c r="C202" s="5" t="str">
        <f t="shared" ca="1" si="14"/>
        <v/>
      </c>
      <c r="D202" s="5" t="str">
        <f t="shared" ca="1" si="15"/>
        <v/>
      </c>
      <c r="E202" s="5" t="str">
        <f t="shared" ca="1" si="20"/>
        <v/>
      </c>
      <c r="F202" s="53"/>
      <c r="G202" s="5" t="str">
        <f t="shared" ca="1" si="16"/>
        <v/>
      </c>
      <c r="H202" s="5" t="str">
        <f t="shared" ca="1" si="17"/>
        <v/>
      </c>
      <c r="I202" s="5" t="str">
        <f t="shared" ca="1" si="18"/>
        <v/>
      </c>
      <c r="J202" s="5" t="str">
        <f t="shared" ca="1" si="19"/>
        <v/>
      </c>
      <c r="M202" s="5"/>
    </row>
    <row r="203" spans="2:13" x14ac:dyDescent="0.3">
      <c r="B203" s="57"/>
      <c r="C203" s="5" t="str">
        <f t="shared" ca="1" si="14"/>
        <v/>
      </c>
      <c r="D203" s="5" t="str">
        <f t="shared" ca="1" si="15"/>
        <v/>
      </c>
      <c r="E203" s="5" t="str">
        <f t="shared" ca="1" si="20"/>
        <v/>
      </c>
      <c r="F203" s="53"/>
      <c r="G203" s="5" t="str">
        <f t="shared" ca="1" si="16"/>
        <v/>
      </c>
      <c r="H203" s="5" t="str">
        <f t="shared" ca="1" si="17"/>
        <v/>
      </c>
      <c r="I203" s="5" t="str">
        <f t="shared" ca="1" si="18"/>
        <v/>
      </c>
      <c r="J203" s="5" t="str">
        <f t="shared" ca="1" si="19"/>
        <v/>
      </c>
      <c r="M203" s="5"/>
    </row>
    <row r="204" spans="2:13" x14ac:dyDescent="0.3">
      <c r="B204" s="57"/>
      <c r="C204" s="5" t="str">
        <f t="shared" ca="1" si="14"/>
        <v/>
      </c>
      <c r="D204" s="5" t="str">
        <f t="shared" ca="1" si="15"/>
        <v/>
      </c>
      <c r="E204" s="5" t="str">
        <f t="shared" ca="1" si="20"/>
        <v/>
      </c>
      <c r="F204" s="53"/>
      <c r="G204" s="5" t="str">
        <f t="shared" ca="1" si="16"/>
        <v/>
      </c>
      <c r="H204" s="5" t="str">
        <f t="shared" ca="1" si="17"/>
        <v/>
      </c>
      <c r="I204" s="5" t="str">
        <f t="shared" ca="1" si="18"/>
        <v/>
      </c>
      <c r="J204" s="5" t="str">
        <f t="shared" ca="1" si="19"/>
        <v/>
      </c>
      <c r="M204" s="5"/>
    </row>
    <row r="205" spans="2:13" x14ac:dyDescent="0.3">
      <c r="B205" s="57"/>
      <c r="C205" s="5" t="str">
        <f t="shared" ca="1" si="14"/>
        <v/>
      </c>
      <c r="D205" s="5" t="str">
        <f t="shared" ca="1" si="15"/>
        <v/>
      </c>
      <c r="E205" s="5" t="str">
        <f t="shared" ca="1" si="20"/>
        <v/>
      </c>
      <c r="F205" s="53"/>
      <c r="G205" s="5" t="str">
        <f t="shared" ca="1" si="16"/>
        <v/>
      </c>
      <c r="H205" s="5" t="str">
        <f t="shared" ca="1" si="17"/>
        <v/>
      </c>
      <c r="I205" s="5" t="str">
        <f t="shared" ca="1" si="18"/>
        <v/>
      </c>
      <c r="J205" s="5" t="str">
        <f t="shared" ca="1" si="19"/>
        <v/>
      </c>
      <c r="M205" s="5"/>
    </row>
    <row r="206" spans="2:13" x14ac:dyDescent="0.3">
      <c r="B206" s="57"/>
      <c r="C206" s="5" t="str">
        <f t="shared" ca="1" si="14"/>
        <v/>
      </c>
      <c r="D206" s="5" t="str">
        <f t="shared" ca="1" si="15"/>
        <v/>
      </c>
      <c r="E206" s="5" t="str">
        <f t="shared" ca="1" si="20"/>
        <v/>
      </c>
      <c r="F206" s="53"/>
      <c r="G206" s="5" t="str">
        <f t="shared" ca="1" si="16"/>
        <v/>
      </c>
      <c r="H206" s="5" t="str">
        <f t="shared" ca="1" si="17"/>
        <v/>
      </c>
      <c r="I206" s="5" t="str">
        <f t="shared" ca="1" si="18"/>
        <v/>
      </c>
      <c r="J206" s="5" t="str">
        <f t="shared" ca="1" si="19"/>
        <v/>
      </c>
      <c r="M206" s="5"/>
    </row>
    <row r="207" spans="2:13" x14ac:dyDescent="0.3">
      <c r="B207" s="57"/>
      <c r="C207" s="5" t="str">
        <f t="shared" ca="1" si="14"/>
        <v/>
      </c>
      <c r="D207" s="5" t="str">
        <f t="shared" ca="1" si="15"/>
        <v/>
      </c>
      <c r="E207" s="5" t="str">
        <f t="shared" ca="1" si="20"/>
        <v/>
      </c>
      <c r="F207" s="53"/>
      <c r="G207" s="5" t="str">
        <f t="shared" ca="1" si="16"/>
        <v/>
      </c>
      <c r="H207" s="5" t="str">
        <f t="shared" ca="1" si="17"/>
        <v/>
      </c>
      <c r="I207" s="5" t="str">
        <f t="shared" ca="1" si="18"/>
        <v/>
      </c>
      <c r="J207" s="5" t="str">
        <f t="shared" ca="1" si="19"/>
        <v/>
      </c>
      <c r="M207" s="5"/>
    </row>
    <row r="208" spans="2:13" x14ac:dyDescent="0.3">
      <c r="B208" s="57"/>
      <c r="C208" s="5" t="str">
        <f t="shared" ca="1" si="14"/>
        <v/>
      </c>
      <c r="D208" s="5" t="str">
        <f t="shared" ca="1" si="15"/>
        <v/>
      </c>
      <c r="E208" s="5" t="str">
        <f t="shared" ca="1" si="20"/>
        <v/>
      </c>
      <c r="F208" s="53"/>
      <c r="G208" s="5" t="str">
        <f t="shared" ca="1" si="16"/>
        <v/>
      </c>
      <c r="H208" s="5" t="str">
        <f t="shared" ca="1" si="17"/>
        <v/>
      </c>
      <c r="I208" s="5" t="str">
        <f t="shared" ca="1" si="18"/>
        <v/>
      </c>
      <c r="J208" s="5" t="str">
        <f t="shared" ca="1" si="19"/>
        <v/>
      </c>
      <c r="M208" s="5"/>
    </row>
    <row r="209" spans="2:13" x14ac:dyDescent="0.3">
      <c r="B209" s="57"/>
      <c r="C209" s="5" t="str">
        <f t="shared" ca="1" si="14"/>
        <v/>
      </c>
      <c r="D209" s="5" t="str">
        <f t="shared" ca="1" si="15"/>
        <v/>
      </c>
      <c r="E209" s="5" t="str">
        <f t="shared" ca="1" si="20"/>
        <v/>
      </c>
      <c r="F209" s="53"/>
      <c r="G209" s="5" t="str">
        <f t="shared" ca="1" si="16"/>
        <v/>
      </c>
      <c r="H209" s="5" t="str">
        <f t="shared" ca="1" si="17"/>
        <v/>
      </c>
      <c r="I209" s="5" t="str">
        <f t="shared" ca="1" si="18"/>
        <v/>
      </c>
      <c r="J209" s="5" t="str">
        <f t="shared" ca="1" si="19"/>
        <v/>
      </c>
      <c r="M209" s="5"/>
    </row>
    <row r="210" spans="2:13" x14ac:dyDescent="0.3">
      <c r="B210" s="57"/>
      <c r="C210" s="5" t="str">
        <f t="shared" ca="1" si="14"/>
        <v/>
      </c>
      <c r="D210" s="5" t="str">
        <f t="shared" ca="1" si="15"/>
        <v/>
      </c>
      <c r="E210" s="5" t="str">
        <f t="shared" ca="1" si="20"/>
        <v/>
      </c>
      <c r="F210" s="53"/>
      <c r="G210" s="5" t="str">
        <f t="shared" ca="1" si="16"/>
        <v/>
      </c>
      <c r="H210" s="5" t="str">
        <f t="shared" ca="1" si="17"/>
        <v/>
      </c>
      <c r="I210" s="5" t="str">
        <f t="shared" ca="1" si="18"/>
        <v/>
      </c>
      <c r="J210" s="5" t="str">
        <f t="shared" ca="1" si="19"/>
        <v/>
      </c>
      <c r="M210" s="5"/>
    </row>
    <row r="211" spans="2:13" x14ac:dyDescent="0.3">
      <c r="B211" s="57"/>
      <c r="C211" s="5" t="str">
        <f t="shared" ca="1" si="14"/>
        <v/>
      </c>
      <c r="D211" s="5" t="str">
        <f t="shared" ca="1" si="15"/>
        <v/>
      </c>
      <c r="E211" s="5" t="str">
        <f t="shared" ca="1" si="20"/>
        <v/>
      </c>
      <c r="F211" s="53"/>
      <c r="G211" s="5" t="str">
        <f t="shared" ca="1" si="16"/>
        <v/>
      </c>
      <c r="H211" s="5" t="str">
        <f t="shared" ca="1" si="17"/>
        <v/>
      </c>
      <c r="I211" s="5" t="str">
        <f t="shared" ca="1" si="18"/>
        <v/>
      </c>
      <c r="J211" s="5" t="str">
        <f t="shared" ca="1" si="19"/>
        <v/>
      </c>
      <c r="M211" s="5"/>
    </row>
    <row r="212" spans="2:13" x14ac:dyDescent="0.3">
      <c r="B212" s="57"/>
      <c r="C212" s="5" t="str">
        <f t="shared" ca="1" si="14"/>
        <v/>
      </c>
      <c r="D212" s="5" t="str">
        <f t="shared" ca="1" si="15"/>
        <v/>
      </c>
      <c r="E212" s="5" t="str">
        <f t="shared" ca="1" si="20"/>
        <v/>
      </c>
      <c r="F212" s="53"/>
      <c r="G212" s="5" t="str">
        <f t="shared" ca="1" si="16"/>
        <v/>
      </c>
      <c r="H212" s="5" t="str">
        <f t="shared" ca="1" si="17"/>
        <v/>
      </c>
      <c r="I212" s="5" t="str">
        <f t="shared" ca="1" si="18"/>
        <v/>
      </c>
      <c r="J212" s="5" t="str">
        <f t="shared" ca="1" si="19"/>
        <v/>
      </c>
      <c r="M212" s="5"/>
    </row>
    <row r="213" spans="2:13" x14ac:dyDescent="0.3">
      <c r="B213" s="57"/>
      <c r="C213" s="5" t="str">
        <f t="shared" ca="1" si="14"/>
        <v/>
      </c>
      <c r="D213" s="5" t="str">
        <f t="shared" ca="1" si="15"/>
        <v/>
      </c>
      <c r="E213" s="5" t="str">
        <f t="shared" ca="1" si="20"/>
        <v/>
      </c>
      <c r="F213" s="53"/>
      <c r="G213" s="5" t="str">
        <f t="shared" ca="1" si="16"/>
        <v/>
      </c>
      <c r="H213" s="5" t="str">
        <f t="shared" ca="1" si="17"/>
        <v/>
      </c>
      <c r="I213" s="5" t="str">
        <f t="shared" ca="1" si="18"/>
        <v/>
      </c>
      <c r="J213" s="5" t="str">
        <f t="shared" ca="1" si="19"/>
        <v/>
      </c>
      <c r="M213" s="5"/>
    </row>
    <row r="214" spans="2:13" x14ac:dyDescent="0.3">
      <c r="B214" s="57"/>
      <c r="C214" s="5" t="str">
        <f t="shared" ca="1" si="14"/>
        <v/>
      </c>
      <c r="D214" s="5" t="str">
        <f t="shared" ca="1" si="15"/>
        <v/>
      </c>
      <c r="E214" s="5" t="str">
        <f t="shared" ca="1" si="20"/>
        <v/>
      </c>
      <c r="F214" s="53"/>
      <c r="G214" s="5" t="str">
        <f t="shared" ca="1" si="16"/>
        <v/>
      </c>
      <c r="H214" s="5" t="str">
        <f t="shared" ca="1" si="17"/>
        <v/>
      </c>
      <c r="I214" s="5" t="str">
        <f t="shared" ca="1" si="18"/>
        <v/>
      </c>
      <c r="J214" s="5" t="str">
        <f t="shared" ca="1" si="19"/>
        <v/>
      </c>
      <c r="M214" s="5"/>
    </row>
    <row r="215" spans="2:13" x14ac:dyDescent="0.3">
      <c r="B215" s="57"/>
      <c r="C215" s="5" t="str">
        <f t="shared" ca="1" si="14"/>
        <v/>
      </c>
      <c r="D215" s="5" t="str">
        <f t="shared" ca="1" si="15"/>
        <v/>
      </c>
      <c r="E215" s="5" t="str">
        <f t="shared" ca="1" si="20"/>
        <v/>
      </c>
      <c r="F215" s="53"/>
      <c r="G215" s="5" t="str">
        <f t="shared" ca="1" si="16"/>
        <v/>
      </c>
      <c r="H215" s="5" t="str">
        <f t="shared" ca="1" si="17"/>
        <v/>
      </c>
      <c r="I215" s="5" t="str">
        <f t="shared" ca="1" si="18"/>
        <v/>
      </c>
      <c r="J215" s="5" t="str">
        <f t="shared" ca="1" si="19"/>
        <v/>
      </c>
      <c r="M215" s="5"/>
    </row>
    <row r="216" spans="2:13" x14ac:dyDescent="0.3">
      <c r="B216" s="57"/>
      <c r="C216" s="5" t="str">
        <f t="shared" ca="1" si="14"/>
        <v/>
      </c>
      <c r="D216" s="5" t="str">
        <f t="shared" ca="1" si="15"/>
        <v/>
      </c>
      <c r="E216" s="5" t="str">
        <f t="shared" ca="1" si="20"/>
        <v/>
      </c>
      <c r="F216" s="53"/>
      <c r="G216" s="5" t="str">
        <f t="shared" ca="1" si="16"/>
        <v/>
      </c>
      <c r="H216" s="5" t="str">
        <f t="shared" ca="1" si="17"/>
        <v/>
      </c>
      <c r="I216" s="5" t="str">
        <f t="shared" ca="1" si="18"/>
        <v/>
      </c>
      <c r="J216" s="5" t="str">
        <f t="shared" ca="1" si="19"/>
        <v/>
      </c>
      <c r="M216" s="5"/>
    </row>
    <row r="217" spans="2:13" x14ac:dyDescent="0.3">
      <c r="B217" s="57"/>
      <c r="C217" s="5" t="str">
        <f t="shared" ca="1" si="14"/>
        <v/>
      </c>
      <c r="D217" s="5" t="str">
        <f t="shared" ca="1" si="15"/>
        <v/>
      </c>
      <c r="E217" s="5" t="str">
        <f t="shared" ca="1" si="20"/>
        <v/>
      </c>
      <c r="F217" s="53"/>
      <c r="G217" s="5" t="str">
        <f t="shared" ca="1" si="16"/>
        <v/>
      </c>
      <c r="H217" s="5" t="str">
        <f t="shared" ca="1" si="17"/>
        <v/>
      </c>
      <c r="I217" s="5" t="str">
        <f t="shared" ca="1" si="18"/>
        <v/>
      </c>
      <c r="J217" s="5" t="str">
        <f t="shared" ca="1" si="19"/>
        <v/>
      </c>
      <c r="M217" s="5"/>
    </row>
    <row r="218" spans="2:13" x14ac:dyDescent="0.3">
      <c r="B218" s="57"/>
      <c r="C218" s="5" t="str">
        <f t="shared" ca="1" si="14"/>
        <v/>
      </c>
      <c r="D218" s="5" t="str">
        <f t="shared" ca="1" si="15"/>
        <v/>
      </c>
      <c r="E218" s="5" t="str">
        <f t="shared" ca="1" si="20"/>
        <v/>
      </c>
      <c r="F218" s="53"/>
      <c r="G218" s="5" t="str">
        <f t="shared" ca="1" si="16"/>
        <v/>
      </c>
      <c r="H218" s="5" t="str">
        <f t="shared" ca="1" si="17"/>
        <v/>
      </c>
      <c r="I218" s="5" t="str">
        <f t="shared" ca="1" si="18"/>
        <v/>
      </c>
      <c r="J218" s="5" t="str">
        <f t="shared" ca="1" si="19"/>
        <v/>
      </c>
      <c r="M218" s="5"/>
    </row>
    <row r="219" spans="2:13" x14ac:dyDescent="0.3">
      <c r="B219" s="57"/>
      <c r="C219" s="5" t="str">
        <f t="shared" ref="C219:C282" ca="1" si="21">_xlfn.LET(
_xlpm.StartingPrincipalBalance,$G218,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_xlpm.Calculation,IF(_xlpm.IsPeriodBlankCondition,"",IF(_xlpm.IsPrincipalRemainingBlankCondition,"",IF(_xlpm.IsPrincipalRemainingZeroCondition,"",_xlpm.StartingPrincipalBalance))),
_xlpm.Calculation
)</f>
        <v/>
      </c>
      <c r="D219" s="5" t="str">
        <f t="shared" ref="D219:D282" ca="1" si="22">_xlfn.LET(
_xlpm.InterestCalculation,$G218*$B$9,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_xlpm.Calculation,IF(_xlpm.IsPeriodBlankCondition,"",IF(_xlpm.IsPrincipalRemainingBlankCondition,"",IF(_xlpm.IsPrincipalRemainingZeroCondition,"",_xlpm.InterestCalculation))),
_xlpm.Calculation
)</f>
        <v/>
      </c>
      <c r="E219" s="5" t="str">
        <f t="shared" ca="1" si="20"/>
        <v/>
      </c>
      <c r="F219" s="53"/>
      <c r="G219" s="5" t="str">
        <f t="shared" ref="G219:G282" ca="1" si="23">_xlfn.LET(
_xlpm.StartingBalanceGreaterThanPrincipalOwedPlusPrepaymentCondition,$C219&gt;=$E219+$F219,
_xlpm.IsPrincpalOwedPlusPrepaymentLessThanOrEqualToPrincipalRemainingCondition,ROUND($E219+$F219,2)&lt;=ROUND($G218,2),
_xlpm.IsCurrentPrincapalOwedAmtGreaterThanPrevPrincipalOwedCondition,$E218&gt;$G218,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_xlpm.Calculation,IF(_xlpm.IsPeriodBlankCondition,"",IF(_xlpm.IsPrincipalRemainingBlankCondition,"",IF(_xlpm.IsPrincipalZeroCondition,"",IF(_xlpm.StartingBalanceGreaterThanPrincipalOwedPlusPrepaymentCondition,$C219-$E219-$F219,0)))),
_xlpm.Calculation
)</f>
        <v/>
      </c>
      <c r="H219" s="5" t="str">
        <f t="shared" ref="H219:H282" ca="1" si="24">_xlfn.LET(
_xlpm.PrincpalRemainingCalculation,$B$13,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_xlpm.Calculation,IF(_xlpm.IsPeriodBlankCondition,"",IF(_xlpm.IsPrincipalRemainingBlankCondition,"",IF(_xlpm.IsPrincipalZeroCondition,"",_xlpm.PrincpalRemainingCalculation))),
_xlpm.Calculation
)</f>
        <v/>
      </c>
      <c r="I219" s="5" t="str">
        <f t="shared" ref="I219:I282" ca="1" si="25">_xlfn.LET(
_xlpm.IsPrincipalRemainingLessThanOrEqualToPMICutoffAmtCondition,$G218&lt;=$B$2*(1-$B$15),
_xlpm.PMIMonthlyPayment,$B$19,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9" s="5" t="str">
        <f t="shared" ref="J219:J282" ca="1" si="26">_xlfn.LET(
_xlpm.PrePaymentActuallyPaid,IF($C219&gt;=$E219+$F219,$F219,$C219-$E219),
_xlpm.IfPMIOwedIsBlank,IF($I219 = "",0,$I219),
_xlpm.TotalMonthlyPaymentCalculation,$D219+$E219+$H219+_xlpm.IfPMIOwedIsBlank+_xlpm.PrePaymentActuallyPaid,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_xlpm.Calculation,IF(_xlpm.IsPeriodBlankCondition,"",IF(_xlpm.IsPrincipalRemainingBlankCondition,"",IF(_xlpm.IsPrincipalZeroCondition,"",_xlpm.TotalMonthlyPaymentCalculation))),
_xlpm.Calculation
)</f>
        <v/>
      </c>
      <c r="M219" s="5"/>
    </row>
    <row r="220" spans="2:13" x14ac:dyDescent="0.3">
      <c r="B220" s="57"/>
      <c r="C220" s="5" t="str">
        <f t="shared" ca="1" si="21"/>
        <v/>
      </c>
      <c r="D220" s="5" t="str">
        <f t="shared" ca="1" si="22"/>
        <v/>
      </c>
      <c r="E220" s="5" t="str">
        <f t="shared" ca="1" si="20"/>
        <v/>
      </c>
      <c r="F220" s="53"/>
      <c r="G220" s="5" t="str">
        <f t="shared" ca="1" si="23"/>
        <v/>
      </c>
      <c r="H220" s="5" t="str">
        <f t="shared" ca="1" si="24"/>
        <v/>
      </c>
      <c r="I220" s="5" t="str">
        <f t="shared" ca="1" si="25"/>
        <v/>
      </c>
      <c r="J220" s="5" t="str">
        <f t="shared" ca="1" si="26"/>
        <v/>
      </c>
      <c r="M220" s="5"/>
    </row>
    <row r="221" spans="2:13" x14ac:dyDescent="0.3">
      <c r="B221" s="57"/>
      <c r="C221" s="5" t="str">
        <f t="shared" ca="1" si="21"/>
        <v/>
      </c>
      <c r="D221" s="5" t="str">
        <f t="shared" ca="1" si="22"/>
        <v/>
      </c>
      <c r="E221" s="5" t="str">
        <f t="shared" ca="1" si="20"/>
        <v/>
      </c>
      <c r="F221" s="53"/>
      <c r="G221" s="5" t="str">
        <f t="shared" ca="1" si="23"/>
        <v/>
      </c>
      <c r="H221" s="5" t="str">
        <f t="shared" ca="1" si="24"/>
        <v/>
      </c>
      <c r="I221" s="5" t="str">
        <f t="shared" ca="1" si="25"/>
        <v/>
      </c>
      <c r="J221" s="5" t="str">
        <f t="shared" ca="1" si="26"/>
        <v/>
      </c>
      <c r="M221" s="5"/>
    </row>
    <row r="222" spans="2:13" x14ac:dyDescent="0.3">
      <c r="B222" s="57"/>
      <c r="C222" s="5" t="str">
        <f t="shared" ca="1" si="21"/>
        <v/>
      </c>
      <c r="D222" s="5" t="str">
        <f t="shared" ca="1" si="22"/>
        <v/>
      </c>
      <c r="E222" s="5" t="str">
        <f t="shared" ca="1" si="20"/>
        <v/>
      </c>
      <c r="F222" s="53"/>
      <c r="G222" s="5" t="str">
        <f t="shared" ca="1" si="23"/>
        <v/>
      </c>
      <c r="H222" s="5" t="str">
        <f t="shared" ca="1" si="24"/>
        <v/>
      </c>
      <c r="I222" s="5" t="str">
        <f t="shared" ca="1" si="25"/>
        <v/>
      </c>
      <c r="J222" s="5" t="str">
        <f t="shared" ca="1" si="26"/>
        <v/>
      </c>
      <c r="M222" s="5"/>
    </row>
    <row r="223" spans="2:13" x14ac:dyDescent="0.3">
      <c r="B223" s="57"/>
      <c r="C223" s="5" t="str">
        <f t="shared" ca="1" si="21"/>
        <v/>
      </c>
      <c r="D223" s="5" t="str">
        <f t="shared" ca="1" si="22"/>
        <v/>
      </c>
      <c r="E223" s="5" t="str">
        <f t="shared" ca="1" si="20"/>
        <v/>
      </c>
      <c r="F223" s="53"/>
      <c r="G223" s="5" t="str">
        <f t="shared" ca="1" si="23"/>
        <v/>
      </c>
      <c r="H223" s="5" t="str">
        <f t="shared" ca="1" si="24"/>
        <v/>
      </c>
      <c r="I223" s="5" t="str">
        <f t="shared" ca="1" si="25"/>
        <v/>
      </c>
      <c r="J223" s="5" t="str">
        <f t="shared" ca="1" si="26"/>
        <v/>
      </c>
      <c r="M223" s="5"/>
    </row>
    <row r="224" spans="2:13" x14ac:dyDescent="0.3">
      <c r="B224" s="57"/>
      <c r="C224" s="5" t="str">
        <f t="shared" ca="1" si="21"/>
        <v/>
      </c>
      <c r="D224" s="5" t="str">
        <f t="shared" ca="1" si="22"/>
        <v/>
      </c>
      <c r="E224" s="5" t="str">
        <f t="shared" ca="1" si="20"/>
        <v/>
      </c>
      <c r="F224" s="53"/>
      <c r="G224" s="5" t="str">
        <f t="shared" ca="1" si="23"/>
        <v/>
      </c>
      <c r="H224" s="5" t="str">
        <f t="shared" ca="1" si="24"/>
        <v/>
      </c>
      <c r="I224" s="5" t="str">
        <f t="shared" ca="1" si="25"/>
        <v/>
      </c>
      <c r="J224" s="5" t="str">
        <f t="shared" ca="1" si="26"/>
        <v/>
      </c>
      <c r="M224" s="5"/>
    </row>
    <row r="225" spans="2:13" x14ac:dyDescent="0.3">
      <c r="B225" s="57"/>
      <c r="C225" s="5" t="str">
        <f t="shared" ca="1" si="21"/>
        <v/>
      </c>
      <c r="D225" s="5" t="str">
        <f t="shared" ca="1" si="22"/>
        <v/>
      </c>
      <c r="E225" s="5" t="str">
        <f t="shared" ca="1" si="20"/>
        <v/>
      </c>
      <c r="F225" s="53"/>
      <c r="G225" s="5" t="str">
        <f t="shared" ca="1" si="23"/>
        <v/>
      </c>
      <c r="H225" s="5" t="str">
        <f t="shared" ca="1" si="24"/>
        <v/>
      </c>
      <c r="I225" s="5" t="str">
        <f t="shared" ca="1" si="25"/>
        <v/>
      </c>
      <c r="J225" s="5" t="str">
        <f t="shared" ca="1" si="26"/>
        <v/>
      </c>
      <c r="M225" s="5"/>
    </row>
    <row r="226" spans="2:13" x14ac:dyDescent="0.3">
      <c r="B226" s="57"/>
      <c r="C226" s="5" t="str">
        <f t="shared" ca="1" si="21"/>
        <v/>
      </c>
      <c r="D226" s="5" t="str">
        <f t="shared" ca="1" si="22"/>
        <v/>
      </c>
      <c r="E226" s="5" t="str">
        <f t="shared" ca="1" si="20"/>
        <v/>
      </c>
      <c r="F226" s="53"/>
      <c r="G226" s="5" t="str">
        <f t="shared" ca="1" si="23"/>
        <v/>
      </c>
      <c r="H226" s="5" t="str">
        <f t="shared" ca="1" si="24"/>
        <v/>
      </c>
      <c r="I226" s="5" t="str">
        <f t="shared" ca="1" si="25"/>
        <v/>
      </c>
      <c r="J226" s="5" t="str">
        <f t="shared" ca="1" si="26"/>
        <v/>
      </c>
      <c r="M226" s="5"/>
    </row>
    <row r="227" spans="2:13" x14ac:dyDescent="0.3">
      <c r="B227" s="57"/>
      <c r="C227" s="5" t="str">
        <f t="shared" ca="1" si="21"/>
        <v/>
      </c>
      <c r="D227" s="5" t="str">
        <f t="shared" ca="1" si="22"/>
        <v/>
      </c>
      <c r="E227" s="5" t="str">
        <f t="shared" ca="1" si="20"/>
        <v/>
      </c>
      <c r="F227" s="53"/>
      <c r="G227" s="5" t="str">
        <f t="shared" ca="1" si="23"/>
        <v/>
      </c>
      <c r="H227" s="5" t="str">
        <f t="shared" ca="1" si="24"/>
        <v/>
      </c>
      <c r="I227" s="5" t="str">
        <f t="shared" ca="1" si="25"/>
        <v/>
      </c>
      <c r="J227" s="5" t="str">
        <f t="shared" ca="1" si="26"/>
        <v/>
      </c>
      <c r="M227" s="5"/>
    </row>
    <row r="228" spans="2:13" x14ac:dyDescent="0.3">
      <c r="B228" s="57"/>
      <c r="C228" s="5" t="str">
        <f t="shared" ca="1" si="21"/>
        <v/>
      </c>
      <c r="D228" s="5" t="str">
        <f t="shared" ca="1" si="22"/>
        <v/>
      </c>
      <c r="E228" s="5" t="str">
        <f t="shared" ca="1" si="20"/>
        <v/>
      </c>
      <c r="F228" s="53"/>
      <c r="G228" s="5" t="str">
        <f t="shared" ca="1" si="23"/>
        <v/>
      </c>
      <c r="H228" s="5" t="str">
        <f t="shared" ca="1" si="24"/>
        <v/>
      </c>
      <c r="I228" s="5" t="str">
        <f t="shared" ca="1" si="25"/>
        <v/>
      </c>
      <c r="J228" s="5" t="str">
        <f t="shared" ca="1" si="26"/>
        <v/>
      </c>
      <c r="M228" s="5"/>
    </row>
    <row r="229" spans="2:13" x14ac:dyDescent="0.3">
      <c r="B229" s="57"/>
      <c r="C229" s="5" t="str">
        <f t="shared" ca="1" si="21"/>
        <v/>
      </c>
      <c r="D229" s="5" t="str">
        <f t="shared" ca="1" si="22"/>
        <v/>
      </c>
      <c r="E229" s="5" t="str">
        <f t="shared" ref="E229:E292" ca="1" si="27">_xlfn.LET(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_xlpm.Calculation,IF(_xlpm.IsPeriodBlankCondition,"",IF(_xlpm.IsPrincipalRemainingBlankCondition,"",IF(_xlpm.IsPrincipalZeroCondition,"",IF(_xlpm.IsPrincipalLessThenOrEqualToMonthlyPaymentCondition,$G228,_xlpm.PrincipalOwedCalculation)))),
_xlpm.Calculation
)</f>
        <v/>
      </c>
      <c r="F229" s="53"/>
      <c r="G229" s="5" t="str">
        <f t="shared" ca="1" si="23"/>
        <v/>
      </c>
      <c r="H229" s="5" t="str">
        <f t="shared" ca="1" si="24"/>
        <v/>
      </c>
      <c r="I229" s="5" t="str">
        <f t="shared" ca="1" si="25"/>
        <v/>
      </c>
      <c r="J229" s="5" t="str">
        <f t="shared" ca="1" si="26"/>
        <v/>
      </c>
      <c r="M229" s="5"/>
    </row>
    <row r="230" spans="2:13" x14ac:dyDescent="0.3">
      <c r="B230" s="57"/>
      <c r="C230" s="5" t="str">
        <f t="shared" ca="1" si="21"/>
        <v/>
      </c>
      <c r="D230" s="5" t="str">
        <f t="shared" ca="1" si="22"/>
        <v/>
      </c>
      <c r="E230" s="5" t="str">
        <f t="shared" ca="1" si="27"/>
        <v/>
      </c>
      <c r="F230" s="53"/>
      <c r="G230" s="5" t="str">
        <f t="shared" ca="1" si="23"/>
        <v/>
      </c>
      <c r="H230" s="5" t="str">
        <f t="shared" ca="1" si="24"/>
        <v/>
      </c>
      <c r="I230" s="5" t="str">
        <f t="shared" ca="1" si="25"/>
        <v/>
      </c>
      <c r="J230" s="5" t="str">
        <f t="shared" ca="1" si="26"/>
        <v/>
      </c>
      <c r="M230" s="5"/>
    </row>
    <row r="231" spans="2:13" x14ac:dyDescent="0.3">
      <c r="B231" s="57"/>
      <c r="C231" s="5" t="str">
        <f t="shared" ca="1" si="21"/>
        <v/>
      </c>
      <c r="D231" s="5" t="str">
        <f t="shared" ca="1" si="22"/>
        <v/>
      </c>
      <c r="E231" s="5" t="str">
        <f t="shared" ca="1" si="27"/>
        <v/>
      </c>
      <c r="F231" s="53"/>
      <c r="G231" s="5" t="str">
        <f t="shared" ca="1" si="23"/>
        <v/>
      </c>
      <c r="H231" s="5" t="str">
        <f t="shared" ca="1" si="24"/>
        <v/>
      </c>
      <c r="I231" s="5" t="str">
        <f t="shared" ca="1" si="25"/>
        <v/>
      </c>
      <c r="J231" s="5" t="str">
        <f t="shared" ca="1" si="26"/>
        <v/>
      </c>
      <c r="M231" s="5"/>
    </row>
    <row r="232" spans="2:13" x14ac:dyDescent="0.3">
      <c r="B232" s="57"/>
      <c r="C232" s="5" t="str">
        <f t="shared" ca="1" si="21"/>
        <v/>
      </c>
      <c r="D232" s="5" t="str">
        <f t="shared" ca="1" si="22"/>
        <v/>
      </c>
      <c r="E232" s="5" t="str">
        <f t="shared" ca="1" si="27"/>
        <v/>
      </c>
      <c r="F232" s="53"/>
      <c r="G232" s="5" t="str">
        <f t="shared" ca="1" si="23"/>
        <v/>
      </c>
      <c r="H232" s="5" t="str">
        <f t="shared" ca="1" si="24"/>
        <v/>
      </c>
      <c r="I232" s="5" t="str">
        <f t="shared" ca="1" si="25"/>
        <v/>
      </c>
      <c r="J232" s="5" t="str">
        <f t="shared" ca="1" si="26"/>
        <v/>
      </c>
      <c r="M232" s="5"/>
    </row>
    <row r="233" spans="2:13" x14ac:dyDescent="0.3">
      <c r="B233" s="57"/>
      <c r="C233" s="5" t="str">
        <f t="shared" ca="1" si="21"/>
        <v/>
      </c>
      <c r="D233" s="5" t="str">
        <f t="shared" ca="1" si="22"/>
        <v/>
      </c>
      <c r="E233" s="5" t="str">
        <f t="shared" ca="1" si="27"/>
        <v/>
      </c>
      <c r="F233" s="53"/>
      <c r="G233" s="5" t="str">
        <f t="shared" ca="1" si="23"/>
        <v/>
      </c>
      <c r="H233" s="5" t="str">
        <f t="shared" ca="1" si="24"/>
        <v/>
      </c>
      <c r="I233" s="5" t="str">
        <f t="shared" ca="1" si="25"/>
        <v/>
      </c>
      <c r="J233" s="5" t="str">
        <f t="shared" ca="1" si="26"/>
        <v/>
      </c>
      <c r="M233" s="5"/>
    </row>
    <row r="234" spans="2:13" x14ac:dyDescent="0.3">
      <c r="B234" s="57"/>
      <c r="C234" s="5" t="str">
        <f t="shared" ca="1" si="21"/>
        <v/>
      </c>
      <c r="D234" s="5" t="str">
        <f t="shared" ca="1" si="22"/>
        <v/>
      </c>
      <c r="E234" s="5" t="str">
        <f t="shared" ca="1" si="27"/>
        <v/>
      </c>
      <c r="F234" s="53"/>
      <c r="G234" s="5" t="str">
        <f t="shared" ca="1" si="23"/>
        <v/>
      </c>
      <c r="H234" s="5" t="str">
        <f t="shared" ca="1" si="24"/>
        <v/>
      </c>
      <c r="I234" s="5" t="str">
        <f t="shared" ca="1" si="25"/>
        <v/>
      </c>
      <c r="J234" s="5" t="str">
        <f t="shared" ca="1" si="26"/>
        <v/>
      </c>
      <c r="M234" s="5"/>
    </row>
    <row r="235" spans="2:13" x14ac:dyDescent="0.3">
      <c r="B235" s="57"/>
      <c r="C235" s="5" t="str">
        <f t="shared" ca="1" si="21"/>
        <v/>
      </c>
      <c r="D235" s="5" t="str">
        <f t="shared" ca="1" si="22"/>
        <v/>
      </c>
      <c r="E235" s="5" t="str">
        <f t="shared" ca="1" si="27"/>
        <v/>
      </c>
      <c r="F235" s="53"/>
      <c r="G235" s="5" t="str">
        <f t="shared" ca="1" si="23"/>
        <v/>
      </c>
      <c r="H235" s="5" t="str">
        <f t="shared" ca="1" si="24"/>
        <v/>
      </c>
      <c r="I235" s="5" t="str">
        <f t="shared" ca="1" si="25"/>
        <v/>
      </c>
      <c r="J235" s="5" t="str">
        <f t="shared" ca="1" si="26"/>
        <v/>
      </c>
      <c r="M235" s="5"/>
    </row>
    <row r="236" spans="2:13" x14ac:dyDescent="0.3">
      <c r="B236" s="57"/>
      <c r="C236" s="5" t="str">
        <f t="shared" ca="1" si="21"/>
        <v/>
      </c>
      <c r="D236" s="5" t="str">
        <f t="shared" ca="1" si="22"/>
        <v/>
      </c>
      <c r="E236" s="5" t="str">
        <f t="shared" ca="1" si="27"/>
        <v/>
      </c>
      <c r="F236" s="53"/>
      <c r="G236" s="5" t="str">
        <f t="shared" ca="1" si="23"/>
        <v/>
      </c>
      <c r="H236" s="5" t="str">
        <f t="shared" ca="1" si="24"/>
        <v/>
      </c>
      <c r="I236" s="5" t="str">
        <f t="shared" ca="1" si="25"/>
        <v/>
      </c>
      <c r="J236" s="5" t="str">
        <f t="shared" ca="1" si="26"/>
        <v/>
      </c>
      <c r="M236" s="5"/>
    </row>
    <row r="237" spans="2:13" x14ac:dyDescent="0.3">
      <c r="B237" s="57"/>
      <c r="C237" s="5" t="str">
        <f t="shared" ca="1" si="21"/>
        <v/>
      </c>
      <c r="D237" s="5" t="str">
        <f t="shared" ca="1" si="22"/>
        <v/>
      </c>
      <c r="E237" s="5" t="str">
        <f t="shared" ca="1" si="27"/>
        <v/>
      </c>
      <c r="F237" s="53"/>
      <c r="G237" s="5" t="str">
        <f t="shared" ca="1" si="23"/>
        <v/>
      </c>
      <c r="H237" s="5" t="str">
        <f t="shared" ca="1" si="24"/>
        <v/>
      </c>
      <c r="I237" s="5" t="str">
        <f t="shared" ca="1" si="25"/>
        <v/>
      </c>
      <c r="J237" s="5" t="str">
        <f t="shared" ca="1" si="26"/>
        <v/>
      </c>
      <c r="M237" s="5"/>
    </row>
    <row r="238" spans="2:13" x14ac:dyDescent="0.3">
      <c r="B238" s="57"/>
      <c r="C238" s="5" t="str">
        <f t="shared" ca="1" si="21"/>
        <v/>
      </c>
      <c r="D238" s="5" t="str">
        <f t="shared" ca="1" si="22"/>
        <v/>
      </c>
      <c r="E238" s="5" t="str">
        <f t="shared" ca="1" si="27"/>
        <v/>
      </c>
      <c r="F238" s="53"/>
      <c r="G238" s="5" t="str">
        <f t="shared" ca="1" si="23"/>
        <v/>
      </c>
      <c r="H238" s="5" t="str">
        <f t="shared" ca="1" si="24"/>
        <v/>
      </c>
      <c r="I238" s="5" t="str">
        <f t="shared" ca="1" si="25"/>
        <v/>
      </c>
      <c r="J238" s="5" t="str">
        <f t="shared" ca="1" si="26"/>
        <v/>
      </c>
      <c r="M238" s="5"/>
    </row>
    <row r="239" spans="2:13" x14ac:dyDescent="0.3">
      <c r="B239" s="57"/>
      <c r="C239" s="5" t="str">
        <f t="shared" ca="1" si="21"/>
        <v/>
      </c>
      <c r="D239" s="5" t="str">
        <f t="shared" ca="1" si="22"/>
        <v/>
      </c>
      <c r="E239" s="5" t="str">
        <f t="shared" ca="1" si="27"/>
        <v/>
      </c>
      <c r="F239" s="53"/>
      <c r="G239" s="5" t="str">
        <f t="shared" ca="1" si="23"/>
        <v/>
      </c>
      <c r="H239" s="5" t="str">
        <f t="shared" ca="1" si="24"/>
        <v/>
      </c>
      <c r="I239" s="5" t="str">
        <f t="shared" ca="1" si="25"/>
        <v/>
      </c>
      <c r="J239" s="5" t="str">
        <f t="shared" ca="1" si="26"/>
        <v/>
      </c>
      <c r="M239" s="5"/>
    </row>
    <row r="240" spans="2:13" x14ac:dyDescent="0.3">
      <c r="B240" s="57"/>
      <c r="C240" s="5" t="str">
        <f t="shared" ca="1" si="21"/>
        <v/>
      </c>
      <c r="D240" s="5" t="str">
        <f t="shared" ca="1" si="22"/>
        <v/>
      </c>
      <c r="E240" s="5" t="str">
        <f t="shared" ca="1" si="27"/>
        <v/>
      </c>
      <c r="F240" s="53"/>
      <c r="G240" s="5" t="str">
        <f t="shared" ca="1" si="23"/>
        <v/>
      </c>
      <c r="H240" s="5" t="str">
        <f t="shared" ca="1" si="24"/>
        <v/>
      </c>
      <c r="I240" s="5" t="str">
        <f t="shared" ca="1" si="25"/>
        <v/>
      </c>
      <c r="J240" s="5" t="str">
        <f t="shared" ca="1" si="26"/>
        <v/>
      </c>
      <c r="M240" s="5"/>
    </row>
    <row r="241" spans="2:13" x14ac:dyDescent="0.3">
      <c r="B241" s="57"/>
      <c r="C241" s="5" t="str">
        <f t="shared" ca="1" si="21"/>
        <v/>
      </c>
      <c r="D241" s="5" t="str">
        <f t="shared" ca="1" si="22"/>
        <v/>
      </c>
      <c r="E241" s="5" t="str">
        <f t="shared" ca="1" si="27"/>
        <v/>
      </c>
      <c r="F241" s="53"/>
      <c r="G241" s="5" t="str">
        <f t="shared" ca="1" si="23"/>
        <v/>
      </c>
      <c r="H241" s="5" t="str">
        <f t="shared" ca="1" si="24"/>
        <v/>
      </c>
      <c r="I241" s="5" t="str">
        <f t="shared" ca="1" si="25"/>
        <v/>
      </c>
      <c r="J241" s="5" t="str">
        <f t="shared" ca="1" si="26"/>
        <v/>
      </c>
      <c r="M241" s="5"/>
    </row>
    <row r="242" spans="2:13" x14ac:dyDescent="0.3">
      <c r="B242" s="57"/>
      <c r="C242" s="5" t="str">
        <f t="shared" ca="1" si="21"/>
        <v/>
      </c>
      <c r="D242" s="5" t="str">
        <f t="shared" ca="1" si="22"/>
        <v/>
      </c>
      <c r="E242" s="5" t="str">
        <f t="shared" ca="1" si="27"/>
        <v/>
      </c>
      <c r="F242" s="53"/>
      <c r="G242" s="5" t="str">
        <f t="shared" ca="1" si="23"/>
        <v/>
      </c>
      <c r="H242" s="5" t="str">
        <f t="shared" ca="1" si="24"/>
        <v/>
      </c>
      <c r="I242" s="5" t="str">
        <f t="shared" ca="1" si="25"/>
        <v/>
      </c>
      <c r="J242" s="5" t="str">
        <f t="shared" ca="1" si="26"/>
        <v/>
      </c>
      <c r="M242" s="5"/>
    </row>
    <row r="243" spans="2:13" x14ac:dyDescent="0.3">
      <c r="B243" s="57"/>
      <c r="C243" s="5" t="str">
        <f t="shared" ca="1" si="21"/>
        <v/>
      </c>
      <c r="D243" s="5" t="str">
        <f t="shared" ca="1" si="22"/>
        <v/>
      </c>
      <c r="E243" s="5" t="str">
        <f t="shared" ca="1" si="27"/>
        <v/>
      </c>
      <c r="F243" s="53"/>
      <c r="G243" s="5" t="str">
        <f t="shared" ca="1" si="23"/>
        <v/>
      </c>
      <c r="H243" s="5" t="str">
        <f t="shared" ca="1" si="24"/>
        <v/>
      </c>
      <c r="I243" s="5" t="str">
        <f t="shared" ca="1" si="25"/>
        <v/>
      </c>
      <c r="J243" s="5" t="str">
        <f t="shared" ca="1" si="26"/>
        <v/>
      </c>
      <c r="M243" s="5"/>
    </row>
    <row r="244" spans="2:13" x14ac:dyDescent="0.3">
      <c r="B244" s="57"/>
      <c r="C244" s="5" t="str">
        <f t="shared" ca="1" si="21"/>
        <v/>
      </c>
      <c r="D244" s="5" t="str">
        <f t="shared" ca="1" si="22"/>
        <v/>
      </c>
      <c r="E244" s="5" t="str">
        <f t="shared" ca="1" si="27"/>
        <v/>
      </c>
      <c r="F244" s="53"/>
      <c r="G244" s="5" t="str">
        <f t="shared" ca="1" si="23"/>
        <v/>
      </c>
      <c r="H244" s="5" t="str">
        <f t="shared" ca="1" si="24"/>
        <v/>
      </c>
      <c r="I244" s="5" t="str">
        <f t="shared" ca="1" si="25"/>
        <v/>
      </c>
      <c r="J244" s="5" t="str">
        <f t="shared" ca="1" si="26"/>
        <v/>
      </c>
      <c r="M244" s="5"/>
    </row>
    <row r="245" spans="2:13" x14ac:dyDescent="0.3">
      <c r="B245" s="57"/>
      <c r="C245" s="5" t="str">
        <f t="shared" ca="1" si="21"/>
        <v/>
      </c>
      <c r="D245" s="5" t="str">
        <f t="shared" ca="1" si="22"/>
        <v/>
      </c>
      <c r="E245" s="5" t="str">
        <f t="shared" ca="1" si="27"/>
        <v/>
      </c>
      <c r="F245" s="53"/>
      <c r="G245" s="5" t="str">
        <f t="shared" ca="1" si="23"/>
        <v/>
      </c>
      <c r="H245" s="5" t="str">
        <f t="shared" ca="1" si="24"/>
        <v/>
      </c>
      <c r="I245" s="5" t="str">
        <f t="shared" ca="1" si="25"/>
        <v/>
      </c>
      <c r="J245" s="5" t="str">
        <f t="shared" ca="1" si="26"/>
        <v/>
      </c>
      <c r="M245" s="5"/>
    </row>
    <row r="246" spans="2:13" x14ac:dyDescent="0.3">
      <c r="B246" s="57"/>
      <c r="C246" s="5" t="str">
        <f t="shared" ca="1" si="21"/>
        <v/>
      </c>
      <c r="D246" s="5" t="str">
        <f t="shared" ca="1" si="22"/>
        <v/>
      </c>
      <c r="E246" s="5" t="str">
        <f t="shared" ca="1" si="27"/>
        <v/>
      </c>
      <c r="F246" s="53"/>
      <c r="G246" s="5" t="str">
        <f t="shared" ca="1" si="23"/>
        <v/>
      </c>
      <c r="H246" s="5" t="str">
        <f t="shared" ca="1" si="24"/>
        <v/>
      </c>
      <c r="I246" s="5" t="str">
        <f t="shared" ca="1" si="25"/>
        <v/>
      </c>
      <c r="J246" s="5" t="str">
        <f t="shared" ca="1" si="26"/>
        <v/>
      </c>
      <c r="M246" s="5"/>
    </row>
    <row r="247" spans="2:13" x14ac:dyDescent="0.3">
      <c r="B247" s="57"/>
      <c r="C247" s="5" t="str">
        <f t="shared" ca="1" si="21"/>
        <v/>
      </c>
      <c r="D247" s="5" t="str">
        <f t="shared" ca="1" si="22"/>
        <v/>
      </c>
      <c r="E247" s="5" t="str">
        <f t="shared" ca="1" si="27"/>
        <v/>
      </c>
      <c r="F247" s="53"/>
      <c r="G247" s="5" t="str">
        <f t="shared" ca="1" si="23"/>
        <v/>
      </c>
      <c r="H247" s="5" t="str">
        <f t="shared" ca="1" si="24"/>
        <v/>
      </c>
      <c r="I247" s="5" t="str">
        <f t="shared" ca="1" si="25"/>
        <v/>
      </c>
      <c r="J247" s="5" t="str">
        <f t="shared" ca="1" si="26"/>
        <v/>
      </c>
      <c r="M247" s="5"/>
    </row>
    <row r="248" spans="2:13" x14ac:dyDescent="0.3">
      <c r="B248" s="57"/>
      <c r="C248" s="5" t="str">
        <f t="shared" ca="1" si="21"/>
        <v/>
      </c>
      <c r="D248" s="5" t="str">
        <f t="shared" ca="1" si="22"/>
        <v/>
      </c>
      <c r="E248" s="5" t="str">
        <f t="shared" ca="1" si="27"/>
        <v/>
      </c>
      <c r="F248" s="53"/>
      <c r="G248" s="5" t="str">
        <f t="shared" ca="1" si="23"/>
        <v/>
      </c>
      <c r="H248" s="5" t="str">
        <f t="shared" ca="1" si="24"/>
        <v/>
      </c>
      <c r="I248" s="5" t="str">
        <f t="shared" ca="1" si="25"/>
        <v/>
      </c>
      <c r="J248" s="5" t="str">
        <f t="shared" ca="1" si="26"/>
        <v/>
      </c>
      <c r="M248" s="5"/>
    </row>
    <row r="249" spans="2:13" x14ac:dyDescent="0.3">
      <c r="B249" s="57"/>
      <c r="C249" s="5" t="str">
        <f t="shared" ca="1" si="21"/>
        <v/>
      </c>
      <c r="D249" s="5" t="str">
        <f t="shared" ca="1" si="22"/>
        <v/>
      </c>
      <c r="E249" s="5" t="str">
        <f t="shared" ca="1" si="27"/>
        <v/>
      </c>
      <c r="F249" s="53"/>
      <c r="G249" s="5" t="str">
        <f t="shared" ca="1" si="23"/>
        <v/>
      </c>
      <c r="H249" s="5" t="str">
        <f t="shared" ca="1" si="24"/>
        <v/>
      </c>
      <c r="I249" s="5" t="str">
        <f t="shared" ca="1" si="25"/>
        <v/>
      </c>
      <c r="J249" s="5" t="str">
        <f t="shared" ca="1" si="26"/>
        <v/>
      </c>
      <c r="K249" s="5"/>
      <c r="M249" s="5"/>
    </row>
    <row r="250" spans="2:13" x14ac:dyDescent="0.3">
      <c r="B250" s="57"/>
      <c r="C250" s="5" t="str">
        <f t="shared" ca="1" si="21"/>
        <v/>
      </c>
      <c r="D250" s="5" t="str">
        <f t="shared" ca="1" si="22"/>
        <v/>
      </c>
      <c r="E250" s="5" t="str">
        <f t="shared" ca="1" si="27"/>
        <v/>
      </c>
      <c r="F250" s="53"/>
      <c r="G250" s="5" t="str">
        <f t="shared" ca="1" si="23"/>
        <v/>
      </c>
      <c r="H250" s="5" t="str">
        <f t="shared" ca="1" si="24"/>
        <v/>
      </c>
      <c r="I250" s="5" t="str">
        <f t="shared" ca="1" si="25"/>
        <v/>
      </c>
      <c r="J250" s="5" t="str">
        <f t="shared" ca="1" si="26"/>
        <v/>
      </c>
      <c r="M250" s="5"/>
    </row>
    <row r="251" spans="2:13" x14ac:dyDescent="0.3">
      <c r="B251" s="57"/>
      <c r="C251" s="5" t="str">
        <f t="shared" ca="1" si="21"/>
        <v/>
      </c>
      <c r="D251" s="5" t="str">
        <f t="shared" ca="1" si="22"/>
        <v/>
      </c>
      <c r="E251" s="5" t="str">
        <f t="shared" ca="1" si="27"/>
        <v/>
      </c>
      <c r="F251" s="53"/>
      <c r="G251" s="5" t="str">
        <f t="shared" ca="1" si="23"/>
        <v/>
      </c>
      <c r="H251" s="5" t="str">
        <f t="shared" ca="1" si="24"/>
        <v/>
      </c>
      <c r="I251" s="5" t="str">
        <f t="shared" ca="1" si="25"/>
        <v/>
      </c>
      <c r="J251" s="5" t="str">
        <f t="shared" ca="1" si="26"/>
        <v/>
      </c>
      <c r="M251" s="5"/>
    </row>
    <row r="252" spans="2:13" x14ac:dyDescent="0.3">
      <c r="B252" s="57"/>
      <c r="C252" s="5" t="str">
        <f t="shared" ca="1" si="21"/>
        <v/>
      </c>
      <c r="D252" s="5" t="str">
        <f t="shared" ca="1" si="22"/>
        <v/>
      </c>
      <c r="E252" s="5" t="str">
        <f t="shared" ca="1" si="27"/>
        <v/>
      </c>
      <c r="F252" s="53"/>
      <c r="G252" s="5" t="str">
        <f t="shared" ca="1" si="23"/>
        <v/>
      </c>
      <c r="H252" s="5" t="str">
        <f t="shared" ca="1" si="24"/>
        <v/>
      </c>
      <c r="I252" s="5" t="str">
        <f t="shared" ca="1" si="25"/>
        <v/>
      </c>
      <c r="J252" s="5" t="str">
        <f t="shared" ca="1" si="26"/>
        <v/>
      </c>
      <c r="M252" s="5"/>
    </row>
    <row r="253" spans="2:13" x14ac:dyDescent="0.3">
      <c r="B253" s="57"/>
      <c r="C253" s="5" t="str">
        <f t="shared" ca="1" si="21"/>
        <v/>
      </c>
      <c r="D253" s="5" t="str">
        <f t="shared" ca="1" si="22"/>
        <v/>
      </c>
      <c r="E253" s="5" t="str">
        <f t="shared" ca="1" si="27"/>
        <v/>
      </c>
      <c r="F253" s="53"/>
      <c r="G253" s="5" t="str">
        <f t="shared" ca="1" si="23"/>
        <v/>
      </c>
      <c r="H253" s="5" t="str">
        <f t="shared" ca="1" si="24"/>
        <v/>
      </c>
      <c r="I253" s="5" t="str">
        <f t="shared" ca="1" si="25"/>
        <v/>
      </c>
      <c r="J253" s="5" t="str">
        <f t="shared" ca="1" si="26"/>
        <v/>
      </c>
      <c r="M253" s="5"/>
    </row>
    <row r="254" spans="2:13" x14ac:dyDescent="0.3">
      <c r="B254" s="57"/>
      <c r="C254" s="5" t="str">
        <f t="shared" ca="1" si="21"/>
        <v/>
      </c>
      <c r="D254" s="5" t="str">
        <f t="shared" ca="1" si="22"/>
        <v/>
      </c>
      <c r="E254" s="5" t="str">
        <f t="shared" ca="1" si="27"/>
        <v/>
      </c>
      <c r="F254" s="53"/>
      <c r="G254" s="5" t="str">
        <f t="shared" ca="1" si="23"/>
        <v/>
      </c>
      <c r="H254" s="5" t="str">
        <f t="shared" ca="1" si="24"/>
        <v/>
      </c>
      <c r="I254" s="5" t="str">
        <f t="shared" ca="1" si="25"/>
        <v/>
      </c>
      <c r="J254" s="5" t="str">
        <f t="shared" ca="1" si="26"/>
        <v/>
      </c>
      <c r="M254" s="5"/>
    </row>
    <row r="255" spans="2:13" x14ac:dyDescent="0.3">
      <c r="B255" s="57"/>
      <c r="C255" s="5" t="str">
        <f t="shared" ca="1" si="21"/>
        <v/>
      </c>
      <c r="D255" s="5" t="str">
        <f t="shared" ca="1" si="22"/>
        <v/>
      </c>
      <c r="E255" s="5" t="str">
        <f t="shared" ca="1" si="27"/>
        <v/>
      </c>
      <c r="F255" s="53"/>
      <c r="G255" s="5" t="str">
        <f t="shared" ca="1" si="23"/>
        <v/>
      </c>
      <c r="H255" s="5" t="str">
        <f t="shared" ca="1" si="24"/>
        <v/>
      </c>
      <c r="I255" s="5" t="str">
        <f t="shared" ca="1" si="25"/>
        <v/>
      </c>
      <c r="J255" s="5" t="str">
        <f t="shared" ca="1" si="26"/>
        <v/>
      </c>
      <c r="M255" s="5"/>
    </row>
    <row r="256" spans="2:13" x14ac:dyDescent="0.3">
      <c r="B256" s="57"/>
      <c r="C256" s="5" t="str">
        <f t="shared" ca="1" si="21"/>
        <v/>
      </c>
      <c r="D256" s="5" t="str">
        <f t="shared" ca="1" si="22"/>
        <v/>
      </c>
      <c r="E256" s="5" t="str">
        <f t="shared" ca="1" si="27"/>
        <v/>
      </c>
      <c r="F256" s="53"/>
      <c r="G256" s="5" t="str">
        <f t="shared" ca="1" si="23"/>
        <v/>
      </c>
      <c r="H256" s="5" t="str">
        <f t="shared" ca="1" si="24"/>
        <v/>
      </c>
      <c r="I256" s="5" t="str">
        <f t="shared" ca="1" si="25"/>
        <v/>
      </c>
      <c r="J256" s="5" t="str">
        <f t="shared" ca="1" si="26"/>
        <v/>
      </c>
      <c r="M256" s="5"/>
    </row>
    <row r="257" spans="2:13" x14ac:dyDescent="0.3">
      <c r="B257" s="57"/>
      <c r="C257" s="5" t="str">
        <f t="shared" ca="1" si="21"/>
        <v/>
      </c>
      <c r="D257" s="5" t="str">
        <f t="shared" ca="1" si="22"/>
        <v/>
      </c>
      <c r="E257" s="5" t="str">
        <f t="shared" ca="1" si="27"/>
        <v/>
      </c>
      <c r="F257" s="53"/>
      <c r="G257" s="5" t="str">
        <f t="shared" ca="1" si="23"/>
        <v/>
      </c>
      <c r="H257" s="5" t="str">
        <f t="shared" ca="1" si="24"/>
        <v/>
      </c>
      <c r="I257" s="5" t="str">
        <f t="shared" ca="1" si="25"/>
        <v/>
      </c>
      <c r="J257" s="5" t="str">
        <f t="shared" ca="1" si="26"/>
        <v/>
      </c>
      <c r="M257" s="5"/>
    </row>
    <row r="258" spans="2:13" x14ac:dyDescent="0.3">
      <c r="B258" s="57"/>
      <c r="C258" s="5" t="str">
        <f t="shared" ca="1" si="21"/>
        <v/>
      </c>
      <c r="D258" s="5" t="str">
        <f t="shared" ca="1" si="22"/>
        <v/>
      </c>
      <c r="E258" s="5" t="str">
        <f t="shared" ca="1" si="27"/>
        <v/>
      </c>
      <c r="F258" s="53"/>
      <c r="G258" s="5" t="str">
        <f t="shared" ca="1" si="23"/>
        <v/>
      </c>
      <c r="H258" s="5" t="str">
        <f t="shared" ca="1" si="24"/>
        <v/>
      </c>
      <c r="I258" s="5" t="str">
        <f t="shared" ca="1" si="25"/>
        <v/>
      </c>
      <c r="J258" s="5" t="str">
        <f t="shared" ca="1" si="26"/>
        <v/>
      </c>
      <c r="M258" s="5"/>
    </row>
    <row r="259" spans="2:13" x14ac:dyDescent="0.3">
      <c r="B259" s="57"/>
      <c r="C259" s="5" t="str">
        <f t="shared" ca="1" si="21"/>
        <v/>
      </c>
      <c r="D259" s="5" t="str">
        <f t="shared" ca="1" si="22"/>
        <v/>
      </c>
      <c r="E259" s="5" t="str">
        <f t="shared" ca="1" si="27"/>
        <v/>
      </c>
      <c r="F259" s="53"/>
      <c r="G259" s="5" t="str">
        <f t="shared" ca="1" si="23"/>
        <v/>
      </c>
      <c r="H259" s="5" t="str">
        <f t="shared" ca="1" si="24"/>
        <v/>
      </c>
      <c r="I259" s="5" t="str">
        <f t="shared" ca="1" si="25"/>
        <v/>
      </c>
      <c r="J259" s="5" t="str">
        <f t="shared" ca="1" si="26"/>
        <v/>
      </c>
      <c r="M259" s="5"/>
    </row>
    <row r="260" spans="2:13" x14ac:dyDescent="0.3">
      <c r="B260" s="57"/>
      <c r="C260" s="5" t="str">
        <f t="shared" ca="1" si="21"/>
        <v/>
      </c>
      <c r="D260" s="5" t="str">
        <f t="shared" ca="1" si="22"/>
        <v/>
      </c>
      <c r="E260" s="5" t="str">
        <f t="shared" ca="1" si="27"/>
        <v/>
      </c>
      <c r="F260" s="53"/>
      <c r="G260" s="5" t="str">
        <f t="shared" ca="1" si="23"/>
        <v/>
      </c>
      <c r="H260" s="5" t="str">
        <f t="shared" ca="1" si="24"/>
        <v/>
      </c>
      <c r="I260" s="5" t="str">
        <f t="shared" ca="1" si="25"/>
        <v/>
      </c>
      <c r="J260" s="5" t="str">
        <f t="shared" ca="1" si="26"/>
        <v/>
      </c>
      <c r="M260" s="5"/>
    </row>
    <row r="261" spans="2:13" x14ac:dyDescent="0.3">
      <c r="B261" s="57"/>
      <c r="C261" s="5" t="str">
        <f t="shared" ca="1" si="21"/>
        <v/>
      </c>
      <c r="D261" s="5" t="str">
        <f t="shared" ca="1" si="22"/>
        <v/>
      </c>
      <c r="E261" s="5" t="str">
        <f t="shared" ca="1" si="27"/>
        <v/>
      </c>
      <c r="F261" s="53"/>
      <c r="G261" s="5" t="str">
        <f t="shared" ca="1" si="23"/>
        <v/>
      </c>
      <c r="H261" s="5" t="str">
        <f t="shared" ca="1" si="24"/>
        <v/>
      </c>
      <c r="I261" s="5" t="str">
        <f t="shared" ca="1" si="25"/>
        <v/>
      </c>
      <c r="J261" s="5" t="str">
        <f t="shared" ca="1" si="26"/>
        <v/>
      </c>
      <c r="M261" s="5"/>
    </row>
    <row r="262" spans="2:13" x14ac:dyDescent="0.3">
      <c r="B262" s="57"/>
      <c r="C262" s="5" t="str">
        <f t="shared" ca="1" si="21"/>
        <v/>
      </c>
      <c r="D262" s="5" t="str">
        <f t="shared" ca="1" si="22"/>
        <v/>
      </c>
      <c r="E262" s="5" t="str">
        <f t="shared" ca="1" si="27"/>
        <v/>
      </c>
      <c r="F262" s="53"/>
      <c r="G262" s="5" t="str">
        <f t="shared" ca="1" si="23"/>
        <v/>
      </c>
      <c r="H262" s="5" t="str">
        <f t="shared" ca="1" si="24"/>
        <v/>
      </c>
      <c r="I262" s="5" t="str">
        <f t="shared" ca="1" si="25"/>
        <v/>
      </c>
      <c r="J262" s="5" t="str">
        <f t="shared" ca="1" si="26"/>
        <v/>
      </c>
      <c r="M262" s="5"/>
    </row>
    <row r="263" spans="2:13" x14ac:dyDescent="0.3">
      <c r="B263" s="57"/>
      <c r="C263" s="5" t="str">
        <f t="shared" ca="1" si="21"/>
        <v/>
      </c>
      <c r="D263" s="5" t="str">
        <f t="shared" ca="1" si="22"/>
        <v/>
      </c>
      <c r="E263" s="5" t="str">
        <f t="shared" ca="1" si="27"/>
        <v/>
      </c>
      <c r="F263" s="53"/>
      <c r="G263" s="5" t="str">
        <f t="shared" ca="1" si="23"/>
        <v/>
      </c>
      <c r="H263" s="5" t="str">
        <f t="shared" ca="1" si="24"/>
        <v/>
      </c>
      <c r="I263" s="5" t="str">
        <f t="shared" ca="1" si="25"/>
        <v/>
      </c>
      <c r="J263" s="5" t="str">
        <f t="shared" ca="1" si="26"/>
        <v/>
      </c>
      <c r="M263" s="5"/>
    </row>
    <row r="264" spans="2:13" x14ac:dyDescent="0.3">
      <c r="B264" s="57"/>
      <c r="C264" s="5" t="str">
        <f t="shared" ca="1" si="21"/>
        <v/>
      </c>
      <c r="D264" s="5" t="str">
        <f t="shared" ca="1" si="22"/>
        <v/>
      </c>
      <c r="E264" s="5" t="str">
        <f t="shared" ca="1" si="27"/>
        <v/>
      </c>
      <c r="F264" s="53"/>
      <c r="G264" s="5" t="str">
        <f t="shared" ca="1" si="23"/>
        <v/>
      </c>
      <c r="H264" s="5" t="str">
        <f t="shared" ca="1" si="24"/>
        <v/>
      </c>
      <c r="I264" s="5" t="str">
        <f t="shared" ca="1" si="25"/>
        <v/>
      </c>
      <c r="J264" s="5" t="str">
        <f t="shared" ca="1" si="26"/>
        <v/>
      </c>
      <c r="M264" s="5"/>
    </row>
    <row r="265" spans="2:13" x14ac:dyDescent="0.3">
      <c r="B265" s="57"/>
      <c r="C265" s="5" t="str">
        <f t="shared" ca="1" si="21"/>
        <v/>
      </c>
      <c r="D265" s="5" t="str">
        <f t="shared" ca="1" si="22"/>
        <v/>
      </c>
      <c r="E265" s="5" t="str">
        <f t="shared" ca="1" si="27"/>
        <v/>
      </c>
      <c r="F265" s="53"/>
      <c r="G265" s="5" t="str">
        <f t="shared" ca="1" si="23"/>
        <v/>
      </c>
      <c r="H265" s="5" t="str">
        <f t="shared" ca="1" si="24"/>
        <v/>
      </c>
      <c r="I265" s="5" t="str">
        <f t="shared" ca="1" si="25"/>
        <v/>
      </c>
      <c r="J265" s="5" t="str">
        <f t="shared" ca="1" si="26"/>
        <v/>
      </c>
      <c r="M265" s="5"/>
    </row>
    <row r="266" spans="2:13" x14ac:dyDescent="0.3">
      <c r="B266" s="57"/>
      <c r="C266" s="5" t="str">
        <f t="shared" ca="1" si="21"/>
        <v/>
      </c>
      <c r="D266" s="5" t="str">
        <f t="shared" ca="1" si="22"/>
        <v/>
      </c>
      <c r="E266" s="5" t="str">
        <f t="shared" ca="1" si="27"/>
        <v/>
      </c>
      <c r="F266" s="53"/>
      <c r="G266" s="5" t="str">
        <f t="shared" ca="1" si="23"/>
        <v/>
      </c>
      <c r="H266" s="5" t="str">
        <f t="shared" ca="1" si="24"/>
        <v/>
      </c>
      <c r="I266" s="5" t="str">
        <f t="shared" ca="1" si="25"/>
        <v/>
      </c>
      <c r="J266" s="5" t="str">
        <f t="shared" ca="1" si="26"/>
        <v/>
      </c>
      <c r="M266" s="5"/>
    </row>
    <row r="267" spans="2:13" x14ac:dyDescent="0.3">
      <c r="B267" s="57"/>
      <c r="C267" s="5" t="str">
        <f t="shared" ca="1" si="21"/>
        <v/>
      </c>
      <c r="D267" s="5" t="str">
        <f t="shared" ca="1" si="22"/>
        <v/>
      </c>
      <c r="E267" s="5" t="str">
        <f t="shared" ca="1" si="27"/>
        <v/>
      </c>
      <c r="F267" s="53"/>
      <c r="G267" s="5" t="str">
        <f t="shared" ca="1" si="23"/>
        <v/>
      </c>
      <c r="H267" s="5" t="str">
        <f t="shared" ca="1" si="24"/>
        <v/>
      </c>
      <c r="I267" s="5" t="str">
        <f t="shared" ca="1" si="25"/>
        <v/>
      </c>
      <c r="J267" s="5" t="str">
        <f t="shared" ca="1" si="26"/>
        <v/>
      </c>
      <c r="M267" s="5"/>
    </row>
    <row r="268" spans="2:13" x14ac:dyDescent="0.3">
      <c r="B268" s="57"/>
      <c r="C268" s="5" t="str">
        <f t="shared" ca="1" si="21"/>
        <v/>
      </c>
      <c r="D268" s="5" t="str">
        <f t="shared" ca="1" si="22"/>
        <v/>
      </c>
      <c r="E268" s="5" t="str">
        <f t="shared" ca="1" si="27"/>
        <v/>
      </c>
      <c r="F268" s="53"/>
      <c r="G268" s="5" t="str">
        <f t="shared" ca="1" si="23"/>
        <v/>
      </c>
      <c r="H268" s="5" t="str">
        <f t="shared" ca="1" si="24"/>
        <v/>
      </c>
      <c r="I268" s="5" t="str">
        <f t="shared" ca="1" si="25"/>
        <v/>
      </c>
      <c r="J268" s="5" t="str">
        <f t="shared" ca="1" si="26"/>
        <v/>
      </c>
      <c r="M268" s="5"/>
    </row>
    <row r="269" spans="2:13" x14ac:dyDescent="0.3">
      <c r="B269" s="57"/>
      <c r="C269" s="5" t="str">
        <f t="shared" ca="1" si="21"/>
        <v/>
      </c>
      <c r="D269" s="5" t="str">
        <f t="shared" ca="1" si="22"/>
        <v/>
      </c>
      <c r="E269" s="5" t="str">
        <f t="shared" ca="1" si="27"/>
        <v/>
      </c>
      <c r="F269" s="53"/>
      <c r="G269" s="5" t="str">
        <f t="shared" ca="1" si="23"/>
        <v/>
      </c>
      <c r="H269" s="5" t="str">
        <f t="shared" ca="1" si="24"/>
        <v/>
      </c>
      <c r="I269" s="5" t="str">
        <f t="shared" ca="1" si="25"/>
        <v/>
      </c>
      <c r="J269" s="5" t="str">
        <f t="shared" ca="1" si="26"/>
        <v/>
      </c>
      <c r="M269" s="5"/>
    </row>
    <row r="270" spans="2:13" x14ac:dyDescent="0.3">
      <c r="B270" s="57"/>
      <c r="C270" s="5" t="str">
        <f t="shared" ca="1" si="21"/>
        <v/>
      </c>
      <c r="D270" s="5" t="str">
        <f t="shared" ca="1" si="22"/>
        <v/>
      </c>
      <c r="E270" s="5" t="str">
        <f t="shared" ca="1" si="27"/>
        <v/>
      </c>
      <c r="F270" s="53"/>
      <c r="G270" s="5" t="str">
        <f t="shared" ca="1" si="23"/>
        <v/>
      </c>
      <c r="H270" s="5" t="str">
        <f t="shared" ca="1" si="24"/>
        <v/>
      </c>
      <c r="I270" s="5" t="str">
        <f t="shared" ca="1" si="25"/>
        <v/>
      </c>
      <c r="J270" s="5" t="str">
        <f t="shared" ca="1" si="26"/>
        <v/>
      </c>
      <c r="M270" s="5"/>
    </row>
    <row r="271" spans="2:13" x14ac:dyDescent="0.3">
      <c r="B271" s="57"/>
      <c r="C271" s="5" t="str">
        <f t="shared" ca="1" si="21"/>
        <v/>
      </c>
      <c r="D271" s="5" t="str">
        <f t="shared" ca="1" si="22"/>
        <v/>
      </c>
      <c r="E271" s="5" t="str">
        <f t="shared" ca="1" si="27"/>
        <v/>
      </c>
      <c r="F271" s="53"/>
      <c r="G271" s="5" t="str">
        <f t="shared" ca="1" si="23"/>
        <v/>
      </c>
      <c r="H271" s="5" t="str">
        <f t="shared" ca="1" si="24"/>
        <v/>
      </c>
      <c r="I271" s="5" t="str">
        <f t="shared" ca="1" si="25"/>
        <v/>
      </c>
      <c r="J271" s="5" t="str">
        <f t="shared" ca="1" si="26"/>
        <v/>
      </c>
      <c r="M271" s="5"/>
    </row>
    <row r="272" spans="2:13" x14ac:dyDescent="0.3">
      <c r="B272" s="57"/>
      <c r="C272" s="5" t="str">
        <f t="shared" ca="1" si="21"/>
        <v/>
      </c>
      <c r="D272" s="5" t="str">
        <f t="shared" ca="1" si="22"/>
        <v/>
      </c>
      <c r="E272" s="5" t="str">
        <f t="shared" ca="1" si="27"/>
        <v/>
      </c>
      <c r="F272" s="53"/>
      <c r="G272" s="5" t="str">
        <f t="shared" ca="1" si="23"/>
        <v/>
      </c>
      <c r="H272" s="5" t="str">
        <f t="shared" ca="1" si="24"/>
        <v/>
      </c>
      <c r="I272" s="5" t="str">
        <f t="shared" ca="1" si="25"/>
        <v/>
      </c>
      <c r="J272" s="5" t="str">
        <f t="shared" ca="1" si="26"/>
        <v/>
      </c>
      <c r="M272" s="5"/>
    </row>
    <row r="273" spans="2:13" x14ac:dyDescent="0.3">
      <c r="B273" s="57"/>
      <c r="C273" s="5" t="str">
        <f t="shared" ca="1" si="21"/>
        <v/>
      </c>
      <c r="D273" s="5" t="str">
        <f t="shared" ca="1" si="22"/>
        <v/>
      </c>
      <c r="E273" s="5" t="str">
        <f t="shared" ca="1" si="27"/>
        <v/>
      </c>
      <c r="F273" s="53"/>
      <c r="G273" s="5" t="str">
        <f t="shared" ca="1" si="23"/>
        <v/>
      </c>
      <c r="H273" s="5" t="str">
        <f t="shared" ca="1" si="24"/>
        <v/>
      </c>
      <c r="I273" s="5" t="str">
        <f t="shared" ca="1" si="25"/>
        <v/>
      </c>
      <c r="J273" s="5" t="str">
        <f t="shared" ca="1" si="26"/>
        <v/>
      </c>
      <c r="M273" s="5"/>
    </row>
    <row r="274" spans="2:13" x14ac:dyDescent="0.3">
      <c r="B274" s="57"/>
      <c r="C274" s="5" t="str">
        <f t="shared" ca="1" si="21"/>
        <v/>
      </c>
      <c r="D274" s="5" t="str">
        <f t="shared" ca="1" si="22"/>
        <v/>
      </c>
      <c r="E274" s="5" t="str">
        <f t="shared" ca="1" si="27"/>
        <v/>
      </c>
      <c r="F274" s="53"/>
      <c r="G274" s="5" t="str">
        <f t="shared" ca="1" si="23"/>
        <v/>
      </c>
      <c r="H274" s="5" t="str">
        <f t="shared" ca="1" si="24"/>
        <v/>
      </c>
      <c r="I274" s="5" t="str">
        <f t="shared" ca="1" si="25"/>
        <v/>
      </c>
      <c r="J274" s="5" t="str">
        <f t="shared" ca="1" si="26"/>
        <v/>
      </c>
      <c r="M274" s="5"/>
    </row>
    <row r="275" spans="2:13" x14ac:dyDescent="0.3">
      <c r="B275" s="57"/>
      <c r="C275" s="5" t="str">
        <f t="shared" ca="1" si="21"/>
        <v/>
      </c>
      <c r="D275" s="5" t="str">
        <f t="shared" ca="1" si="22"/>
        <v/>
      </c>
      <c r="E275" s="5" t="str">
        <f t="shared" ca="1" si="27"/>
        <v/>
      </c>
      <c r="F275" s="53"/>
      <c r="G275" s="5" t="str">
        <f t="shared" ca="1" si="23"/>
        <v/>
      </c>
      <c r="H275" s="5" t="str">
        <f t="shared" ca="1" si="24"/>
        <v/>
      </c>
      <c r="I275" s="5" t="str">
        <f t="shared" ca="1" si="25"/>
        <v/>
      </c>
      <c r="J275" s="5" t="str">
        <f t="shared" ca="1" si="26"/>
        <v/>
      </c>
      <c r="M275" s="5"/>
    </row>
    <row r="276" spans="2:13" x14ac:dyDescent="0.3">
      <c r="B276" s="57"/>
      <c r="C276" s="5" t="str">
        <f t="shared" ca="1" si="21"/>
        <v/>
      </c>
      <c r="D276" s="5" t="str">
        <f t="shared" ca="1" si="22"/>
        <v/>
      </c>
      <c r="E276" s="5" t="str">
        <f t="shared" ca="1" si="27"/>
        <v/>
      </c>
      <c r="F276" s="53"/>
      <c r="G276" s="5" t="str">
        <f t="shared" ca="1" si="23"/>
        <v/>
      </c>
      <c r="H276" s="5" t="str">
        <f t="shared" ca="1" si="24"/>
        <v/>
      </c>
      <c r="I276" s="5" t="str">
        <f t="shared" ca="1" si="25"/>
        <v/>
      </c>
      <c r="J276" s="5" t="str">
        <f t="shared" ca="1" si="26"/>
        <v/>
      </c>
      <c r="M276" s="5"/>
    </row>
    <row r="277" spans="2:13" x14ac:dyDescent="0.3">
      <c r="B277" s="57"/>
      <c r="C277" s="5" t="str">
        <f t="shared" ca="1" si="21"/>
        <v/>
      </c>
      <c r="D277" s="5" t="str">
        <f t="shared" ca="1" si="22"/>
        <v/>
      </c>
      <c r="E277" s="5" t="str">
        <f t="shared" ca="1" si="27"/>
        <v/>
      </c>
      <c r="F277" s="53"/>
      <c r="G277" s="5" t="str">
        <f t="shared" ca="1" si="23"/>
        <v/>
      </c>
      <c r="H277" s="5" t="str">
        <f t="shared" ca="1" si="24"/>
        <v/>
      </c>
      <c r="I277" s="5" t="str">
        <f t="shared" ca="1" si="25"/>
        <v/>
      </c>
      <c r="J277" s="5" t="str">
        <f t="shared" ca="1" si="26"/>
        <v/>
      </c>
      <c r="M277" s="5"/>
    </row>
    <row r="278" spans="2:13" x14ac:dyDescent="0.3">
      <c r="B278" s="57"/>
      <c r="C278" s="5" t="str">
        <f t="shared" ca="1" si="21"/>
        <v/>
      </c>
      <c r="D278" s="5" t="str">
        <f t="shared" ca="1" si="22"/>
        <v/>
      </c>
      <c r="E278" s="5" t="str">
        <f t="shared" ca="1" si="27"/>
        <v/>
      </c>
      <c r="F278" s="53"/>
      <c r="G278" s="5" t="str">
        <f t="shared" ca="1" si="23"/>
        <v/>
      </c>
      <c r="H278" s="5" t="str">
        <f t="shared" ca="1" si="24"/>
        <v/>
      </c>
      <c r="I278" s="5" t="str">
        <f t="shared" ca="1" si="25"/>
        <v/>
      </c>
      <c r="J278" s="5" t="str">
        <f t="shared" ca="1" si="26"/>
        <v/>
      </c>
      <c r="M278" s="5"/>
    </row>
    <row r="279" spans="2:13" x14ac:dyDescent="0.3">
      <c r="B279" s="57"/>
      <c r="C279" s="5" t="str">
        <f t="shared" ca="1" si="21"/>
        <v/>
      </c>
      <c r="D279" s="5" t="str">
        <f t="shared" ca="1" si="22"/>
        <v/>
      </c>
      <c r="E279" s="5" t="str">
        <f t="shared" ca="1" si="27"/>
        <v/>
      </c>
      <c r="F279" s="53"/>
      <c r="G279" s="5" t="str">
        <f t="shared" ca="1" si="23"/>
        <v/>
      </c>
      <c r="H279" s="5" t="str">
        <f t="shared" ca="1" si="24"/>
        <v/>
      </c>
      <c r="I279" s="5" t="str">
        <f t="shared" ca="1" si="25"/>
        <v/>
      </c>
      <c r="J279" s="5" t="str">
        <f t="shared" ca="1" si="26"/>
        <v/>
      </c>
      <c r="M279" s="5"/>
    </row>
    <row r="280" spans="2:13" x14ac:dyDescent="0.3">
      <c r="B280" s="57"/>
      <c r="C280" s="5" t="str">
        <f t="shared" ca="1" si="21"/>
        <v/>
      </c>
      <c r="D280" s="5" t="str">
        <f t="shared" ca="1" si="22"/>
        <v/>
      </c>
      <c r="E280" s="5" t="str">
        <f t="shared" ca="1" si="27"/>
        <v/>
      </c>
      <c r="F280" s="53"/>
      <c r="G280" s="5" t="str">
        <f t="shared" ca="1" si="23"/>
        <v/>
      </c>
      <c r="H280" s="5" t="str">
        <f t="shared" ca="1" si="24"/>
        <v/>
      </c>
      <c r="I280" s="5" t="str">
        <f t="shared" ca="1" si="25"/>
        <v/>
      </c>
      <c r="J280" s="5" t="str">
        <f t="shared" ca="1" si="26"/>
        <v/>
      </c>
      <c r="M280" s="5"/>
    </row>
    <row r="281" spans="2:13" x14ac:dyDescent="0.3">
      <c r="B281" s="57"/>
      <c r="C281" s="5" t="str">
        <f t="shared" ca="1" si="21"/>
        <v/>
      </c>
      <c r="D281" s="5" t="str">
        <f t="shared" ca="1" si="22"/>
        <v/>
      </c>
      <c r="E281" s="5" t="str">
        <f t="shared" ca="1" si="27"/>
        <v/>
      </c>
      <c r="F281" s="53"/>
      <c r="G281" s="5" t="str">
        <f t="shared" ca="1" si="23"/>
        <v/>
      </c>
      <c r="H281" s="5" t="str">
        <f t="shared" ca="1" si="24"/>
        <v/>
      </c>
      <c r="I281" s="5" t="str">
        <f t="shared" ca="1" si="25"/>
        <v/>
      </c>
      <c r="J281" s="5" t="str">
        <f t="shared" ca="1" si="26"/>
        <v/>
      </c>
      <c r="M281" s="5"/>
    </row>
    <row r="282" spans="2:13" x14ac:dyDescent="0.3">
      <c r="B282" s="57"/>
      <c r="C282" s="5" t="str">
        <f t="shared" ca="1" si="21"/>
        <v/>
      </c>
      <c r="D282" s="5" t="str">
        <f t="shared" ca="1" si="22"/>
        <v/>
      </c>
      <c r="E282" s="5" t="str">
        <f t="shared" ca="1" si="27"/>
        <v/>
      </c>
      <c r="F282" s="53"/>
      <c r="G282" s="5" t="str">
        <f t="shared" ca="1" si="23"/>
        <v/>
      </c>
      <c r="H282" s="5" t="str">
        <f t="shared" ca="1" si="24"/>
        <v/>
      </c>
      <c r="I282" s="5" t="str">
        <f t="shared" ca="1" si="25"/>
        <v/>
      </c>
      <c r="J282" s="5" t="str">
        <f t="shared" ca="1" si="26"/>
        <v/>
      </c>
      <c r="M282" s="5"/>
    </row>
    <row r="283" spans="2:13" x14ac:dyDescent="0.3">
      <c r="B283" s="57"/>
      <c r="C283" s="5" t="str">
        <f t="shared" ref="C283:C346" ca="1" si="28">_xlfn.LET(
_xlpm.StartingPrincipalBalance,$G282,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_xlpm.Calculation,IF(_xlpm.IsPeriodBlankCondition,"",IF(_xlpm.IsPrincipalRemainingBlankCondition,"",IF(_xlpm.IsPrincipalRemainingZeroCondition,"",_xlpm.StartingPrincipalBalance))),
_xlpm.Calculation
)</f>
        <v/>
      </c>
      <c r="D283" s="5" t="str">
        <f t="shared" ref="D283:D346" ca="1" si="29">_xlfn.LET(
_xlpm.InterestCalculation,$G282*$B$9,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_xlpm.Calculation,IF(_xlpm.IsPeriodBlankCondition,"",IF(_xlpm.IsPrincipalRemainingBlankCondition,"",IF(_xlpm.IsPrincipalRemainingZeroCondition,"",_xlpm.InterestCalculation))),
_xlpm.Calculation
)</f>
        <v/>
      </c>
      <c r="E283" s="5" t="str">
        <f t="shared" ca="1" si="27"/>
        <v/>
      </c>
      <c r="F283" s="53"/>
      <c r="G283" s="5" t="str">
        <f t="shared" ref="G283:G346" ca="1" si="30">_xlfn.LET(
_xlpm.StartingBalanceGreaterThanPrincipalOwedPlusPrepaymentCondition,$C283&gt;=$E283+$F283,
_xlpm.IsPrincpalOwedPlusPrepaymentLessThanOrEqualToPrincipalRemainingCondition,ROUND($E283+$F283,2)&lt;=ROUND($G282,2),
_xlpm.IsCurrentPrincapalOwedAmtGreaterThanPrevPrincipalOwedCondition,$E282&gt;$G282,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_xlpm.Calculation,IF(_xlpm.IsPeriodBlankCondition,"",IF(_xlpm.IsPrincipalRemainingBlankCondition,"",IF(_xlpm.IsPrincipalZeroCondition,"",IF(_xlpm.StartingBalanceGreaterThanPrincipalOwedPlusPrepaymentCondition,$C283-$E283-$F283,0)))),
_xlpm.Calculation
)</f>
        <v/>
      </c>
      <c r="H283" s="5" t="str">
        <f t="shared" ref="H283:H346" ca="1" si="31">_xlfn.LET(
_xlpm.PrincpalRemainingCalculation,$B$13,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_xlpm.Calculation,IF(_xlpm.IsPeriodBlankCondition,"",IF(_xlpm.IsPrincipalRemainingBlankCondition,"",IF(_xlpm.IsPrincipalZeroCondition,"",_xlpm.PrincpalRemainingCalculation))),
_xlpm.Calculation
)</f>
        <v/>
      </c>
      <c r="I283" s="5" t="str">
        <f t="shared" ref="I283:I346" ca="1" si="32">_xlfn.LET(
_xlpm.IsPrincipalRemainingLessThanOrEqualToPMICutoffAmtCondition,$G282&lt;=$B$2*(1-$B$15),
_xlpm.PMIMonthlyPayment,$B$19,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3" s="5" t="str">
        <f t="shared" ref="J283:J346" ca="1" si="33">_xlfn.LET(
_xlpm.PrePaymentActuallyPaid,IF($C283&gt;=$E283+$F283,$F283,$C283-$E283),
_xlpm.IfPMIOwedIsBlank,IF($I283 = "",0,$I283),
_xlpm.TotalMonthlyPaymentCalculation,$D283+$E283+$H283+_xlpm.IfPMIOwedIsBlank+_xlpm.PrePaymentActuallyPaid,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_xlpm.Calculation,IF(_xlpm.IsPeriodBlankCondition,"",IF(_xlpm.IsPrincipalRemainingBlankCondition,"",IF(_xlpm.IsPrincipalZeroCondition,"",_xlpm.TotalMonthlyPaymentCalculation))),
_xlpm.Calculation
)</f>
        <v/>
      </c>
      <c r="M283" s="5"/>
    </row>
    <row r="284" spans="2:13" x14ac:dyDescent="0.3">
      <c r="B284" s="57"/>
      <c r="C284" s="5" t="str">
        <f t="shared" ca="1" si="28"/>
        <v/>
      </c>
      <c r="D284" s="5" t="str">
        <f t="shared" ca="1" si="29"/>
        <v/>
      </c>
      <c r="E284" s="5" t="str">
        <f t="shared" ca="1" si="27"/>
        <v/>
      </c>
      <c r="F284" s="53"/>
      <c r="G284" s="5" t="str">
        <f t="shared" ca="1" si="30"/>
        <v/>
      </c>
      <c r="H284" s="5" t="str">
        <f t="shared" ca="1" si="31"/>
        <v/>
      </c>
      <c r="I284" s="5" t="str">
        <f t="shared" ca="1" si="32"/>
        <v/>
      </c>
      <c r="J284" s="5" t="str">
        <f t="shared" ca="1" si="33"/>
        <v/>
      </c>
      <c r="M284" s="5"/>
    </row>
    <row r="285" spans="2:13" x14ac:dyDescent="0.3">
      <c r="B285" s="57"/>
      <c r="C285" s="5" t="str">
        <f t="shared" ca="1" si="28"/>
        <v/>
      </c>
      <c r="D285" s="5" t="str">
        <f t="shared" ca="1" si="29"/>
        <v/>
      </c>
      <c r="E285" s="5" t="str">
        <f t="shared" ca="1" si="27"/>
        <v/>
      </c>
      <c r="F285" s="53"/>
      <c r="G285" s="5" t="str">
        <f t="shared" ca="1" si="30"/>
        <v/>
      </c>
      <c r="H285" s="5" t="str">
        <f t="shared" ca="1" si="31"/>
        <v/>
      </c>
      <c r="I285" s="5" t="str">
        <f t="shared" ca="1" si="32"/>
        <v/>
      </c>
      <c r="J285" s="5" t="str">
        <f t="shared" ca="1" si="33"/>
        <v/>
      </c>
      <c r="M285" s="5"/>
    </row>
    <row r="286" spans="2:13" x14ac:dyDescent="0.3">
      <c r="B286" s="57"/>
      <c r="C286" s="5" t="str">
        <f t="shared" ca="1" si="28"/>
        <v/>
      </c>
      <c r="D286" s="5" t="str">
        <f t="shared" ca="1" si="29"/>
        <v/>
      </c>
      <c r="E286" s="5" t="str">
        <f t="shared" ca="1" si="27"/>
        <v/>
      </c>
      <c r="F286" s="53"/>
      <c r="G286" s="5" t="str">
        <f t="shared" ca="1" si="30"/>
        <v/>
      </c>
      <c r="H286" s="5" t="str">
        <f t="shared" ca="1" si="31"/>
        <v/>
      </c>
      <c r="I286" s="5" t="str">
        <f t="shared" ca="1" si="32"/>
        <v/>
      </c>
      <c r="J286" s="5" t="str">
        <f t="shared" ca="1" si="33"/>
        <v/>
      </c>
      <c r="M286" s="5"/>
    </row>
    <row r="287" spans="2:13" x14ac:dyDescent="0.3">
      <c r="B287" s="57"/>
      <c r="C287" s="5" t="str">
        <f t="shared" ca="1" si="28"/>
        <v/>
      </c>
      <c r="D287" s="5" t="str">
        <f t="shared" ca="1" si="29"/>
        <v/>
      </c>
      <c r="E287" s="5" t="str">
        <f t="shared" ca="1" si="27"/>
        <v/>
      </c>
      <c r="F287" s="53"/>
      <c r="G287" s="5" t="str">
        <f t="shared" ca="1" si="30"/>
        <v/>
      </c>
      <c r="H287" s="5" t="str">
        <f t="shared" ca="1" si="31"/>
        <v/>
      </c>
      <c r="I287" s="5" t="str">
        <f t="shared" ca="1" si="32"/>
        <v/>
      </c>
      <c r="J287" s="5" t="str">
        <f t="shared" ca="1" si="33"/>
        <v/>
      </c>
      <c r="M287" s="5"/>
    </row>
    <row r="288" spans="2:13" x14ac:dyDescent="0.3">
      <c r="B288" s="57"/>
      <c r="C288" s="5" t="str">
        <f t="shared" ca="1" si="28"/>
        <v/>
      </c>
      <c r="D288" s="5" t="str">
        <f t="shared" ca="1" si="29"/>
        <v/>
      </c>
      <c r="E288" s="5" t="str">
        <f t="shared" ca="1" si="27"/>
        <v/>
      </c>
      <c r="F288" s="53"/>
      <c r="G288" s="5" t="str">
        <f t="shared" ca="1" si="30"/>
        <v/>
      </c>
      <c r="H288" s="5" t="str">
        <f t="shared" ca="1" si="31"/>
        <v/>
      </c>
      <c r="I288" s="5" t="str">
        <f t="shared" ca="1" si="32"/>
        <v/>
      </c>
      <c r="J288" s="5" t="str">
        <f t="shared" ca="1" si="33"/>
        <v/>
      </c>
      <c r="M288" s="5"/>
    </row>
    <row r="289" spans="2:13" x14ac:dyDescent="0.3">
      <c r="B289" s="57"/>
      <c r="C289" s="5" t="str">
        <f t="shared" ca="1" si="28"/>
        <v/>
      </c>
      <c r="D289" s="5" t="str">
        <f t="shared" ca="1" si="29"/>
        <v/>
      </c>
      <c r="E289" s="5" t="str">
        <f t="shared" ca="1" si="27"/>
        <v/>
      </c>
      <c r="F289" s="53"/>
      <c r="G289" s="5" t="str">
        <f t="shared" ca="1" si="30"/>
        <v/>
      </c>
      <c r="H289" s="5" t="str">
        <f t="shared" ca="1" si="31"/>
        <v/>
      </c>
      <c r="I289" s="5" t="str">
        <f t="shared" ca="1" si="32"/>
        <v/>
      </c>
      <c r="J289" s="5" t="str">
        <f t="shared" ca="1" si="33"/>
        <v/>
      </c>
      <c r="M289" s="5"/>
    </row>
    <row r="290" spans="2:13" x14ac:dyDescent="0.3">
      <c r="B290" s="57"/>
      <c r="C290" s="5" t="str">
        <f t="shared" ca="1" si="28"/>
        <v/>
      </c>
      <c r="D290" s="5" t="str">
        <f t="shared" ca="1" si="29"/>
        <v/>
      </c>
      <c r="E290" s="5" t="str">
        <f t="shared" ca="1" si="27"/>
        <v/>
      </c>
      <c r="F290" s="53"/>
      <c r="G290" s="5" t="str">
        <f t="shared" ca="1" si="30"/>
        <v/>
      </c>
      <c r="H290" s="5" t="str">
        <f t="shared" ca="1" si="31"/>
        <v/>
      </c>
      <c r="I290" s="5" t="str">
        <f t="shared" ca="1" si="32"/>
        <v/>
      </c>
      <c r="J290" s="5" t="str">
        <f t="shared" ca="1" si="33"/>
        <v/>
      </c>
      <c r="M290" s="5"/>
    </row>
    <row r="291" spans="2:13" x14ac:dyDescent="0.3">
      <c r="B291" s="57"/>
      <c r="C291" s="5" t="str">
        <f t="shared" ca="1" si="28"/>
        <v/>
      </c>
      <c r="D291" s="5" t="str">
        <f t="shared" ca="1" si="29"/>
        <v/>
      </c>
      <c r="E291" s="5" t="str">
        <f t="shared" ca="1" si="27"/>
        <v/>
      </c>
      <c r="F291" s="53"/>
      <c r="G291" s="5" t="str">
        <f t="shared" ca="1" si="30"/>
        <v/>
      </c>
      <c r="H291" s="5" t="str">
        <f t="shared" ca="1" si="31"/>
        <v/>
      </c>
      <c r="I291" s="5" t="str">
        <f t="shared" ca="1" si="32"/>
        <v/>
      </c>
      <c r="J291" s="5" t="str">
        <f t="shared" ca="1" si="33"/>
        <v/>
      </c>
      <c r="M291" s="5"/>
    </row>
    <row r="292" spans="2:13" x14ac:dyDescent="0.3">
      <c r="B292" s="57"/>
      <c r="C292" s="5" t="str">
        <f t="shared" ca="1" si="28"/>
        <v/>
      </c>
      <c r="D292" s="5" t="str">
        <f t="shared" ca="1" si="29"/>
        <v/>
      </c>
      <c r="E292" s="5" t="str">
        <f t="shared" ca="1" si="27"/>
        <v/>
      </c>
      <c r="F292" s="53"/>
      <c r="G292" s="5" t="str">
        <f t="shared" ca="1" si="30"/>
        <v/>
      </c>
      <c r="H292" s="5" t="str">
        <f t="shared" ca="1" si="31"/>
        <v/>
      </c>
      <c r="I292" s="5" t="str">
        <f t="shared" ca="1" si="32"/>
        <v/>
      </c>
      <c r="J292" s="5" t="str">
        <f t="shared" ca="1" si="33"/>
        <v/>
      </c>
      <c r="M292" s="5"/>
    </row>
    <row r="293" spans="2:13" x14ac:dyDescent="0.3">
      <c r="B293" s="57"/>
      <c r="C293" s="5" t="str">
        <f t="shared" ca="1" si="28"/>
        <v/>
      </c>
      <c r="D293" s="5" t="str">
        <f t="shared" ca="1" si="29"/>
        <v/>
      </c>
      <c r="E293" s="5" t="str">
        <f t="shared" ref="E293:E356" ca="1" si="34">_xlfn.LET(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_xlpm.Calculation,IF(_xlpm.IsPeriodBlankCondition,"",IF(_xlpm.IsPrincipalRemainingBlankCondition,"",IF(_xlpm.IsPrincipalZeroCondition,"",IF(_xlpm.IsPrincipalLessThenOrEqualToMonthlyPaymentCondition,$G292,_xlpm.PrincipalOwedCalculation)))),
_xlpm.Calculation
)</f>
        <v/>
      </c>
      <c r="F293" s="53"/>
      <c r="G293" s="5" t="str">
        <f t="shared" ca="1" si="30"/>
        <v/>
      </c>
      <c r="H293" s="5" t="str">
        <f t="shared" ca="1" si="31"/>
        <v/>
      </c>
      <c r="I293" s="5" t="str">
        <f t="shared" ca="1" si="32"/>
        <v/>
      </c>
      <c r="J293" s="5" t="str">
        <f t="shared" ca="1" si="33"/>
        <v/>
      </c>
      <c r="M293" s="5"/>
    </row>
    <row r="294" spans="2:13" x14ac:dyDescent="0.3">
      <c r="B294" s="57"/>
      <c r="C294" s="5" t="str">
        <f t="shared" ca="1" si="28"/>
        <v/>
      </c>
      <c r="D294" s="5" t="str">
        <f t="shared" ca="1" si="29"/>
        <v/>
      </c>
      <c r="E294" s="5" t="str">
        <f t="shared" ca="1" si="34"/>
        <v/>
      </c>
      <c r="F294" s="53"/>
      <c r="G294" s="5" t="str">
        <f t="shared" ca="1" si="30"/>
        <v/>
      </c>
      <c r="H294" s="5" t="str">
        <f t="shared" ca="1" si="31"/>
        <v/>
      </c>
      <c r="I294" s="5" t="str">
        <f t="shared" ca="1" si="32"/>
        <v/>
      </c>
      <c r="J294" s="5" t="str">
        <f t="shared" ca="1" si="33"/>
        <v/>
      </c>
      <c r="M294" s="5"/>
    </row>
    <row r="295" spans="2:13" x14ac:dyDescent="0.3">
      <c r="B295" s="57"/>
      <c r="C295" s="5" t="str">
        <f t="shared" ca="1" si="28"/>
        <v/>
      </c>
      <c r="D295" s="5" t="str">
        <f t="shared" ca="1" si="29"/>
        <v/>
      </c>
      <c r="E295" s="5" t="str">
        <f t="shared" ca="1" si="34"/>
        <v/>
      </c>
      <c r="F295" s="53"/>
      <c r="G295" s="5" t="str">
        <f t="shared" ca="1" si="30"/>
        <v/>
      </c>
      <c r="H295" s="5" t="str">
        <f t="shared" ca="1" si="31"/>
        <v/>
      </c>
      <c r="I295" s="5" t="str">
        <f t="shared" ca="1" si="32"/>
        <v/>
      </c>
      <c r="J295" s="5" t="str">
        <f t="shared" ca="1" si="33"/>
        <v/>
      </c>
      <c r="M295" s="5"/>
    </row>
    <row r="296" spans="2:13" x14ac:dyDescent="0.3">
      <c r="B296" s="57"/>
      <c r="C296" s="5" t="str">
        <f t="shared" ca="1" si="28"/>
        <v/>
      </c>
      <c r="D296" s="5" t="str">
        <f t="shared" ca="1" si="29"/>
        <v/>
      </c>
      <c r="E296" s="5" t="str">
        <f t="shared" ca="1" si="34"/>
        <v/>
      </c>
      <c r="F296" s="53"/>
      <c r="G296" s="5" t="str">
        <f t="shared" ca="1" si="30"/>
        <v/>
      </c>
      <c r="H296" s="5" t="str">
        <f t="shared" ca="1" si="31"/>
        <v/>
      </c>
      <c r="I296" s="5" t="str">
        <f t="shared" ca="1" si="32"/>
        <v/>
      </c>
      <c r="J296" s="5" t="str">
        <f t="shared" ca="1" si="33"/>
        <v/>
      </c>
      <c r="M296" s="5"/>
    </row>
    <row r="297" spans="2:13" x14ac:dyDescent="0.3">
      <c r="B297" s="57"/>
      <c r="C297" s="5" t="str">
        <f t="shared" ca="1" si="28"/>
        <v/>
      </c>
      <c r="D297" s="5" t="str">
        <f t="shared" ca="1" si="29"/>
        <v/>
      </c>
      <c r="E297" s="5" t="str">
        <f t="shared" ca="1" si="34"/>
        <v/>
      </c>
      <c r="F297" s="53"/>
      <c r="G297" s="5" t="str">
        <f t="shared" ca="1" si="30"/>
        <v/>
      </c>
      <c r="H297" s="5" t="str">
        <f t="shared" ca="1" si="31"/>
        <v/>
      </c>
      <c r="I297" s="5" t="str">
        <f t="shared" ca="1" si="32"/>
        <v/>
      </c>
      <c r="J297" s="5" t="str">
        <f t="shared" ca="1" si="33"/>
        <v/>
      </c>
      <c r="M297" s="5"/>
    </row>
    <row r="298" spans="2:13" x14ac:dyDescent="0.3">
      <c r="B298" s="57"/>
      <c r="C298" s="5" t="str">
        <f t="shared" ca="1" si="28"/>
        <v/>
      </c>
      <c r="D298" s="5" t="str">
        <f t="shared" ca="1" si="29"/>
        <v/>
      </c>
      <c r="E298" s="5" t="str">
        <f t="shared" ca="1" si="34"/>
        <v/>
      </c>
      <c r="F298" s="53"/>
      <c r="G298" s="5" t="str">
        <f t="shared" ca="1" si="30"/>
        <v/>
      </c>
      <c r="H298" s="5" t="str">
        <f t="shared" ca="1" si="31"/>
        <v/>
      </c>
      <c r="I298" s="5" t="str">
        <f t="shared" ca="1" si="32"/>
        <v/>
      </c>
      <c r="J298" s="5" t="str">
        <f t="shared" ca="1" si="33"/>
        <v/>
      </c>
      <c r="M298" s="5"/>
    </row>
    <row r="299" spans="2:13" x14ac:dyDescent="0.3">
      <c r="B299" s="57"/>
      <c r="C299" s="5" t="str">
        <f t="shared" ca="1" si="28"/>
        <v/>
      </c>
      <c r="D299" s="5" t="str">
        <f t="shared" ca="1" si="29"/>
        <v/>
      </c>
      <c r="E299" s="5" t="str">
        <f t="shared" ca="1" si="34"/>
        <v/>
      </c>
      <c r="F299" s="53"/>
      <c r="G299" s="5" t="str">
        <f t="shared" ca="1" si="30"/>
        <v/>
      </c>
      <c r="H299" s="5" t="str">
        <f t="shared" ca="1" si="31"/>
        <v/>
      </c>
      <c r="I299" s="5" t="str">
        <f t="shared" ca="1" si="32"/>
        <v/>
      </c>
      <c r="J299" s="5" t="str">
        <f t="shared" ca="1" si="33"/>
        <v/>
      </c>
      <c r="M299" s="5"/>
    </row>
    <row r="300" spans="2:13" x14ac:dyDescent="0.3">
      <c r="B300" s="57"/>
      <c r="C300" s="5" t="str">
        <f t="shared" ca="1" si="28"/>
        <v/>
      </c>
      <c r="D300" s="5" t="str">
        <f t="shared" ca="1" si="29"/>
        <v/>
      </c>
      <c r="E300" s="5" t="str">
        <f t="shared" ca="1" si="34"/>
        <v/>
      </c>
      <c r="F300" s="53"/>
      <c r="G300" s="5" t="str">
        <f t="shared" ca="1" si="30"/>
        <v/>
      </c>
      <c r="H300" s="5" t="str">
        <f t="shared" ca="1" si="31"/>
        <v/>
      </c>
      <c r="I300" s="5" t="str">
        <f t="shared" ca="1" si="32"/>
        <v/>
      </c>
      <c r="J300" s="5" t="str">
        <f t="shared" ca="1" si="33"/>
        <v/>
      </c>
      <c r="M300" s="5"/>
    </row>
    <row r="301" spans="2:13" x14ac:dyDescent="0.3">
      <c r="B301" s="57"/>
      <c r="C301" s="5" t="str">
        <f t="shared" ca="1" si="28"/>
        <v/>
      </c>
      <c r="D301" s="5" t="str">
        <f t="shared" ca="1" si="29"/>
        <v/>
      </c>
      <c r="E301" s="5" t="str">
        <f t="shared" ca="1" si="34"/>
        <v/>
      </c>
      <c r="F301" s="53"/>
      <c r="G301" s="5" t="str">
        <f t="shared" ca="1" si="30"/>
        <v/>
      </c>
      <c r="H301" s="5" t="str">
        <f t="shared" ca="1" si="31"/>
        <v/>
      </c>
      <c r="I301" s="5" t="str">
        <f t="shared" ca="1" si="32"/>
        <v/>
      </c>
      <c r="J301" s="5" t="str">
        <f t="shared" ca="1" si="33"/>
        <v/>
      </c>
      <c r="M301" s="5"/>
    </row>
    <row r="302" spans="2:13" x14ac:dyDescent="0.3">
      <c r="B302" s="57"/>
      <c r="C302" s="5" t="str">
        <f t="shared" ca="1" si="28"/>
        <v/>
      </c>
      <c r="D302" s="5" t="str">
        <f t="shared" ca="1" si="29"/>
        <v/>
      </c>
      <c r="E302" s="5" t="str">
        <f t="shared" ca="1" si="34"/>
        <v/>
      </c>
      <c r="F302" s="53"/>
      <c r="G302" s="5" t="str">
        <f t="shared" ca="1" si="30"/>
        <v/>
      </c>
      <c r="H302" s="5" t="str">
        <f t="shared" ca="1" si="31"/>
        <v/>
      </c>
      <c r="I302" s="5" t="str">
        <f t="shared" ca="1" si="32"/>
        <v/>
      </c>
      <c r="J302" s="5" t="str">
        <f t="shared" ca="1" si="33"/>
        <v/>
      </c>
      <c r="M302" s="5"/>
    </row>
    <row r="303" spans="2:13" x14ac:dyDescent="0.3">
      <c r="B303" s="57"/>
      <c r="C303" s="5" t="str">
        <f t="shared" ca="1" si="28"/>
        <v/>
      </c>
      <c r="D303" s="5" t="str">
        <f t="shared" ca="1" si="29"/>
        <v/>
      </c>
      <c r="E303" s="5" t="str">
        <f t="shared" ca="1" si="34"/>
        <v/>
      </c>
      <c r="F303" s="53"/>
      <c r="G303" s="5" t="str">
        <f t="shared" ca="1" si="30"/>
        <v/>
      </c>
      <c r="H303" s="5" t="str">
        <f t="shared" ca="1" si="31"/>
        <v/>
      </c>
      <c r="I303" s="5" t="str">
        <f t="shared" ca="1" si="32"/>
        <v/>
      </c>
      <c r="J303" s="5" t="str">
        <f t="shared" ca="1" si="33"/>
        <v/>
      </c>
      <c r="M303" s="5"/>
    </row>
    <row r="304" spans="2:13" x14ac:dyDescent="0.3">
      <c r="B304" s="57"/>
      <c r="C304" s="5" t="str">
        <f t="shared" ca="1" si="28"/>
        <v/>
      </c>
      <c r="D304" s="5" t="str">
        <f t="shared" ca="1" si="29"/>
        <v/>
      </c>
      <c r="E304" s="5" t="str">
        <f t="shared" ca="1" si="34"/>
        <v/>
      </c>
      <c r="F304" s="53"/>
      <c r="G304" s="5" t="str">
        <f t="shared" ca="1" si="30"/>
        <v/>
      </c>
      <c r="H304" s="5" t="str">
        <f t="shared" ca="1" si="31"/>
        <v/>
      </c>
      <c r="I304" s="5" t="str">
        <f t="shared" ca="1" si="32"/>
        <v/>
      </c>
      <c r="J304" s="5" t="str">
        <f t="shared" ca="1" si="33"/>
        <v/>
      </c>
      <c r="M304" s="5"/>
    </row>
    <row r="305" spans="2:13" x14ac:dyDescent="0.3">
      <c r="B305" s="57"/>
      <c r="C305" s="5" t="str">
        <f t="shared" ca="1" si="28"/>
        <v/>
      </c>
      <c r="D305" s="5" t="str">
        <f t="shared" ca="1" si="29"/>
        <v/>
      </c>
      <c r="E305" s="5" t="str">
        <f t="shared" ca="1" si="34"/>
        <v/>
      </c>
      <c r="F305" s="53"/>
      <c r="G305" s="5" t="str">
        <f t="shared" ca="1" si="30"/>
        <v/>
      </c>
      <c r="H305" s="5" t="str">
        <f t="shared" ca="1" si="31"/>
        <v/>
      </c>
      <c r="I305" s="5" t="str">
        <f t="shared" ca="1" si="32"/>
        <v/>
      </c>
      <c r="J305" s="5" t="str">
        <f t="shared" ca="1" si="33"/>
        <v/>
      </c>
      <c r="M305" s="5"/>
    </row>
    <row r="306" spans="2:13" x14ac:dyDescent="0.3">
      <c r="B306" s="57"/>
      <c r="C306" s="5" t="str">
        <f t="shared" ca="1" si="28"/>
        <v/>
      </c>
      <c r="D306" s="5" t="str">
        <f t="shared" ca="1" si="29"/>
        <v/>
      </c>
      <c r="E306" s="5" t="str">
        <f t="shared" ca="1" si="34"/>
        <v/>
      </c>
      <c r="F306" s="53"/>
      <c r="G306" s="5" t="str">
        <f t="shared" ca="1" si="30"/>
        <v/>
      </c>
      <c r="H306" s="5" t="str">
        <f t="shared" ca="1" si="31"/>
        <v/>
      </c>
      <c r="I306" s="5" t="str">
        <f t="shared" ca="1" si="32"/>
        <v/>
      </c>
      <c r="J306" s="5" t="str">
        <f t="shared" ca="1" si="33"/>
        <v/>
      </c>
      <c r="M306" s="5"/>
    </row>
    <row r="307" spans="2:13" x14ac:dyDescent="0.3">
      <c r="B307" s="57"/>
      <c r="C307" s="5" t="str">
        <f t="shared" ca="1" si="28"/>
        <v/>
      </c>
      <c r="D307" s="5" t="str">
        <f t="shared" ca="1" si="29"/>
        <v/>
      </c>
      <c r="E307" s="5" t="str">
        <f t="shared" ca="1" si="34"/>
        <v/>
      </c>
      <c r="F307" s="53"/>
      <c r="G307" s="5" t="str">
        <f t="shared" ca="1" si="30"/>
        <v/>
      </c>
      <c r="H307" s="5" t="str">
        <f t="shared" ca="1" si="31"/>
        <v/>
      </c>
      <c r="I307" s="5" t="str">
        <f t="shared" ca="1" si="32"/>
        <v/>
      </c>
      <c r="J307" s="5" t="str">
        <f t="shared" ca="1" si="33"/>
        <v/>
      </c>
      <c r="M307" s="5"/>
    </row>
    <row r="308" spans="2:13" x14ac:dyDescent="0.3">
      <c r="B308" s="57"/>
      <c r="C308" s="5" t="str">
        <f t="shared" ca="1" si="28"/>
        <v/>
      </c>
      <c r="D308" s="5" t="str">
        <f t="shared" ca="1" si="29"/>
        <v/>
      </c>
      <c r="E308" s="5" t="str">
        <f t="shared" ca="1" si="34"/>
        <v/>
      </c>
      <c r="F308" s="53"/>
      <c r="G308" s="5" t="str">
        <f t="shared" ca="1" si="30"/>
        <v/>
      </c>
      <c r="H308" s="5" t="str">
        <f t="shared" ca="1" si="31"/>
        <v/>
      </c>
      <c r="I308" s="5" t="str">
        <f t="shared" ca="1" si="32"/>
        <v/>
      </c>
      <c r="J308" s="5" t="str">
        <f t="shared" ca="1" si="33"/>
        <v/>
      </c>
      <c r="M308" s="5"/>
    </row>
    <row r="309" spans="2:13" x14ac:dyDescent="0.3">
      <c r="B309" s="57"/>
      <c r="C309" s="5" t="str">
        <f t="shared" ca="1" si="28"/>
        <v/>
      </c>
      <c r="D309" s="5" t="str">
        <f t="shared" ca="1" si="29"/>
        <v/>
      </c>
      <c r="E309" s="5" t="str">
        <f t="shared" ca="1" si="34"/>
        <v/>
      </c>
      <c r="F309" s="53"/>
      <c r="G309" s="5" t="str">
        <f t="shared" ca="1" si="30"/>
        <v/>
      </c>
      <c r="H309" s="5" t="str">
        <f t="shared" ca="1" si="31"/>
        <v/>
      </c>
      <c r="I309" s="5" t="str">
        <f t="shared" ca="1" si="32"/>
        <v/>
      </c>
      <c r="J309" s="5" t="str">
        <f t="shared" ca="1" si="33"/>
        <v/>
      </c>
      <c r="M309" s="5"/>
    </row>
    <row r="310" spans="2:13" x14ac:dyDescent="0.3">
      <c r="B310" s="57"/>
      <c r="C310" s="5" t="str">
        <f t="shared" ca="1" si="28"/>
        <v/>
      </c>
      <c r="D310" s="5" t="str">
        <f t="shared" ca="1" si="29"/>
        <v/>
      </c>
      <c r="E310" s="5" t="str">
        <f t="shared" ca="1" si="34"/>
        <v/>
      </c>
      <c r="F310" s="53"/>
      <c r="G310" s="5" t="str">
        <f t="shared" ca="1" si="30"/>
        <v/>
      </c>
      <c r="H310" s="5" t="str">
        <f t="shared" ca="1" si="31"/>
        <v/>
      </c>
      <c r="I310" s="5" t="str">
        <f t="shared" ca="1" si="32"/>
        <v/>
      </c>
      <c r="J310" s="5" t="str">
        <f t="shared" ca="1" si="33"/>
        <v/>
      </c>
      <c r="M310" s="5"/>
    </row>
    <row r="311" spans="2:13" x14ac:dyDescent="0.3">
      <c r="B311" s="57"/>
      <c r="C311" s="5" t="str">
        <f t="shared" ca="1" si="28"/>
        <v/>
      </c>
      <c r="D311" s="5" t="str">
        <f t="shared" ca="1" si="29"/>
        <v/>
      </c>
      <c r="E311" s="5" t="str">
        <f t="shared" ca="1" si="34"/>
        <v/>
      </c>
      <c r="F311" s="53"/>
      <c r="G311" s="5" t="str">
        <f t="shared" ca="1" si="30"/>
        <v/>
      </c>
      <c r="H311" s="5" t="str">
        <f t="shared" ca="1" si="31"/>
        <v/>
      </c>
      <c r="I311" s="5" t="str">
        <f t="shared" ca="1" si="32"/>
        <v/>
      </c>
      <c r="J311" s="5" t="str">
        <f t="shared" ca="1" si="33"/>
        <v/>
      </c>
      <c r="M311" s="5"/>
    </row>
    <row r="312" spans="2:13" x14ac:dyDescent="0.3">
      <c r="B312" s="57"/>
      <c r="C312" s="5" t="str">
        <f t="shared" ca="1" si="28"/>
        <v/>
      </c>
      <c r="D312" s="5" t="str">
        <f t="shared" ca="1" si="29"/>
        <v/>
      </c>
      <c r="E312" s="5" t="str">
        <f t="shared" ca="1" si="34"/>
        <v/>
      </c>
      <c r="F312" s="53"/>
      <c r="G312" s="5" t="str">
        <f t="shared" ca="1" si="30"/>
        <v/>
      </c>
      <c r="H312" s="5" t="str">
        <f t="shared" ca="1" si="31"/>
        <v/>
      </c>
      <c r="I312" s="5" t="str">
        <f t="shared" ca="1" si="32"/>
        <v/>
      </c>
      <c r="J312" s="5" t="str">
        <f t="shared" ca="1" si="33"/>
        <v/>
      </c>
      <c r="M312" s="5"/>
    </row>
    <row r="313" spans="2:13" x14ac:dyDescent="0.3">
      <c r="B313" s="57"/>
      <c r="C313" s="5" t="str">
        <f t="shared" ca="1" si="28"/>
        <v/>
      </c>
      <c r="D313" s="5" t="str">
        <f t="shared" ca="1" si="29"/>
        <v/>
      </c>
      <c r="E313" s="5" t="str">
        <f t="shared" ca="1" si="34"/>
        <v/>
      </c>
      <c r="F313" s="53"/>
      <c r="G313" s="5" t="str">
        <f t="shared" ca="1" si="30"/>
        <v/>
      </c>
      <c r="H313" s="5" t="str">
        <f t="shared" ca="1" si="31"/>
        <v/>
      </c>
      <c r="I313" s="5" t="str">
        <f t="shared" ca="1" si="32"/>
        <v/>
      </c>
      <c r="J313" s="5" t="str">
        <f t="shared" ca="1" si="33"/>
        <v/>
      </c>
      <c r="M313" s="5"/>
    </row>
    <row r="314" spans="2:13" x14ac:dyDescent="0.3">
      <c r="B314" s="57"/>
      <c r="C314" s="5" t="str">
        <f t="shared" ca="1" si="28"/>
        <v/>
      </c>
      <c r="D314" s="5" t="str">
        <f t="shared" ca="1" si="29"/>
        <v/>
      </c>
      <c r="E314" s="5" t="str">
        <f t="shared" ca="1" si="34"/>
        <v/>
      </c>
      <c r="F314" s="53"/>
      <c r="G314" s="5" t="str">
        <f t="shared" ca="1" si="30"/>
        <v/>
      </c>
      <c r="H314" s="5" t="str">
        <f t="shared" ca="1" si="31"/>
        <v/>
      </c>
      <c r="I314" s="5" t="str">
        <f t="shared" ca="1" si="32"/>
        <v/>
      </c>
      <c r="J314" s="5" t="str">
        <f t="shared" ca="1" si="33"/>
        <v/>
      </c>
      <c r="M314" s="5"/>
    </row>
    <row r="315" spans="2:13" x14ac:dyDescent="0.3">
      <c r="B315" s="57"/>
      <c r="C315" s="5" t="str">
        <f t="shared" ca="1" si="28"/>
        <v/>
      </c>
      <c r="D315" s="5" t="str">
        <f t="shared" ca="1" si="29"/>
        <v/>
      </c>
      <c r="E315" s="5" t="str">
        <f t="shared" ca="1" si="34"/>
        <v/>
      </c>
      <c r="F315" s="53"/>
      <c r="G315" s="5" t="str">
        <f t="shared" ca="1" si="30"/>
        <v/>
      </c>
      <c r="H315" s="5" t="str">
        <f t="shared" ca="1" si="31"/>
        <v/>
      </c>
      <c r="I315" s="5" t="str">
        <f t="shared" ca="1" si="32"/>
        <v/>
      </c>
      <c r="J315" s="5" t="str">
        <f t="shared" ca="1" si="33"/>
        <v/>
      </c>
      <c r="M315" s="5"/>
    </row>
    <row r="316" spans="2:13" x14ac:dyDescent="0.3">
      <c r="B316" s="57"/>
      <c r="C316" s="5" t="str">
        <f t="shared" ca="1" si="28"/>
        <v/>
      </c>
      <c r="D316" s="5" t="str">
        <f t="shared" ca="1" si="29"/>
        <v/>
      </c>
      <c r="E316" s="5" t="str">
        <f t="shared" ca="1" si="34"/>
        <v/>
      </c>
      <c r="F316" s="53"/>
      <c r="G316" s="5" t="str">
        <f t="shared" ca="1" si="30"/>
        <v/>
      </c>
      <c r="H316" s="5" t="str">
        <f t="shared" ca="1" si="31"/>
        <v/>
      </c>
      <c r="I316" s="5" t="str">
        <f t="shared" ca="1" si="32"/>
        <v/>
      </c>
      <c r="J316" s="5" t="str">
        <f t="shared" ca="1" si="33"/>
        <v/>
      </c>
      <c r="M316" s="5"/>
    </row>
    <row r="317" spans="2:13" x14ac:dyDescent="0.3">
      <c r="B317" s="57"/>
      <c r="C317" s="5" t="str">
        <f t="shared" ca="1" si="28"/>
        <v/>
      </c>
      <c r="D317" s="5" t="str">
        <f t="shared" ca="1" si="29"/>
        <v/>
      </c>
      <c r="E317" s="5" t="str">
        <f t="shared" ca="1" si="34"/>
        <v/>
      </c>
      <c r="F317" s="53"/>
      <c r="G317" s="5" t="str">
        <f t="shared" ca="1" si="30"/>
        <v/>
      </c>
      <c r="H317" s="5" t="str">
        <f t="shared" ca="1" si="31"/>
        <v/>
      </c>
      <c r="I317" s="5" t="str">
        <f t="shared" ca="1" si="32"/>
        <v/>
      </c>
      <c r="J317" s="5" t="str">
        <f t="shared" ca="1" si="33"/>
        <v/>
      </c>
      <c r="M317" s="5"/>
    </row>
    <row r="318" spans="2:13" x14ac:dyDescent="0.3">
      <c r="B318" s="57"/>
      <c r="C318" s="5" t="str">
        <f t="shared" ca="1" si="28"/>
        <v/>
      </c>
      <c r="D318" s="5" t="str">
        <f t="shared" ca="1" si="29"/>
        <v/>
      </c>
      <c r="E318" s="5" t="str">
        <f t="shared" ca="1" si="34"/>
        <v/>
      </c>
      <c r="F318" s="53"/>
      <c r="G318" s="5" t="str">
        <f t="shared" ca="1" si="30"/>
        <v/>
      </c>
      <c r="H318" s="5" t="str">
        <f t="shared" ca="1" si="31"/>
        <v/>
      </c>
      <c r="I318" s="5" t="str">
        <f t="shared" ca="1" si="32"/>
        <v/>
      </c>
      <c r="J318" s="5" t="str">
        <f t="shared" ca="1" si="33"/>
        <v/>
      </c>
      <c r="M318" s="5"/>
    </row>
    <row r="319" spans="2:13" x14ac:dyDescent="0.3">
      <c r="B319" s="57"/>
      <c r="C319" s="5" t="str">
        <f t="shared" ca="1" si="28"/>
        <v/>
      </c>
      <c r="D319" s="5" t="str">
        <f t="shared" ca="1" si="29"/>
        <v/>
      </c>
      <c r="E319" s="5" t="str">
        <f t="shared" ca="1" si="34"/>
        <v/>
      </c>
      <c r="F319" s="53"/>
      <c r="G319" s="5" t="str">
        <f t="shared" ca="1" si="30"/>
        <v/>
      </c>
      <c r="H319" s="5" t="str">
        <f t="shared" ca="1" si="31"/>
        <v/>
      </c>
      <c r="I319" s="5" t="str">
        <f t="shared" ca="1" si="32"/>
        <v/>
      </c>
      <c r="J319" s="5" t="str">
        <f t="shared" ca="1" si="33"/>
        <v/>
      </c>
      <c r="M319" s="5"/>
    </row>
    <row r="320" spans="2:13" x14ac:dyDescent="0.3">
      <c r="B320" s="57"/>
      <c r="C320" s="5" t="str">
        <f t="shared" ca="1" si="28"/>
        <v/>
      </c>
      <c r="D320" s="5" t="str">
        <f t="shared" ca="1" si="29"/>
        <v/>
      </c>
      <c r="E320" s="5" t="str">
        <f t="shared" ca="1" si="34"/>
        <v/>
      </c>
      <c r="F320" s="53"/>
      <c r="G320" s="5" t="str">
        <f t="shared" ca="1" si="30"/>
        <v/>
      </c>
      <c r="H320" s="5" t="str">
        <f t="shared" ca="1" si="31"/>
        <v/>
      </c>
      <c r="I320" s="5" t="str">
        <f t="shared" ca="1" si="32"/>
        <v/>
      </c>
      <c r="J320" s="5" t="str">
        <f t="shared" ca="1" si="33"/>
        <v/>
      </c>
      <c r="M320" s="5"/>
    </row>
    <row r="321" spans="2:13" x14ac:dyDescent="0.3">
      <c r="B321" s="57"/>
      <c r="C321" s="5" t="str">
        <f t="shared" ca="1" si="28"/>
        <v/>
      </c>
      <c r="D321" s="5" t="str">
        <f t="shared" ca="1" si="29"/>
        <v/>
      </c>
      <c r="E321" s="5" t="str">
        <f t="shared" ca="1" si="34"/>
        <v/>
      </c>
      <c r="F321" s="53"/>
      <c r="G321" s="5" t="str">
        <f t="shared" ca="1" si="30"/>
        <v/>
      </c>
      <c r="H321" s="5" t="str">
        <f t="shared" ca="1" si="31"/>
        <v/>
      </c>
      <c r="I321" s="5" t="str">
        <f t="shared" ca="1" si="32"/>
        <v/>
      </c>
      <c r="J321" s="5" t="str">
        <f t="shared" ca="1" si="33"/>
        <v/>
      </c>
      <c r="M321" s="5"/>
    </row>
    <row r="322" spans="2:13" x14ac:dyDescent="0.3">
      <c r="B322" s="57"/>
      <c r="C322" s="5" t="str">
        <f t="shared" ca="1" si="28"/>
        <v/>
      </c>
      <c r="D322" s="5" t="str">
        <f t="shared" ca="1" si="29"/>
        <v/>
      </c>
      <c r="E322" s="5" t="str">
        <f t="shared" ca="1" si="34"/>
        <v/>
      </c>
      <c r="F322" s="53"/>
      <c r="G322" s="5" t="str">
        <f t="shared" ca="1" si="30"/>
        <v/>
      </c>
      <c r="H322" s="5" t="str">
        <f t="shared" ca="1" si="31"/>
        <v/>
      </c>
      <c r="I322" s="5" t="str">
        <f t="shared" ca="1" si="32"/>
        <v/>
      </c>
      <c r="J322" s="5" t="str">
        <f t="shared" ca="1" si="33"/>
        <v/>
      </c>
      <c r="M322" s="5"/>
    </row>
    <row r="323" spans="2:13" x14ac:dyDescent="0.3">
      <c r="B323" s="57"/>
      <c r="C323" s="5" t="str">
        <f t="shared" ca="1" si="28"/>
        <v/>
      </c>
      <c r="D323" s="5" t="str">
        <f t="shared" ca="1" si="29"/>
        <v/>
      </c>
      <c r="E323" s="5" t="str">
        <f t="shared" ca="1" si="34"/>
        <v/>
      </c>
      <c r="F323" s="53"/>
      <c r="G323" s="5" t="str">
        <f t="shared" ca="1" si="30"/>
        <v/>
      </c>
      <c r="H323" s="5" t="str">
        <f t="shared" ca="1" si="31"/>
        <v/>
      </c>
      <c r="I323" s="5" t="str">
        <f t="shared" ca="1" si="32"/>
        <v/>
      </c>
      <c r="J323" s="5" t="str">
        <f t="shared" ca="1" si="33"/>
        <v/>
      </c>
      <c r="M323" s="5"/>
    </row>
    <row r="324" spans="2:13" x14ac:dyDescent="0.3">
      <c r="B324" s="57"/>
      <c r="C324" s="5" t="str">
        <f t="shared" ca="1" si="28"/>
        <v/>
      </c>
      <c r="D324" s="5" t="str">
        <f t="shared" ca="1" si="29"/>
        <v/>
      </c>
      <c r="E324" s="5" t="str">
        <f t="shared" ca="1" si="34"/>
        <v/>
      </c>
      <c r="F324" s="53"/>
      <c r="G324" s="5" t="str">
        <f t="shared" ca="1" si="30"/>
        <v/>
      </c>
      <c r="H324" s="5" t="str">
        <f t="shared" ca="1" si="31"/>
        <v/>
      </c>
      <c r="I324" s="5" t="str">
        <f t="shared" ca="1" si="32"/>
        <v/>
      </c>
      <c r="J324" s="5" t="str">
        <f t="shared" ca="1" si="33"/>
        <v/>
      </c>
      <c r="M324" s="5"/>
    </row>
    <row r="325" spans="2:13" x14ac:dyDescent="0.3">
      <c r="B325" s="57"/>
      <c r="C325" s="5" t="str">
        <f t="shared" ca="1" si="28"/>
        <v/>
      </c>
      <c r="D325" s="5" t="str">
        <f t="shared" ca="1" si="29"/>
        <v/>
      </c>
      <c r="E325" s="5" t="str">
        <f t="shared" ca="1" si="34"/>
        <v/>
      </c>
      <c r="F325" s="53"/>
      <c r="G325" s="5" t="str">
        <f t="shared" ca="1" si="30"/>
        <v/>
      </c>
      <c r="H325" s="5" t="str">
        <f t="shared" ca="1" si="31"/>
        <v/>
      </c>
      <c r="I325" s="5" t="str">
        <f t="shared" ca="1" si="32"/>
        <v/>
      </c>
      <c r="J325" s="5" t="str">
        <f t="shared" ca="1" si="33"/>
        <v/>
      </c>
      <c r="M325" s="5"/>
    </row>
    <row r="326" spans="2:13" x14ac:dyDescent="0.3">
      <c r="B326" s="57"/>
      <c r="C326" s="5" t="str">
        <f t="shared" ca="1" si="28"/>
        <v/>
      </c>
      <c r="D326" s="5" t="str">
        <f t="shared" ca="1" si="29"/>
        <v/>
      </c>
      <c r="E326" s="5" t="str">
        <f t="shared" ca="1" si="34"/>
        <v/>
      </c>
      <c r="F326" s="53"/>
      <c r="G326" s="5" t="str">
        <f t="shared" ca="1" si="30"/>
        <v/>
      </c>
      <c r="H326" s="5" t="str">
        <f t="shared" ca="1" si="31"/>
        <v/>
      </c>
      <c r="I326" s="5" t="str">
        <f t="shared" ca="1" si="32"/>
        <v/>
      </c>
      <c r="J326" s="5" t="str">
        <f t="shared" ca="1" si="33"/>
        <v/>
      </c>
      <c r="M326" s="5"/>
    </row>
    <row r="327" spans="2:13" x14ac:dyDescent="0.3">
      <c r="B327" s="57"/>
      <c r="C327" s="5" t="str">
        <f t="shared" ca="1" si="28"/>
        <v/>
      </c>
      <c r="D327" s="5" t="str">
        <f t="shared" ca="1" si="29"/>
        <v/>
      </c>
      <c r="E327" s="5" t="str">
        <f t="shared" ca="1" si="34"/>
        <v/>
      </c>
      <c r="F327" s="53"/>
      <c r="G327" s="5" t="str">
        <f t="shared" ca="1" si="30"/>
        <v/>
      </c>
      <c r="H327" s="5" t="str">
        <f t="shared" ca="1" si="31"/>
        <v/>
      </c>
      <c r="I327" s="5" t="str">
        <f t="shared" ca="1" si="32"/>
        <v/>
      </c>
      <c r="J327" s="5" t="str">
        <f t="shared" ca="1" si="33"/>
        <v/>
      </c>
      <c r="M327" s="5"/>
    </row>
    <row r="328" spans="2:13" x14ac:dyDescent="0.3">
      <c r="B328" s="57"/>
      <c r="C328" s="5" t="str">
        <f t="shared" ca="1" si="28"/>
        <v/>
      </c>
      <c r="D328" s="5" t="str">
        <f t="shared" ca="1" si="29"/>
        <v/>
      </c>
      <c r="E328" s="5" t="str">
        <f t="shared" ca="1" si="34"/>
        <v/>
      </c>
      <c r="F328" s="53"/>
      <c r="G328" s="5" t="str">
        <f t="shared" ca="1" si="30"/>
        <v/>
      </c>
      <c r="H328" s="5" t="str">
        <f t="shared" ca="1" si="31"/>
        <v/>
      </c>
      <c r="I328" s="5" t="str">
        <f t="shared" ca="1" si="32"/>
        <v/>
      </c>
      <c r="J328" s="5" t="str">
        <f t="shared" ca="1" si="33"/>
        <v/>
      </c>
      <c r="M328" s="5"/>
    </row>
    <row r="329" spans="2:13" x14ac:dyDescent="0.3">
      <c r="B329" s="57"/>
      <c r="C329" s="5" t="str">
        <f t="shared" ca="1" si="28"/>
        <v/>
      </c>
      <c r="D329" s="5" t="str">
        <f t="shared" ca="1" si="29"/>
        <v/>
      </c>
      <c r="E329" s="5" t="str">
        <f t="shared" ca="1" si="34"/>
        <v/>
      </c>
      <c r="F329" s="53"/>
      <c r="G329" s="5" t="str">
        <f t="shared" ca="1" si="30"/>
        <v/>
      </c>
      <c r="H329" s="5" t="str">
        <f t="shared" ca="1" si="31"/>
        <v/>
      </c>
      <c r="I329" s="5" t="str">
        <f t="shared" ca="1" si="32"/>
        <v/>
      </c>
      <c r="J329" s="5" t="str">
        <f t="shared" ca="1" si="33"/>
        <v/>
      </c>
      <c r="M329" s="5"/>
    </row>
    <row r="330" spans="2:13" x14ac:dyDescent="0.3">
      <c r="B330" s="57"/>
      <c r="C330" s="5" t="str">
        <f t="shared" ca="1" si="28"/>
        <v/>
      </c>
      <c r="D330" s="5" t="str">
        <f t="shared" ca="1" si="29"/>
        <v/>
      </c>
      <c r="E330" s="5" t="str">
        <f t="shared" ca="1" si="34"/>
        <v/>
      </c>
      <c r="F330" s="53"/>
      <c r="G330" s="5" t="str">
        <f t="shared" ca="1" si="30"/>
        <v/>
      </c>
      <c r="H330" s="5" t="str">
        <f t="shared" ca="1" si="31"/>
        <v/>
      </c>
      <c r="I330" s="5" t="str">
        <f t="shared" ca="1" si="32"/>
        <v/>
      </c>
      <c r="J330" s="5" t="str">
        <f t="shared" ca="1" si="33"/>
        <v/>
      </c>
      <c r="M330" s="5"/>
    </row>
    <row r="331" spans="2:13" x14ac:dyDescent="0.3">
      <c r="B331" s="57"/>
      <c r="C331" s="5" t="str">
        <f t="shared" ca="1" si="28"/>
        <v/>
      </c>
      <c r="D331" s="5" t="str">
        <f t="shared" ca="1" si="29"/>
        <v/>
      </c>
      <c r="E331" s="5" t="str">
        <f t="shared" ca="1" si="34"/>
        <v/>
      </c>
      <c r="F331" s="53"/>
      <c r="G331" s="5" t="str">
        <f t="shared" ca="1" si="30"/>
        <v/>
      </c>
      <c r="H331" s="5" t="str">
        <f t="shared" ca="1" si="31"/>
        <v/>
      </c>
      <c r="I331" s="5" t="str">
        <f t="shared" ca="1" si="32"/>
        <v/>
      </c>
      <c r="J331" s="5" t="str">
        <f t="shared" ca="1" si="33"/>
        <v/>
      </c>
      <c r="M331" s="5"/>
    </row>
    <row r="332" spans="2:13" x14ac:dyDescent="0.3">
      <c r="B332" s="57"/>
      <c r="C332" s="5" t="str">
        <f t="shared" ca="1" si="28"/>
        <v/>
      </c>
      <c r="D332" s="5" t="str">
        <f t="shared" ca="1" si="29"/>
        <v/>
      </c>
      <c r="E332" s="5" t="str">
        <f t="shared" ca="1" si="34"/>
        <v/>
      </c>
      <c r="F332" s="53"/>
      <c r="G332" s="5" t="str">
        <f t="shared" ca="1" si="30"/>
        <v/>
      </c>
      <c r="H332" s="5" t="str">
        <f t="shared" ca="1" si="31"/>
        <v/>
      </c>
      <c r="I332" s="5" t="str">
        <f t="shared" ca="1" si="32"/>
        <v/>
      </c>
      <c r="J332" s="5" t="str">
        <f t="shared" ca="1" si="33"/>
        <v/>
      </c>
      <c r="M332" s="5"/>
    </row>
    <row r="333" spans="2:13" x14ac:dyDescent="0.3">
      <c r="B333" s="57"/>
      <c r="C333" s="5" t="str">
        <f t="shared" ca="1" si="28"/>
        <v/>
      </c>
      <c r="D333" s="5" t="str">
        <f t="shared" ca="1" si="29"/>
        <v/>
      </c>
      <c r="E333" s="5" t="str">
        <f t="shared" ca="1" si="34"/>
        <v/>
      </c>
      <c r="F333" s="53"/>
      <c r="G333" s="5" t="str">
        <f t="shared" ca="1" si="30"/>
        <v/>
      </c>
      <c r="H333" s="5" t="str">
        <f t="shared" ca="1" si="31"/>
        <v/>
      </c>
      <c r="I333" s="5" t="str">
        <f t="shared" ca="1" si="32"/>
        <v/>
      </c>
      <c r="J333" s="5" t="str">
        <f t="shared" ca="1" si="33"/>
        <v/>
      </c>
      <c r="M333" s="5"/>
    </row>
    <row r="334" spans="2:13" x14ac:dyDescent="0.3">
      <c r="B334" s="57"/>
      <c r="C334" s="5" t="str">
        <f t="shared" ca="1" si="28"/>
        <v/>
      </c>
      <c r="D334" s="5" t="str">
        <f t="shared" ca="1" si="29"/>
        <v/>
      </c>
      <c r="E334" s="5" t="str">
        <f t="shared" ca="1" si="34"/>
        <v/>
      </c>
      <c r="F334" s="53"/>
      <c r="G334" s="5" t="str">
        <f t="shared" ca="1" si="30"/>
        <v/>
      </c>
      <c r="H334" s="5" t="str">
        <f t="shared" ca="1" si="31"/>
        <v/>
      </c>
      <c r="I334" s="5" t="str">
        <f t="shared" ca="1" si="32"/>
        <v/>
      </c>
      <c r="J334" s="5" t="str">
        <f t="shared" ca="1" si="33"/>
        <v/>
      </c>
      <c r="M334" s="5"/>
    </row>
    <row r="335" spans="2:13" x14ac:dyDescent="0.3">
      <c r="B335" s="57"/>
      <c r="C335" s="5" t="str">
        <f t="shared" ca="1" si="28"/>
        <v/>
      </c>
      <c r="D335" s="5" t="str">
        <f t="shared" ca="1" si="29"/>
        <v/>
      </c>
      <c r="E335" s="5" t="str">
        <f t="shared" ca="1" si="34"/>
        <v/>
      </c>
      <c r="F335" s="53"/>
      <c r="G335" s="5" t="str">
        <f t="shared" ca="1" si="30"/>
        <v/>
      </c>
      <c r="H335" s="5" t="str">
        <f t="shared" ca="1" si="31"/>
        <v/>
      </c>
      <c r="I335" s="5" t="str">
        <f t="shared" ca="1" si="32"/>
        <v/>
      </c>
      <c r="J335" s="5" t="str">
        <f t="shared" ca="1" si="33"/>
        <v/>
      </c>
      <c r="M335" s="5"/>
    </row>
    <row r="336" spans="2:13" x14ac:dyDescent="0.3">
      <c r="B336" s="57"/>
      <c r="C336" s="5" t="str">
        <f t="shared" ca="1" si="28"/>
        <v/>
      </c>
      <c r="D336" s="5" t="str">
        <f t="shared" ca="1" si="29"/>
        <v/>
      </c>
      <c r="E336" s="5" t="str">
        <f t="shared" ca="1" si="34"/>
        <v/>
      </c>
      <c r="F336" s="53"/>
      <c r="G336" s="5" t="str">
        <f t="shared" ca="1" si="30"/>
        <v/>
      </c>
      <c r="H336" s="5" t="str">
        <f t="shared" ca="1" si="31"/>
        <v/>
      </c>
      <c r="I336" s="5" t="str">
        <f t="shared" ca="1" si="32"/>
        <v/>
      </c>
      <c r="J336" s="5" t="str">
        <f t="shared" ca="1" si="33"/>
        <v/>
      </c>
      <c r="M336" s="5"/>
    </row>
    <row r="337" spans="2:13" x14ac:dyDescent="0.3">
      <c r="B337" s="57"/>
      <c r="C337" s="5" t="str">
        <f t="shared" ca="1" si="28"/>
        <v/>
      </c>
      <c r="D337" s="5" t="str">
        <f t="shared" ca="1" si="29"/>
        <v/>
      </c>
      <c r="E337" s="5" t="str">
        <f t="shared" ca="1" si="34"/>
        <v/>
      </c>
      <c r="F337" s="53"/>
      <c r="G337" s="5" t="str">
        <f t="shared" ca="1" si="30"/>
        <v/>
      </c>
      <c r="H337" s="5" t="str">
        <f t="shared" ca="1" si="31"/>
        <v/>
      </c>
      <c r="I337" s="5" t="str">
        <f t="shared" ca="1" si="32"/>
        <v/>
      </c>
      <c r="J337" s="5" t="str">
        <f t="shared" ca="1" si="33"/>
        <v/>
      </c>
      <c r="M337" s="5"/>
    </row>
    <row r="338" spans="2:13" x14ac:dyDescent="0.3">
      <c r="B338" s="57"/>
      <c r="C338" s="5" t="str">
        <f t="shared" ca="1" si="28"/>
        <v/>
      </c>
      <c r="D338" s="5" t="str">
        <f t="shared" ca="1" si="29"/>
        <v/>
      </c>
      <c r="E338" s="5" t="str">
        <f t="shared" ca="1" si="34"/>
        <v/>
      </c>
      <c r="F338" s="53"/>
      <c r="G338" s="5" t="str">
        <f t="shared" ca="1" si="30"/>
        <v/>
      </c>
      <c r="H338" s="5" t="str">
        <f t="shared" ca="1" si="31"/>
        <v/>
      </c>
      <c r="I338" s="5" t="str">
        <f t="shared" ca="1" si="32"/>
        <v/>
      </c>
      <c r="J338" s="5" t="str">
        <f t="shared" ca="1" si="33"/>
        <v/>
      </c>
      <c r="M338" s="5"/>
    </row>
    <row r="339" spans="2:13" x14ac:dyDescent="0.3">
      <c r="B339" s="57"/>
      <c r="C339" s="5" t="str">
        <f t="shared" ca="1" si="28"/>
        <v/>
      </c>
      <c r="D339" s="5" t="str">
        <f t="shared" ca="1" si="29"/>
        <v/>
      </c>
      <c r="E339" s="5" t="str">
        <f t="shared" ca="1" si="34"/>
        <v/>
      </c>
      <c r="F339" s="53"/>
      <c r="G339" s="5" t="str">
        <f t="shared" ca="1" si="30"/>
        <v/>
      </c>
      <c r="H339" s="5" t="str">
        <f t="shared" ca="1" si="31"/>
        <v/>
      </c>
      <c r="I339" s="5" t="str">
        <f t="shared" ca="1" si="32"/>
        <v/>
      </c>
      <c r="J339" s="5" t="str">
        <f t="shared" ca="1" si="33"/>
        <v/>
      </c>
      <c r="M339" s="5"/>
    </row>
    <row r="340" spans="2:13" x14ac:dyDescent="0.3">
      <c r="B340" s="57"/>
      <c r="C340" s="5" t="str">
        <f t="shared" ca="1" si="28"/>
        <v/>
      </c>
      <c r="D340" s="5" t="str">
        <f t="shared" ca="1" si="29"/>
        <v/>
      </c>
      <c r="E340" s="5" t="str">
        <f t="shared" ca="1" si="34"/>
        <v/>
      </c>
      <c r="F340" s="53"/>
      <c r="G340" s="5" t="str">
        <f t="shared" ca="1" si="30"/>
        <v/>
      </c>
      <c r="H340" s="5" t="str">
        <f t="shared" ca="1" si="31"/>
        <v/>
      </c>
      <c r="I340" s="5" t="str">
        <f t="shared" ca="1" si="32"/>
        <v/>
      </c>
      <c r="J340" s="5" t="str">
        <f t="shared" ca="1" si="33"/>
        <v/>
      </c>
      <c r="M340" s="5"/>
    </row>
    <row r="341" spans="2:13" x14ac:dyDescent="0.3">
      <c r="B341" s="57"/>
      <c r="C341" s="5" t="str">
        <f t="shared" ca="1" si="28"/>
        <v/>
      </c>
      <c r="D341" s="5" t="str">
        <f t="shared" ca="1" si="29"/>
        <v/>
      </c>
      <c r="E341" s="5" t="str">
        <f t="shared" ca="1" si="34"/>
        <v/>
      </c>
      <c r="F341" s="53"/>
      <c r="G341" s="5" t="str">
        <f t="shared" ca="1" si="30"/>
        <v/>
      </c>
      <c r="H341" s="5" t="str">
        <f t="shared" ca="1" si="31"/>
        <v/>
      </c>
      <c r="I341" s="5" t="str">
        <f t="shared" ca="1" si="32"/>
        <v/>
      </c>
      <c r="J341" s="5" t="str">
        <f t="shared" ca="1" si="33"/>
        <v/>
      </c>
      <c r="M341" s="5"/>
    </row>
    <row r="342" spans="2:13" x14ac:dyDescent="0.3">
      <c r="B342" s="57"/>
      <c r="C342" s="5" t="str">
        <f t="shared" ca="1" si="28"/>
        <v/>
      </c>
      <c r="D342" s="5" t="str">
        <f t="shared" ca="1" si="29"/>
        <v/>
      </c>
      <c r="E342" s="5" t="str">
        <f t="shared" ca="1" si="34"/>
        <v/>
      </c>
      <c r="F342" s="53"/>
      <c r="G342" s="5" t="str">
        <f t="shared" ca="1" si="30"/>
        <v/>
      </c>
      <c r="H342" s="5" t="str">
        <f t="shared" ca="1" si="31"/>
        <v/>
      </c>
      <c r="I342" s="5" t="str">
        <f t="shared" ca="1" si="32"/>
        <v/>
      </c>
      <c r="J342" s="5" t="str">
        <f t="shared" ca="1" si="33"/>
        <v/>
      </c>
      <c r="M342" s="5"/>
    </row>
    <row r="343" spans="2:13" x14ac:dyDescent="0.3">
      <c r="B343" s="57"/>
      <c r="C343" s="5" t="str">
        <f t="shared" ca="1" si="28"/>
        <v/>
      </c>
      <c r="D343" s="5" t="str">
        <f t="shared" ca="1" si="29"/>
        <v/>
      </c>
      <c r="E343" s="5" t="str">
        <f t="shared" ca="1" si="34"/>
        <v/>
      </c>
      <c r="F343" s="53"/>
      <c r="G343" s="5" t="str">
        <f t="shared" ca="1" si="30"/>
        <v/>
      </c>
      <c r="H343" s="5" t="str">
        <f t="shared" ca="1" si="31"/>
        <v/>
      </c>
      <c r="I343" s="5" t="str">
        <f t="shared" ca="1" si="32"/>
        <v/>
      </c>
      <c r="J343" s="5" t="str">
        <f t="shared" ca="1" si="33"/>
        <v/>
      </c>
      <c r="M343" s="5"/>
    </row>
    <row r="344" spans="2:13" x14ac:dyDescent="0.3">
      <c r="B344" s="57"/>
      <c r="C344" s="5" t="str">
        <f t="shared" ca="1" si="28"/>
        <v/>
      </c>
      <c r="D344" s="5" t="str">
        <f t="shared" ca="1" si="29"/>
        <v/>
      </c>
      <c r="E344" s="5" t="str">
        <f t="shared" ca="1" si="34"/>
        <v/>
      </c>
      <c r="F344" s="53"/>
      <c r="G344" s="5" t="str">
        <f t="shared" ca="1" si="30"/>
        <v/>
      </c>
      <c r="H344" s="5" t="str">
        <f t="shared" ca="1" si="31"/>
        <v/>
      </c>
      <c r="I344" s="5" t="str">
        <f t="shared" ca="1" si="32"/>
        <v/>
      </c>
      <c r="J344" s="5" t="str">
        <f t="shared" ca="1" si="33"/>
        <v/>
      </c>
      <c r="M344" s="5"/>
    </row>
    <row r="345" spans="2:13" x14ac:dyDescent="0.3">
      <c r="B345" s="57"/>
      <c r="C345" s="5" t="str">
        <f t="shared" ca="1" si="28"/>
        <v/>
      </c>
      <c r="D345" s="5" t="str">
        <f t="shared" ca="1" si="29"/>
        <v/>
      </c>
      <c r="E345" s="5" t="str">
        <f t="shared" ca="1" si="34"/>
        <v/>
      </c>
      <c r="F345" s="53"/>
      <c r="G345" s="5" t="str">
        <f t="shared" ca="1" si="30"/>
        <v/>
      </c>
      <c r="H345" s="5" t="str">
        <f t="shared" ca="1" si="31"/>
        <v/>
      </c>
      <c r="I345" s="5" t="str">
        <f t="shared" ca="1" si="32"/>
        <v/>
      </c>
      <c r="J345" s="5" t="str">
        <f t="shared" ca="1" si="33"/>
        <v/>
      </c>
      <c r="M345" s="5"/>
    </row>
    <row r="346" spans="2:13" x14ac:dyDescent="0.3">
      <c r="B346" s="57"/>
      <c r="C346" s="5" t="str">
        <f t="shared" ca="1" si="28"/>
        <v/>
      </c>
      <c r="D346" s="5" t="str">
        <f t="shared" ca="1" si="29"/>
        <v/>
      </c>
      <c r="E346" s="5" t="str">
        <f t="shared" ca="1" si="34"/>
        <v/>
      </c>
      <c r="F346" s="53"/>
      <c r="G346" s="5" t="str">
        <f t="shared" ca="1" si="30"/>
        <v/>
      </c>
      <c r="H346" s="5" t="str">
        <f t="shared" ca="1" si="31"/>
        <v/>
      </c>
      <c r="I346" s="5" t="str">
        <f t="shared" ca="1" si="32"/>
        <v/>
      </c>
      <c r="J346" s="5" t="str">
        <f t="shared" ca="1" si="33"/>
        <v/>
      </c>
      <c r="M346" s="5"/>
    </row>
    <row r="347" spans="2:13" x14ac:dyDescent="0.3">
      <c r="B347" s="57"/>
      <c r="C347" s="5" t="str">
        <f t="shared" ref="C347:C410" ca="1" si="35">_xlfn.LET(
_xlpm.StartingPrincipalBalance,$G346,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_xlpm.Calculation,IF(_xlpm.IsPeriodBlankCondition,"",IF(_xlpm.IsPrincipalRemainingBlankCondition,"",IF(_xlpm.IsPrincipalRemainingZeroCondition,"",_xlpm.StartingPrincipalBalance))),
_xlpm.Calculation
)</f>
        <v/>
      </c>
      <c r="D347" s="5" t="str">
        <f t="shared" ref="D347:D410" ca="1" si="36">_xlfn.LET(
_xlpm.InterestCalculation,$G346*$B$9,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E347" s="5" t="str">
        <f t="shared" ca="1" si="34"/>
        <v/>
      </c>
      <c r="F347" s="53"/>
      <c r="G347" s="5" t="str">
        <f t="shared" ref="G347:G410" ca="1" si="37">_xlfn.LET(
_xlpm.StartingBalanceGreaterThanPrincipalOwedPlusPrepaymentCondition,$C347&gt;=$E347+$F347,
_xlpm.IsPrincpalOwedPlusPrepaymentLessThanOrEqualToPrincipalRemainingCondition,ROUND($E347+$F347,2)&lt;=ROUND($G346,2),
_xlpm.IsCurrentPrincapalOwedAmtGreaterThanPrevPrincipalOwedCondition,$E346&gt;$G346,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_xlpm.Calculation,IF(_xlpm.IsPeriodBlankCondition,"",IF(_xlpm.IsPrincipalRemainingBlankCondition,"",IF(_xlpm.IsPrincipalZeroCondition,"",IF(_xlpm.StartingBalanceGreaterThanPrincipalOwedPlusPrepaymentCondition,$C347-$E347-$F347,0)))),
_xlpm.Calculation
)</f>
        <v/>
      </c>
      <c r="H347" s="5" t="str">
        <f t="shared" ref="H347:H410" ca="1" si="38">_xlfn.LET(
_xlpm.PrincpalRemainingCalculation,$B$13,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_xlpm.Calculation,IF(_xlpm.IsPeriodBlankCondition,"",IF(_xlpm.IsPrincipalRemainingBlankCondition,"",IF(_xlpm.IsPrincipalZeroCondition,"",_xlpm.PrincpalRemainingCalculation))),
_xlpm.Calculation
)</f>
        <v/>
      </c>
      <c r="I347" s="5" t="str">
        <f t="shared" ref="I347:I410" ca="1" si="39">_xlfn.LET(
_xlpm.IsPrincipalRemainingLessThanOrEqualToPMICutoffAmtCondition,$G346&lt;=$B$2*(1-$B$15),
_xlpm.PMIMonthlyPayment,$B$19,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7" s="5" t="str">
        <f t="shared" ref="J347:J410" ca="1" si="40">_xlfn.LET(
_xlpm.PrePaymentActuallyPaid,IF($C347&gt;=$E347+$F347,$F347,$C347-$E347),
_xlpm.IfPMIOwedIsBlank,IF($I347 = "",0,$I347),
_xlpm.TotalMonthlyPaymentCalculation,$D347+$E347+$H347+_xlpm.IfPMIOwedIsBlank+_xlpm.PrePaymentActuallyPaid,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_xlpm.Calculation,IF(_xlpm.IsPeriodBlankCondition,"",IF(_xlpm.IsPrincipalRemainingBlankCondition,"",IF(_xlpm.IsPrincipalZeroCondition,"",_xlpm.TotalMonthlyPaymentCalculation))),
_xlpm.Calculation
)</f>
        <v/>
      </c>
      <c r="M347" s="5"/>
    </row>
    <row r="348" spans="2:13" x14ac:dyDescent="0.3">
      <c r="B348" s="57"/>
      <c r="C348" s="5" t="str">
        <f t="shared" ca="1" si="35"/>
        <v/>
      </c>
      <c r="D348" s="5" t="str">
        <f t="shared" ca="1" si="36"/>
        <v/>
      </c>
      <c r="E348" s="5" t="str">
        <f t="shared" ca="1" si="34"/>
        <v/>
      </c>
      <c r="F348" s="53"/>
      <c r="G348" s="5" t="str">
        <f t="shared" ca="1" si="37"/>
        <v/>
      </c>
      <c r="H348" s="5" t="str">
        <f t="shared" ca="1" si="38"/>
        <v/>
      </c>
      <c r="I348" s="5" t="str">
        <f t="shared" ca="1" si="39"/>
        <v/>
      </c>
      <c r="J348" s="5" t="str">
        <f t="shared" ca="1" si="40"/>
        <v/>
      </c>
      <c r="M348" s="5"/>
    </row>
    <row r="349" spans="2:13" x14ac:dyDescent="0.3">
      <c r="B349" s="57"/>
      <c r="C349" s="5" t="str">
        <f t="shared" ca="1" si="35"/>
        <v/>
      </c>
      <c r="D349" s="5" t="str">
        <f t="shared" ca="1" si="36"/>
        <v/>
      </c>
      <c r="E349" s="5" t="str">
        <f t="shared" ca="1" si="34"/>
        <v/>
      </c>
      <c r="F349" s="53"/>
      <c r="G349" s="5" t="str">
        <f t="shared" ca="1" si="37"/>
        <v/>
      </c>
      <c r="H349" s="5" t="str">
        <f t="shared" ca="1" si="38"/>
        <v/>
      </c>
      <c r="I349" s="5" t="str">
        <f t="shared" ca="1" si="39"/>
        <v/>
      </c>
      <c r="J349" s="5" t="str">
        <f t="shared" ca="1" si="40"/>
        <v/>
      </c>
      <c r="M349" s="5"/>
    </row>
    <row r="350" spans="2:13" x14ac:dyDescent="0.3">
      <c r="B350" s="57"/>
      <c r="C350" s="5" t="str">
        <f t="shared" ca="1" si="35"/>
        <v/>
      </c>
      <c r="D350" s="5" t="str">
        <f t="shared" ca="1" si="36"/>
        <v/>
      </c>
      <c r="E350" s="5" t="str">
        <f t="shared" ca="1" si="34"/>
        <v/>
      </c>
      <c r="F350" s="53"/>
      <c r="G350" s="5" t="str">
        <f t="shared" ca="1" si="37"/>
        <v/>
      </c>
      <c r="H350" s="5" t="str">
        <f t="shared" ca="1" si="38"/>
        <v/>
      </c>
      <c r="I350" s="5" t="str">
        <f t="shared" ca="1" si="39"/>
        <v/>
      </c>
      <c r="J350" s="5" t="str">
        <f t="shared" ca="1" si="40"/>
        <v/>
      </c>
      <c r="M350" s="5"/>
    </row>
    <row r="351" spans="2:13" x14ac:dyDescent="0.3">
      <c r="B351" s="57"/>
      <c r="C351" s="5" t="str">
        <f t="shared" ca="1" si="35"/>
        <v/>
      </c>
      <c r="D351" s="5" t="str">
        <f t="shared" ca="1" si="36"/>
        <v/>
      </c>
      <c r="E351" s="5" t="str">
        <f t="shared" ca="1" si="34"/>
        <v/>
      </c>
      <c r="F351" s="53"/>
      <c r="G351" s="5" t="str">
        <f t="shared" ca="1" si="37"/>
        <v/>
      </c>
      <c r="H351" s="5" t="str">
        <f t="shared" ca="1" si="38"/>
        <v/>
      </c>
      <c r="I351" s="5" t="str">
        <f t="shared" ca="1" si="39"/>
        <v/>
      </c>
      <c r="J351" s="5" t="str">
        <f t="shared" ca="1" si="40"/>
        <v/>
      </c>
      <c r="M351" s="5"/>
    </row>
    <row r="352" spans="2:13" x14ac:dyDescent="0.3">
      <c r="B352" s="57"/>
      <c r="C352" s="5" t="str">
        <f t="shared" ca="1" si="35"/>
        <v/>
      </c>
      <c r="D352" s="5" t="str">
        <f t="shared" ca="1" si="36"/>
        <v/>
      </c>
      <c r="E352" s="5" t="str">
        <f t="shared" ca="1" si="34"/>
        <v/>
      </c>
      <c r="F352" s="53"/>
      <c r="G352" s="5" t="str">
        <f t="shared" ca="1" si="37"/>
        <v/>
      </c>
      <c r="H352" s="5" t="str">
        <f t="shared" ca="1" si="38"/>
        <v/>
      </c>
      <c r="I352" s="5" t="str">
        <f t="shared" ca="1" si="39"/>
        <v/>
      </c>
      <c r="J352" s="5" t="str">
        <f t="shared" ca="1" si="40"/>
        <v/>
      </c>
      <c r="M352" s="5"/>
    </row>
    <row r="353" spans="2:13" x14ac:dyDescent="0.3">
      <c r="B353" s="57"/>
      <c r="C353" s="5" t="str">
        <f t="shared" ca="1" si="35"/>
        <v/>
      </c>
      <c r="D353" s="5" t="str">
        <f t="shared" ca="1" si="36"/>
        <v/>
      </c>
      <c r="E353" s="5" t="str">
        <f t="shared" ca="1" si="34"/>
        <v/>
      </c>
      <c r="F353" s="53"/>
      <c r="G353" s="5" t="str">
        <f t="shared" ca="1" si="37"/>
        <v/>
      </c>
      <c r="H353" s="5" t="str">
        <f t="shared" ca="1" si="38"/>
        <v/>
      </c>
      <c r="I353" s="5" t="str">
        <f t="shared" ca="1" si="39"/>
        <v/>
      </c>
      <c r="J353" s="5" t="str">
        <f t="shared" ca="1" si="40"/>
        <v/>
      </c>
      <c r="M353" s="5"/>
    </row>
    <row r="354" spans="2:13" x14ac:dyDescent="0.3">
      <c r="B354" s="57"/>
      <c r="C354" s="5" t="str">
        <f t="shared" ca="1" si="35"/>
        <v/>
      </c>
      <c r="D354" s="5" t="str">
        <f t="shared" ca="1" si="36"/>
        <v/>
      </c>
      <c r="E354" s="5" t="str">
        <f t="shared" ca="1" si="34"/>
        <v/>
      </c>
      <c r="F354" s="53"/>
      <c r="G354" s="5" t="str">
        <f t="shared" ca="1" si="37"/>
        <v/>
      </c>
      <c r="H354" s="5" t="str">
        <f t="shared" ca="1" si="38"/>
        <v/>
      </c>
      <c r="I354" s="5" t="str">
        <f t="shared" ca="1" si="39"/>
        <v/>
      </c>
      <c r="J354" s="5" t="str">
        <f t="shared" ca="1" si="40"/>
        <v/>
      </c>
      <c r="M354" s="5"/>
    </row>
    <row r="355" spans="2:13" x14ac:dyDescent="0.3">
      <c r="B355" s="57"/>
      <c r="C355" s="5" t="str">
        <f t="shared" ca="1" si="35"/>
        <v/>
      </c>
      <c r="D355" s="5" t="str">
        <f t="shared" ca="1" si="36"/>
        <v/>
      </c>
      <c r="E355" s="5" t="str">
        <f t="shared" ca="1" si="34"/>
        <v/>
      </c>
      <c r="F355" s="53"/>
      <c r="G355" s="5" t="str">
        <f t="shared" ca="1" si="37"/>
        <v/>
      </c>
      <c r="H355" s="5" t="str">
        <f t="shared" ca="1" si="38"/>
        <v/>
      </c>
      <c r="I355" s="5" t="str">
        <f t="shared" ca="1" si="39"/>
        <v/>
      </c>
      <c r="J355" s="5" t="str">
        <f t="shared" ca="1" si="40"/>
        <v/>
      </c>
      <c r="M355" s="5"/>
    </row>
    <row r="356" spans="2:13" x14ac:dyDescent="0.3">
      <c r="B356" s="57"/>
      <c r="C356" s="5" t="str">
        <f t="shared" ca="1" si="35"/>
        <v/>
      </c>
      <c r="D356" s="5" t="str">
        <f t="shared" ca="1" si="36"/>
        <v/>
      </c>
      <c r="E356" s="5" t="str">
        <f t="shared" ca="1" si="34"/>
        <v/>
      </c>
      <c r="F356" s="53"/>
      <c r="G356" s="5" t="str">
        <f t="shared" ca="1" si="37"/>
        <v/>
      </c>
      <c r="H356" s="5" t="str">
        <f t="shared" ca="1" si="38"/>
        <v/>
      </c>
      <c r="I356" s="5" t="str">
        <f t="shared" ca="1" si="39"/>
        <v/>
      </c>
      <c r="J356" s="5" t="str">
        <f t="shared" ca="1" si="40"/>
        <v/>
      </c>
      <c r="M356" s="5"/>
    </row>
    <row r="357" spans="2:13" x14ac:dyDescent="0.3">
      <c r="B357" s="57"/>
      <c r="C357" s="5" t="str">
        <f t="shared" ca="1" si="35"/>
        <v/>
      </c>
      <c r="D357" s="5" t="str">
        <f t="shared" ca="1" si="36"/>
        <v/>
      </c>
      <c r="E357" s="5" t="str">
        <f t="shared" ref="E357:E420" ca="1" si="41">_xlfn.LET(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_xlpm.Calculation,IF(_xlpm.IsPeriodBlankCondition,"",IF(_xlpm.IsPrincipalRemainingBlankCondition,"",IF(_xlpm.IsPrincipalZeroCondition,"",IF(_xlpm.IsPrincipalLessThenOrEqualToMonthlyPaymentCondition,$G356,_xlpm.PrincipalOwedCalculation)))),
_xlpm.Calculation
)</f>
        <v/>
      </c>
      <c r="F357" s="53"/>
      <c r="G357" s="5" t="str">
        <f t="shared" ca="1" si="37"/>
        <v/>
      </c>
      <c r="H357" s="5" t="str">
        <f t="shared" ca="1" si="38"/>
        <v/>
      </c>
      <c r="I357" s="5" t="str">
        <f t="shared" ca="1" si="39"/>
        <v/>
      </c>
      <c r="J357" s="5" t="str">
        <f t="shared" ca="1" si="40"/>
        <v/>
      </c>
      <c r="M357" s="5"/>
    </row>
    <row r="358" spans="2:13" x14ac:dyDescent="0.3">
      <c r="B358" s="57"/>
      <c r="C358" s="5" t="str">
        <f t="shared" ca="1" si="35"/>
        <v/>
      </c>
      <c r="D358" s="5" t="str">
        <f t="shared" ca="1" si="36"/>
        <v/>
      </c>
      <c r="E358" s="5" t="str">
        <f t="shared" ca="1" si="41"/>
        <v/>
      </c>
      <c r="F358" s="53"/>
      <c r="G358" s="5" t="str">
        <f t="shared" ca="1" si="37"/>
        <v/>
      </c>
      <c r="H358" s="5" t="str">
        <f t="shared" ca="1" si="38"/>
        <v/>
      </c>
      <c r="I358" s="5" t="str">
        <f t="shared" ca="1" si="39"/>
        <v/>
      </c>
      <c r="J358" s="5" t="str">
        <f t="shared" ca="1" si="40"/>
        <v/>
      </c>
      <c r="M358" s="5"/>
    </row>
    <row r="359" spans="2:13" x14ac:dyDescent="0.3">
      <c r="B359" s="57"/>
      <c r="C359" s="5" t="str">
        <f t="shared" ca="1" si="35"/>
        <v/>
      </c>
      <c r="D359" s="5" t="str">
        <f t="shared" ca="1" si="36"/>
        <v/>
      </c>
      <c r="E359" s="5" t="str">
        <f t="shared" ca="1" si="41"/>
        <v/>
      </c>
      <c r="F359" s="53"/>
      <c r="G359" s="5" t="str">
        <f t="shared" ca="1" si="37"/>
        <v/>
      </c>
      <c r="H359" s="5" t="str">
        <f t="shared" ca="1" si="38"/>
        <v/>
      </c>
      <c r="I359" s="5" t="str">
        <f t="shared" ca="1" si="39"/>
        <v/>
      </c>
      <c r="J359" s="5" t="str">
        <f t="shared" ca="1" si="40"/>
        <v/>
      </c>
      <c r="M359" s="5"/>
    </row>
    <row r="360" spans="2:13" x14ac:dyDescent="0.3">
      <c r="B360" s="57"/>
      <c r="C360" s="5" t="str">
        <f t="shared" ca="1" si="35"/>
        <v/>
      </c>
      <c r="D360" s="5" t="str">
        <f t="shared" ca="1" si="36"/>
        <v/>
      </c>
      <c r="E360" s="5" t="str">
        <f t="shared" ca="1" si="41"/>
        <v/>
      </c>
      <c r="F360" s="53"/>
      <c r="G360" s="5" t="str">
        <f t="shared" ca="1" si="37"/>
        <v/>
      </c>
      <c r="H360" s="5" t="str">
        <f t="shared" ca="1" si="38"/>
        <v/>
      </c>
      <c r="I360" s="5" t="str">
        <f t="shared" ca="1" si="39"/>
        <v/>
      </c>
      <c r="J360" s="5" t="str">
        <f t="shared" ca="1" si="40"/>
        <v/>
      </c>
      <c r="M360" s="5"/>
    </row>
    <row r="361" spans="2:13" x14ac:dyDescent="0.3">
      <c r="B361" s="57"/>
      <c r="C361" s="5" t="str">
        <f t="shared" ca="1" si="35"/>
        <v/>
      </c>
      <c r="D361" s="5" t="str">
        <f t="shared" ca="1" si="36"/>
        <v/>
      </c>
      <c r="E361" s="5" t="str">
        <f t="shared" ca="1" si="41"/>
        <v/>
      </c>
      <c r="F361" s="53"/>
      <c r="G361" s="5" t="str">
        <f t="shared" ca="1" si="37"/>
        <v/>
      </c>
      <c r="H361" s="5" t="str">
        <f t="shared" ca="1" si="38"/>
        <v/>
      </c>
      <c r="I361" s="5" t="str">
        <f t="shared" ca="1" si="39"/>
        <v/>
      </c>
      <c r="J361" s="5" t="str">
        <f t="shared" ca="1" si="40"/>
        <v/>
      </c>
      <c r="M361" s="5"/>
    </row>
    <row r="362" spans="2:13" x14ac:dyDescent="0.3">
      <c r="B362" s="57"/>
      <c r="C362" s="5" t="str">
        <f t="shared" ca="1" si="35"/>
        <v/>
      </c>
      <c r="D362" s="5" t="str">
        <f t="shared" ca="1" si="36"/>
        <v/>
      </c>
      <c r="E362" s="5" t="str">
        <f t="shared" ca="1" si="41"/>
        <v/>
      </c>
      <c r="F362" s="53"/>
      <c r="G362" s="5" t="str">
        <f t="shared" ca="1" si="37"/>
        <v/>
      </c>
      <c r="H362" s="5" t="str">
        <f t="shared" ca="1" si="38"/>
        <v/>
      </c>
      <c r="I362" s="5" t="str">
        <f t="shared" ca="1" si="39"/>
        <v/>
      </c>
      <c r="J362" s="5" t="str">
        <f t="shared" ca="1" si="40"/>
        <v/>
      </c>
      <c r="M362" s="5"/>
    </row>
    <row r="363" spans="2:13" x14ac:dyDescent="0.3">
      <c r="B363" s="57"/>
      <c r="C363" s="5" t="str">
        <f t="shared" ca="1" si="35"/>
        <v/>
      </c>
      <c r="D363" s="5" t="str">
        <f t="shared" ca="1" si="36"/>
        <v/>
      </c>
      <c r="E363" s="5" t="str">
        <f t="shared" ca="1" si="41"/>
        <v/>
      </c>
      <c r="F363" s="53"/>
      <c r="G363" s="5" t="str">
        <f t="shared" ca="1" si="37"/>
        <v/>
      </c>
      <c r="H363" s="5" t="str">
        <f t="shared" ca="1" si="38"/>
        <v/>
      </c>
      <c r="I363" s="5" t="str">
        <f t="shared" ca="1" si="39"/>
        <v/>
      </c>
      <c r="J363" s="5" t="str">
        <f t="shared" ca="1" si="40"/>
        <v/>
      </c>
      <c r="M363" s="5"/>
    </row>
    <row r="364" spans="2:13" x14ac:dyDescent="0.3">
      <c r="B364" s="57"/>
      <c r="C364" s="5" t="str">
        <f t="shared" ca="1" si="35"/>
        <v/>
      </c>
      <c r="D364" s="5" t="str">
        <f t="shared" ca="1" si="36"/>
        <v/>
      </c>
      <c r="E364" s="5" t="str">
        <f t="shared" ca="1" si="41"/>
        <v/>
      </c>
      <c r="F364" s="53"/>
      <c r="G364" s="5" t="str">
        <f t="shared" ca="1" si="37"/>
        <v/>
      </c>
      <c r="H364" s="5" t="str">
        <f t="shared" ca="1" si="38"/>
        <v/>
      </c>
      <c r="I364" s="5" t="str">
        <f t="shared" ca="1" si="39"/>
        <v/>
      </c>
      <c r="J364" s="5" t="str">
        <f t="shared" ca="1" si="40"/>
        <v/>
      </c>
      <c r="M364" s="5"/>
    </row>
    <row r="365" spans="2:13" x14ac:dyDescent="0.3">
      <c r="B365" s="57"/>
      <c r="C365" s="5" t="str">
        <f t="shared" ca="1" si="35"/>
        <v/>
      </c>
      <c r="D365" s="5" t="str">
        <f t="shared" ca="1" si="36"/>
        <v/>
      </c>
      <c r="E365" s="5" t="str">
        <f t="shared" ca="1" si="41"/>
        <v/>
      </c>
      <c r="F365" s="53"/>
      <c r="G365" s="5" t="str">
        <f t="shared" ca="1" si="37"/>
        <v/>
      </c>
      <c r="H365" s="5" t="str">
        <f t="shared" ca="1" si="38"/>
        <v/>
      </c>
      <c r="I365" s="5" t="str">
        <f t="shared" ca="1" si="39"/>
        <v/>
      </c>
      <c r="J365" s="5" t="str">
        <f t="shared" ca="1" si="40"/>
        <v/>
      </c>
      <c r="M365" s="5"/>
    </row>
    <row r="366" spans="2:13" x14ac:dyDescent="0.3">
      <c r="B366" s="57"/>
      <c r="C366" s="5" t="str">
        <f t="shared" ca="1" si="35"/>
        <v/>
      </c>
      <c r="D366" s="5" t="str">
        <f t="shared" ca="1" si="36"/>
        <v/>
      </c>
      <c r="E366" s="5" t="str">
        <f t="shared" ca="1" si="41"/>
        <v/>
      </c>
      <c r="F366" s="53"/>
      <c r="G366" s="5" t="str">
        <f t="shared" ca="1" si="37"/>
        <v/>
      </c>
      <c r="H366" s="5" t="str">
        <f t="shared" ca="1" si="38"/>
        <v/>
      </c>
      <c r="I366" s="5" t="str">
        <f t="shared" ca="1" si="39"/>
        <v/>
      </c>
      <c r="J366" s="5" t="str">
        <f t="shared" ca="1" si="40"/>
        <v/>
      </c>
      <c r="M366" s="5"/>
    </row>
    <row r="367" spans="2:13" x14ac:dyDescent="0.3">
      <c r="B367" s="57"/>
      <c r="C367" s="5" t="str">
        <f t="shared" ca="1" si="35"/>
        <v/>
      </c>
      <c r="D367" s="5" t="str">
        <f t="shared" ca="1" si="36"/>
        <v/>
      </c>
      <c r="E367" s="5" t="str">
        <f t="shared" ca="1" si="41"/>
        <v/>
      </c>
      <c r="F367" s="53"/>
      <c r="G367" s="5" t="str">
        <f t="shared" ca="1" si="37"/>
        <v/>
      </c>
      <c r="H367" s="5" t="str">
        <f t="shared" ca="1" si="38"/>
        <v/>
      </c>
      <c r="I367" s="5" t="str">
        <f t="shared" ca="1" si="39"/>
        <v/>
      </c>
      <c r="J367" s="5" t="str">
        <f t="shared" ca="1" si="40"/>
        <v/>
      </c>
      <c r="M367" s="5"/>
    </row>
    <row r="368" spans="2:13" x14ac:dyDescent="0.3">
      <c r="B368" s="57"/>
      <c r="C368" s="5" t="str">
        <f t="shared" ca="1" si="35"/>
        <v/>
      </c>
      <c r="D368" s="5" t="str">
        <f t="shared" ca="1" si="36"/>
        <v/>
      </c>
      <c r="E368" s="5" t="str">
        <f t="shared" ca="1" si="41"/>
        <v/>
      </c>
      <c r="F368" s="53"/>
      <c r="G368" s="5" t="str">
        <f t="shared" ca="1" si="37"/>
        <v/>
      </c>
      <c r="H368" s="5" t="str">
        <f t="shared" ca="1" si="38"/>
        <v/>
      </c>
      <c r="I368" s="5" t="str">
        <f t="shared" ca="1" si="39"/>
        <v/>
      </c>
      <c r="J368" s="5" t="str">
        <f t="shared" ca="1" si="40"/>
        <v/>
      </c>
      <c r="M368" s="5"/>
    </row>
    <row r="369" spans="2:13" x14ac:dyDescent="0.3">
      <c r="B369" s="57"/>
      <c r="C369" s="5" t="str">
        <f t="shared" ca="1" si="35"/>
        <v/>
      </c>
      <c r="D369" s="5" t="str">
        <f t="shared" ca="1" si="36"/>
        <v/>
      </c>
      <c r="E369" s="5" t="str">
        <f t="shared" ca="1" si="41"/>
        <v/>
      </c>
      <c r="F369" s="53"/>
      <c r="G369" s="5" t="str">
        <f t="shared" ca="1" si="37"/>
        <v/>
      </c>
      <c r="H369" s="5" t="str">
        <f t="shared" ca="1" si="38"/>
        <v/>
      </c>
      <c r="I369" s="5" t="str">
        <f t="shared" ca="1" si="39"/>
        <v/>
      </c>
      <c r="J369" s="5" t="str">
        <f t="shared" ca="1" si="40"/>
        <v/>
      </c>
      <c r="M369" s="5"/>
    </row>
    <row r="370" spans="2:13" x14ac:dyDescent="0.3">
      <c r="B370" s="57"/>
      <c r="C370" s="5" t="str">
        <f t="shared" ca="1" si="35"/>
        <v/>
      </c>
      <c r="D370" s="5" t="str">
        <f t="shared" ca="1" si="36"/>
        <v/>
      </c>
      <c r="E370" s="5" t="str">
        <f t="shared" ca="1" si="41"/>
        <v/>
      </c>
      <c r="F370" s="53"/>
      <c r="G370" s="5" t="str">
        <f t="shared" ca="1" si="37"/>
        <v/>
      </c>
      <c r="H370" s="5" t="str">
        <f t="shared" ca="1" si="38"/>
        <v/>
      </c>
      <c r="I370" s="5" t="str">
        <f t="shared" ca="1" si="39"/>
        <v/>
      </c>
      <c r="J370" s="5" t="str">
        <f t="shared" ca="1" si="40"/>
        <v/>
      </c>
      <c r="M370" s="5"/>
    </row>
    <row r="371" spans="2:13" x14ac:dyDescent="0.3">
      <c r="B371" s="57"/>
      <c r="C371" s="5" t="str">
        <f t="shared" ca="1" si="35"/>
        <v/>
      </c>
      <c r="D371" s="5" t="str">
        <f t="shared" ca="1" si="36"/>
        <v/>
      </c>
      <c r="E371" s="5" t="str">
        <f t="shared" ca="1" si="41"/>
        <v/>
      </c>
      <c r="F371" s="53"/>
      <c r="G371" s="5" t="str">
        <f t="shared" ca="1" si="37"/>
        <v/>
      </c>
      <c r="H371" s="5" t="str">
        <f t="shared" ca="1" si="38"/>
        <v/>
      </c>
      <c r="I371" s="5" t="str">
        <f t="shared" ca="1" si="39"/>
        <v/>
      </c>
      <c r="J371" s="5" t="str">
        <f t="shared" ca="1" si="40"/>
        <v/>
      </c>
      <c r="M371" s="5"/>
    </row>
    <row r="372" spans="2:13" x14ac:dyDescent="0.3">
      <c r="B372" s="57"/>
      <c r="C372" s="5" t="str">
        <f t="shared" ca="1" si="35"/>
        <v/>
      </c>
      <c r="D372" s="5" t="str">
        <f t="shared" ca="1" si="36"/>
        <v/>
      </c>
      <c r="E372" s="5" t="str">
        <f t="shared" ca="1" si="41"/>
        <v/>
      </c>
      <c r="F372" s="53"/>
      <c r="G372" s="5" t="str">
        <f t="shared" ca="1" si="37"/>
        <v/>
      </c>
      <c r="H372" s="5" t="str">
        <f t="shared" ca="1" si="38"/>
        <v/>
      </c>
      <c r="I372" s="5" t="str">
        <f t="shared" ca="1" si="39"/>
        <v/>
      </c>
      <c r="J372" s="5" t="str">
        <f t="shared" ca="1" si="40"/>
        <v/>
      </c>
      <c r="M372" s="5"/>
    </row>
    <row r="373" spans="2:13" x14ac:dyDescent="0.3">
      <c r="B373" s="57"/>
      <c r="C373" s="5" t="str">
        <f t="shared" ca="1" si="35"/>
        <v/>
      </c>
      <c r="D373" s="5" t="str">
        <f t="shared" ca="1" si="36"/>
        <v/>
      </c>
      <c r="E373" s="5" t="str">
        <f t="shared" ca="1" si="41"/>
        <v/>
      </c>
      <c r="F373" s="53"/>
      <c r="G373" s="5" t="str">
        <f t="shared" ca="1" si="37"/>
        <v/>
      </c>
      <c r="H373" s="5" t="str">
        <f t="shared" ca="1" si="38"/>
        <v/>
      </c>
      <c r="I373" s="5" t="str">
        <f t="shared" ca="1" si="39"/>
        <v/>
      </c>
      <c r="J373" s="5" t="str">
        <f t="shared" ca="1" si="40"/>
        <v/>
      </c>
      <c r="M373" s="5"/>
    </row>
    <row r="374" spans="2:13" x14ac:dyDescent="0.3">
      <c r="B374" s="57"/>
      <c r="C374" s="5" t="str">
        <f t="shared" ca="1" si="35"/>
        <v/>
      </c>
      <c r="D374" s="5" t="str">
        <f t="shared" ca="1" si="36"/>
        <v/>
      </c>
      <c r="E374" s="5" t="str">
        <f t="shared" ca="1" si="41"/>
        <v/>
      </c>
      <c r="F374" s="53"/>
      <c r="G374" s="5" t="str">
        <f t="shared" ca="1" si="37"/>
        <v/>
      </c>
      <c r="H374" s="5" t="str">
        <f t="shared" ca="1" si="38"/>
        <v/>
      </c>
      <c r="I374" s="5" t="str">
        <f t="shared" ca="1" si="39"/>
        <v/>
      </c>
      <c r="J374" s="5" t="str">
        <f t="shared" ca="1" si="40"/>
        <v/>
      </c>
      <c r="M374" s="5"/>
    </row>
    <row r="375" spans="2:13" x14ac:dyDescent="0.3">
      <c r="B375" s="57"/>
      <c r="C375" s="5" t="str">
        <f t="shared" ca="1" si="35"/>
        <v/>
      </c>
      <c r="D375" s="5" t="str">
        <f t="shared" ca="1" si="36"/>
        <v/>
      </c>
      <c r="E375" s="5" t="str">
        <f t="shared" ca="1" si="41"/>
        <v/>
      </c>
      <c r="F375" s="53"/>
      <c r="G375" s="5" t="str">
        <f t="shared" ca="1" si="37"/>
        <v/>
      </c>
      <c r="H375" s="5" t="str">
        <f t="shared" ca="1" si="38"/>
        <v/>
      </c>
      <c r="I375" s="5" t="str">
        <f t="shared" ca="1" si="39"/>
        <v/>
      </c>
      <c r="J375" s="5" t="str">
        <f t="shared" ca="1" si="40"/>
        <v/>
      </c>
      <c r="M375" s="5"/>
    </row>
    <row r="376" spans="2:13" x14ac:dyDescent="0.3">
      <c r="B376" s="57"/>
      <c r="C376" s="5" t="str">
        <f t="shared" ca="1" si="35"/>
        <v/>
      </c>
      <c r="D376" s="5" t="str">
        <f t="shared" ca="1" si="36"/>
        <v/>
      </c>
      <c r="E376" s="5" t="str">
        <f t="shared" ca="1" si="41"/>
        <v/>
      </c>
      <c r="F376" s="53"/>
      <c r="G376" s="5" t="str">
        <f t="shared" ca="1" si="37"/>
        <v/>
      </c>
      <c r="H376" s="5" t="str">
        <f t="shared" ca="1" si="38"/>
        <v/>
      </c>
      <c r="I376" s="5" t="str">
        <f t="shared" ca="1" si="39"/>
        <v/>
      </c>
      <c r="J376" s="5" t="str">
        <f t="shared" ca="1" si="40"/>
        <v/>
      </c>
      <c r="M376" s="5"/>
    </row>
    <row r="377" spans="2:13" x14ac:dyDescent="0.3">
      <c r="B377" s="57"/>
      <c r="C377" s="5" t="str">
        <f t="shared" ca="1" si="35"/>
        <v/>
      </c>
      <c r="D377" s="5" t="str">
        <f t="shared" ca="1" si="36"/>
        <v/>
      </c>
      <c r="E377" s="5" t="str">
        <f t="shared" ca="1" si="41"/>
        <v/>
      </c>
      <c r="F377" s="53"/>
      <c r="G377" s="5" t="str">
        <f t="shared" ca="1" si="37"/>
        <v/>
      </c>
      <c r="H377" s="5" t="str">
        <f t="shared" ca="1" si="38"/>
        <v/>
      </c>
      <c r="I377" s="5" t="str">
        <f t="shared" ca="1" si="39"/>
        <v/>
      </c>
      <c r="J377" s="5" t="str">
        <f t="shared" ca="1" si="40"/>
        <v/>
      </c>
      <c r="M377" s="5"/>
    </row>
    <row r="378" spans="2:13" x14ac:dyDescent="0.3">
      <c r="B378" s="57"/>
      <c r="C378" s="5" t="str">
        <f t="shared" ca="1" si="35"/>
        <v/>
      </c>
      <c r="D378" s="5" t="str">
        <f t="shared" ca="1" si="36"/>
        <v/>
      </c>
      <c r="E378" s="5" t="str">
        <f t="shared" ca="1" si="41"/>
        <v/>
      </c>
      <c r="F378" s="53"/>
      <c r="G378" s="5" t="str">
        <f t="shared" ca="1" si="37"/>
        <v/>
      </c>
      <c r="H378" s="5" t="str">
        <f t="shared" ca="1" si="38"/>
        <v/>
      </c>
      <c r="I378" s="5" t="str">
        <f t="shared" ca="1" si="39"/>
        <v/>
      </c>
      <c r="J378" s="5" t="str">
        <f t="shared" ca="1" si="40"/>
        <v/>
      </c>
      <c r="M378" s="5"/>
    </row>
    <row r="379" spans="2:13" x14ac:dyDescent="0.3">
      <c r="B379" s="57"/>
      <c r="C379" s="5" t="str">
        <f t="shared" ca="1" si="35"/>
        <v/>
      </c>
      <c r="D379" s="5" t="str">
        <f t="shared" ca="1" si="36"/>
        <v/>
      </c>
      <c r="E379" s="5" t="str">
        <f t="shared" ca="1" si="41"/>
        <v/>
      </c>
      <c r="F379" s="53"/>
      <c r="G379" s="5" t="str">
        <f t="shared" ca="1" si="37"/>
        <v/>
      </c>
      <c r="H379" s="5" t="str">
        <f t="shared" ca="1" si="38"/>
        <v/>
      </c>
      <c r="I379" s="5" t="str">
        <f t="shared" ca="1" si="39"/>
        <v/>
      </c>
      <c r="J379" s="5" t="str">
        <f t="shared" ca="1" si="40"/>
        <v/>
      </c>
      <c r="M379" s="5"/>
    </row>
    <row r="380" spans="2:13" x14ac:dyDescent="0.3">
      <c r="B380" s="57"/>
      <c r="C380" s="5" t="str">
        <f t="shared" ca="1" si="35"/>
        <v/>
      </c>
      <c r="D380" s="5" t="str">
        <f t="shared" ca="1" si="36"/>
        <v/>
      </c>
      <c r="E380" s="5" t="str">
        <f t="shared" ca="1" si="41"/>
        <v/>
      </c>
      <c r="F380" s="53"/>
      <c r="G380" s="5" t="str">
        <f t="shared" ca="1" si="37"/>
        <v/>
      </c>
      <c r="H380" s="5" t="str">
        <f t="shared" ca="1" si="38"/>
        <v/>
      </c>
      <c r="I380" s="5" t="str">
        <f t="shared" ca="1" si="39"/>
        <v/>
      </c>
      <c r="J380" s="5" t="str">
        <f t="shared" ca="1" si="40"/>
        <v/>
      </c>
      <c r="M380" s="5"/>
    </row>
    <row r="381" spans="2:13" x14ac:dyDescent="0.3">
      <c r="B381" s="57"/>
      <c r="C381" s="5" t="str">
        <f t="shared" ca="1" si="35"/>
        <v/>
      </c>
      <c r="D381" s="5" t="str">
        <f t="shared" ca="1" si="36"/>
        <v/>
      </c>
      <c r="E381" s="5" t="str">
        <f t="shared" ca="1" si="41"/>
        <v/>
      </c>
      <c r="F381" s="53"/>
      <c r="G381" s="5" t="str">
        <f t="shared" ca="1" si="37"/>
        <v/>
      </c>
      <c r="H381" s="5" t="str">
        <f t="shared" ca="1" si="38"/>
        <v/>
      </c>
      <c r="I381" s="5" t="str">
        <f t="shared" ca="1" si="39"/>
        <v/>
      </c>
      <c r="J381" s="5" t="str">
        <f t="shared" ca="1" si="40"/>
        <v/>
      </c>
      <c r="K381" s="5"/>
      <c r="L381" s="5"/>
      <c r="M381" s="5"/>
    </row>
    <row r="382" spans="2:13" x14ac:dyDescent="0.3">
      <c r="B382" s="57"/>
      <c r="C382" s="5" t="str">
        <f t="shared" ca="1" si="35"/>
        <v/>
      </c>
      <c r="D382" s="5" t="str">
        <f t="shared" ca="1" si="36"/>
        <v/>
      </c>
      <c r="E382" s="5" t="str">
        <f t="shared" ca="1" si="41"/>
        <v/>
      </c>
      <c r="F382" s="53"/>
      <c r="G382" s="5" t="str">
        <f t="shared" ca="1" si="37"/>
        <v/>
      </c>
      <c r="H382" s="5" t="str">
        <f t="shared" ca="1" si="38"/>
        <v/>
      </c>
      <c r="I382" s="5" t="str">
        <f t="shared" ca="1" si="39"/>
        <v/>
      </c>
      <c r="J382" s="5" t="str">
        <f t="shared" ca="1" si="40"/>
        <v/>
      </c>
      <c r="K382" s="5"/>
      <c r="L382" s="5"/>
      <c r="M382" s="5"/>
    </row>
    <row r="383" spans="2:13" x14ac:dyDescent="0.3">
      <c r="B383" s="57"/>
      <c r="C383" s="5" t="str">
        <f t="shared" ca="1" si="35"/>
        <v/>
      </c>
      <c r="D383" s="5" t="str">
        <f t="shared" ca="1" si="36"/>
        <v/>
      </c>
      <c r="E383" s="5" t="str">
        <f t="shared" ca="1" si="41"/>
        <v/>
      </c>
      <c r="F383" s="53"/>
      <c r="G383" s="5" t="str">
        <f t="shared" ca="1" si="37"/>
        <v/>
      </c>
      <c r="H383" s="5" t="str">
        <f t="shared" ca="1" si="38"/>
        <v/>
      </c>
      <c r="I383" s="5" t="str">
        <f t="shared" ca="1" si="39"/>
        <v/>
      </c>
      <c r="J383" s="5" t="str">
        <f t="shared" ca="1" si="40"/>
        <v/>
      </c>
      <c r="K383" s="5"/>
      <c r="L383" s="5"/>
      <c r="M383" s="5"/>
    </row>
    <row r="384" spans="2:13" x14ac:dyDescent="0.3">
      <c r="B384" s="57"/>
      <c r="C384" s="5" t="str">
        <f t="shared" ca="1" si="35"/>
        <v/>
      </c>
      <c r="D384" s="5" t="str">
        <f t="shared" ca="1" si="36"/>
        <v/>
      </c>
      <c r="E384" s="5" t="str">
        <f t="shared" ca="1" si="41"/>
        <v/>
      </c>
      <c r="F384" s="53"/>
      <c r="G384" s="5" t="str">
        <f t="shared" ca="1" si="37"/>
        <v/>
      </c>
      <c r="H384" s="5" t="str">
        <f t="shared" ca="1" si="38"/>
        <v/>
      </c>
      <c r="I384" s="5" t="str">
        <f t="shared" ca="1" si="39"/>
        <v/>
      </c>
      <c r="J384" s="5" t="str">
        <f t="shared" ca="1" si="40"/>
        <v/>
      </c>
      <c r="K384" s="5"/>
      <c r="L384" s="5"/>
      <c r="M384" s="5"/>
    </row>
    <row r="385" spans="2:13" x14ac:dyDescent="0.3">
      <c r="B385" s="57"/>
      <c r="C385" s="5" t="str">
        <f t="shared" ca="1" si="35"/>
        <v/>
      </c>
      <c r="D385" s="5" t="str">
        <f t="shared" ca="1" si="36"/>
        <v/>
      </c>
      <c r="E385" s="5" t="str">
        <f t="shared" ca="1" si="41"/>
        <v/>
      </c>
      <c r="F385" s="53"/>
      <c r="G385" s="5" t="str">
        <f t="shared" ca="1" si="37"/>
        <v/>
      </c>
      <c r="H385" s="5" t="str">
        <f t="shared" ca="1" si="38"/>
        <v/>
      </c>
      <c r="I385" s="5" t="str">
        <f t="shared" ca="1" si="39"/>
        <v/>
      </c>
      <c r="J385" s="5" t="str">
        <f t="shared" ca="1" si="40"/>
        <v/>
      </c>
      <c r="K385" s="5"/>
      <c r="L385" s="5"/>
      <c r="M385" s="5"/>
    </row>
    <row r="386" spans="2:13" x14ac:dyDescent="0.3">
      <c r="B386" s="57"/>
      <c r="C386" s="5" t="str">
        <f t="shared" ca="1" si="35"/>
        <v/>
      </c>
      <c r="D386" s="5" t="str">
        <f t="shared" ca="1" si="36"/>
        <v/>
      </c>
      <c r="E386" s="5" t="str">
        <f t="shared" ca="1" si="41"/>
        <v/>
      </c>
      <c r="F386" s="53"/>
      <c r="G386" s="5" t="str">
        <f t="shared" ca="1" si="37"/>
        <v/>
      </c>
      <c r="H386" s="5" t="str">
        <f t="shared" ca="1" si="38"/>
        <v/>
      </c>
      <c r="I386" s="5" t="str">
        <f t="shared" ca="1" si="39"/>
        <v/>
      </c>
      <c r="J386" s="5" t="str">
        <f t="shared" ca="1" si="40"/>
        <v/>
      </c>
      <c r="L386" s="5"/>
      <c r="M386" s="5"/>
    </row>
    <row r="387" spans="2:13" x14ac:dyDescent="0.3">
      <c r="B387" s="57"/>
      <c r="C387" s="5" t="str">
        <f t="shared" ca="1" si="35"/>
        <v/>
      </c>
      <c r="D387" s="5" t="str">
        <f t="shared" ca="1" si="36"/>
        <v/>
      </c>
      <c r="E387" s="5" t="str">
        <f t="shared" ca="1" si="41"/>
        <v/>
      </c>
      <c r="F387" s="53"/>
      <c r="G387" s="5" t="str">
        <f t="shared" ca="1" si="37"/>
        <v/>
      </c>
      <c r="H387" s="5" t="str">
        <f t="shared" ca="1" si="38"/>
        <v/>
      </c>
      <c r="I387" s="5" t="str">
        <f t="shared" ca="1" si="39"/>
        <v/>
      </c>
      <c r="J387" s="5" t="str">
        <f t="shared" ca="1" si="40"/>
        <v/>
      </c>
      <c r="L387" s="34"/>
      <c r="M387" s="5"/>
    </row>
    <row r="388" spans="2:13" x14ac:dyDescent="0.3">
      <c r="B388" s="57"/>
      <c r="C388" s="5" t="str">
        <f t="shared" ca="1" si="35"/>
        <v/>
      </c>
      <c r="D388" s="5" t="str">
        <f t="shared" ca="1" si="36"/>
        <v/>
      </c>
      <c r="E388" s="5" t="str">
        <f t="shared" ca="1" si="41"/>
        <v/>
      </c>
      <c r="F388" s="53"/>
      <c r="G388" s="5" t="str">
        <f t="shared" ca="1" si="37"/>
        <v/>
      </c>
      <c r="H388" s="5" t="str">
        <f t="shared" ca="1" si="38"/>
        <v/>
      </c>
      <c r="I388" s="5" t="str">
        <f t="shared" ca="1" si="39"/>
        <v/>
      </c>
      <c r="J388" s="5" t="str">
        <f t="shared" ca="1" si="40"/>
        <v/>
      </c>
      <c r="M388" s="5"/>
    </row>
    <row r="389" spans="2:13" x14ac:dyDescent="0.3">
      <c r="B389" s="57"/>
      <c r="C389" s="5" t="str">
        <f t="shared" ca="1" si="35"/>
        <v/>
      </c>
      <c r="D389" s="5" t="str">
        <f t="shared" ca="1" si="36"/>
        <v/>
      </c>
      <c r="E389" s="5" t="str">
        <f t="shared" ca="1" si="41"/>
        <v/>
      </c>
      <c r="F389" s="53"/>
      <c r="G389" s="5" t="str">
        <f t="shared" ca="1" si="37"/>
        <v/>
      </c>
      <c r="H389" s="5" t="str">
        <f t="shared" ca="1" si="38"/>
        <v/>
      </c>
      <c r="I389" s="5" t="str">
        <f t="shared" ca="1" si="39"/>
        <v/>
      </c>
      <c r="J389" s="5" t="str">
        <f t="shared" ca="1" si="40"/>
        <v/>
      </c>
      <c r="M389" s="5"/>
    </row>
    <row r="390" spans="2:13" x14ac:dyDescent="0.3">
      <c r="B390" s="57"/>
      <c r="C390" s="5" t="str">
        <f t="shared" ca="1" si="35"/>
        <v/>
      </c>
      <c r="D390" s="5" t="str">
        <f t="shared" ca="1" si="36"/>
        <v/>
      </c>
      <c r="E390" s="5" t="str">
        <f t="shared" ca="1" si="41"/>
        <v/>
      </c>
      <c r="F390" s="53"/>
      <c r="G390" s="5" t="str">
        <f t="shared" ca="1" si="37"/>
        <v/>
      </c>
      <c r="H390" s="5" t="str">
        <f t="shared" ca="1" si="38"/>
        <v/>
      </c>
      <c r="I390" s="5" t="str">
        <f t="shared" ca="1" si="39"/>
        <v/>
      </c>
      <c r="J390" s="5" t="str">
        <f t="shared" ca="1" si="40"/>
        <v/>
      </c>
      <c r="M390" s="5"/>
    </row>
    <row r="391" spans="2:13" x14ac:dyDescent="0.3">
      <c r="B391" s="57"/>
      <c r="C391" s="5" t="str">
        <f t="shared" ca="1" si="35"/>
        <v/>
      </c>
      <c r="D391" s="5" t="str">
        <f t="shared" ca="1" si="36"/>
        <v/>
      </c>
      <c r="E391" s="5" t="str">
        <f t="shared" ca="1" si="41"/>
        <v/>
      </c>
      <c r="F391" s="53"/>
      <c r="G391" s="5" t="str">
        <f t="shared" ca="1" si="37"/>
        <v/>
      </c>
      <c r="H391" s="5" t="str">
        <f t="shared" ca="1" si="38"/>
        <v/>
      </c>
      <c r="I391" s="5" t="str">
        <f t="shared" ca="1" si="39"/>
        <v/>
      </c>
      <c r="J391" s="5" t="str">
        <f t="shared" ca="1" si="40"/>
        <v/>
      </c>
      <c r="M391" s="5"/>
    </row>
    <row r="392" spans="2:13" x14ac:dyDescent="0.3">
      <c r="B392" s="57"/>
      <c r="C392" s="5" t="str">
        <f t="shared" ca="1" si="35"/>
        <v/>
      </c>
      <c r="D392" s="5" t="str">
        <f t="shared" ca="1" si="36"/>
        <v/>
      </c>
      <c r="E392" s="5" t="str">
        <f t="shared" ca="1" si="41"/>
        <v/>
      </c>
      <c r="F392" s="53"/>
      <c r="G392" s="5" t="str">
        <f t="shared" ca="1" si="37"/>
        <v/>
      </c>
      <c r="H392" s="5" t="str">
        <f t="shared" ca="1" si="38"/>
        <v/>
      </c>
      <c r="I392" s="5" t="str">
        <f t="shared" ca="1" si="39"/>
        <v/>
      </c>
      <c r="J392" s="5" t="str">
        <f t="shared" ca="1" si="40"/>
        <v/>
      </c>
      <c r="M392" s="5"/>
    </row>
    <row r="393" spans="2:13" x14ac:dyDescent="0.3">
      <c r="B393" s="57"/>
      <c r="C393" s="5" t="str">
        <f t="shared" ca="1" si="35"/>
        <v/>
      </c>
      <c r="D393" s="5" t="str">
        <f t="shared" ca="1" si="36"/>
        <v/>
      </c>
      <c r="E393" s="5" t="str">
        <f t="shared" ca="1" si="41"/>
        <v/>
      </c>
      <c r="F393" s="53"/>
      <c r="G393" s="5" t="str">
        <f t="shared" ca="1" si="37"/>
        <v/>
      </c>
      <c r="H393" s="5" t="str">
        <f t="shared" ca="1" si="38"/>
        <v/>
      </c>
      <c r="I393" s="5" t="str">
        <f t="shared" ca="1" si="39"/>
        <v/>
      </c>
      <c r="J393" s="5" t="str">
        <f t="shared" ca="1" si="40"/>
        <v/>
      </c>
      <c r="M393" s="5"/>
    </row>
    <row r="394" spans="2:13" x14ac:dyDescent="0.3">
      <c r="B394" s="57"/>
      <c r="C394" s="5" t="str">
        <f t="shared" ca="1" si="35"/>
        <v/>
      </c>
      <c r="D394" s="5" t="str">
        <f t="shared" ca="1" si="36"/>
        <v/>
      </c>
      <c r="E394" s="5" t="str">
        <f t="shared" ca="1" si="41"/>
        <v/>
      </c>
      <c r="F394" s="53"/>
      <c r="G394" s="5" t="str">
        <f t="shared" ca="1" si="37"/>
        <v/>
      </c>
      <c r="H394" s="5" t="str">
        <f t="shared" ca="1" si="38"/>
        <v/>
      </c>
      <c r="I394" s="5" t="str">
        <f t="shared" ca="1" si="39"/>
        <v/>
      </c>
      <c r="J394" s="5" t="str">
        <f t="shared" ca="1" si="40"/>
        <v/>
      </c>
      <c r="M394" s="5"/>
    </row>
    <row r="395" spans="2:13" x14ac:dyDescent="0.3">
      <c r="B395" s="57"/>
      <c r="C395" s="5" t="str">
        <f t="shared" ca="1" si="35"/>
        <v/>
      </c>
      <c r="D395" s="5" t="str">
        <f t="shared" ca="1" si="36"/>
        <v/>
      </c>
      <c r="E395" s="5" t="str">
        <f t="shared" ca="1" si="41"/>
        <v/>
      </c>
      <c r="F395" s="53"/>
      <c r="G395" s="5" t="str">
        <f t="shared" ca="1" si="37"/>
        <v/>
      </c>
      <c r="H395" s="5" t="str">
        <f t="shared" ca="1" si="38"/>
        <v/>
      </c>
      <c r="I395" s="5" t="str">
        <f t="shared" ca="1" si="39"/>
        <v/>
      </c>
      <c r="J395" s="5" t="str">
        <f t="shared" ca="1" si="40"/>
        <v/>
      </c>
      <c r="M395" s="5"/>
    </row>
    <row r="396" spans="2:13" x14ac:dyDescent="0.3">
      <c r="B396" s="57"/>
      <c r="C396" s="5" t="str">
        <f t="shared" ca="1" si="35"/>
        <v/>
      </c>
      <c r="D396" s="5" t="str">
        <f t="shared" ca="1" si="36"/>
        <v/>
      </c>
      <c r="E396" s="5" t="str">
        <f t="shared" ca="1" si="41"/>
        <v/>
      </c>
      <c r="F396" s="53"/>
      <c r="G396" s="5" t="str">
        <f t="shared" ca="1" si="37"/>
        <v/>
      </c>
      <c r="H396" s="5" t="str">
        <f t="shared" ca="1" si="38"/>
        <v/>
      </c>
      <c r="I396" s="5" t="str">
        <f t="shared" ca="1" si="39"/>
        <v/>
      </c>
      <c r="J396" s="5" t="str">
        <f t="shared" ca="1" si="40"/>
        <v/>
      </c>
      <c r="M396" s="5"/>
    </row>
    <row r="397" spans="2:13" x14ac:dyDescent="0.3">
      <c r="B397" s="57"/>
      <c r="C397" s="5" t="str">
        <f t="shared" ca="1" si="35"/>
        <v/>
      </c>
      <c r="D397" s="5" t="str">
        <f t="shared" ca="1" si="36"/>
        <v/>
      </c>
      <c r="E397" s="5" t="str">
        <f t="shared" ca="1" si="41"/>
        <v/>
      </c>
      <c r="F397" s="53"/>
      <c r="G397" s="5" t="str">
        <f t="shared" ca="1" si="37"/>
        <v/>
      </c>
      <c r="H397" s="5" t="str">
        <f t="shared" ca="1" si="38"/>
        <v/>
      </c>
      <c r="I397" s="5" t="str">
        <f t="shared" ca="1" si="39"/>
        <v/>
      </c>
      <c r="J397" s="5" t="str">
        <f t="shared" ca="1" si="40"/>
        <v/>
      </c>
      <c r="M397" s="5"/>
    </row>
    <row r="398" spans="2:13" x14ac:dyDescent="0.3">
      <c r="B398" s="57"/>
      <c r="C398" s="5" t="str">
        <f t="shared" ca="1" si="35"/>
        <v/>
      </c>
      <c r="D398" s="5" t="str">
        <f t="shared" ca="1" si="36"/>
        <v/>
      </c>
      <c r="E398" s="5" t="str">
        <f t="shared" ca="1" si="41"/>
        <v/>
      </c>
      <c r="F398" s="53"/>
      <c r="G398" s="5" t="str">
        <f t="shared" ca="1" si="37"/>
        <v/>
      </c>
      <c r="H398" s="5" t="str">
        <f t="shared" ca="1" si="38"/>
        <v/>
      </c>
      <c r="I398" s="5" t="str">
        <f t="shared" ca="1" si="39"/>
        <v/>
      </c>
      <c r="J398" s="5" t="str">
        <f t="shared" ca="1" si="40"/>
        <v/>
      </c>
      <c r="M398" s="5"/>
    </row>
    <row r="399" spans="2:13" x14ac:dyDescent="0.3">
      <c r="B399" s="57"/>
      <c r="C399" s="5" t="str">
        <f t="shared" ca="1" si="35"/>
        <v/>
      </c>
      <c r="D399" s="5" t="str">
        <f t="shared" ca="1" si="36"/>
        <v/>
      </c>
      <c r="E399" s="5" t="str">
        <f t="shared" ca="1" si="41"/>
        <v/>
      </c>
      <c r="F399" s="53"/>
      <c r="G399" s="5" t="str">
        <f t="shared" ca="1" si="37"/>
        <v/>
      </c>
      <c r="H399" s="5" t="str">
        <f t="shared" ca="1" si="38"/>
        <v/>
      </c>
      <c r="I399" s="5" t="str">
        <f t="shared" ca="1" si="39"/>
        <v/>
      </c>
      <c r="J399" s="5" t="str">
        <f t="shared" ca="1" si="40"/>
        <v/>
      </c>
      <c r="M399" s="5"/>
    </row>
    <row r="400" spans="2:13" x14ac:dyDescent="0.3">
      <c r="B400" s="57"/>
      <c r="C400" s="5" t="str">
        <f t="shared" ca="1" si="35"/>
        <v/>
      </c>
      <c r="D400" s="5" t="str">
        <f t="shared" ca="1" si="36"/>
        <v/>
      </c>
      <c r="E400" s="5" t="str">
        <f t="shared" ca="1" si="41"/>
        <v/>
      </c>
      <c r="F400" s="53"/>
      <c r="G400" s="5" t="str">
        <f t="shared" ca="1" si="37"/>
        <v/>
      </c>
      <c r="H400" s="5" t="str">
        <f t="shared" ca="1" si="38"/>
        <v/>
      </c>
      <c r="I400" s="5" t="str">
        <f t="shared" ca="1" si="39"/>
        <v/>
      </c>
      <c r="J400" s="5" t="str">
        <f t="shared" ca="1" si="40"/>
        <v/>
      </c>
      <c r="M400" s="5"/>
    </row>
    <row r="401" spans="2:13" x14ac:dyDescent="0.3">
      <c r="B401" s="57"/>
      <c r="C401" s="5" t="str">
        <f t="shared" ca="1" si="35"/>
        <v/>
      </c>
      <c r="D401" s="5" t="str">
        <f t="shared" ca="1" si="36"/>
        <v/>
      </c>
      <c r="E401" s="5" t="str">
        <f t="shared" ca="1" si="41"/>
        <v/>
      </c>
      <c r="F401" s="53"/>
      <c r="G401" s="5" t="str">
        <f t="shared" ca="1" si="37"/>
        <v/>
      </c>
      <c r="H401" s="5" t="str">
        <f t="shared" ca="1" si="38"/>
        <v/>
      </c>
      <c r="I401" s="5" t="str">
        <f t="shared" ca="1" si="39"/>
        <v/>
      </c>
      <c r="J401" s="5" t="str">
        <f t="shared" ca="1" si="40"/>
        <v/>
      </c>
      <c r="M401" s="5"/>
    </row>
    <row r="402" spans="2:13" x14ac:dyDescent="0.3">
      <c r="B402" s="57"/>
      <c r="C402" s="5" t="str">
        <f t="shared" ca="1" si="35"/>
        <v/>
      </c>
      <c r="D402" s="5" t="str">
        <f t="shared" ca="1" si="36"/>
        <v/>
      </c>
      <c r="E402" s="5" t="str">
        <f t="shared" ca="1" si="41"/>
        <v/>
      </c>
      <c r="F402" s="53"/>
      <c r="G402" s="5" t="str">
        <f t="shared" ca="1" si="37"/>
        <v/>
      </c>
      <c r="H402" s="5" t="str">
        <f t="shared" ca="1" si="38"/>
        <v/>
      </c>
      <c r="I402" s="5" t="str">
        <f t="shared" ca="1" si="39"/>
        <v/>
      </c>
      <c r="J402" s="5" t="str">
        <f t="shared" ca="1" si="40"/>
        <v/>
      </c>
      <c r="M402" s="5"/>
    </row>
    <row r="403" spans="2:13" x14ac:dyDescent="0.3">
      <c r="B403" s="57"/>
      <c r="C403" s="5" t="str">
        <f t="shared" ca="1" si="35"/>
        <v/>
      </c>
      <c r="D403" s="5" t="str">
        <f t="shared" ca="1" si="36"/>
        <v/>
      </c>
      <c r="E403" s="5" t="str">
        <f t="shared" ca="1" si="41"/>
        <v/>
      </c>
      <c r="F403" s="53"/>
      <c r="G403" s="5" t="str">
        <f t="shared" ca="1" si="37"/>
        <v/>
      </c>
      <c r="H403" s="5" t="str">
        <f t="shared" ca="1" si="38"/>
        <v/>
      </c>
      <c r="I403" s="5" t="str">
        <f t="shared" ca="1" si="39"/>
        <v/>
      </c>
      <c r="J403" s="5" t="str">
        <f t="shared" ca="1" si="40"/>
        <v/>
      </c>
      <c r="M403" s="5"/>
    </row>
    <row r="404" spans="2:13" x14ac:dyDescent="0.3">
      <c r="B404" s="57"/>
      <c r="C404" s="5" t="str">
        <f t="shared" ca="1" si="35"/>
        <v/>
      </c>
      <c r="D404" s="5" t="str">
        <f t="shared" ca="1" si="36"/>
        <v/>
      </c>
      <c r="E404" s="5" t="str">
        <f t="shared" ca="1" si="41"/>
        <v/>
      </c>
      <c r="F404" s="53"/>
      <c r="G404" s="5" t="str">
        <f t="shared" ca="1" si="37"/>
        <v/>
      </c>
      <c r="H404" s="5" t="str">
        <f t="shared" ca="1" si="38"/>
        <v/>
      </c>
      <c r="I404" s="5" t="str">
        <f t="shared" ca="1" si="39"/>
        <v/>
      </c>
      <c r="J404" s="5" t="str">
        <f t="shared" ca="1" si="40"/>
        <v/>
      </c>
      <c r="M404" s="5"/>
    </row>
    <row r="405" spans="2:13" x14ac:dyDescent="0.3">
      <c r="B405" s="57"/>
      <c r="C405" s="5" t="str">
        <f t="shared" ca="1" si="35"/>
        <v/>
      </c>
      <c r="D405" s="5" t="str">
        <f t="shared" ca="1" si="36"/>
        <v/>
      </c>
      <c r="E405" s="5" t="str">
        <f t="shared" ca="1" si="41"/>
        <v/>
      </c>
      <c r="F405" s="53"/>
      <c r="G405" s="5" t="str">
        <f t="shared" ca="1" si="37"/>
        <v/>
      </c>
      <c r="H405" s="5" t="str">
        <f t="shared" ca="1" si="38"/>
        <v/>
      </c>
      <c r="I405" s="5" t="str">
        <f t="shared" ca="1" si="39"/>
        <v/>
      </c>
      <c r="J405" s="5" t="str">
        <f t="shared" ca="1" si="40"/>
        <v/>
      </c>
      <c r="M405" s="5"/>
    </row>
    <row r="406" spans="2:13" x14ac:dyDescent="0.3">
      <c r="B406" s="57"/>
      <c r="C406" s="5" t="str">
        <f t="shared" ca="1" si="35"/>
        <v/>
      </c>
      <c r="D406" s="5" t="str">
        <f t="shared" ca="1" si="36"/>
        <v/>
      </c>
      <c r="E406" s="5" t="str">
        <f t="shared" ca="1" si="41"/>
        <v/>
      </c>
      <c r="F406" s="53"/>
      <c r="G406" s="5" t="str">
        <f t="shared" ca="1" si="37"/>
        <v/>
      </c>
      <c r="H406" s="5" t="str">
        <f t="shared" ca="1" si="38"/>
        <v/>
      </c>
      <c r="I406" s="5" t="str">
        <f t="shared" ca="1" si="39"/>
        <v/>
      </c>
      <c r="J406" s="5" t="str">
        <f t="shared" ca="1" si="40"/>
        <v/>
      </c>
      <c r="M406" s="5"/>
    </row>
    <row r="407" spans="2:13" x14ac:dyDescent="0.3">
      <c r="B407" s="57"/>
      <c r="C407" s="5" t="str">
        <f t="shared" ca="1" si="35"/>
        <v/>
      </c>
      <c r="D407" s="5" t="str">
        <f t="shared" ca="1" si="36"/>
        <v/>
      </c>
      <c r="E407" s="5" t="str">
        <f t="shared" ca="1" si="41"/>
        <v/>
      </c>
      <c r="F407" s="53"/>
      <c r="G407" s="5" t="str">
        <f t="shared" ca="1" si="37"/>
        <v/>
      </c>
      <c r="H407" s="5" t="str">
        <f t="shared" ca="1" si="38"/>
        <v/>
      </c>
      <c r="I407" s="5" t="str">
        <f t="shared" ca="1" si="39"/>
        <v/>
      </c>
      <c r="J407" s="5" t="str">
        <f t="shared" ca="1" si="40"/>
        <v/>
      </c>
      <c r="M407" s="5"/>
    </row>
    <row r="408" spans="2:13" x14ac:dyDescent="0.3">
      <c r="B408" s="57"/>
      <c r="C408" s="5" t="str">
        <f t="shared" ca="1" si="35"/>
        <v/>
      </c>
      <c r="D408" s="5" t="str">
        <f t="shared" ca="1" si="36"/>
        <v/>
      </c>
      <c r="E408" s="5" t="str">
        <f t="shared" ca="1" si="41"/>
        <v/>
      </c>
      <c r="F408" s="53"/>
      <c r="G408" s="5" t="str">
        <f t="shared" ca="1" si="37"/>
        <v/>
      </c>
      <c r="H408" s="5" t="str">
        <f t="shared" ca="1" si="38"/>
        <v/>
      </c>
      <c r="I408" s="5" t="str">
        <f t="shared" ca="1" si="39"/>
        <v/>
      </c>
      <c r="J408" s="5" t="str">
        <f t="shared" ca="1" si="40"/>
        <v/>
      </c>
      <c r="M408" s="5"/>
    </row>
    <row r="409" spans="2:13" x14ac:dyDescent="0.3">
      <c r="B409" s="57"/>
      <c r="C409" s="5" t="str">
        <f t="shared" ca="1" si="35"/>
        <v/>
      </c>
      <c r="D409" s="5" t="str">
        <f t="shared" ca="1" si="36"/>
        <v/>
      </c>
      <c r="E409" s="5" t="str">
        <f t="shared" ca="1" si="41"/>
        <v/>
      </c>
      <c r="F409" s="53"/>
      <c r="G409" s="5" t="str">
        <f t="shared" ca="1" si="37"/>
        <v/>
      </c>
      <c r="H409" s="5" t="str">
        <f t="shared" ca="1" si="38"/>
        <v/>
      </c>
      <c r="I409" s="5" t="str">
        <f t="shared" ca="1" si="39"/>
        <v/>
      </c>
      <c r="J409" s="5" t="str">
        <f t="shared" ca="1" si="40"/>
        <v/>
      </c>
      <c r="M409" s="5"/>
    </row>
    <row r="410" spans="2:13" x14ac:dyDescent="0.3">
      <c r="B410" s="57"/>
      <c r="C410" s="5" t="str">
        <f t="shared" ca="1" si="35"/>
        <v/>
      </c>
      <c r="D410" s="5" t="str">
        <f t="shared" ca="1" si="36"/>
        <v/>
      </c>
      <c r="E410" s="5" t="str">
        <f t="shared" ca="1" si="41"/>
        <v/>
      </c>
      <c r="F410" s="53"/>
      <c r="G410" s="5" t="str">
        <f t="shared" ca="1" si="37"/>
        <v/>
      </c>
      <c r="H410" s="5" t="str">
        <f t="shared" ca="1" si="38"/>
        <v/>
      </c>
      <c r="I410" s="5" t="str">
        <f t="shared" ca="1" si="39"/>
        <v/>
      </c>
      <c r="J410" s="5" t="str">
        <f t="shared" ca="1" si="40"/>
        <v/>
      </c>
      <c r="M410" s="5"/>
    </row>
    <row r="411" spans="2:13" x14ac:dyDescent="0.3">
      <c r="B411" s="57"/>
      <c r="C411" s="5" t="str">
        <f t="shared" ref="C411:C474" ca="1" si="42">_xlfn.LET(
_xlpm.StartingPrincipalBalance,$G410,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D411" s="5" t="str">
        <f t="shared" ref="D411:D474" ca="1" si="43">_xlfn.LET(
_xlpm.InterestCalculation,$G410*$B$9,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E411" s="5" t="str">
        <f t="shared" ca="1" si="41"/>
        <v/>
      </c>
      <c r="F411" s="53"/>
      <c r="G411" s="5" t="str">
        <f t="shared" ref="G411:G474" ca="1" si="44">_xlfn.LET(
_xlpm.StartingBalanceGreaterThanPrincipalOwedPlusPrepaymentCondition,$C411&gt;=$E411+$F411,
_xlpm.IsPrincpalOwedPlusPrepaymentLessThanOrEqualToPrincipalRemainingCondition,ROUND($E411+$F411,2)&lt;=ROUND($G410,2),
_xlpm.IsCurrentPrincapalOwedAmtGreaterThanPrevPrincipalOwedCondition,$E410&gt;$G410,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_xlpm.Calculation,IF(_xlpm.IsPeriodBlankCondition,"",IF(_xlpm.IsPrincipalRemainingBlankCondition,"",IF(_xlpm.IsPrincipalZeroCondition,"",IF(_xlpm.StartingBalanceGreaterThanPrincipalOwedPlusPrepaymentCondition,$C411-$E411-$F411,0)))),
_xlpm.Calculation
)</f>
        <v/>
      </c>
      <c r="H411" s="5" t="str">
        <f t="shared" ref="H411:H474" ca="1" si="45">_xlfn.LET(
_xlpm.PrincpalRemainingCalculation,$B$13,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I411" s="5" t="str">
        <f t="shared" ref="I411:I474" ca="1" si="46">_xlfn.LET(
_xlpm.IsPrincipalRemainingLessThanOrEqualToPMICutoffAmtCondition,$G410&lt;=$B$2*(1-$B$15),
_xlpm.PMIMonthlyPayment,$B$19,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1" s="5" t="str">
        <f t="shared" ref="J411:J474" ca="1" si="47">_xlfn.LET(
_xlpm.PrePaymentActuallyPaid,IF($C411&gt;=$E411+$F411,$F411,$C411-$E411),
_xlpm.IfPMIOwedIsBlank,IF($I411 = "",0,$I411),
_xlpm.TotalMonthlyPaymentCalculation,$D411+$E411+$H411+_xlpm.IfPMIOwedIsBlank+_xlpm.PrePaymentActuallyPaid,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M411" s="5"/>
    </row>
    <row r="412" spans="2:13" x14ac:dyDescent="0.3">
      <c r="B412" s="57"/>
      <c r="C412" s="5" t="str">
        <f t="shared" ca="1" si="42"/>
        <v/>
      </c>
      <c r="D412" s="5" t="str">
        <f t="shared" ca="1" si="43"/>
        <v/>
      </c>
      <c r="E412" s="5" t="str">
        <f t="shared" ca="1" si="41"/>
        <v/>
      </c>
      <c r="F412" s="53"/>
      <c r="G412" s="5" t="str">
        <f t="shared" ca="1" si="44"/>
        <v/>
      </c>
      <c r="H412" s="5" t="str">
        <f t="shared" ca="1" si="45"/>
        <v/>
      </c>
      <c r="I412" s="5" t="str">
        <f t="shared" ca="1" si="46"/>
        <v/>
      </c>
      <c r="J412" s="5" t="str">
        <f t="shared" ca="1" si="47"/>
        <v/>
      </c>
      <c r="M412" s="5"/>
    </row>
    <row r="413" spans="2:13" x14ac:dyDescent="0.3">
      <c r="B413" s="57"/>
      <c r="C413" s="5" t="str">
        <f t="shared" ca="1" si="42"/>
        <v/>
      </c>
      <c r="D413" s="5" t="str">
        <f t="shared" ca="1" si="43"/>
        <v/>
      </c>
      <c r="E413" s="5" t="str">
        <f t="shared" ca="1" si="41"/>
        <v/>
      </c>
      <c r="F413" s="53"/>
      <c r="G413" s="5" t="str">
        <f t="shared" ca="1" si="44"/>
        <v/>
      </c>
      <c r="H413" s="5" t="str">
        <f t="shared" ca="1" si="45"/>
        <v/>
      </c>
      <c r="I413" s="5" t="str">
        <f t="shared" ca="1" si="46"/>
        <v/>
      </c>
      <c r="J413" s="5" t="str">
        <f t="shared" ca="1" si="47"/>
        <v/>
      </c>
      <c r="M413" s="5"/>
    </row>
    <row r="414" spans="2:13" x14ac:dyDescent="0.3">
      <c r="B414" s="57"/>
      <c r="C414" s="5" t="str">
        <f t="shared" ca="1" si="42"/>
        <v/>
      </c>
      <c r="D414" s="5" t="str">
        <f t="shared" ca="1" si="43"/>
        <v/>
      </c>
      <c r="E414" s="5" t="str">
        <f t="shared" ca="1" si="41"/>
        <v/>
      </c>
      <c r="F414" s="53"/>
      <c r="G414" s="5" t="str">
        <f t="shared" ca="1" si="44"/>
        <v/>
      </c>
      <c r="H414" s="5" t="str">
        <f t="shared" ca="1" si="45"/>
        <v/>
      </c>
      <c r="I414" s="5" t="str">
        <f t="shared" ca="1" si="46"/>
        <v/>
      </c>
      <c r="J414" s="5" t="str">
        <f t="shared" ca="1" si="47"/>
        <v/>
      </c>
      <c r="M414" s="5"/>
    </row>
    <row r="415" spans="2:13" x14ac:dyDescent="0.3">
      <c r="B415" s="57"/>
      <c r="C415" s="5" t="str">
        <f t="shared" ca="1" si="42"/>
        <v/>
      </c>
      <c r="D415" s="5" t="str">
        <f t="shared" ca="1" si="43"/>
        <v/>
      </c>
      <c r="E415" s="5" t="str">
        <f t="shared" ca="1" si="41"/>
        <v/>
      </c>
      <c r="F415" s="53"/>
      <c r="G415" s="5" t="str">
        <f t="shared" ca="1" si="44"/>
        <v/>
      </c>
      <c r="H415" s="5" t="str">
        <f t="shared" ca="1" si="45"/>
        <v/>
      </c>
      <c r="I415" s="5" t="str">
        <f t="shared" ca="1" si="46"/>
        <v/>
      </c>
      <c r="J415" s="5" t="str">
        <f t="shared" ca="1" si="47"/>
        <v/>
      </c>
      <c r="M415" s="5"/>
    </row>
    <row r="416" spans="2:13" x14ac:dyDescent="0.3">
      <c r="B416" s="57"/>
      <c r="C416" s="5" t="str">
        <f t="shared" ca="1" si="42"/>
        <v/>
      </c>
      <c r="D416" s="5" t="str">
        <f t="shared" ca="1" si="43"/>
        <v/>
      </c>
      <c r="E416" s="5" t="str">
        <f t="shared" ca="1" si="41"/>
        <v/>
      </c>
      <c r="F416" s="53"/>
      <c r="G416" s="5" t="str">
        <f t="shared" ca="1" si="44"/>
        <v/>
      </c>
      <c r="H416" s="5" t="str">
        <f t="shared" ca="1" si="45"/>
        <v/>
      </c>
      <c r="I416" s="5" t="str">
        <f t="shared" ca="1" si="46"/>
        <v/>
      </c>
      <c r="J416" s="5" t="str">
        <f t="shared" ca="1" si="47"/>
        <v/>
      </c>
      <c r="M416" s="5"/>
    </row>
    <row r="417" spans="2:13" x14ac:dyDescent="0.3">
      <c r="B417" s="57"/>
      <c r="C417" s="5" t="str">
        <f t="shared" ca="1" si="42"/>
        <v/>
      </c>
      <c r="D417" s="5" t="str">
        <f t="shared" ca="1" si="43"/>
        <v/>
      </c>
      <c r="E417" s="5" t="str">
        <f t="shared" ca="1" si="41"/>
        <v/>
      </c>
      <c r="F417" s="53"/>
      <c r="G417" s="5" t="str">
        <f t="shared" ca="1" si="44"/>
        <v/>
      </c>
      <c r="H417" s="5" t="str">
        <f t="shared" ca="1" si="45"/>
        <v/>
      </c>
      <c r="I417" s="5" t="str">
        <f t="shared" ca="1" si="46"/>
        <v/>
      </c>
      <c r="J417" s="5" t="str">
        <f t="shared" ca="1" si="47"/>
        <v/>
      </c>
      <c r="M417" s="5"/>
    </row>
    <row r="418" spans="2:13" x14ac:dyDescent="0.3">
      <c r="B418" s="57"/>
      <c r="C418" s="5" t="str">
        <f t="shared" ca="1" si="42"/>
        <v/>
      </c>
      <c r="D418" s="5" t="str">
        <f t="shared" ca="1" si="43"/>
        <v/>
      </c>
      <c r="E418" s="5" t="str">
        <f t="shared" ca="1" si="41"/>
        <v/>
      </c>
      <c r="F418" s="53"/>
      <c r="G418" s="5" t="str">
        <f t="shared" ca="1" si="44"/>
        <v/>
      </c>
      <c r="H418" s="5" t="str">
        <f t="shared" ca="1" si="45"/>
        <v/>
      </c>
      <c r="I418" s="5" t="str">
        <f t="shared" ca="1" si="46"/>
        <v/>
      </c>
      <c r="J418" s="5" t="str">
        <f t="shared" ca="1" si="47"/>
        <v/>
      </c>
      <c r="M418" s="5"/>
    </row>
    <row r="419" spans="2:13" x14ac:dyDescent="0.3">
      <c r="B419" s="57"/>
      <c r="C419" s="5" t="str">
        <f t="shared" ca="1" si="42"/>
        <v/>
      </c>
      <c r="D419" s="5" t="str">
        <f t="shared" ca="1" si="43"/>
        <v/>
      </c>
      <c r="E419" s="5" t="str">
        <f t="shared" ca="1" si="41"/>
        <v/>
      </c>
      <c r="F419" s="53"/>
      <c r="G419" s="5" t="str">
        <f t="shared" ca="1" si="44"/>
        <v/>
      </c>
      <c r="H419" s="5" t="str">
        <f t="shared" ca="1" si="45"/>
        <v/>
      </c>
      <c r="I419" s="5" t="str">
        <f t="shared" ca="1" si="46"/>
        <v/>
      </c>
      <c r="J419" s="5" t="str">
        <f t="shared" ca="1" si="47"/>
        <v/>
      </c>
      <c r="M419" s="5"/>
    </row>
    <row r="420" spans="2:13" x14ac:dyDescent="0.3">
      <c r="B420" s="57"/>
      <c r="C420" s="5" t="str">
        <f t="shared" ca="1" si="42"/>
        <v/>
      </c>
      <c r="D420" s="5" t="str">
        <f t="shared" ca="1" si="43"/>
        <v/>
      </c>
      <c r="E420" s="5" t="str">
        <f t="shared" ca="1" si="41"/>
        <v/>
      </c>
      <c r="F420" s="53"/>
      <c r="G420" s="5" t="str">
        <f t="shared" ca="1" si="44"/>
        <v/>
      </c>
      <c r="H420" s="5" t="str">
        <f t="shared" ca="1" si="45"/>
        <v/>
      </c>
      <c r="I420" s="5" t="str">
        <f t="shared" ca="1" si="46"/>
        <v/>
      </c>
      <c r="J420" s="5" t="str">
        <f t="shared" ca="1" si="47"/>
        <v/>
      </c>
      <c r="M420" s="5"/>
    </row>
    <row r="421" spans="2:13" x14ac:dyDescent="0.3">
      <c r="B421" s="57"/>
      <c r="C421" s="5" t="str">
        <f t="shared" ca="1" si="42"/>
        <v/>
      </c>
      <c r="D421" s="5" t="str">
        <f t="shared" ca="1" si="43"/>
        <v/>
      </c>
      <c r="E421" s="5" t="str">
        <f t="shared" ref="E421:E484" ca="1" si="48">_xlfn.LET(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_xlpm.Calculation,IF(_xlpm.IsPeriodBlankCondition,"",IF(_xlpm.IsPrincipalRemainingBlankCondition,"",IF(_xlpm.IsPrincipalZeroCondition,"",IF(_xlpm.IsPrincipalLessThenOrEqualToMonthlyPaymentCondition,$G420,_xlpm.PrincipalOwedCalculation)))),
_xlpm.Calculation
)</f>
        <v/>
      </c>
      <c r="F421" s="53"/>
      <c r="G421" s="5" t="str">
        <f t="shared" ca="1" si="44"/>
        <v/>
      </c>
      <c r="H421" s="5" t="str">
        <f t="shared" ca="1" si="45"/>
        <v/>
      </c>
      <c r="I421" s="5" t="str">
        <f t="shared" ca="1" si="46"/>
        <v/>
      </c>
      <c r="J421" s="5" t="str">
        <f t="shared" ca="1" si="47"/>
        <v/>
      </c>
      <c r="M421" s="5"/>
    </row>
    <row r="422" spans="2:13" x14ac:dyDescent="0.3">
      <c r="B422" s="57"/>
      <c r="C422" s="5" t="str">
        <f t="shared" ca="1" si="42"/>
        <v/>
      </c>
      <c r="D422" s="5" t="str">
        <f t="shared" ca="1" si="43"/>
        <v/>
      </c>
      <c r="E422" s="5" t="str">
        <f t="shared" ca="1" si="48"/>
        <v/>
      </c>
      <c r="F422" s="53"/>
      <c r="G422" s="5" t="str">
        <f t="shared" ca="1" si="44"/>
        <v/>
      </c>
      <c r="H422" s="5" t="str">
        <f t="shared" ca="1" si="45"/>
        <v/>
      </c>
      <c r="I422" s="5" t="str">
        <f t="shared" ca="1" si="46"/>
        <v/>
      </c>
      <c r="J422" s="5" t="str">
        <f t="shared" ca="1" si="47"/>
        <v/>
      </c>
      <c r="M422" s="5"/>
    </row>
    <row r="423" spans="2:13" x14ac:dyDescent="0.3">
      <c r="B423" s="57"/>
      <c r="C423" s="5" t="str">
        <f t="shared" ca="1" si="42"/>
        <v/>
      </c>
      <c r="D423" s="5" t="str">
        <f t="shared" ca="1" si="43"/>
        <v/>
      </c>
      <c r="E423" s="5" t="str">
        <f t="shared" ca="1" si="48"/>
        <v/>
      </c>
      <c r="F423" s="53"/>
      <c r="G423" s="5" t="str">
        <f t="shared" ca="1" si="44"/>
        <v/>
      </c>
      <c r="H423" s="5" t="str">
        <f t="shared" ca="1" si="45"/>
        <v/>
      </c>
      <c r="I423" s="5" t="str">
        <f t="shared" ca="1" si="46"/>
        <v/>
      </c>
      <c r="J423" s="5" t="str">
        <f t="shared" ca="1" si="47"/>
        <v/>
      </c>
      <c r="M423" s="5"/>
    </row>
    <row r="424" spans="2:13" x14ac:dyDescent="0.3">
      <c r="B424" s="57"/>
      <c r="C424" s="5" t="str">
        <f t="shared" ca="1" si="42"/>
        <v/>
      </c>
      <c r="D424" s="5" t="str">
        <f t="shared" ca="1" si="43"/>
        <v/>
      </c>
      <c r="E424" s="5" t="str">
        <f t="shared" ca="1" si="48"/>
        <v/>
      </c>
      <c r="F424" s="53"/>
      <c r="G424" s="5" t="str">
        <f t="shared" ca="1" si="44"/>
        <v/>
      </c>
      <c r="H424" s="5" t="str">
        <f t="shared" ca="1" si="45"/>
        <v/>
      </c>
      <c r="I424" s="5" t="str">
        <f t="shared" ca="1" si="46"/>
        <v/>
      </c>
      <c r="J424" s="5" t="str">
        <f t="shared" ca="1" si="47"/>
        <v/>
      </c>
      <c r="M424" s="5"/>
    </row>
    <row r="425" spans="2:13" x14ac:dyDescent="0.3">
      <c r="B425" s="57"/>
      <c r="C425" s="5" t="str">
        <f t="shared" ca="1" si="42"/>
        <v/>
      </c>
      <c r="D425" s="5" t="str">
        <f t="shared" ca="1" si="43"/>
        <v/>
      </c>
      <c r="E425" s="5" t="str">
        <f t="shared" ca="1" si="48"/>
        <v/>
      </c>
      <c r="F425" s="53"/>
      <c r="G425" s="5" t="str">
        <f t="shared" ca="1" si="44"/>
        <v/>
      </c>
      <c r="H425" s="5" t="str">
        <f t="shared" ca="1" si="45"/>
        <v/>
      </c>
      <c r="I425" s="5" t="str">
        <f t="shared" ca="1" si="46"/>
        <v/>
      </c>
      <c r="J425" s="5" t="str">
        <f t="shared" ca="1" si="47"/>
        <v/>
      </c>
      <c r="M425" s="5"/>
    </row>
    <row r="426" spans="2:13" x14ac:dyDescent="0.3">
      <c r="B426" s="57"/>
      <c r="C426" s="5" t="str">
        <f t="shared" ca="1" si="42"/>
        <v/>
      </c>
      <c r="D426" s="5" t="str">
        <f t="shared" ca="1" si="43"/>
        <v/>
      </c>
      <c r="E426" s="5" t="str">
        <f t="shared" ca="1" si="48"/>
        <v/>
      </c>
      <c r="F426" s="53"/>
      <c r="G426" s="5" t="str">
        <f t="shared" ca="1" si="44"/>
        <v/>
      </c>
      <c r="H426" s="5" t="str">
        <f t="shared" ca="1" si="45"/>
        <v/>
      </c>
      <c r="I426" s="5" t="str">
        <f t="shared" ca="1" si="46"/>
        <v/>
      </c>
      <c r="J426" s="5" t="str">
        <f t="shared" ca="1" si="47"/>
        <v/>
      </c>
      <c r="M426" s="5"/>
    </row>
    <row r="427" spans="2:13" x14ac:dyDescent="0.3">
      <c r="B427" s="57"/>
      <c r="C427" s="5" t="str">
        <f t="shared" ca="1" si="42"/>
        <v/>
      </c>
      <c r="D427" s="5" t="str">
        <f t="shared" ca="1" si="43"/>
        <v/>
      </c>
      <c r="E427" s="5" t="str">
        <f t="shared" ca="1" si="48"/>
        <v/>
      </c>
      <c r="F427" s="53"/>
      <c r="G427" s="5" t="str">
        <f t="shared" ca="1" si="44"/>
        <v/>
      </c>
      <c r="H427" s="5" t="str">
        <f t="shared" ca="1" si="45"/>
        <v/>
      </c>
      <c r="I427" s="5" t="str">
        <f t="shared" ca="1" si="46"/>
        <v/>
      </c>
      <c r="J427" s="5" t="str">
        <f t="shared" ca="1" si="47"/>
        <v/>
      </c>
      <c r="M427" s="5"/>
    </row>
    <row r="428" spans="2:13" x14ac:dyDescent="0.3">
      <c r="B428" s="57"/>
      <c r="C428" s="5" t="str">
        <f t="shared" ca="1" si="42"/>
        <v/>
      </c>
      <c r="D428" s="5" t="str">
        <f t="shared" ca="1" si="43"/>
        <v/>
      </c>
      <c r="E428" s="5" t="str">
        <f t="shared" ca="1" si="48"/>
        <v/>
      </c>
      <c r="F428" s="53"/>
      <c r="G428" s="5" t="str">
        <f t="shared" ca="1" si="44"/>
        <v/>
      </c>
      <c r="H428" s="5" t="str">
        <f t="shared" ca="1" si="45"/>
        <v/>
      </c>
      <c r="I428" s="5" t="str">
        <f t="shared" ca="1" si="46"/>
        <v/>
      </c>
      <c r="J428" s="5" t="str">
        <f t="shared" ca="1" si="47"/>
        <v/>
      </c>
      <c r="M428" s="5"/>
    </row>
    <row r="429" spans="2:13" x14ac:dyDescent="0.3">
      <c r="B429" s="57"/>
      <c r="C429" s="5" t="str">
        <f t="shared" ca="1" si="42"/>
        <v/>
      </c>
      <c r="D429" s="5" t="str">
        <f t="shared" ca="1" si="43"/>
        <v/>
      </c>
      <c r="E429" s="5" t="str">
        <f t="shared" ca="1" si="48"/>
        <v/>
      </c>
      <c r="F429" s="53"/>
      <c r="G429" s="5" t="str">
        <f t="shared" ca="1" si="44"/>
        <v/>
      </c>
      <c r="H429" s="5" t="str">
        <f t="shared" ca="1" si="45"/>
        <v/>
      </c>
      <c r="I429" s="5" t="str">
        <f t="shared" ca="1" si="46"/>
        <v/>
      </c>
      <c r="J429" s="5" t="str">
        <f t="shared" ca="1" si="47"/>
        <v/>
      </c>
      <c r="M429" s="5"/>
    </row>
    <row r="430" spans="2:13" x14ac:dyDescent="0.3">
      <c r="B430" s="57"/>
      <c r="C430" s="5" t="str">
        <f t="shared" ca="1" si="42"/>
        <v/>
      </c>
      <c r="D430" s="5" t="str">
        <f t="shared" ca="1" si="43"/>
        <v/>
      </c>
      <c r="E430" s="5" t="str">
        <f t="shared" ca="1" si="48"/>
        <v/>
      </c>
      <c r="F430" s="53"/>
      <c r="G430" s="5" t="str">
        <f t="shared" ca="1" si="44"/>
        <v/>
      </c>
      <c r="H430" s="5" t="str">
        <f t="shared" ca="1" si="45"/>
        <v/>
      </c>
      <c r="I430" s="5" t="str">
        <f t="shared" ca="1" si="46"/>
        <v/>
      </c>
      <c r="J430" s="5" t="str">
        <f t="shared" ca="1" si="47"/>
        <v/>
      </c>
      <c r="M430" s="5"/>
    </row>
    <row r="431" spans="2:13" x14ac:dyDescent="0.3">
      <c r="B431" s="57"/>
      <c r="C431" s="5" t="str">
        <f t="shared" ca="1" si="42"/>
        <v/>
      </c>
      <c r="D431" s="5" t="str">
        <f t="shared" ca="1" si="43"/>
        <v/>
      </c>
      <c r="E431" s="5" t="str">
        <f t="shared" ca="1" si="48"/>
        <v/>
      </c>
      <c r="F431" s="53"/>
      <c r="G431" s="5" t="str">
        <f t="shared" ca="1" si="44"/>
        <v/>
      </c>
      <c r="H431" s="5" t="str">
        <f t="shared" ca="1" si="45"/>
        <v/>
      </c>
      <c r="I431" s="5" t="str">
        <f t="shared" ca="1" si="46"/>
        <v/>
      </c>
      <c r="J431" s="5" t="str">
        <f t="shared" ca="1" si="47"/>
        <v/>
      </c>
      <c r="M431" s="5"/>
    </row>
    <row r="432" spans="2:13" x14ac:dyDescent="0.3">
      <c r="B432" s="57"/>
      <c r="C432" s="5" t="str">
        <f t="shared" ca="1" si="42"/>
        <v/>
      </c>
      <c r="D432" s="5" t="str">
        <f t="shared" ca="1" si="43"/>
        <v/>
      </c>
      <c r="E432" s="5" t="str">
        <f t="shared" ca="1" si="48"/>
        <v/>
      </c>
      <c r="F432" s="53"/>
      <c r="G432" s="5" t="str">
        <f t="shared" ca="1" si="44"/>
        <v/>
      </c>
      <c r="H432" s="5" t="str">
        <f t="shared" ca="1" si="45"/>
        <v/>
      </c>
      <c r="I432" s="5" t="str">
        <f t="shared" ca="1" si="46"/>
        <v/>
      </c>
      <c r="J432" s="5" t="str">
        <f t="shared" ca="1" si="47"/>
        <v/>
      </c>
      <c r="M432" s="5"/>
    </row>
    <row r="433" spans="2:13" x14ac:dyDescent="0.3">
      <c r="B433" s="57"/>
      <c r="C433" s="5" t="str">
        <f t="shared" ca="1" si="42"/>
        <v/>
      </c>
      <c r="D433" s="5" t="str">
        <f t="shared" ca="1" si="43"/>
        <v/>
      </c>
      <c r="E433" s="5" t="str">
        <f t="shared" ca="1" si="48"/>
        <v/>
      </c>
      <c r="F433" s="53"/>
      <c r="G433" s="5" t="str">
        <f t="shared" ca="1" si="44"/>
        <v/>
      </c>
      <c r="H433" s="5" t="str">
        <f t="shared" ca="1" si="45"/>
        <v/>
      </c>
      <c r="I433" s="5" t="str">
        <f t="shared" ca="1" si="46"/>
        <v/>
      </c>
      <c r="J433" s="5" t="str">
        <f t="shared" ca="1" si="47"/>
        <v/>
      </c>
      <c r="M433" s="5"/>
    </row>
    <row r="434" spans="2:13" x14ac:dyDescent="0.3">
      <c r="B434" s="57"/>
      <c r="C434" s="5" t="str">
        <f t="shared" ca="1" si="42"/>
        <v/>
      </c>
      <c r="D434" s="5" t="str">
        <f t="shared" ca="1" si="43"/>
        <v/>
      </c>
      <c r="E434" s="5" t="str">
        <f t="shared" ca="1" si="48"/>
        <v/>
      </c>
      <c r="F434" s="53"/>
      <c r="G434" s="5" t="str">
        <f t="shared" ca="1" si="44"/>
        <v/>
      </c>
      <c r="H434" s="5" t="str">
        <f t="shared" ca="1" si="45"/>
        <v/>
      </c>
      <c r="I434" s="5" t="str">
        <f t="shared" ca="1" si="46"/>
        <v/>
      </c>
      <c r="J434" s="5" t="str">
        <f t="shared" ca="1" si="47"/>
        <v/>
      </c>
      <c r="M434" s="5"/>
    </row>
    <row r="435" spans="2:13" x14ac:dyDescent="0.3">
      <c r="B435" s="57"/>
      <c r="C435" s="5" t="str">
        <f t="shared" ca="1" si="42"/>
        <v/>
      </c>
      <c r="D435" s="5" t="str">
        <f t="shared" ca="1" si="43"/>
        <v/>
      </c>
      <c r="E435" s="5" t="str">
        <f t="shared" ca="1" si="48"/>
        <v/>
      </c>
      <c r="F435" s="53"/>
      <c r="G435" s="5" t="str">
        <f t="shared" ca="1" si="44"/>
        <v/>
      </c>
      <c r="H435" s="5" t="str">
        <f t="shared" ca="1" si="45"/>
        <v/>
      </c>
      <c r="I435" s="5" t="str">
        <f t="shared" ca="1" si="46"/>
        <v/>
      </c>
      <c r="J435" s="5" t="str">
        <f t="shared" ca="1" si="47"/>
        <v/>
      </c>
      <c r="M435" s="5"/>
    </row>
    <row r="436" spans="2:13" x14ac:dyDescent="0.3">
      <c r="B436" s="57"/>
      <c r="C436" s="5" t="str">
        <f t="shared" ca="1" si="42"/>
        <v/>
      </c>
      <c r="D436" s="5" t="str">
        <f t="shared" ca="1" si="43"/>
        <v/>
      </c>
      <c r="E436" s="5" t="str">
        <f t="shared" ca="1" si="48"/>
        <v/>
      </c>
      <c r="F436" s="53"/>
      <c r="G436" s="5" t="str">
        <f t="shared" ca="1" si="44"/>
        <v/>
      </c>
      <c r="H436" s="5" t="str">
        <f t="shared" ca="1" si="45"/>
        <v/>
      </c>
      <c r="I436" s="5" t="str">
        <f t="shared" ca="1" si="46"/>
        <v/>
      </c>
      <c r="J436" s="5" t="str">
        <f t="shared" ca="1" si="47"/>
        <v/>
      </c>
      <c r="M436" s="5"/>
    </row>
    <row r="437" spans="2:13" x14ac:dyDescent="0.3">
      <c r="B437" s="57"/>
      <c r="C437" s="5" t="str">
        <f t="shared" ca="1" si="42"/>
        <v/>
      </c>
      <c r="D437" s="5" t="str">
        <f t="shared" ca="1" si="43"/>
        <v/>
      </c>
      <c r="E437" s="5" t="str">
        <f t="shared" ca="1" si="48"/>
        <v/>
      </c>
      <c r="F437" s="53"/>
      <c r="G437" s="5" t="str">
        <f t="shared" ca="1" si="44"/>
        <v/>
      </c>
      <c r="H437" s="5" t="str">
        <f t="shared" ca="1" si="45"/>
        <v/>
      </c>
      <c r="I437" s="5" t="str">
        <f t="shared" ca="1" si="46"/>
        <v/>
      </c>
      <c r="J437" s="5" t="str">
        <f t="shared" ca="1" si="47"/>
        <v/>
      </c>
      <c r="M437" s="5"/>
    </row>
    <row r="438" spans="2:13" x14ac:dyDescent="0.3">
      <c r="B438" s="57"/>
      <c r="C438" s="5" t="str">
        <f t="shared" ca="1" si="42"/>
        <v/>
      </c>
      <c r="D438" s="5" t="str">
        <f t="shared" ca="1" si="43"/>
        <v/>
      </c>
      <c r="E438" s="5" t="str">
        <f t="shared" ca="1" si="48"/>
        <v/>
      </c>
      <c r="F438" s="53"/>
      <c r="G438" s="5" t="str">
        <f t="shared" ca="1" si="44"/>
        <v/>
      </c>
      <c r="H438" s="5" t="str">
        <f t="shared" ca="1" si="45"/>
        <v/>
      </c>
      <c r="I438" s="5" t="str">
        <f t="shared" ca="1" si="46"/>
        <v/>
      </c>
      <c r="J438" s="5" t="str">
        <f t="shared" ca="1" si="47"/>
        <v/>
      </c>
      <c r="M438" s="5"/>
    </row>
    <row r="439" spans="2:13" x14ac:dyDescent="0.3">
      <c r="B439" s="57"/>
      <c r="C439" s="5" t="str">
        <f t="shared" ca="1" si="42"/>
        <v/>
      </c>
      <c r="D439" s="5" t="str">
        <f t="shared" ca="1" si="43"/>
        <v/>
      </c>
      <c r="E439" s="5" t="str">
        <f t="shared" ca="1" si="48"/>
        <v/>
      </c>
      <c r="F439" s="53"/>
      <c r="G439" s="5" t="str">
        <f t="shared" ca="1" si="44"/>
        <v/>
      </c>
      <c r="H439" s="5" t="str">
        <f t="shared" ca="1" si="45"/>
        <v/>
      </c>
      <c r="I439" s="5" t="str">
        <f t="shared" ca="1" si="46"/>
        <v/>
      </c>
      <c r="J439" s="5" t="str">
        <f t="shared" ca="1" si="47"/>
        <v/>
      </c>
      <c r="M439" s="5"/>
    </row>
    <row r="440" spans="2:13" x14ac:dyDescent="0.3">
      <c r="B440" s="57"/>
      <c r="C440" s="5" t="str">
        <f t="shared" ca="1" si="42"/>
        <v/>
      </c>
      <c r="D440" s="5" t="str">
        <f t="shared" ca="1" si="43"/>
        <v/>
      </c>
      <c r="E440" s="5" t="str">
        <f t="shared" ca="1" si="48"/>
        <v/>
      </c>
      <c r="F440" s="53"/>
      <c r="G440" s="5" t="str">
        <f t="shared" ca="1" si="44"/>
        <v/>
      </c>
      <c r="H440" s="5" t="str">
        <f t="shared" ca="1" si="45"/>
        <v/>
      </c>
      <c r="I440" s="5" t="str">
        <f t="shared" ca="1" si="46"/>
        <v/>
      </c>
      <c r="J440" s="5" t="str">
        <f t="shared" ca="1" si="47"/>
        <v/>
      </c>
      <c r="M440" s="5"/>
    </row>
    <row r="441" spans="2:13" x14ac:dyDescent="0.3">
      <c r="B441" s="57"/>
      <c r="C441" s="5" t="str">
        <f t="shared" ca="1" si="42"/>
        <v/>
      </c>
      <c r="D441" s="5" t="str">
        <f t="shared" ca="1" si="43"/>
        <v/>
      </c>
      <c r="E441" s="5" t="str">
        <f t="shared" ca="1" si="48"/>
        <v/>
      </c>
      <c r="F441" s="53"/>
      <c r="G441" s="5" t="str">
        <f t="shared" ca="1" si="44"/>
        <v/>
      </c>
      <c r="H441" s="5" t="str">
        <f t="shared" ca="1" si="45"/>
        <v/>
      </c>
      <c r="I441" s="5" t="str">
        <f t="shared" ca="1" si="46"/>
        <v/>
      </c>
      <c r="J441" s="5" t="str">
        <f t="shared" ca="1" si="47"/>
        <v/>
      </c>
      <c r="M441" s="5"/>
    </row>
    <row r="442" spans="2:13" x14ac:dyDescent="0.3">
      <c r="B442" s="57"/>
      <c r="C442" s="5" t="str">
        <f t="shared" ca="1" si="42"/>
        <v/>
      </c>
      <c r="D442" s="5" t="str">
        <f t="shared" ca="1" si="43"/>
        <v/>
      </c>
      <c r="E442" s="5" t="str">
        <f t="shared" ca="1" si="48"/>
        <v/>
      </c>
      <c r="F442" s="53"/>
      <c r="G442" s="5" t="str">
        <f t="shared" ca="1" si="44"/>
        <v/>
      </c>
      <c r="H442" s="5" t="str">
        <f t="shared" ca="1" si="45"/>
        <v/>
      </c>
      <c r="I442" s="5" t="str">
        <f t="shared" ca="1" si="46"/>
        <v/>
      </c>
      <c r="J442" s="5" t="str">
        <f t="shared" ca="1" si="47"/>
        <v/>
      </c>
      <c r="M442" s="5"/>
    </row>
    <row r="443" spans="2:13" x14ac:dyDescent="0.3">
      <c r="B443" s="57"/>
      <c r="C443" s="5" t="str">
        <f t="shared" ca="1" si="42"/>
        <v/>
      </c>
      <c r="D443" s="5" t="str">
        <f t="shared" ca="1" si="43"/>
        <v/>
      </c>
      <c r="E443" s="5" t="str">
        <f t="shared" ca="1" si="48"/>
        <v/>
      </c>
      <c r="F443" s="53"/>
      <c r="G443" s="5" t="str">
        <f t="shared" ca="1" si="44"/>
        <v/>
      </c>
      <c r="H443" s="5" t="str">
        <f t="shared" ca="1" si="45"/>
        <v/>
      </c>
      <c r="I443" s="5" t="str">
        <f t="shared" ca="1" si="46"/>
        <v/>
      </c>
      <c r="J443" s="5" t="str">
        <f t="shared" ca="1" si="47"/>
        <v/>
      </c>
      <c r="M443" s="5"/>
    </row>
    <row r="444" spans="2:13" x14ac:dyDescent="0.3">
      <c r="B444" s="57"/>
      <c r="C444" s="5" t="str">
        <f t="shared" ca="1" si="42"/>
        <v/>
      </c>
      <c r="D444" s="5" t="str">
        <f t="shared" ca="1" si="43"/>
        <v/>
      </c>
      <c r="E444" s="5" t="str">
        <f t="shared" ca="1" si="48"/>
        <v/>
      </c>
      <c r="F444" s="53"/>
      <c r="G444" s="5" t="str">
        <f t="shared" ca="1" si="44"/>
        <v/>
      </c>
      <c r="H444" s="5" t="str">
        <f t="shared" ca="1" si="45"/>
        <v/>
      </c>
      <c r="I444" s="5" t="str">
        <f t="shared" ca="1" si="46"/>
        <v/>
      </c>
      <c r="J444" s="5" t="str">
        <f t="shared" ca="1" si="47"/>
        <v/>
      </c>
      <c r="M444" s="5"/>
    </row>
    <row r="445" spans="2:13" x14ac:dyDescent="0.3">
      <c r="B445" s="57"/>
      <c r="C445" s="5" t="str">
        <f t="shared" ca="1" si="42"/>
        <v/>
      </c>
      <c r="D445" s="5" t="str">
        <f t="shared" ca="1" si="43"/>
        <v/>
      </c>
      <c r="E445" s="5" t="str">
        <f t="shared" ca="1" si="48"/>
        <v/>
      </c>
      <c r="F445" s="53"/>
      <c r="G445" s="5" t="str">
        <f t="shared" ca="1" si="44"/>
        <v/>
      </c>
      <c r="H445" s="5" t="str">
        <f t="shared" ca="1" si="45"/>
        <v/>
      </c>
      <c r="I445" s="5" t="str">
        <f t="shared" ca="1" si="46"/>
        <v/>
      </c>
      <c r="J445" s="5" t="str">
        <f t="shared" ca="1" si="47"/>
        <v/>
      </c>
      <c r="M445" s="5"/>
    </row>
    <row r="446" spans="2:13" x14ac:dyDescent="0.3">
      <c r="B446" s="57"/>
      <c r="C446" s="5" t="str">
        <f t="shared" ca="1" si="42"/>
        <v/>
      </c>
      <c r="D446" s="5" t="str">
        <f t="shared" ca="1" si="43"/>
        <v/>
      </c>
      <c r="E446" s="5" t="str">
        <f t="shared" ca="1" si="48"/>
        <v/>
      </c>
      <c r="F446" s="53"/>
      <c r="G446" s="5" t="str">
        <f t="shared" ca="1" si="44"/>
        <v/>
      </c>
      <c r="H446" s="5" t="str">
        <f t="shared" ca="1" si="45"/>
        <v/>
      </c>
      <c r="I446" s="5" t="str">
        <f t="shared" ca="1" si="46"/>
        <v/>
      </c>
      <c r="J446" s="5" t="str">
        <f t="shared" ca="1" si="47"/>
        <v/>
      </c>
      <c r="M446" s="5"/>
    </row>
    <row r="447" spans="2:13" x14ac:dyDescent="0.3">
      <c r="B447" s="57"/>
      <c r="C447" s="5" t="str">
        <f t="shared" ca="1" si="42"/>
        <v/>
      </c>
      <c r="D447" s="5" t="str">
        <f t="shared" ca="1" si="43"/>
        <v/>
      </c>
      <c r="E447" s="5" t="str">
        <f t="shared" ca="1" si="48"/>
        <v/>
      </c>
      <c r="F447" s="53"/>
      <c r="G447" s="5" t="str">
        <f t="shared" ca="1" si="44"/>
        <v/>
      </c>
      <c r="H447" s="5" t="str">
        <f t="shared" ca="1" si="45"/>
        <v/>
      </c>
      <c r="I447" s="5" t="str">
        <f t="shared" ca="1" si="46"/>
        <v/>
      </c>
      <c r="J447" s="5" t="str">
        <f t="shared" ca="1" si="47"/>
        <v/>
      </c>
      <c r="M447" s="5"/>
    </row>
    <row r="448" spans="2:13" x14ac:dyDescent="0.3">
      <c r="B448" s="57"/>
      <c r="C448" s="5" t="str">
        <f t="shared" ca="1" si="42"/>
        <v/>
      </c>
      <c r="D448" s="5" t="str">
        <f t="shared" ca="1" si="43"/>
        <v/>
      </c>
      <c r="E448" s="5" t="str">
        <f t="shared" ca="1" si="48"/>
        <v/>
      </c>
      <c r="F448" s="53"/>
      <c r="G448" s="5" t="str">
        <f t="shared" ca="1" si="44"/>
        <v/>
      </c>
      <c r="H448" s="5" t="str">
        <f t="shared" ca="1" si="45"/>
        <v/>
      </c>
      <c r="I448" s="5" t="str">
        <f t="shared" ca="1" si="46"/>
        <v/>
      </c>
      <c r="J448" s="5" t="str">
        <f t="shared" ca="1" si="47"/>
        <v/>
      </c>
      <c r="M448" s="5"/>
    </row>
    <row r="449" spans="2:13" x14ac:dyDescent="0.3">
      <c r="B449" s="57"/>
      <c r="C449" s="5" t="str">
        <f t="shared" ca="1" si="42"/>
        <v/>
      </c>
      <c r="D449" s="5" t="str">
        <f t="shared" ca="1" si="43"/>
        <v/>
      </c>
      <c r="E449" s="5" t="str">
        <f t="shared" ca="1" si="48"/>
        <v/>
      </c>
      <c r="F449" s="53"/>
      <c r="G449" s="5" t="str">
        <f t="shared" ca="1" si="44"/>
        <v/>
      </c>
      <c r="H449" s="5" t="str">
        <f t="shared" ca="1" si="45"/>
        <v/>
      </c>
      <c r="I449" s="5" t="str">
        <f t="shared" ca="1" si="46"/>
        <v/>
      </c>
      <c r="J449" s="5" t="str">
        <f t="shared" ca="1" si="47"/>
        <v/>
      </c>
      <c r="M449" s="5"/>
    </row>
    <row r="450" spans="2:13" x14ac:dyDescent="0.3">
      <c r="B450" s="57"/>
      <c r="C450" s="5" t="str">
        <f t="shared" ca="1" si="42"/>
        <v/>
      </c>
      <c r="D450" s="5" t="str">
        <f t="shared" ca="1" si="43"/>
        <v/>
      </c>
      <c r="E450" s="5" t="str">
        <f t="shared" ca="1" si="48"/>
        <v/>
      </c>
      <c r="F450" s="53"/>
      <c r="G450" s="5" t="str">
        <f t="shared" ca="1" si="44"/>
        <v/>
      </c>
      <c r="H450" s="5" t="str">
        <f t="shared" ca="1" si="45"/>
        <v/>
      </c>
      <c r="I450" s="5" t="str">
        <f t="shared" ca="1" si="46"/>
        <v/>
      </c>
      <c r="J450" s="5" t="str">
        <f t="shared" ca="1" si="47"/>
        <v/>
      </c>
      <c r="M450" s="5"/>
    </row>
    <row r="451" spans="2:13" x14ac:dyDescent="0.3">
      <c r="B451" s="57"/>
      <c r="C451" s="5" t="str">
        <f t="shared" ca="1" si="42"/>
        <v/>
      </c>
      <c r="D451" s="5" t="str">
        <f t="shared" ca="1" si="43"/>
        <v/>
      </c>
      <c r="E451" s="5" t="str">
        <f t="shared" ca="1" si="48"/>
        <v/>
      </c>
      <c r="F451" s="53"/>
      <c r="G451" s="5" t="str">
        <f t="shared" ca="1" si="44"/>
        <v/>
      </c>
      <c r="H451" s="5" t="str">
        <f t="shared" ca="1" si="45"/>
        <v/>
      </c>
      <c r="I451" s="5" t="str">
        <f t="shared" ca="1" si="46"/>
        <v/>
      </c>
      <c r="J451" s="5" t="str">
        <f t="shared" ca="1" si="47"/>
        <v/>
      </c>
      <c r="M451" s="5"/>
    </row>
    <row r="452" spans="2:13" x14ac:dyDescent="0.3">
      <c r="B452" s="57"/>
      <c r="C452" s="5" t="str">
        <f t="shared" ca="1" si="42"/>
        <v/>
      </c>
      <c r="D452" s="5" t="str">
        <f t="shared" ca="1" si="43"/>
        <v/>
      </c>
      <c r="E452" s="5" t="str">
        <f t="shared" ca="1" si="48"/>
        <v/>
      </c>
      <c r="F452" s="53"/>
      <c r="G452" s="5" t="str">
        <f t="shared" ca="1" si="44"/>
        <v/>
      </c>
      <c r="H452" s="5" t="str">
        <f t="shared" ca="1" si="45"/>
        <v/>
      </c>
      <c r="I452" s="5" t="str">
        <f t="shared" ca="1" si="46"/>
        <v/>
      </c>
      <c r="J452" s="5" t="str">
        <f t="shared" ca="1" si="47"/>
        <v/>
      </c>
      <c r="M452" s="5"/>
    </row>
    <row r="453" spans="2:13" x14ac:dyDescent="0.3">
      <c r="B453" s="57"/>
      <c r="C453" s="5" t="str">
        <f t="shared" ca="1" si="42"/>
        <v/>
      </c>
      <c r="D453" s="5" t="str">
        <f t="shared" ca="1" si="43"/>
        <v/>
      </c>
      <c r="E453" s="5" t="str">
        <f t="shared" ca="1" si="48"/>
        <v/>
      </c>
      <c r="F453" s="53"/>
      <c r="G453" s="5" t="str">
        <f t="shared" ca="1" si="44"/>
        <v/>
      </c>
      <c r="H453" s="5" t="str">
        <f t="shared" ca="1" si="45"/>
        <v/>
      </c>
      <c r="I453" s="5" t="str">
        <f t="shared" ca="1" si="46"/>
        <v/>
      </c>
      <c r="J453" s="5" t="str">
        <f t="shared" ca="1" si="47"/>
        <v/>
      </c>
      <c r="M453" s="5"/>
    </row>
    <row r="454" spans="2:13" x14ac:dyDescent="0.3">
      <c r="B454" s="57"/>
      <c r="C454" s="5" t="str">
        <f t="shared" ca="1" si="42"/>
        <v/>
      </c>
      <c r="D454" s="5" t="str">
        <f t="shared" ca="1" si="43"/>
        <v/>
      </c>
      <c r="E454" s="5" t="str">
        <f t="shared" ca="1" si="48"/>
        <v/>
      </c>
      <c r="F454" s="53"/>
      <c r="G454" s="5" t="str">
        <f t="shared" ca="1" si="44"/>
        <v/>
      </c>
      <c r="H454" s="5" t="str">
        <f t="shared" ca="1" si="45"/>
        <v/>
      </c>
      <c r="I454" s="5" t="str">
        <f t="shared" ca="1" si="46"/>
        <v/>
      </c>
      <c r="J454" s="5" t="str">
        <f t="shared" ca="1" si="47"/>
        <v/>
      </c>
      <c r="M454" s="5"/>
    </row>
    <row r="455" spans="2:13" x14ac:dyDescent="0.3">
      <c r="B455" s="57"/>
      <c r="C455" s="5" t="str">
        <f t="shared" ca="1" si="42"/>
        <v/>
      </c>
      <c r="D455" s="5" t="str">
        <f t="shared" ca="1" si="43"/>
        <v/>
      </c>
      <c r="E455" s="5" t="str">
        <f t="shared" ca="1" si="48"/>
        <v/>
      </c>
      <c r="F455" s="53"/>
      <c r="G455" s="5" t="str">
        <f t="shared" ca="1" si="44"/>
        <v/>
      </c>
      <c r="H455" s="5" t="str">
        <f t="shared" ca="1" si="45"/>
        <v/>
      </c>
      <c r="I455" s="5" t="str">
        <f t="shared" ca="1" si="46"/>
        <v/>
      </c>
      <c r="J455" s="5" t="str">
        <f t="shared" ca="1" si="47"/>
        <v/>
      </c>
      <c r="M455" s="5"/>
    </row>
    <row r="456" spans="2:13" x14ac:dyDescent="0.3">
      <c r="B456" s="57"/>
      <c r="C456" s="5" t="str">
        <f t="shared" ca="1" si="42"/>
        <v/>
      </c>
      <c r="D456" s="5" t="str">
        <f t="shared" ca="1" si="43"/>
        <v/>
      </c>
      <c r="E456" s="5" t="str">
        <f t="shared" ca="1" si="48"/>
        <v/>
      </c>
      <c r="F456" s="53"/>
      <c r="G456" s="5" t="str">
        <f t="shared" ca="1" si="44"/>
        <v/>
      </c>
      <c r="H456" s="5" t="str">
        <f t="shared" ca="1" si="45"/>
        <v/>
      </c>
      <c r="I456" s="5" t="str">
        <f t="shared" ca="1" si="46"/>
        <v/>
      </c>
      <c r="J456" s="5" t="str">
        <f t="shared" ca="1" si="47"/>
        <v/>
      </c>
      <c r="M456" s="5"/>
    </row>
    <row r="457" spans="2:13" x14ac:dyDescent="0.3">
      <c r="B457" s="57"/>
      <c r="C457" s="5" t="str">
        <f t="shared" ca="1" si="42"/>
        <v/>
      </c>
      <c r="D457" s="5" t="str">
        <f t="shared" ca="1" si="43"/>
        <v/>
      </c>
      <c r="E457" s="5" t="str">
        <f t="shared" ca="1" si="48"/>
        <v/>
      </c>
      <c r="F457" s="53"/>
      <c r="G457" s="5" t="str">
        <f t="shared" ca="1" si="44"/>
        <v/>
      </c>
      <c r="H457" s="5" t="str">
        <f t="shared" ca="1" si="45"/>
        <v/>
      </c>
      <c r="I457" s="5" t="str">
        <f t="shared" ca="1" si="46"/>
        <v/>
      </c>
      <c r="J457" s="5" t="str">
        <f t="shared" ca="1" si="47"/>
        <v/>
      </c>
      <c r="M457" s="5"/>
    </row>
    <row r="458" spans="2:13" x14ac:dyDescent="0.3">
      <c r="B458" s="57"/>
      <c r="C458" s="5" t="str">
        <f t="shared" ca="1" si="42"/>
        <v/>
      </c>
      <c r="D458" s="5" t="str">
        <f t="shared" ca="1" si="43"/>
        <v/>
      </c>
      <c r="E458" s="5" t="str">
        <f t="shared" ca="1" si="48"/>
        <v/>
      </c>
      <c r="F458" s="53"/>
      <c r="G458" s="5" t="str">
        <f t="shared" ca="1" si="44"/>
        <v/>
      </c>
      <c r="H458" s="5" t="str">
        <f t="shared" ca="1" si="45"/>
        <v/>
      </c>
      <c r="I458" s="5" t="str">
        <f t="shared" ca="1" si="46"/>
        <v/>
      </c>
      <c r="J458" s="5" t="str">
        <f t="shared" ca="1" si="47"/>
        <v/>
      </c>
      <c r="M458" s="5"/>
    </row>
    <row r="459" spans="2:13" x14ac:dyDescent="0.3">
      <c r="B459" s="57"/>
      <c r="C459" s="5" t="str">
        <f t="shared" ca="1" si="42"/>
        <v/>
      </c>
      <c r="D459" s="5" t="str">
        <f t="shared" ca="1" si="43"/>
        <v/>
      </c>
      <c r="E459" s="5" t="str">
        <f t="shared" ca="1" si="48"/>
        <v/>
      </c>
      <c r="F459" s="53"/>
      <c r="G459" s="5" t="str">
        <f t="shared" ca="1" si="44"/>
        <v/>
      </c>
      <c r="H459" s="5" t="str">
        <f t="shared" ca="1" si="45"/>
        <v/>
      </c>
      <c r="I459" s="5" t="str">
        <f t="shared" ca="1" si="46"/>
        <v/>
      </c>
      <c r="J459" s="5" t="str">
        <f t="shared" ca="1" si="47"/>
        <v/>
      </c>
      <c r="M459" s="5"/>
    </row>
    <row r="460" spans="2:13" x14ac:dyDescent="0.3">
      <c r="B460" s="57"/>
      <c r="C460" s="5" t="str">
        <f t="shared" ca="1" si="42"/>
        <v/>
      </c>
      <c r="D460" s="5" t="str">
        <f t="shared" ca="1" si="43"/>
        <v/>
      </c>
      <c r="E460" s="5" t="str">
        <f t="shared" ca="1" si="48"/>
        <v/>
      </c>
      <c r="F460" s="53"/>
      <c r="G460" s="5" t="str">
        <f t="shared" ca="1" si="44"/>
        <v/>
      </c>
      <c r="H460" s="5" t="str">
        <f t="shared" ca="1" si="45"/>
        <v/>
      </c>
      <c r="I460" s="5" t="str">
        <f t="shared" ca="1" si="46"/>
        <v/>
      </c>
      <c r="J460" s="5" t="str">
        <f t="shared" ca="1" si="47"/>
        <v/>
      </c>
      <c r="M460" s="5"/>
    </row>
    <row r="461" spans="2:13" x14ac:dyDescent="0.3">
      <c r="B461" s="57"/>
      <c r="C461" s="5" t="str">
        <f t="shared" ca="1" si="42"/>
        <v/>
      </c>
      <c r="D461" s="5" t="str">
        <f t="shared" ca="1" si="43"/>
        <v/>
      </c>
      <c r="E461" s="5" t="str">
        <f t="shared" ca="1" si="48"/>
        <v/>
      </c>
      <c r="F461" s="53"/>
      <c r="G461" s="5" t="str">
        <f t="shared" ca="1" si="44"/>
        <v/>
      </c>
      <c r="H461" s="5" t="str">
        <f t="shared" ca="1" si="45"/>
        <v/>
      </c>
      <c r="I461" s="5" t="str">
        <f t="shared" ca="1" si="46"/>
        <v/>
      </c>
      <c r="J461" s="5" t="str">
        <f t="shared" ca="1" si="47"/>
        <v/>
      </c>
      <c r="M461" s="5"/>
    </row>
    <row r="462" spans="2:13" x14ac:dyDescent="0.3">
      <c r="B462" s="57"/>
      <c r="C462" s="5" t="str">
        <f t="shared" ca="1" si="42"/>
        <v/>
      </c>
      <c r="D462" s="5" t="str">
        <f t="shared" ca="1" si="43"/>
        <v/>
      </c>
      <c r="E462" s="5" t="str">
        <f t="shared" ca="1" si="48"/>
        <v/>
      </c>
      <c r="F462" s="53"/>
      <c r="G462" s="5" t="str">
        <f t="shared" ca="1" si="44"/>
        <v/>
      </c>
      <c r="H462" s="5" t="str">
        <f t="shared" ca="1" si="45"/>
        <v/>
      </c>
      <c r="I462" s="5" t="str">
        <f t="shared" ca="1" si="46"/>
        <v/>
      </c>
      <c r="J462" s="5" t="str">
        <f t="shared" ca="1" si="47"/>
        <v/>
      </c>
      <c r="M462" s="5"/>
    </row>
    <row r="463" spans="2:13" x14ac:dyDescent="0.3">
      <c r="B463" s="57"/>
      <c r="C463" s="5" t="str">
        <f t="shared" ca="1" si="42"/>
        <v/>
      </c>
      <c r="D463" s="5" t="str">
        <f t="shared" ca="1" si="43"/>
        <v/>
      </c>
      <c r="E463" s="5" t="str">
        <f t="shared" ca="1" si="48"/>
        <v/>
      </c>
      <c r="F463" s="53"/>
      <c r="G463" s="5" t="str">
        <f t="shared" ca="1" si="44"/>
        <v/>
      </c>
      <c r="H463" s="5" t="str">
        <f t="shared" ca="1" si="45"/>
        <v/>
      </c>
      <c r="I463" s="5" t="str">
        <f t="shared" ca="1" si="46"/>
        <v/>
      </c>
      <c r="J463" s="5" t="str">
        <f t="shared" ca="1" si="47"/>
        <v/>
      </c>
      <c r="M463" s="5"/>
    </row>
    <row r="464" spans="2:13" x14ac:dyDescent="0.3">
      <c r="B464" s="57"/>
      <c r="C464" s="5" t="str">
        <f t="shared" ca="1" si="42"/>
        <v/>
      </c>
      <c r="D464" s="5" t="str">
        <f t="shared" ca="1" si="43"/>
        <v/>
      </c>
      <c r="E464" s="5" t="str">
        <f t="shared" ca="1" si="48"/>
        <v/>
      </c>
      <c r="F464" s="53"/>
      <c r="G464" s="5" t="str">
        <f t="shared" ca="1" si="44"/>
        <v/>
      </c>
      <c r="H464" s="5" t="str">
        <f t="shared" ca="1" si="45"/>
        <v/>
      </c>
      <c r="I464" s="5" t="str">
        <f t="shared" ca="1" si="46"/>
        <v/>
      </c>
      <c r="J464" s="5" t="str">
        <f t="shared" ca="1" si="47"/>
        <v/>
      </c>
      <c r="M464" s="5"/>
    </row>
    <row r="465" spans="2:13" x14ac:dyDescent="0.3">
      <c r="B465" s="57"/>
      <c r="C465" s="5" t="str">
        <f t="shared" ca="1" si="42"/>
        <v/>
      </c>
      <c r="D465" s="5" t="str">
        <f t="shared" ca="1" si="43"/>
        <v/>
      </c>
      <c r="E465" s="5" t="str">
        <f t="shared" ca="1" si="48"/>
        <v/>
      </c>
      <c r="F465" s="53"/>
      <c r="G465" s="5" t="str">
        <f t="shared" ca="1" si="44"/>
        <v/>
      </c>
      <c r="H465" s="5" t="str">
        <f t="shared" ca="1" si="45"/>
        <v/>
      </c>
      <c r="I465" s="5" t="str">
        <f t="shared" ca="1" si="46"/>
        <v/>
      </c>
      <c r="J465" s="5" t="str">
        <f t="shared" ca="1" si="47"/>
        <v/>
      </c>
      <c r="M465" s="5"/>
    </row>
    <row r="466" spans="2:13" x14ac:dyDescent="0.3">
      <c r="B466" s="57"/>
      <c r="C466" s="5" t="str">
        <f t="shared" ca="1" si="42"/>
        <v/>
      </c>
      <c r="D466" s="5" t="str">
        <f t="shared" ca="1" si="43"/>
        <v/>
      </c>
      <c r="E466" s="5" t="str">
        <f t="shared" ca="1" si="48"/>
        <v/>
      </c>
      <c r="F466" s="53"/>
      <c r="G466" s="5" t="str">
        <f t="shared" ca="1" si="44"/>
        <v/>
      </c>
      <c r="H466" s="5" t="str">
        <f t="shared" ca="1" si="45"/>
        <v/>
      </c>
      <c r="I466" s="5" t="str">
        <f t="shared" ca="1" si="46"/>
        <v/>
      </c>
      <c r="J466" s="5" t="str">
        <f t="shared" ca="1" si="47"/>
        <v/>
      </c>
      <c r="M466" s="5"/>
    </row>
    <row r="467" spans="2:13" x14ac:dyDescent="0.3">
      <c r="B467" s="57"/>
      <c r="C467" s="5" t="str">
        <f t="shared" ca="1" si="42"/>
        <v/>
      </c>
      <c r="D467" s="5" t="str">
        <f t="shared" ca="1" si="43"/>
        <v/>
      </c>
      <c r="E467" s="5" t="str">
        <f t="shared" ca="1" si="48"/>
        <v/>
      </c>
      <c r="F467" s="53"/>
      <c r="G467" s="5" t="str">
        <f t="shared" ca="1" si="44"/>
        <v/>
      </c>
      <c r="H467" s="5" t="str">
        <f t="shared" ca="1" si="45"/>
        <v/>
      </c>
      <c r="I467" s="5" t="str">
        <f t="shared" ca="1" si="46"/>
        <v/>
      </c>
      <c r="J467" s="5" t="str">
        <f t="shared" ca="1" si="47"/>
        <v/>
      </c>
      <c r="M467" s="5"/>
    </row>
    <row r="468" spans="2:13" x14ac:dyDescent="0.3">
      <c r="B468" s="57"/>
      <c r="C468" s="5" t="str">
        <f t="shared" ca="1" si="42"/>
        <v/>
      </c>
      <c r="D468" s="5" t="str">
        <f t="shared" ca="1" si="43"/>
        <v/>
      </c>
      <c r="E468" s="5" t="str">
        <f t="shared" ca="1" si="48"/>
        <v/>
      </c>
      <c r="F468" s="53"/>
      <c r="G468" s="5" t="str">
        <f t="shared" ca="1" si="44"/>
        <v/>
      </c>
      <c r="H468" s="5" t="str">
        <f t="shared" ca="1" si="45"/>
        <v/>
      </c>
      <c r="I468" s="5" t="str">
        <f t="shared" ca="1" si="46"/>
        <v/>
      </c>
      <c r="J468" s="5" t="str">
        <f t="shared" ca="1" si="47"/>
        <v/>
      </c>
      <c r="M468" s="5"/>
    </row>
    <row r="469" spans="2:13" x14ac:dyDescent="0.3">
      <c r="B469" s="57"/>
      <c r="C469" s="5" t="str">
        <f t="shared" ca="1" si="42"/>
        <v/>
      </c>
      <c r="D469" s="5" t="str">
        <f t="shared" ca="1" si="43"/>
        <v/>
      </c>
      <c r="E469" s="5" t="str">
        <f t="shared" ca="1" si="48"/>
        <v/>
      </c>
      <c r="F469" s="53"/>
      <c r="G469" s="5" t="str">
        <f t="shared" ca="1" si="44"/>
        <v/>
      </c>
      <c r="H469" s="5" t="str">
        <f t="shared" ca="1" si="45"/>
        <v/>
      </c>
      <c r="I469" s="5" t="str">
        <f t="shared" ca="1" si="46"/>
        <v/>
      </c>
      <c r="J469" s="5" t="str">
        <f t="shared" ca="1" si="47"/>
        <v/>
      </c>
      <c r="M469" s="5"/>
    </row>
    <row r="470" spans="2:13" x14ac:dyDescent="0.3">
      <c r="B470" s="57"/>
      <c r="C470" s="5" t="str">
        <f t="shared" ca="1" si="42"/>
        <v/>
      </c>
      <c r="D470" s="5" t="str">
        <f t="shared" ca="1" si="43"/>
        <v/>
      </c>
      <c r="E470" s="5" t="str">
        <f t="shared" ca="1" si="48"/>
        <v/>
      </c>
      <c r="F470" s="53"/>
      <c r="G470" s="5" t="str">
        <f t="shared" ca="1" si="44"/>
        <v/>
      </c>
      <c r="H470" s="5" t="str">
        <f t="shared" ca="1" si="45"/>
        <v/>
      </c>
      <c r="I470" s="5" t="str">
        <f t="shared" ca="1" si="46"/>
        <v/>
      </c>
      <c r="J470" s="5" t="str">
        <f t="shared" ca="1" si="47"/>
        <v/>
      </c>
      <c r="M470" s="5"/>
    </row>
    <row r="471" spans="2:13" x14ac:dyDescent="0.3">
      <c r="B471" s="57"/>
      <c r="C471" s="5" t="str">
        <f t="shared" ca="1" si="42"/>
        <v/>
      </c>
      <c r="D471" s="5" t="str">
        <f t="shared" ca="1" si="43"/>
        <v/>
      </c>
      <c r="E471" s="5" t="str">
        <f t="shared" ca="1" si="48"/>
        <v/>
      </c>
      <c r="F471" s="53"/>
      <c r="G471" s="5" t="str">
        <f t="shared" ca="1" si="44"/>
        <v/>
      </c>
      <c r="H471" s="5" t="str">
        <f t="shared" ca="1" si="45"/>
        <v/>
      </c>
      <c r="I471" s="5" t="str">
        <f t="shared" ca="1" si="46"/>
        <v/>
      </c>
      <c r="J471" s="5" t="str">
        <f t="shared" ca="1" si="47"/>
        <v/>
      </c>
      <c r="M471" s="5"/>
    </row>
    <row r="472" spans="2:13" x14ac:dyDescent="0.3">
      <c r="B472" s="57"/>
      <c r="C472" s="5" t="str">
        <f t="shared" ca="1" si="42"/>
        <v/>
      </c>
      <c r="D472" s="5" t="str">
        <f t="shared" ca="1" si="43"/>
        <v/>
      </c>
      <c r="E472" s="5" t="str">
        <f t="shared" ca="1" si="48"/>
        <v/>
      </c>
      <c r="F472" s="53"/>
      <c r="G472" s="5" t="str">
        <f t="shared" ca="1" si="44"/>
        <v/>
      </c>
      <c r="H472" s="5" t="str">
        <f t="shared" ca="1" si="45"/>
        <v/>
      </c>
      <c r="I472" s="5" t="str">
        <f t="shared" ca="1" si="46"/>
        <v/>
      </c>
      <c r="J472" s="5" t="str">
        <f t="shared" ca="1" si="47"/>
        <v/>
      </c>
      <c r="M472" s="5"/>
    </row>
    <row r="473" spans="2:13" x14ac:dyDescent="0.3">
      <c r="B473" s="57"/>
      <c r="C473" s="5" t="str">
        <f t="shared" ca="1" si="42"/>
        <v/>
      </c>
      <c r="D473" s="5" t="str">
        <f t="shared" ca="1" si="43"/>
        <v/>
      </c>
      <c r="E473" s="5" t="str">
        <f t="shared" ca="1" si="48"/>
        <v/>
      </c>
      <c r="F473" s="53"/>
      <c r="G473" s="5" t="str">
        <f t="shared" ca="1" si="44"/>
        <v/>
      </c>
      <c r="H473" s="5" t="str">
        <f t="shared" ca="1" si="45"/>
        <v/>
      </c>
      <c r="I473" s="5" t="str">
        <f t="shared" ca="1" si="46"/>
        <v/>
      </c>
      <c r="J473" s="5" t="str">
        <f t="shared" ca="1" si="47"/>
        <v/>
      </c>
      <c r="M473" s="5"/>
    </row>
    <row r="474" spans="2:13" x14ac:dyDescent="0.3">
      <c r="B474" s="57"/>
      <c r="C474" s="5" t="str">
        <f t="shared" ca="1" si="42"/>
        <v/>
      </c>
      <c r="D474" s="5" t="str">
        <f t="shared" ca="1" si="43"/>
        <v/>
      </c>
      <c r="E474" s="5" t="str">
        <f t="shared" ca="1" si="48"/>
        <v/>
      </c>
      <c r="F474" s="53"/>
      <c r="G474" s="5" t="str">
        <f t="shared" ca="1" si="44"/>
        <v/>
      </c>
      <c r="H474" s="5" t="str">
        <f t="shared" ca="1" si="45"/>
        <v/>
      </c>
      <c r="I474" s="5" t="str">
        <f t="shared" ca="1" si="46"/>
        <v/>
      </c>
      <c r="J474" s="5" t="str">
        <f t="shared" ca="1" si="47"/>
        <v/>
      </c>
      <c r="M474" s="5"/>
    </row>
    <row r="475" spans="2:13" x14ac:dyDescent="0.3">
      <c r="B475" s="57"/>
      <c r="C475" s="5" t="str">
        <f t="shared" ref="C475:C538" ca="1" si="49">_xlfn.LET(
_xlpm.StartingPrincipalBalance,$G474,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D475" s="5" t="str">
        <f t="shared" ref="D475:D538" ca="1" si="50">_xlfn.LET(
_xlpm.InterestCalculation,$G474*$B$9,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E475" s="5" t="str">
        <f t="shared" ca="1" si="48"/>
        <v/>
      </c>
      <c r="F475" s="53"/>
      <c r="G475" s="5" t="str">
        <f t="shared" ref="G475:G538" ca="1" si="51">_xlfn.LET(
_xlpm.StartingBalanceGreaterThanPrincipalOwedPlusPrepaymentCondition,$C475&gt;=$E475+$F475,
_xlpm.IsPrincpalOwedPlusPrepaymentLessThanOrEqualToPrincipalRemainingCondition,ROUND($E475+$F475,2)&lt;=ROUND($G474,2),
_xlpm.IsCurrentPrincapalOwedAmtGreaterThanPrevPrincipalOwedCondition,$E474&gt;$G474,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_xlpm.Calculation,IF(_xlpm.IsPeriodBlankCondition,"",IF(_xlpm.IsPrincipalRemainingBlankCondition,"",IF(_xlpm.IsPrincipalZeroCondition,"",IF(_xlpm.StartingBalanceGreaterThanPrincipalOwedPlusPrepaymentCondition,$C475-$E475-$F475,0)))),
_xlpm.Calculation
)</f>
        <v/>
      </c>
      <c r="H475" s="5" t="str">
        <f t="shared" ref="H475:H538" ca="1" si="52">_xlfn.LET(
_xlpm.PrincpalRemainingCalculation,$B$13,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I475" s="5" t="str">
        <f t="shared" ref="I475:I538" ca="1" si="53">_xlfn.LET(
_xlpm.IsPrincipalRemainingLessThanOrEqualToPMICutoffAmtCondition,$G474&lt;=$B$2*(1-$B$15),
_xlpm.PMIMonthlyPayment,$B$19,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5" s="5" t="str">
        <f t="shared" ref="J475:J538" ca="1" si="54">_xlfn.LET(
_xlpm.PrePaymentActuallyPaid,IF($C475&gt;=$E475+$F475,$F475,$C475-$E475),
_xlpm.IfPMIOwedIsBlank,IF($I475 = "",0,$I475),
_xlpm.TotalMonthlyPaymentCalculation,$D475+$E475+$H475+_xlpm.IfPMIOwedIsBlank+_xlpm.PrePaymentActuallyPaid,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M475" s="5"/>
    </row>
    <row r="476" spans="2:13" x14ac:dyDescent="0.3">
      <c r="B476" s="57"/>
      <c r="C476" s="5" t="str">
        <f t="shared" ca="1" si="49"/>
        <v/>
      </c>
      <c r="D476" s="5" t="str">
        <f t="shared" ca="1" si="50"/>
        <v/>
      </c>
      <c r="E476" s="5" t="str">
        <f t="shared" ca="1" si="48"/>
        <v/>
      </c>
      <c r="F476" s="53"/>
      <c r="G476" s="5" t="str">
        <f t="shared" ca="1" si="51"/>
        <v/>
      </c>
      <c r="H476" s="5" t="str">
        <f t="shared" ca="1" si="52"/>
        <v/>
      </c>
      <c r="I476" s="5" t="str">
        <f t="shared" ca="1" si="53"/>
        <v/>
      </c>
      <c r="J476" s="5" t="str">
        <f t="shared" ca="1" si="54"/>
        <v/>
      </c>
      <c r="M476" s="5"/>
    </row>
    <row r="477" spans="2:13" x14ac:dyDescent="0.3">
      <c r="B477" s="57"/>
      <c r="C477" s="5" t="str">
        <f t="shared" ca="1" si="49"/>
        <v/>
      </c>
      <c r="D477" s="5" t="str">
        <f t="shared" ca="1" si="50"/>
        <v/>
      </c>
      <c r="E477" s="5" t="str">
        <f t="shared" ca="1" si="48"/>
        <v/>
      </c>
      <c r="F477" s="53"/>
      <c r="G477" s="5" t="str">
        <f t="shared" ca="1" si="51"/>
        <v/>
      </c>
      <c r="H477" s="5" t="str">
        <f t="shared" ca="1" si="52"/>
        <v/>
      </c>
      <c r="I477" s="5" t="str">
        <f t="shared" ca="1" si="53"/>
        <v/>
      </c>
      <c r="J477" s="5" t="str">
        <f t="shared" ca="1" si="54"/>
        <v/>
      </c>
      <c r="M477" s="5"/>
    </row>
    <row r="478" spans="2:13" x14ac:dyDescent="0.3">
      <c r="B478" s="57"/>
      <c r="C478" s="5" t="str">
        <f t="shared" ca="1" si="49"/>
        <v/>
      </c>
      <c r="D478" s="5" t="str">
        <f t="shared" ca="1" si="50"/>
        <v/>
      </c>
      <c r="E478" s="5" t="str">
        <f t="shared" ca="1" si="48"/>
        <v/>
      </c>
      <c r="F478" s="53"/>
      <c r="G478" s="5" t="str">
        <f t="shared" ca="1" si="51"/>
        <v/>
      </c>
      <c r="H478" s="5" t="str">
        <f t="shared" ca="1" si="52"/>
        <v/>
      </c>
      <c r="I478" s="5" t="str">
        <f t="shared" ca="1" si="53"/>
        <v/>
      </c>
      <c r="J478" s="5" t="str">
        <f t="shared" ca="1" si="54"/>
        <v/>
      </c>
      <c r="M478" s="5"/>
    </row>
    <row r="479" spans="2:13" x14ac:dyDescent="0.3">
      <c r="B479" s="57"/>
      <c r="C479" s="5" t="str">
        <f t="shared" ca="1" si="49"/>
        <v/>
      </c>
      <c r="D479" s="5" t="str">
        <f t="shared" ca="1" si="50"/>
        <v/>
      </c>
      <c r="E479" s="5" t="str">
        <f t="shared" ca="1" si="48"/>
        <v/>
      </c>
      <c r="F479" s="53"/>
      <c r="G479" s="5" t="str">
        <f t="shared" ca="1" si="51"/>
        <v/>
      </c>
      <c r="H479" s="5" t="str">
        <f t="shared" ca="1" si="52"/>
        <v/>
      </c>
      <c r="I479" s="5" t="str">
        <f t="shared" ca="1" si="53"/>
        <v/>
      </c>
      <c r="J479" s="5" t="str">
        <f t="shared" ca="1" si="54"/>
        <v/>
      </c>
      <c r="M479" s="5"/>
    </row>
    <row r="480" spans="2:13" x14ac:dyDescent="0.3">
      <c r="B480" s="57"/>
      <c r="C480" s="5" t="str">
        <f t="shared" ca="1" si="49"/>
        <v/>
      </c>
      <c r="D480" s="5" t="str">
        <f t="shared" ca="1" si="50"/>
        <v/>
      </c>
      <c r="E480" s="5" t="str">
        <f t="shared" ca="1" si="48"/>
        <v/>
      </c>
      <c r="F480" s="53"/>
      <c r="G480" s="5" t="str">
        <f t="shared" ca="1" si="51"/>
        <v/>
      </c>
      <c r="H480" s="5" t="str">
        <f t="shared" ca="1" si="52"/>
        <v/>
      </c>
      <c r="I480" s="5" t="str">
        <f t="shared" ca="1" si="53"/>
        <v/>
      </c>
      <c r="J480" s="5" t="str">
        <f t="shared" ca="1" si="54"/>
        <v/>
      </c>
      <c r="M480" s="5"/>
    </row>
    <row r="481" spans="2:13" x14ac:dyDescent="0.3">
      <c r="B481" s="57"/>
      <c r="C481" s="5" t="str">
        <f t="shared" ca="1" si="49"/>
        <v/>
      </c>
      <c r="D481" s="5" t="str">
        <f t="shared" ca="1" si="50"/>
        <v/>
      </c>
      <c r="E481" s="5" t="str">
        <f t="shared" ca="1" si="48"/>
        <v/>
      </c>
      <c r="F481" s="53"/>
      <c r="G481" s="5" t="str">
        <f t="shared" ca="1" si="51"/>
        <v/>
      </c>
      <c r="H481" s="5" t="str">
        <f t="shared" ca="1" si="52"/>
        <v/>
      </c>
      <c r="I481" s="5" t="str">
        <f t="shared" ca="1" si="53"/>
        <v/>
      </c>
      <c r="J481" s="5" t="str">
        <f t="shared" ca="1" si="54"/>
        <v/>
      </c>
      <c r="M481" s="5"/>
    </row>
    <row r="482" spans="2:13" x14ac:dyDescent="0.3">
      <c r="B482" s="57"/>
      <c r="C482" s="5" t="str">
        <f t="shared" ca="1" si="49"/>
        <v/>
      </c>
      <c r="D482" s="5" t="str">
        <f t="shared" ca="1" si="50"/>
        <v/>
      </c>
      <c r="E482" s="5" t="str">
        <f t="shared" ca="1" si="48"/>
        <v/>
      </c>
      <c r="F482" s="53"/>
      <c r="G482" s="5" t="str">
        <f t="shared" ca="1" si="51"/>
        <v/>
      </c>
      <c r="H482" s="5" t="str">
        <f t="shared" ca="1" si="52"/>
        <v/>
      </c>
      <c r="I482" s="5" t="str">
        <f t="shared" ca="1" si="53"/>
        <v/>
      </c>
      <c r="J482" s="5" t="str">
        <f t="shared" ca="1" si="54"/>
        <v/>
      </c>
      <c r="M482" s="5"/>
    </row>
    <row r="483" spans="2:13" x14ac:dyDescent="0.3">
      <c r="B483" s="57"/>
      <c r="C483" s="5" t="str">
        <f t="shared" ca="1" si="49"/>
        <v/>
      </c>
      <c r="D483" s="5" t="str">
        <f t="shared" ca="1" si="50"/>
        <v/>
      </c>
      <c r="E483" s="5" t="str">
        <f t="shared" ca="1" si="48"/>
        <v/>
      </c>
      <c r="F483" s="53"/>
      <c r="G483" s="5" t="str">
        <f t="shared" ca="1" si="51"/>
        <v/>
      </c>
      <c r="H483" s="5" t="str">
        <f t="shared" ca="1" si="52"/>
        <v/>
      </c>
      <c r="I483" s="5" t="str">
        <f t="shared" ca="1" si="53"/>
        <v/>
      </c>
      <c r="J483" s="5" t="str">
        <f t="shared" ca="1" si="54"/>
        <v/>
      </c>
      <c r="M483" s="5"/>
    </row>
    <row r="484" spans="2:13" x14ac:dyDescent="0.3">
      <c r="B484" s="57"/>
      <c r="C484" s="5" t="str">
        <f t="shared" ca="1" si="49"/>
        <v/>
      </c>
      <c r="D484" s="5" t="str">
        <f t="shared" ca="1" si="50"/>
        <v/>
      </c>
      <c r="E484" s="5" t="str">
        <f t="shared" ca="1" si="48"/>
        <v/>
      </c>
      <c r="F484" s="53"/>
      <c r="G484" s="5" t="str">
        <f t="shared" ca="1" si="51"/>
        <v/>
      </c>
      <c r="H484" s="5" t="str">
        <f t="shared" ca="1" si="52"/>
        <v/>
      </c>
      <c r="I484" s="5" t="str">
        <f t="shared" ca="1" si="53"/>
        <v/>
      </c>
      <c r="J484" s="5" t="str">
        <f t="shared" ca="1" si="54"/>
        <v/>
      </c>
      <c r="M484" s="5"/>
    </row>
    <row r="485" spans="2:13" x14ac:dyDescent="0.3">
      <c r="B485" s="57"/>
      <c r="C485" s="5" t="str">
        <f t="shared" ca="1" si="49"/>
        <v/>
      </c>
      <c r="D485" s="5" t="str">
        <f t="shared" ca="1" si="50"/>
        <v/>
      </c>
      <c r="E485" s="5" t="str">
        <f t="shared" ref="E485:E548" ca="1" si="55">_xlfn.LET(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_xlpm.Calculation,IF(_xlpm.IsPeriodBlankCondition,"",IF(_xlpm.IsPrincipalRemainingBlankCondition,"",IF(_xlpm.IsPrincipalZeroCondition,"",IF(_xlpm.IsPrincipalLessThenOrEqualToMonthlyPaymentCondition,$G484,_xlpm.PrincipalOwedCalculation)))),
_xlpm.Calculation
)</f>
        <v/>
      </c>
      <c r="F485" s="53"/>
      <c r="G485" s="5" t="str">
        <f t="shared" ca="1" si="51"/>
        <v/>
      </c>
      <c r="H485" s="5" t="str">
        <f t="shared" ca="1" si="52"/>
        <v/>
      </c>
      <c r="I485" s="5" t="str">
        <f t="shared" ca="1" si="53"/>
        <v/>
      </c>
      <c r="J485" s="5" t="str">
        <f t="shared" ca="1" si="54"/>
        <v/>
      </c>
      <c r="M485" s="5"/>
    </row>
    <row r="486" spans="2:13" x14ac:dyDescent="0.3">
      <c r="B486" s="57"/>
      <c r="C486" s="5" t="str">
        <f t="shared" ca="1" si="49"/>
        <v/>
      </c>
      <c r="D486" s="5" t="str">
        <f t="shared" ca="1" si="50"/>
        <v/>
      </c>
      <c r="E486" s="5" t="str">
        <f t="shared" ca="1" si="55"/>
        <v/>
      </c>
      <c r="F486" s="53"/>
      <c r="G486" s="5" t="str">
        <f t="shared" ca="1" si="51"/>
        <v/>
      </c>
      <c r="H486" s="5" t="str">
        <f t="shared" ca="1" si="52"/>
        <v/>
      </c>
      <c r="I486" s="5" t="str">
        <f t="shared" ca="1" si="53"/>
        <v/>
      </c>
      <c r="J486" s="5" t="str">
        <f t="shared" ca="1" si="54"/>
        <v/>
      </c>
      <c r="M486" s="5"/>
    </row>
    <row r="487" spans="2:13" x14ac:dyDescent="0.3">
      <c r="B487" s="57"/>
      <c r="C487" s="5" t="str">
        <f t="shared" ca="1" si="49"/>
        <v/>
      </c>
      <c r="D487" s="5" t="str">
        <f t="shared" ca="1" si="50"/>
        <v/>
      </c>
      <c r="E487" s="5" t="str">
        <f t="shared" ca="1" si="55"/>
        <v/>
      </c>
      <c r="F487" s="53"/>
      <c r="G487" s="5" t="str">
        <f t="shared" ca="1" si="51"/>
        <v/>
      </c>
      <c r="H487" s="5" t="str">
        <f t="shared" ca="1" si="52"/>
        <v/>
      </c>
      <c r="I487" s="5" t="str">
        <f t="shared" ca="1" si="53"/>
        <v/>
      </c>
      <c r="J487" s="5" t="str">
        <f t="shared" ca="1" si="54"/>
        <v/>
      </c>
      <c r="M487" s="5"/>
    </row>
    <row r="488" spans="2:13" x14ac:dyDescent="0.3">
      <c r="B488" s="57"/>
      <c r="C488" s="5" t="str">
        <f t="shared" ca="1" si="49"/>
        <v/>
      </c>
      <c r="D488" s="5" t="str">
        <f t="shared" ca="1" si="50"/>
        <v/>
      </c>
      <c r="E488" s="5" t="str">
        <f t="shared" ca="1" si="55"/>
        <v/>
      </c>
      <c r="F488" s="53"/>
      <c r="G488" s="5" t="str">
        <f t="shared" ca="1" si="51"/>
        <v/>
      </c>
      <c r="H488" s="5" t="str">
        <f t="shared" ca="1" si="52"/>
        <v/>
      </c>
      <c r="I488" s="5" t="str">
        <f t="shared" ca="1" si="53"/>
        <v/>
      </c>
      <c r="J488" s="5" t="str">
        <f t="shared" ca="1" si="54"/>
        <v/>
      </c>
      <c r="M488" s="5"/>
    </row>
    <row r="489" spans="2:13" x14ac:dyDescent="0.3">
      <c r="B489" s="57"/>
      <c r="C489" s="5" t="str">
        <f t="shared" ca="1" si="49"/>
        <v/>
      </c>
      <c r="D489" s="5" t="str">
        <f t="shared" ca="1" si="50"/>
        <v/>
      </c>
      <c r="E489" s="5" t="str">
        <f t="shared" ca="1" si="55"/>
        <v/>
      </c>
      <c r="F489" s="53"/>
      <c r="G489" s="5" t="str">
        <f t="shared" ca="1" si="51"/>
        <v/>
      </c>
      <c r="H489" s="5" t="str">
        <f t="shared" ca="1" si="52"/>
        <v/>
      </c>
      <c r="I489" s="5" t="str">
        <f t="shared" ca="1" si="53"/>
        <v/>
      </c>
      <c r="J489" s="5" t="str">
        <f t="shared" ca="1" si="54"/>
        <v/>
      </c>
      <c r="M489" s="5"/>
    </row>
    <row r="490" spans="2:13" x14ac:dyDescent="0.3">
      <c r="B490" s="57"/>
      <c r="C490" s="5" t="str">
        <f t="shared" ca="1" si="49"/>
        <v/>
      </c>
      <c r="D490" s="5" t="str">
        <f t="shared" ca="1" si="50"/>
        <v/>
      </c>
      <c r="E490" s="5" t="str">
        <f t="shared" ca="1" si="55"/>
        <v/>
      </c>
      <c r="F490" s="53"/>
      <c r="G490" s="5" t="str">
        <f t="shared" ca="1" si="51"/>
        <v/>
      </c>
      <c r="H490" s="5" t="str">
        <f t="shared" ca="1" si="52"/>
        <v/>
      </c>
      <c r="I490" s="5" t="str">
        <f t="shared" ca="1" si="53"/>
        <v/>
      </c>
      <c r="J490" s="5" t="str">
        <f t="shared" ca="1" si="54"/>
        <v/>
      </c>
      <c r="M490" s="5"/>
    </row>
    <row r="491" spans="2:13" x14ac:dyDescent="0.3">
      <c r="B491" s="57"/>
      <c r="C491" s="5" t="str">
        <f t="shared" ca="1" si="49"/>
        <v/>
      </c>
      <c r="D491" s="5" t="str">
        <f t="shared" ca="1" si="50"/>
        <v/>
      </c>
      <c r="E491" s="5" t="str">
        <f t="shared" ca="1" si="55"/>
        <v/>
      </c>
      <c r="F491" s="53"/>
      <c r="G491" s="5" t="str">
        <f t="shared" ca="1" si="51"/>
        <v/>
      </c>
      <c r="H491" s="5" t="str">
        <f t="shared" ca="1" si="52"/>
        <v/>
      </c>
      <c r="I491" s="5" t="str">
        <f t="shared" ca="1" si="53"/>
        <v/>
      </c>
      <c r="J491" s="5" t="str">
        <f t="shared" ca="1" si="54"/>
        <v/>
      </c>
      <c r="M491" s="5"/>
    </row>
    <row r="492" spans="2:13" x14ac:dyDescent="0.3">
      <c r="B492" s="57"/>
      <c r="C492" s="5" t="str">
        <f t="shared" ca="1" si="49"/>
        <v/>
      </c>
      <c r="D492" s="5" t="str">
        <f t="shared" ca="1" si="50"/>
        <v/>
      </c>
      <c r="E492" s="5" t="str">
        <f t="shared" ca="1" si="55"/>
        <v/>
      </c>
      <c r="F492" s="53"/>
      <c r="G492" s="5" t="str">
        <f t="shared" ca="1" si="51"/>
        <v/>
      </c>
      <c r="H492" s="5" t="str">
        <f t="shared" ca="1" si="52"/>
        <v/>
      </c>
      <c r="I492" s="5" t="str">
        <f t="shared" ca="1" si="53"/>
        <v/>
      </c>
      <c r="J492" s="5" t="str">
        <f t="shared" ca="1" si="54"/>
        <v/>
      </c>
      <c r="M492" s="5"/>
    </row>
    <row r="493" spans="2:13" x14ac:dyDescent="0.3">
      <c r="B493" s="57"/>
      <c r="C493" s="5" t="str">
        <f t="shared" ca="1" si="49"/>
        <v/>
      </c>
      <c r="D493" s="5" t="str">
        <f t="shared" ca="1" si="50"/>
        <v/>
      </c>
      <c r="E493" s="5" t="str">
        <f t="shared" ca="1" si="55"/>
        <v/>
      </c>
      <c r="F493" s="53"/>
      <c r="G493" s="5" t="str">
        <f t="shared" ca="1" si="51"/>
        <v/>
      </c>
      <c r="H493" s="5" t="str">
        <f t="shared" ca="1" si="52"/>
        <v/>
      </c>
      <c r="I493" s="5" t="str">
        <f t="shared" ca="1" si="53"/>
        <v/>
      </c>
      <c r="J493" s="5" t="str">
        <f t="shared" ca="1" si="54"/>
        <v/>
      </c>
      <c r="M493" s="5"/>
    </row>
    <row r="494" spans="2:13" x14ac:dyDescent="0.3">
      <c r="B494" s="57"/>
      <c r="C494" s="5" t="str">
        <f t="shared" ca="1" si="49"/>
        <v/>
      </c>
      <c r="D494" s="5" t="str">
        <f t="shared" ca="1" si="50"/>
        <v/>
      </c>
      <c r="E494" s="5" t="str">
        <f t="shared" ca="1" si="55"/>
        <v/>
      </c>
      <c r="F494" s="53"/>
      <c r="G494" s="5" t="str">
        <f t="shared" ca="1" si="51"/>
        <v/>
      </c>
      <c r="H494" s="5" t="str">
        <f t="shared" ca="1" si="52"/>
        <v/>
      </c>
      <c r="I494" s="5" t="str">
        <f t="shared" ca="1" si="53"/>
        <v/>
      </c>
      <c r="J494" s="5" t="str">
        <f t="shared" ca="1" si="54"/>
        <v/>
      </c>
      <c r="M494" s="5"/>
    </row>
    <row r="495" spans="2:13" x14ac:dyDescent="0.3">
      <c r="B495" s="57"/>
      <c r="C495" s="5" t="str">
        <f t="shared" ca="1" si="49"/>
        <v/>
      </c>
      <c r="D495" s="5" t="str">
        <f t="shared" ca="1" si="50"/>
        <v/>
      </c>
      <c r="E495" s="5" t="str">
        <f t="shared" ca="1" si="55"/>
        <v/>
      </c>
      <c r="F495" s="53"/>
      <c r="G495" s="5" t="str">
        <f t="shared" ca="1" si="51"/>
        <v/>
      </c>
      <c r="H495" s="5" t="str">
        <f t="shared" ca="1" si="52"/>
        <v/>
      </c>
      <c r="I495" s="5" t="str">
        <f t="shared" ca="1" si="53"/>
        <v/>
      </c>
      <c r="J495" s="5" t="str">
        <f t="shared" ca="1" si="54"/>
        <v/>
      </c>
      <c r="M495" s="5"/>
    </row>
    <row r="496" spans="2:13" x14ac:dyDescent="0.3">
      <c r="B496" s="57"/>
      <c r="C496" s="5" t="str">
        <f t="shared" ca="1" si="49"/>
        <v/>
      </c>
      <c r="D496" s="5" t="str">
        <f t="shared" ca="1" si="50"/>
        <v/>
      </c>
      <c r="E496" s="5" t="str">
        <f t="shared" ca="1" si="55"/>
        <v/>
      </c>
      <c r="F496" s="53"/>
      <c r="G496" s="5" t="str">
        <f t="shared" ca="1" si="51"/>
        <v/>
      </c>
      <c r="H496" s="5" t="str">
        <f t="shared" ca="1" si="52"/>
        <v/>
      </c>
      <c r="I496" s="5" t="str">
        <f t="shared" ca="1" si="53"/>
        <v/>
      </c>
      <c r="J496" s="5" t="str">
        <f t="shared" ca="1" si="54"/>
        <v/>
      </c>
      <c r="M496" s="5"/>
    </row>
    <row r="497" spans="2:13" x14ac:dyDescent="0.3">
      <c r="B497" s="57"/>
      <c r="C497" s="5" t="str">
        <f t="shared" ca="1" si="49"/>
        <v/>
      </c>
      <c r="D497" s="5" t="str">
        <f t="shared" ca="1" si="50"/>
        <v/>
      </c>
      <c r="E497" s="5" t="str">
        <f t="shared" ca="1" si="55"/>
        <v/>
      </c>
      <c r="F497" s="53"/>
      <c r="G497" s="5" t="str">
        <f t="shared" ca="1" si="51"/>
        <v/>
      </c>
      <c r="H497" s="5" t="str">
        <f t="shared" ca="1" si="52"/>
        <v/>
      </c>
      <c r="I497" s="5" t="str">
        <f t="shared" ca="1" si="53"/>
        <v/>
      </c>
      <c r="J497" s="5" t="str">
        <f t="shared" ca="1" si="54"/>
        <v/>
      </c>
      <c r="M497" s="5"/>
    </row>
    <row r="498" spans="2:13" x14ac:dyDescent="0.3">
      <c r="B498" s="57"/>
      <c r="C498" s="5" t="str">
        <f t="shared" ca="1" si="49"/>
        <v/>
      </c>
      <c r="D498" s="5" t="str">
        <f t="shared" ca="1" si="50"/>
        <v/>
      </c>
      <c r="E498" s="5" t="str">
        <f t="shared" ca="1" si="55"/>
        <v/>
      </c>
      <c r="F498" s="53"/>
      <c r="G498" s="5" t="str">
        <f t="shared" ca="1" si="51"/>
        <v/>
      </c>
      <c r="H498" s="5" t="str">
        <f t="shared" ca="1" si="52"/>
        <v/>
      </c>
      <c r="I498" s="5" t="str">
        <f t="shared" ca="1" si="53"/>
        <v/>
      </c>
      <c r="J498" s="5" t="str">
        <f t="shared" ca="1" si="54"/>
        <v/>
      </c>
      <c r="M498" s="5"/>
    </row>
    <row r="499" spans="2:13" x14ac:dyDescent="0.3">
      <c r="B499" s="57"/>
      <c r="C499" s="5" t="str">
        <f t="shared" ca="1" si="49"/>
        <v/>
      </c>
      <c r="D499" s="5" t="str">
        <f t="shared" ca="1" si="50"/>
        <v/>
      </c>
      <c r="E499" s="5" t="str">
        <f t="shared" ca="1" si="55"/>
        <v/>
      </c>
      <c r="F499" s="53"/>
      <c r="G499" s="5" t="str">
        <f t="shared" ca="1" si="51"/>
        <v/>
      </c>
      <c r="H499" s="5" t="str">
        <f t="shared" ca="1" si="52"/>
        <v/>
      </c>
      <c r="I499" s="5" t="str">
        <f t="shared" ca="1" si="53"/>
        <v/>
      </c>
      <c r="J499" s="5" t="str">
        <f t="shared" ca="1" si="54"/>
        <v/>
      </c>
      <c r="M499" s="5"/>
    </row>
    <row r="500" spans="2:13" x14ac:dyDescent="0.3">
      <c r="B500" s="57"/>
      <c r="C500" s="5" t="str">
        <f t="shared" ca="1" si="49"/>
        <v/>
      </c>
      <c r="D500" s="5" t="str">
        <f t="shared" ca="1" si="50"/>
        <v/>
      </c>
      <c r="E500" s="5" t="str">
        <f t="shared" ca="1" si="55"/>
        <v/>
      </c>
      <c r="F500" s="53"/>
      <c r="G500" s="5" t="str">
        <f t="shared" ca="1" si="51"/>
        <v/>
      </c>
      <c r="H500" s="5" t="str">
        <f t="shared" ca="1" si="52"/>
        <v/>
      </c>
      <c r="I500" s="5" t="str">
        <f t="shared" ca="1" si="53"/>
        <v/>
      </c>
      <c r="J500" s="5" t="str">
        <f t="shared" ca="1" si="54"/>
        <v/>
      </c>
      <c r="M500" s="5"/>
    </row>
    <row r="501" spans="2:13" x14ac:dyDescent="0.3">
      <c r="B501" s="57"/>
      <c r="C501" s="5" t="str">
        <f t="shared" ca="1" si="49"/>
        <v/>
      </c>
      <c r="D501" s="5" t="str">
        <f t="shared" ca="1" si="50"/>
        <v/>
      </c>
      <c r="E501" s="5" t="str">
        <f t="shared" ca="1" si="55"/>
        <v/>
      </c>
      <c r="F501" s="53"/>
      <c r="G501" s="5" t="str">
        <f t="shared" ca="1" si="51"/>
        <v/>
      </c>
      <c r="H501" s="5" t="str">
        <f t="shared" ca="1" si="52"/>
        <v/>
      </c>
      <c r="I501" s="5" t="str">
        <f t="shared" ca="1" si="53"/>
        <v/>
      </c>
      <c r="J501" s="5" t="str">
        <f t="shared" ca="1" si="54"/>
        <v/>
      </c>
      <c r="M501" s="5"/>
    </row>
    <row r="502" spans="2:13" x14ac:dyDescent="0.3">
      <c r="B502" s="57"/>
      <c r="C502" s="5" t="str">
        <f t="shared" ca="1" si="49"/>
        <v/>
      </c>
      <c r="D502" s="5" t="str">
        <f t="shared" ca="1" si="50"/>
        <v/>
      </c>
      <c r="E502" s="5" t="str">
        <f t="shared" ca="1" si="55"/>
        <v/>
      </c>
      <c r="F502" s="53"/>
      <c r="G502" s="5" t="str">
        <f t="shared" ca="1" si="51"/>
        <v/>
      </c>
      <c r="H502" s="5" t="str">
        <f t="shared" ca="1" si="52"/>
        <v/>
      </c>
      <c r="I502" s="5" t="str">
        <f t="shared" ca="1" si="53"/>
        <v/>
      </c>
      <c r="J502" s="5" t="str">
        <f t="shared" ca="1" si="54"/>
        <v/>
      </c>
      <c r="M502" s="5"/>
    </row>
    <row r="503" spans="2:13" x14ac:dyDescent="0.3">
      <c r="B503" s="57"/>
      <c r="C503" s="5" t="str">
        <f t="shared" ca="1" si="49"/>
        <v/>
      </c>
      <c r="D503" s="5" t="str">
        <f t="shared" ca="1" si="50"/>
        <v/>
      </c>
      <c r="E503" s="5" t="str">
        <f t="shared" ca="1" si="55"/>
        <v/>
      </c>
      <c r="F503" s="53"/>
      <c r="G503" s="5" t="str">
        <f t="shared" ca="1" si="51"/>
        <v/>
      </c>
      <c r="H503" s="5" t="str">
        <f t="shared" ca="1" si="52"/>
        <v/>
      </c>
      <c r="I503" s="5" t="str">
        <f t="shared" ca="1" si="53"/>
        <v/>
      </c>
      <c r="J503" s="5" t="str">
        <f t="shared" ca="1" si="54"/>
        <v/>
      </c>
      <c r="M503" s="5"/>
    </row>
    <row r="504" spans="2:13" x14ac:dyDescent="0.3">
      <c r="B504" s="57"/>
      <c r="C504" s="5" t="str">
        <f t="shared" ca="1" si="49"/>
        <v/>
      </c>
      <c r="D504" s="5" t="str">
        <f t="shared" ca="1" si="50"/>
        <v/>
      </c>
      <c r="E504" s="5" t="str">
        <f t="shared" ca="1" si="55"/>
        <v/>
      </c>
      <c r="F504" s="53"/>
      <c r="G504" s="5" t="str">
        <f t="shared" ca="1" si="51"/>
        <v/>
      </c>
      <c r="H504" s="5" t="str">
        <f t="shared" ca="1" si="52"/>
        <v/>
      </c>
      <c r="I504" s="5" t="str">
        <f t="shared" ca="1" si="53"/>
        <v/>
      </c>
      <c r="J504" s="5" t="str">
        <f t="shared" ca="1" si="54"/>
        <v/>
      </c>
      <c r="M504" s="5"/>
    </row>
    <row r="505" spans="2:13" x14ac:dyDescent="0.3">
      <c r="B505" s="57"/>
      <c r="C505" s="5" t="str">
        <f t="shared" ca="1" si="49"/>
        <v/>
      </c>
      <c r="D505" s="5" t="str">
        <f t="shared" ca="1" si="50"/>
        <v/>
      </c>
      <c r="E505" s="5" t="str">
        <f t="shared" ca="1" si="55"/>
        <v/>
      </c>
      <c r="F505" s="53"/>
      <c r="G505" s="5" t="str">
        <f t="shared" ca="1" si="51"/>
        <v/>
      </c>
      <c r="H505" s="5" t="str">
        <f t="shared" ca="1" si="52"/>
        <v/>
      </c>
      <c r="I505" s="5" t="str">
        <f t="shared" ca="1" si="53"/>
        <v/>
      </c>
      <c r="J505" s="5" t="str">
        <f t="shared" ca="1" si="54"/>
        <v/>
      </c>
      <c r="M505" s="5"/>
    </row>
    <row r="506" spans="2:13" x14ac:dyDescent="0.3">
      <c r="B506" s="57"/>
      <c r="C506" s="5" t="str">
        <f t="shared" ca="1" si="49"/>
        <v/>
      </c>
      <c r="D506" s="5" t="str">
        <f t="shared" ca="1" si="50"/>
        <v/>
      </c>
      <c r="E506" s="5" t="str">
        <f t="shared" ca="1" si="55"/>
        <v/>
      </c>
      <c r="F506" s="53"/>
      <c r="G506" s="5" t="str">
        <f t="shared" ca="1" si="51"/>
        <v/>
      </c>
      <c r="H506" s="5" t="str">
        <f t="shared" ca="1" si="52"/>
        <v/>
      </c>
      <c r="I506" s="5" t="str">
        <f t="shared" ca="1" si="53"/>
        <v/>
      </c>
      <c r="J506" s="5" t="str">
        <f t="shared" ca="1" si="54"/>
        <v/>
      </c>
      <c r="M506" s="5"/>
    </row>
    <row r="507" spans="2:13" x14ac:dyDescent="0.3">
      <c r="B507" s="57"/>
      <c r="C507" s="5" t="str">
        <f t="shared" ca="1" si="49"/>
        <v/>
      </c>
      <c r="D507" s="5" t="str">
        <f t="shared" ca="1" si="50"/>
        <v/>
      </c>
      <c r="E507" s="5" t="str">
        <f t="shared" ca="1" si="55"/>
        <v/>
      </c>
      <c r="F507" s="53"/>
      <c r="G507" s="5" t="str">
        <f t="shared" ca="1" si="51"/>
        <v/>
      </c>
      <c r="H507" s="5" t="str">
        <f t="shared" ca="1" si="52"/>
        <v/>
      </c>
      <c r="I507" s="5" t="str">
        <f t="shared" ca="1" si="53"/>
        <v/>
      </c>
      <c r="J507" s="5" t="str">
        <f t="shared" ca="1" si="54"/>
        <v/>
      </c>
      <c r="M507" s="5"/>
    </row>
    <row r="508" spans="2:13" x14ac:dyDescent="0.3">
      <c r="B508" s="57"/>
      <c r="C508" s="5" t="str">
        <f t="shared" ca="1" si="49"/>
        <v/>
      </c>
      <c r="D508" s="5" t="str">
        <f t="shared" ca="1" si="50"/>
        <v/>
      </c>
      <c r="E508" s="5" t="str">
        <f t="shared" ca="1" si="55"/>
        <v/>
      </c>
      <c r="F508" s="53"/>
      <c r="G508" s="5" t="str">
        <f t="shared" ca="1" si="51"/>
        <v/>
      </c>
      <c r="H508" s="5" t="str">
        <f t="shared" ca="1" si="52"/>
        <v/>
      </c>
      <c r="I508" s="5" t="str">
        <f t="shared" ca="1" si="53"/>
        <v/>
      </c>
      <c r="J508" s="5" t="str">
        <f t="shared" ca="1" si="54"/>
        <v/>
      </c>
      <c r="M508" s="5"/>
    </row>
    <row r="509" spans="2:13" x14ac:dyDescent="0.3">
      <c r="B509" s="57"/>
      <c r="C509" s="5" t="str">
        <f t="shared" ca="1" si="49"/>
        <v/>
      </c>
      <c r="D509" s="5" t="str">
        <f t="shared" ca="1" si="50"/>
        <v/>
      </c>
      <c r="E509" s="5" t="str">
        <f t="shared" ca="1" si="55"/>
        <v/>
      </c>
      <c r="F509" s="53"/>
      <c r="G509" s="5" t="str">
        <f t="shared" ca="1" si="51"/>
        <v/>
      </c>
      <c r="H509" s="5" t="str">
        <f t="shared" ca="1" si="52"/>
        <v/>
      </c>
      <c r="I509" s="5" t="str">
        <f t="shared" ca="1" si="53"/>
        <v/>
      </c>
      <c r="J509" s="5" t="str">
        <f t="shared" ca="1" si="54"/>
        <v/>
      </c>
      <c r="M509" s="5"/>
    </row>
    <row r="510" spans="2:13" x14ac:dyDescent="0.3">
      <c r="B510" s="57"/>
      <c r="C510" s="5" t="str">
        <f t="shared" ca="1" si="49"/>
        <v/>
      </c>
      <c r="D510" s="5" t="str">
        <f t="shared" ca="1" si="50"/>
        <v/>
      </c>
      <c r="E510" s="5" t="str">
        <f t="shared" ca="1" si="55"/>
        <v/>
      </c>
      <c r="F510" s="53"/>
      <c r="G510" s="5" t="str">
        <f t="shared" ca="1" si="51"/>
        <v/>
      </c>
      <c r="H510" s="5" t="str">
        <f t="shared" ca="1" si="52"/>
        <v/>
      </c>
      <c r="I510" s="5" t="str">
        <f t="shared" ca="1" si="53"/>
        <v/>
      </c>
      <c r="J510" s="5" t="str">
        <f t="shared" ca="1" si="54"/>
        <v/>
      </c>
      <c r="M510" s="5"/>
    </row>
    <row r="511" spans="2:13" x14ac:dyDescent="0.3">
      <c r="B511" s="57"/>
      <c r="C511" s="5" t="str">
        <f t="shared" ca="1" si="49"/>
        <v/>
      </c>
      <c r="D511" s="5" t="str">
        <f t="shared" ca="1" si="50"/>
        <v/>
      </c>
      <c r="E511" s="5" t="str">
        <f t="shared" ca="1" si="55"/>
        <v/>
      </c>
      <c r="F511" s="53"/>
      <c r="G511" s="5" t="str">
        <f t="shared" ca="1" si="51"/>
        <v/>
      </c>
      <c r="H511" s="5" t="str">
        <f t="shared" ca="1" si="52"/>
        <v/>
      </c>
      <c r="I511" s="5" t="str">
        <f t="shared" ca="1" si="53"/>
        <v/>
      </c>
      <c r="J511" s="5" t="str">
        <f t="shared" ca="1" si="54"/>
        <v/>
      </c>
      <c r="M511" s="5"/>
    </row>
    <row r="512" spans="2:13" x14ac:dyDescent="0.3">
      <c r="B512" s="57"/>
      <c r="C512" s="5" t="str">
        <f t="shared" ca="1" si="49"/>
        <v/>
      </c>
      <c r="D512" s="5" t="str">
        <f t="shared" ca="1" si="50"/>
        <v/>
      </c>
      <c r="E512" s="5" t="str">
        <f t="shared" ca="1" si="55"/>
        <v/>
      </c>
      <c r="F512" s="53"/>
      <c r="G512" s="5" t="str">
        <f t="shared" ca="1" si="51"/>
        <v/>
      </c>
      <c r="H512" s="5" t="str">
        <f t="shared" ca="1" si="52"/>
        <v/>
      </c>
      <c r="I512" s="5" t="str">
        <f t="shared" ca="1" si="53"/>
        <v/>
      </c>
      <c r="J512" s="5" t="str">
        <f t="shared" ca="1" si="54"/>
        <v/>
      </c>
      <c r="M512" s="5"/>
    </row>
    <row r="513" spans="2:13" x14ac:dyDescent="0.3">
      <c r="B513" s="57"/>
      <c r="C513" s="5" t="str">
        <f t="shared" ca="1" si="49"/>
        <v/>
      </c>
      <c r="D513" s="5" t="str">
        <f t="shared" ca="1" si="50"/>
        <v/>
      </c>
      <c r="E513" s="5" t="str">
        <f t="shared" ca="1" si="55"/>
        <v/>
      </c>
      <c r="F513" s="53"/>
      <c r="G513" s="5" t="str">
        <f t="shared" ca="1" si="51"/>
        <v/>
      </c>
      <c r="H513" s="5" t="str">
        <f t="shared" ca="1" si="52"/>
        <v/>
      </c>
      <c r="I513" s="5" t="str">
        <f t="shared" ca="1" si="53"/>
        <v/>
      </c>
      <c r="J513" s="5" t="str">
        <f t="shared" ca="1" si="54"/>
        <v/>
      </c>
      <c r="M513" s="5"/>
    </row>
    <row r="514" spans="2:13" x14ac:dyDescent="0.3">
      <c r="B514" s="57"/>
      <c r="C514" s="5" t="str">
        <f t="shared" ca="1" si="49"/>
        <v/>
      </c>
      <c r="D514" s="5" t="str">
        <f t="shared" ca="1" si="50"/>
        <v/>
      </c>
      <c r="E514" s="5" t="str">
        <f t="shared" ca="1" si="55"/>
        <v/>
      </c>
      <c r="F514" s="53"/>
      <c r="G514" s="5" t="str">
        <f t="shared" ca="1" si="51"/>
        <v/>
      </c>
      <c r="H514" s="5" t="str">
        <f t="shared" ca="1" si="52"/>
        <v/>
      </c>
      <c r="I514" s="5" t="str">
        <f t="shared" ca="1" si="53"/>
        <v/>
      </c>
      <c r="J514" s="5" t="str">
        <f t="shared" ca="1" si="54"/>
        <v/>
      </c>
      <c r="M514" s="5"/>
    </row>
    <row r="515" spans="2:13" x14ac:dyDescent="0.3">
      <c r="B515" s="57"/>
      <c r="C515" s="5" t="str">
        <f t="shared" ca="1" si="49"/>
        <v/>
      </c>
      <c r="D515" s="5" t="str">
        <f t="shared" ca="1" si="50"/>
        <v/>
      </c>
      <c r="E515" s="5" t="str">
        <f t="shared" ca="1" si="55"/>
        <v/>
      </c>
      <c r="F515" s="53"/>
      <c r="G515" s="5" t="str">
        <f t="shared" ca="1" si="51"/>
        <v/>
      </c>
      <c r="H515" s="5" t="str">
        <f t="shared" ca="1" si="52"/>
        <v/>
      </c>
      <c r="I515" s="5" t="str">
        <f t="shared" ca="1" si="53"/>
        <v/>
      </c>
      <c r="J515" s="5" t="str">
        <f t="shared" ca="1" si="54"/>
        <v/>
      </c>
      <c r="M515" s="5"/>
    </row>
    <row r="516" spans="2:13" x14ac:dyDescent="0.3">
      <c r="B516" s="57"/>
      <c r="C516" s="5" t="str">
        <f t="shared" ca="1" si="49"/>
        <v/>
      </c>
      <c r="D516" s="5" t="str">
        <f t="shared" ca="1" si="50"/>
        <v/>
      </c>
      <c r="E516" s="5" t="str">
        <f t="shared" ca="1" si="55"/>
        <v/>
      </c>
      <c r="F516" s="53"/>
      <c r="G516" s="5" t="str">
        <f t="shared" ca="1" si="51"/>
        <v/>
      </c>
      <c r="H516" s="5" t="str">
        <f t="shared" ca="1" si="52"/>
        <v/>
      </c>
      <c r="I516" s="5" t="str">
        <f t="shared" ca="1" si="53"/>
        <v/>
      </c>
      <c r="J516" s="5" t="str">
        <f t="shared" ca="1" si="54"/>
        <v/>
      </c>
      <c r="M516" s="5"/>
    </row>
    <row r="517" spans="2:13" x14ac:dyDescent="0.3">
      <c r="B517" s="57"/>
      <c r="C517" s="5" t="str">
        <f t="shared" ca="1" si="49"/>
        <v/>
      </c>
      <c r="D517" s="5" t="str">
        <f t="shared" ca="1" si="50"/>
        <v/>
      </c>
      <c r="E517" s="5" t="str">
        <f t="shared" ca="1" si="55"/>
        <v/>
      </c>
      <c r="F517" s="53"/>
      <c r="G517" s="5" t="str">
        <f t="shared" ca="1" si="51"/>
        <v/>
      </c>
      <c r="H517" s="5" t="str">
        <f t="shared" ca="1" si="52"/>
        <v/>
      </c>
      <c r="I517" s="5" t="str">
        <f t="shared" ca="1" si="53"/>
        <v/>
      </c>
      <c r="J517" s="5" t="str">
        <f t="shared" ca="1" si="54"/>
        <v/>
      </c>
      <c r="M517" s="5"/>
    </row>
    <row r="518" spans="2:13" x14ac:dyDescent="0.3">
      <c r="B518" s="57"/>
      <c r="C518" s="5" t="str">
        <f t="shared" ca="1" si="49"/>
        <v/>
      </c>
      <c r="D518" s="5" t="str">
        <f t="shared" ca="1" si="50"/>
        <v/>
      </c>
      <c r="E518" s="5" t="str">
        <f t="shared" ca="1" si="55"/>
        <v/>
      </c>
      <c r="F518" s="53"/>
      <c r="G518" s="5" t="str">
        <f t="shared" ca="1" si="51"/>
        <v/>
      </c>
      <c r="H518" s="5" t="str">
        <f t="shared" ca="1" si="52"/>
        <v/>
      </c>
      <c r="I518" s="5" t="str">
        <f t="shared" ca="1" si="53"/>
        <v/>
      </c>
      <c r="J518" s="5" t="str">
        <f t="shared" ca="1" si="54"/>
        <v/>
      </c>
      <c r="M518" s="5"/>
    </row>
    <row r="519" spans="2:13" x14ac:dyDescent="0.3">
      <c r="B519" s="57"/>
      <c r="C519" s="5" t="str">
        <f t="shared" ca="1" si="49"/>
        <v/>
      </c>
      <c r="D519" s="5" t="str">
        <f t="shared" ca="1" si="50"/>
        <v/>
      </c>
      <c r="E519" s="5" t="str">
        <f t="shared" ca="1" si="55"/>
        <v/>
      </c>
      <c r="F519" s="53"/>
      <c r="G519" s="5" t="str">
        <f t="shared" ca="1" si="51"/>
        <v/>
      </c>
      <c r="H519" s="5" t="str">
        <f t="shared" ca="1" si="52"/>
        <v/>
      </c>
      <c r="I519" s="5" t="str">
        <f t="shared" ca="1" si="53"/>
        <v/>
      </c>
      <c r="J519" s="5" t="str">
        <f t="shared" ca="1" si="54"/>
        <v/>
      </c>
      <c r="M519" s="5"/>
    </row>
    <row r="520" spans="2:13" x14ac:dyDescent="0.3">
      <c r="B520" s="57"/>
      <c r="C520" s="5" t="str">
        <f t="shared" ca="1" si="49"/>
        <v/>
      </c>
      <c r="D520" s="5" t="str">
        <f t="shared" ca="1" si="50"/>
        <v/>
      </c>
      <c r="E520" s="5" t="str">
        <f t="shared" ca="1" si="55"/>
        <v/>
      </c>
      <c r="F520" s="53"/>
      <c r="G520" s="5" t="str">
        <f t="shared" ca="1" si="51"/>
        <v/>
      </c>
      <c r="H520" s="5" t="str">
        <f t="shared" ca="1" si="52"/>
        <v/>
      </c>
      <c r="I520" s="5" t="str">
        <f t="shared" ca="1" si="53"/>
        <v/>
      </c>
      <c r="J520" s="5" t="str">
        <f t="shared" ca="1" si="54"/>
        <v/>
      </c>
      <c r="M520" s="5"/>
    </row>
    <row r="521" spans="2:13" x14ac:dyDescent="0.3">
      <c r="B521" s="57"/>
      <c r="C521" s="5" t="str">
        <f t="shared" ca="1" si="49"/>
        <v/>
      </c>
      <c r="D521" s="5" t="str">
        <f t="shared" ca="1" si="50"/>
        <v/>
      </c>
      <c r="E521" s="5" t="str">
        <f t="shared" ca="1" si="55"/>
        <v/>
      </c>
      <c r="F521" s="53"/>
      <c r="G521" s="5" t="str">
        <f t="shared" ca="1" si="51"/>
        <v/>
      </c>
      <c r="H521" s="5" t="str">
        <f t="shared" ca="1" si="52"/>
        <v/>
      </c>
      <c r="I521" s="5" t="str">
        <f t="shared" ca="1" si="53"/>
        <v/>
      </c>
      <c r="J521" s="5" t="str">
        <f t="shared" ca="1" si="54"/>
        <v/>
      </c>
      <c r="M521" s="5"/>
    </row>
    <row r="522" spans="2:13" x14ac:dyDescent="0.3">
      <c r="B522" s="57"/>
      <c r="C522" s="5" t="str">
        <f t="shared" ca="1" si="49"/>
        <v/>
      </c>
      <c r="D522" s="5" t="str">
        <f t="shared" ca="1" si="50"/>
        <v/>
      </c>
      <c r="E522" s="5" t="str">
        <f t="shared" ca="1" si="55"/>
        <v/>
      </c>
      <c r="F522" s="53"/>
      <c r="G522" s="5" t="str">
        <f t="shared" ca="1" si="51"/>
        <v/>
      </c>
      <c r="H522" s="5" t="str">
        <f t="shared" ca="1" si="52"/>
        <v/>
      </c>
      <c r="I522" s="5" t="str">
        <f t="shared" ca="1" si="53"/>
        <v/>
      </c>
      <c r="J522" s="5" t="str">
        <f t="shared" ca="1" si="54"/>
        <v/>
      </c>
      <c r="M522" s="5"/>
    </row>
    <row r="523" spans="2:13" x14ac:dyDescent="0.3">
      <c r="B523" s="57"/>
      <c r="C523" s="5" t="str">
        <f t="shared" ca="1" si="49"/>
        <v/>
      </c>
      <c r="D523" s="5" t="str">
        <f t="shared" ca="1" si="50"/>
        <v/>
      </c>
      <c r="E523" s="5" t="str">
        <f t="shared" ca="1" si="55"/>
        <v/>
      </c>
      <c r="F523" s="53"/>
      <c r="G523" s="5" t="str">
        <f t="shared" ca="1" si="51"/>
        <v/>
      </c>
      <c r="H523" s="5" t="str">
        <f t="shared" ca="1" si="52"/>
        <v/>
      </c>
      <c r="I523" s="5" t="str">
        <f t="shared" ca="1" si="53"/>
        <v/>
      </c>
      <c r="J523" s="5" t="str">
        <f t="shared" ca="1" si="54"/>
        <v/>
      </c>
      <c r="M523" s="5"/>
    </row>
    <row r="524" spans="2:13" x14ac:dyDescent="0.3">
      <c r="B524" s="57"/>
      <c r="C524" s="5" t="str">
        <f t="shared" ca="1" si="49"/>
        <v/>
      </c>
      <c r="D524" s="5" t="str">
        <f t="shared" ca="1" si="50"/>
        <v/>
      </c>
      <c r="E524" s="5" t="str">
        <f t="shared" ca="1" si="55"/>
        <v/>
      </c>
      <c r="F524" s="53"/>
      <c r="G524" s="5" t="str">
        <f t="shared" ca="1" si="51"/>
        <v/>
      </c>
      <c r="H524" s="5" t="str">
        <f t="shared" ca="1" si="52"/>
        <v/>
      </c>
      <c r="I524" s="5" t="str">
        <f t="shared" ca="1" si="53"/>
        <v/>
      </c>
      <c r="J524" s="5" t="str">
        <f t="shared" ca="1" si="54"/>
        <v/>
      </c>
      <c r="M524" s="5"/>
    </row>
    <row r="525" spans="2:13" x14ac:dyDescent="0.3">
      <c r="B525" s="57"/>
      <c r="C525" s="5" t="str">
        <f t="shared" ca="1" si="49"/>
        <v/>
      </c>
      <c r="D525" s="5" t="str">
        <f t="shared" ca="1" si="50"/>
        <v/>
      </c>
      <c r="E525" s="5" t="str">
        <f t="shared" ca="1" si="55"/>
        <v/>
      </c>
      <c r="F525" s="53"/>
      <c r="G525" s="5" t="str">
        <f t="shared" ca="1" si="51"/>
        <v/>
      </c>
      <c r="H525" s="5" t="str">
        <f t="shared" ca="1" si="52"/>
        <v/>
      </c>
      <c r="I525" s="5" t="str">
        <f t="shared" ca="1" si="53"/>
        <v/>
      </c>
      <c r="J525" s="5" t="str">
        <f t="shared" ca="1" si="54"/>
        <v/>
      </c>
      <c r="M525" s="5"/>
    </row>
    <row r="526" spans="2:13" x14ac:dyDescent="0.3">
      <c r="B526" s="57"/>
      <c r="C526" s="5" t="str">
        <f t="shared" ca="1" si="49"/>
        <v/>
      </c>
      <c r="D526" s="5" t="str">
        <f t="shared" ca="1" si="50"/>
        <v/>
      </c>
      <c r="E526" s="5" t="str">
        <f t="shared" ca="1" si="55"/>
        <v/>
      </c>
      <c r="F526" s="53"/>
      <c r="G526" s="5" t="str">
        <f t="shared" ca="1" si="51"/>
        <v/>
      </c>
      <c r="H526" s="5" t="str">
        <f t="shared" ca="1" si="52"/>
        <v/>
      </c>
      <c r="I526" s="5" t="str">
        <f t="shared" ca="1" si="53"/>
        <v/>
      </c>
      <c r="J526" s="5" t="str">
        <f t="shared" ca="1" si="54"/>
        <v/>
      </c>
      <c r="M526" s="5"/>
    </row>
    <row r="527" spans="2:13" x14ac:dyDescent="0.3">
      <c r="B527" s="57"/>
      <c r="C527" s="5" t="str">
        <f t="shared" ca="1" si="49"/>
        <v/>
      </c>
      <c r="D527" s="5" t="str">
        <f t="shared" ca="1" si="50"/>
        <v/>
      </c>
      <c r="E527" s="5" t="str">
        <f t="shared" ca="1" si="55"/>
        <v/>
      </c>
      <c r="F527" s="53"/>
      <c r="G527" s="5" t="str">
        <f t="shared" ca="1" si="51"/>
        <v/>
      </c>
      <c r="H527" s="5" t="str">
        <f t="shared" ca="1" si="52"/>
        <v/>
      </c>
      <c r="I527" s="5" t="str">
        <f t="shared" ca="1" si="53"/>
        <v/>
      </c>
      <c r="J527" s="5" t="str">
        <f t="shared" ca="1" si="54"/>
        <v/>
      </c>
      <c r="M527" s="5"/>
    </row>
    <row r="528" spans="2:13" x14ac:dyDescent="0.3">
      <c r="B528" s="57"/>
      <c r="C528" s="5" t="str">
        <f t="shared" ca="1" si="49"/>
        <v/>
      </c>
      <c r="D528" s="5" t="str">
        <f t="shared" ca="1" si="50"/>
        <v/>
      </c>
      <c r="E528" s="5" t="str">
        <f t="shared" ca="1" si="55"/>
        <v/>
      </c>
      <c r="F528" s="53"/>
      <c r="G528" s="5" t="str">
        <f t="shared" ca="1" si="51"/>
        <v/>
      </c>
      <c r="H528" s="5" t="str">
        <f t="shared" ca="1" si="52"/>
        <v/>
      </c>
      <c r="I528" s="5" t="str">
        <f t="shared" ca="1" si="53"/>
        <v/>
      </c>
      <c r="J528" s="5" t="str">
        <f t="shared" ca="1" si="54"/>
        <v/>
      </c>
      <c r="M528" s="5"/>
    </row>
    <row r="529" spans="2:13" x14ac:dyDescent="0.3">
      <c r="B529" s="57"/>
      <c r="C529" s="5" t="str">
        <f t="shared" ca="1" si="49"/>
        <v/>
      </c>
      <c r="D529" s="5" t="str">
        <f t="shared" ca="1" si="50"/>
        <v/>
      </c>
      <c r="E529" s="5" t="str">
        <f t="shared" ca="1" si="55"/>
        <v/>
      </c>
      <c r="F529" s="53"/>
      <c r="G529" s="5" t="str">
        <f t="shared" ca="1" si="51"/>
        <v/>
      </c>
      <c r="H529" s="5" t="str">
        <f t="shared" ca="1" si="52"/>
        <v/>
      </c>
      <c r="I529" s="5" t="str">
        <f t="shared" ca="1" si="53"/>
        <v/>
      </c>
      <c r="J529" s="5" t="str">
        <f t="shared" ca="1" si="54"/>
        <v/>
      </c>
      <c r="M529" s="5"/>
    </row>
    <row r="530" spans="2:13" x14ac:dyDescent="0.3">
      <c r="B530" s="57"/>
      <c r="C530" s="5" t="str">
        <f t="shared" ca="1" si="49"/>
        <v/>
      </c>
      <c r="D530" s="5" t="str">
        <f t="shared" ca="1" si="50"/>
        <v/>
      </c>
      <c r="E530" s="5" t="str">
        <f t="shared" ca="1" si="55"/>
        <v/>
      </c>
      <c r="F530" s="53"/>
      <c r="G530" s="5" t="str">
        <f t="shared" ca="1" si="51"/>
        <v/>
      </c>
      <c r="H530" s="5" t="str">
        <f t="shared" ca="1" si="52"/>
        <v/>
      </c>
      <c r="I530" s="5" t="str">
        <f t="shared" ca="1" si="53"/>
        <v/>
      </c>
      <c r="J530" s="5" t="str">
        <f t="shared" ca="1" si="54"/>
        <v/>
      </c>
      <c r="M530" s="5"/>
    </row>
    <row r="531" spans="2:13" x14ac:dyDescent="0.3">
      <c r="B531" s="57"/>
      <c r="C531" s="5" t="str">
        <f t="shared" ca="1" si="49"/>
        <v/>
      </c>
      <c r="D531" s="5" t="str">
        <f t="shared" ca="1" si="50"/>
        <v/>
      </c>
      <c r="E531" s="5" t="str">
        <f t="shared" ca="1" si="55"/>
        <v/>
      </c>
      <c r="F531" s="53"/>
      <c r="G531" s="5" t="str">
        <f t="shared" ca="1" si="51"/>
        <v/>
      </c>
      <c r="H531" s="5" t="str">
        <f t="shared" ca="1" si="52"/>
        <v/>
      </c>
      <c r="I531" s="5" t="str">
        <f t="shared" ca="1" si="53"/>
        <v/>
      </c>
      <c r="J531" s="5" t="str">
        <f t="shared" ca="1" si="54"/>
        <v/>
      </c>
      <c r="M531" s="5"/>
    </row>
    <row r="532" spans="2:13" x14ac:dyDescent="0.3">
      <c r="B532" s="57"/>
      <c r="C532" s="5" t="str">
        <f t="shared" ca="1" si="49"/>
        <v/>
      </c>
      <c r="D532" s="5" t="str">
        <f t="shared" ca="1" si="50"/>
        <v/>
      </c>
      <c r="E532" s="5" t="str">
        <f t="shared" ca="1" si="55"/>
        <v/>
      </c>
      <c r="F532" s="53"/>
      <c r="G532" s="5" t="str">
        <f t="shared" ca="1" si="51"/>
        <v/>
      </c>
      <c r="H532" s="5" t="str">
        <f t="shared" ca="1" si="52"/>
        <v/>
      </c>
      <c r="I532" s="5" t="str">
        <f t="shared" ca="1" si="53"/>
        <v/>
      </c>
      <c r="J532" s="5" t="str">
        <f t="shared" ca="1" si="54"/>
        <v/>
      </c>
      <c r="M532" s="5"/>
    </row>
    <row r="533" spans="2:13" x14ac:dyDescent="0.3">
      <c r="B533" s="57"/>
      <c r="C533" s="5" t="str">
        <f t="shared" ca="1" si="49"/>
        <v/>
      </c>
      <c r="D533" s="5" t="str">
        <f t="shared" ca="1" si="50"/>
        <v/>
      </c>
      <c r="E533" s="5" t="str">
        <f t="shared" ca="1" si="55"/>
        <v/>
      </c>
      <c r="F533" s="53"/>
      <c r="G533" s="5" t="str">
        <f t="shared" ca="1" si="51"/>
        <v/>
      </c>
      <c r="H533" s="5" t="str">
        <f t="shared" ca="1" si="52"/>
        <v/>
      </c>
      <c r="I533" s="5" t="str">
        <f t="shared" ca="1" si="53"/>
        <v/>
      </c>
      <c r="J533" s="5" t="str">
        <f t="shared" ca="1" si="54"/>
        <v/>
      </c>
      <c r="M533" s="5"/>
    </row>
    <row r="534" spans="2:13" x14ac:dyDescent="0.3">
      <c r="B534" s="57"/>
      <c r="C534" s="5" t="str">
        <f t="shared" ca="1" si="49"/>
        <v/>
      </c>
      <c r="D534" s="5" t="str">
        <f t="shared" ca="1" si="50"/>
        <v/>
      </c>
      <c r="E534" s="5" t="str">
        <f t="shared" ca="1" si="55"/>
        <v/>
      </c>
      <c r="F534" s="53"/>
      <c r="G534" s="5" t="str">
        <f t="shared" ca="1" si="51"/>
        <v/>
      </c>
      <c r="H534" s="5" t="str">
        <f t="shared" ca="1" si="52"/>
        <v/>
      </c>
      <c r="I534" s="5" t="str">
        <f t="shared" ca="1" si="53"/>
        <v/>
      </c>
      <c r="J534" s="5" t="str">
        <f t="shared" ca="1" si="54"/>
        <v/>
      </c>
      <c r="M534" s="5"/>
    </row>
    <row r="535" spans="2:13" x14ac:dyDescent="0.3">
      <c r="B535" s="57"/>
      <c r="C535" s="5" t="str">
        <f t="shared" ca="1" si="49"/>
        <v/>
      </c>
      <c r="D535" s="5" t="str">
        <f t="shared" ca="1" si="50"/>
        <v/>
      </c>
      <c r="E535" s="5" t="str">
        <f t="shared" ca="1" si="55"/>
        <v/>
      </c>
      <c r="F535" s="53"/>
      <c r="G535" s="5" t="str">
        <f t="shared" ca="1" si="51"/>
        <v/>
      </c>
      <c r="H535" s="5" t="str">
        <f t="shared" ca="1" si="52"/>
        <v/>
      </c>
      <c r="I535" s="5" t="str">
        <f t="shared" ca="1" si="53"/>
        <v/>
      </c>
      <c r="J535" s="5" t="str">
        <f t="shared" ca="1" si="54"/>
        <v/>
      </c>
      <c r="M535" s="5"/>
    </row>
    <row r="536" spans="2:13" x14ac:dyDescent="0.3">
      <c r="B536" s="57"/>
      <c r="C536" s="5" t="str">
        <f t="shared" ca="1" si="49"/>
        <v/>
      </c>
      <c r="D536" s="5" t="str">
        <f t="shared" ca="1" si="50"/>
        <v/>
      </c>
      <c r="E536" s="5" t="str">
        <f t="shared" ca="1" si="55"/>
        <v/>
      </c>
      <c r="F536" s="53"/>
      <c r="G536" s="5" t="str">
        <f t="shared" ca="1" si="51"/>
        <v/>
      </c>
      <c r="H536" s="5" t="str">
        <f t="shared" ca="1" si="52"/>
        <v/>
      </c>
      <c r="I536" s="5" t="str">
        <f t="shared" ca="1" si="53"/>
        <v/>
      </c>
      <c r="J536" s="5" t="str">
        <f t="shared" ca="1" si="54"/>
        <v/>
      </c>
      <c r="M536" s="5"/>
    </row>
    <row r="537" spans="2:13" x14ac:dyDescent="0.3">
      <c r="B537" s="57"/>
      <c r="C537" s="5" t="str">
        <f t="shared" ca="1" si="49"/>
        <v/>
      </c>
      <c r="D537" s="5" t="str">
        <f t="shared" ca="1" si="50"/>
        <v/>
      </c>
      <c r="E537" s="5" t="str">
        <f t="shared" ca="1" si="55"/>
        <v/>
      </c>
      <c r="F537" s="53"/>
      <c r="G537" s="5" t="str">
        <f t="shared" ca="1" si="51"/>
        <v/>
      </c>
      <c r="H537" s="5" t="str">
        <f t="shared" ca="1" si="52"/>
        <v/>
      </c>
      <c r="I537" s="5" t="str">
        <f t="shared" ca="1" si="53"/>
        <v/>
      </c>
      <c r="J537" s="5" t="str">
        <f t="shared" ca="1" si="54"/>
        <v/>
      </c>
      <c r="M537" s="5"/>
    </row>
    <row r="538" spans="2:13" x14ac:dyDescent="0.3">
      <c r="B538" s="57"/>
      <c r="C538" s="5" t="str">
        <f t="shared" ca="1" si="49"/>
        <v/>
      </c>
      <c r="D538" s="5" t="str">
        <f t="shared" ca="1" si="50"/>
        <v/>
      </c>
      <c r="E538" s="5" t="str">
        <f t="shared" ca="1" si="55"/>
        <v/>
      </c>
      <c r="F538" s="53"/>
      <c r="G538" s="5" t="str">
        <f t="shared" ca="1" si="51"/>
        <v/>
      </c>
      <c r="H538" s="5" t="str">
        <f t="shared" ca="1" si="52"/>
        <v/>
      </c>
      <c r="I538" s="5" t="str">
        <f t="shared" ca="1" si="53"/>
        <v/>
      </c>
      <c r="J538" s="5" t="str">
        <f t="shared" ca="1" si="54"/>
        <v/>
      </c>
      <c r="M538" s="5"/>
    </row>
    <row r="539" spans="2:13" x14ac:dyDescent="0.3">
      <c r="B539" s="57"/>
      <c r="C539" s="5" t="str">
        <f t="shared" ref="C539:C602" ca="1" si="56">_xlfn.LET(
_xlpm.StartingPrincipalBalance,$G538,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D539" s="5" t="str">
        <f t="shared" ref="D539:D602" ca="1" si="57">_xlfn.LET(
_xlpm.InterestCalculation,$G538*$B$9,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E539" s="5" t="str">
        <f t="shared" ca="1" si="55"/>
        <v/>
      </c>
      <c r="F539" s="53"/>
      <c r="G539" s="5" t="str">
        <f t="shared" ref="G539:G602" ca="1" si="58">_xlfn.LET(
_xlpm.StartingBalanceGreaterThanPrincipalOwedPlusPrepaymentCondition,$C539&gt;=$E539+$F539,
_xlpm.IsPrincpalOwedPlusPrepaymentLessThanOrEqualToPrincipalRemainingCondition,ROUND($E539+$F539,2)&lt;=ROUND($G538,2),
_xlpm.IsCurrentPrincapalOwedAmtGreaterThanPrevPrincipalOwedCondition,$E538&gt;$G538,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_xlpm.Calculation,IF(_xlpm.IsPeriodBlankCondition,"",IF(_xlpm.IsPrincipalRemainingBlankCondition,"",IF(_xlpm.IsPrincipalZeroCondition,"",IF(_xlpm.StartingBalanceGreaterThanPrincipalOwedPlusPrepaymentCondition,$C539-$E539-$F539,0)))),
_xlpm.Calculation
)</f>
        <v/>
      </c>
      <c r="H539" s="5" t="str">
        <f t="shared" ref="H539:H602" ca="1" si="59">_xlfn.LET(
_xlpm.PrincpalRemainingCalculation,$B$13,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I539" s="5" t="str">
        <f t="shared" ref="I539:I602" ca="1" si="60">_xlfn.LET(
_xlpm.IsPrincipalRemainingLessThanOrEqualToPMICutoffAmtCondition,$G538&lt;=$B$2*(1-$B$15),
_xlpm.PMIMonthlyPayment,$B$19,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9" s="5" t="str">
        <f t="shared" ref="J539:J602" ca="1" si="61">_xlfn.LET(
_xlpm.PrePaymentActuallyPaid,IF($C539&gt;=$E539+$F539,$F539,$C539-$E539),
_xlpm.IfPMIOwedIsBlank,IF($I539 = "",0,$I539),
_xlpm.TotalMonthlyPaymentCalculation,$D539+$E539+$H539+_xlpm.IfPMIOwedIsBlank+_xlpm.PrePaymentActuallyPaid,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M539" s="5"/>
    </row>
    <row r="540" spans="2:13" x14ac:dyDescent="0.3">
      <c r="B540" s="57"/>
      <c r="C540" s="5" t="str">
        <f t="shared" ca="1" si="56"/>
        <v/>
      </c>
      <c r="D540" s="5" t="str">
        <f t="shared" ca="1" si="57"/>
        <v/>
      </c>
      <c r="E540" s="5" t="str">
        <f t="shared" ca="1" si="55"/>
        <v/>
      </c>
      <c r="F540" s="53"/>
      <c r="G540" s="5" t="str">
        <f t="shared" ca="1" si="58"/>
        <v/>
      </c>
      <c r="H540" s="5" t="str">
        <f t="shared" ca="1" si="59"/>
        <v/>
      </c>
      <c r="I540" s="5" t="str">
        <f t="shared" ca="1" si="60"/>
        <v/>
      </c>
      <c r="J540" s="5" t="str">
        <f t="shared" ca="1" si="61"/>
        <v/>
      </c>
      <c r="M540" s="5"/>
    </row>
    <row r="541" spans="2:13" x14ac:dyDescent="0.3">
      <c r="B541" s="57"/>
      <c r="C541" s="5" t="str">
        <f t="shared" ca="1" si="56"/>
        <v/>
      </c>
      <c r="D541" s="5" t="str">
        <f t="shared" ca="1" si="57"/>
        <v/>
      </c>
      <c r="E541" s="5" t="str">
        <f t="shared" ca="1" si="55"/>
        <v/>
      </c>
      <c r="F541" s="53"/>
      <c r="G541" s="5" t="str">
        <f t="shared" ca="1" si="58"/>
        <v/>
      </c>
      <c r="H541" s="5" t="str">
        <f t="shared" ca="1" si="59"/>
        <v/>
      </c>
      <c r="I541" s="5" t="str">
        <f t="shared" ca="1" si="60"/>
        <v/>
      </c>
      <c r="J541" s="5" t="str">
        <f t="shared" ca="1" si="61"/>
        <v/>
      </c>
      <c r="M541" s="5"/>
    </row>
    <row r="542" spans="2:13" x14ac:dyDescent="0.3">
      <c r="B542" s="57"/>
      <c r="C542" s="5" t="str">
        <f t="shared" ca="1" si="56"/>
        <v/>
      </c>
      <c r="D542" s="5" t="str">
        <f t="shared" ca="1" si="57"/>
        <v/>
      </c>
      <c r="E542" s="5" t="str">
        <f t="shared" ca="1" si="55"/>
        <v/>
      </c>
      <c r="F542" s="53"/>
      <c r="G542" s="5" t="str">
        <f t="shared" ca="1" si="58"/>
        <v/>
      </c>
      <c r="H542" s="5" t="str">
        <f t="shared" ca="1" si="59"/>
        <v/>
      </c>
      <c r="I542" s="5" t="str">
        <f t="shared" ca="1" si="60"/>
        <v/>
      </c>
      <c r="J542" s="5" t="str">
        <f t="shared" ca="1" si="61"/>
        <v/>
      </c>
      <c r="M542" s="5"/>
    </row>
    <row r="543" spans="2:13" x14ac:dyDescent="0.3">
      <c r="B543" s="57"/>
      <c r="C543" s="5" t="str">
        <f t="shared" ca="1" si="56"/>
        <v/>
      </c>
      <c r="D543" s="5" t="str">
        <f t="shared" ca="1" si="57"/>
        <v/>
      </c>
      <c r="E543" s="5" t="str">
        <f t="shared" ca="1" si="55"/>
        <v/>
      </c>
      <c r="F543" s="53"/>
      <c r="G543" s="5" t="str">
        <f t="shared" ca="1" si="58"/>
        <v/>
      </c>
      <c r="H543" s="5" t="str">
        <f t="shared" ca="1" si="59"/>
        <v/>
      </c>
      <c r="I543" s="5" t="str">
        <f t="shared" ca="1" si="60"/>
        <v/>
      </c>
      <c r="J543" s="5" t="str">
        <f t="shared" ca="1" si="61"/>
        <v/>
      </c>
      <c r="M543" s="5"/>
    </row>
    <row r="544" spans="2:13" x14ac:dyDescent="0.3">
      <c r="B544" s="57"/>
      <c r="C544" s="5" t="str">
        <f t="shared" ca="1" si="56"/>
        <v/>
      </c>
      <c r="D544" s="5" t="str">
        <f t="shared" ca="1" si="57"/>
        <v/>
      </c>
      <c r="E544" s="5" t="str">
        <f t="shared" ca="1" si="55"/>
        <v/>
      </c>
      <c r="F544" s="53"/>
      <c r="G544" s="5" t="str">
        <f t="shared" ca="1" si="58"/>
        <v/>
      </c>
      <c r="H544" s="5" t="str">
        <f t="shared" ca="1" si="59"/>
        <v/>
      </c>
      <c r="I544" s="5" t="str">
        <f t="shared" ca="1" si="60"/>
        <v/>
      </c>
      <c r="J544" s="5" t="str">
        <f t="shared" ca="1" si="61"/>
        <v/>
      </c>
      <c r="M544" s="5"/>
    </row>
    <row r="545" spans="2:13" x14ac:dyDescent="0.3">
      <c r="B545" s="57"/>
      <c r="C545" s="5" t="str">
        <f t="shared" ca="1" si="56"/>
        <v/>
      </c>
      <c r="D545" s="5" t="str">
        <f t="shared" ca="1" si="57"/>
        <v/>
      </c>
      <c r="E545" s="5" t="str">
        <f t="shared" ca="1" si="55"/>
        <v/>
      </c>
      <c r="F545" s="53"/>
      <c r="G545" s="5" t="str">
        <f t="shared" ca="1" si="58"/>
        <v/>
      </c>
      <c r="H545" s="5" t="str">
        <f t="shared" ca="1" si="59"/>
        <v/>
      </c>
      <c r="I545" s="5" t="str">
        <f t="shared" ca="1" si="60"/>
        <v/>
      </c>
      <c r="J545" s="5" t="str">
        <f t="shared" ca="1" si="61"/>
        <v/>
      </c>
      <c r="M545" s="5"/>
    </row>
    <row r="546" spans="2:13" x14ac:dyDescent="0.3">
      <c r="B546" s="57"/>
      <c r="C546" s="5" t="str">
        <f t="shared" ca="1" si="56"/>
        <v/>
      </c>
      <c r="D546" s="5" t="str">
        <f t="shared" ca="1" si="57"/>
        <v/>
      </c>
      <c r="E546" s="5" t="str">
        <f t="shared" ca="1" si="55"/>
        <v/>
      </c>
      <c r="F546" s="53"/>
      <c r="G546" s="5" t="str">
        <f t="shared" ca="1" si="58"/>
        <v/>
      </c>
      <c r="H546" s="5" t="str">
        <f t="shared" ca="1" si="59"/>
        <v/>
      </c>
      <c r="I546" s="5" t="str">
        <f t="shared" ca="1" si="60"/>
        <v/>
      </c>
      <c r="J546" s="5" t="str">
        <f t="shared" ca="1" si="61"/>
        <v/>
      </c>
      <c r="M546" s="5"/>
    </row>
    <row r="547" spans="2:13" x14ac:dyDescent="0.3">
      <c r="B547" s="57"/>
      <c r="C547" s="5" t="str">
        <f t="shared" ca="1" si="56"/>
        <v/>
      </c>
      <c r="D547" s="5" t="str">
        <f t="shared" ca="1" si="57"/>
        <v/>
      </c>
      <c r="E547" s="5" t="str">
        <f t="shared" ca="1" si="55"/>
        <v/>
      </c>
      <c r="F547" s="53"/>
      <c r="G547" s="5" t="str">
        <f t="shared" ca="1" si="58"/>
        <v/>
      </c>
      <c r="H547" s="5" t="str">
        <f t="shared" ca="1" si="59"/>
        <v/>
      </c>
      <c r="I547" s="5" t="str">
        <f t="shared" ca="1" si="60"/>
        <v/>
      </c>
      <c r="J547" s="5" t="str">
        <f t="shared" ca="1" si="61"/>
        <v/>
      </c>
      <c r="M547" s="5"/>
    </row>
    <row r="548" spans="2:13" x14ac:dyDescent="0.3">
      <c r="B548" s="57"/>
      <c r="C548" s="5" t="str">
        <f t="shared" ca="1" si="56"/>
        <v/>
      </c>
      <c r="D548" s="5" t="str">
        <f t="shared" ca="1" si="57"/>
        <v/>
      </c>
      <c r="E548" s="5" t="str">
        <f t="shared" ca="1" si="55"/>
        <v/>
      </c>
      <c r="F548" s="53"/>
      <c r="G548" s="5" t="str">
        <f t="shared" ca="1" si="58"/>
        <v/>
      </c>
      <c r="H548" s="5" t="str">
        <f t="shared" ca="1" si="59"/>
        <v/>
      </c>
      <c r="I548" s="5" t="str">
        <f t="shared" ca="1" si="60"/>
        <v/>
      </c>
      <c r="J548" s="5" t="str">
        <f t="shared" ca="1" si="61"/>
        <v/>
      </c>
      <c r="M548" s="5"/>
    </row>
    <row r="549" spans="2:13" x14ac:dyDescent="0.3">
      <c r="B549" s="57"/>
      <c r="C549" s="5" t="str">
        <f t="shared" ca="1" si="56"/>
        <v/>
      </c>
      <c r="D549" s="5" t="str">
        <f t="shared" ca="1" si="57"/>
        <v/>
      </c>
      <c r="E549" s="5" t="str">
        <f t="shared" ref="E549:E612" ca="1" si="62">_xlfn.LET(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_xlpm.Calculation,IF(_xlpm.IsPeriodBlankCondition,"",IF(_xlpm.IsPrincipalRemainingBlankCondition,"",IF(_xlpm.IsPrincipalZeroCondition,"",IF(_xlpm.IsPrincipalLessThenOrEqualToMonthlyPaymentCondition,$G548,_xlpm.PrincipalOwedCalculation)))),
_xlpm.Calculation
)</f>
        <v/>
      </c>
      <c r="F549" s="53"/>
      <c r="G549" s="5" t="str">
        <f t="shared" ca="1" si="58"/>
        <v/>
      </c>
      <c r="H549" s="5" t="str">
        <f t="shared" ca="1" si="59"/>
        <v/>
      </c>
      <c r="I549" s="5" t="str">
        <f t="shared" ca="1" si="60"/>
        <v/>
      </c>
      <c r="J549" s="5" t="str">
        <f t="shared" ca="1" si="61"/>
        <v/>
      </c>
      <c r="M549" s="5"/>
    </row>
    <row r="550" spans="2:13" x14ac:dyDescent="0.3">
      <c r="B550" s="57"/>
      <c r="C550" s="5" t="str">
        <f t="shared" ca="1" si="56"/>
        <v/>
      </c>
      <c r="D550" s="5" t="str">
        <f t="shared" ca="1" si="57"/>
        <v/>
      </c>
      <c r="E550" s="5" t="str">
        <f t="shared" ca="1" si="62"/>
        <v/>
      </c>
      <c r="F550" s="53"/>
      <c r="G550" s="5" t="str">
        <f t="shared" ca="1" si="58"/>
        <v/>
      </c>
      <c r="H550" s="5" t="str">
        <f t="shared" ca="1" si="59"/>
        <v/>
      </c>
      <c r="I550" s="5" t="str">
        <f t="shared" ca="1" si="60"/>
        <v/>
      </c>
      <c r="J550" s="5" t="str">
        <f t="shared" ca="1" si="61"/>
        <v/>
      </c>
      <c r="M550" s="5"/>
    </row>
    <row r="551" spans="2:13" x14ac:dyDescent="0.3">
      <c r="B551" s="57"/>
      <c r="C551" s="5" t="str">
        <f t="shared" ca="1" si="56"/>
        <v/>
      </c>
      <c r="D551" s="5" t="str">
        <f t="shared" ca="1" si="57"/>
        <v/>
      </c>
      <c r="E551" s="5" t="str">
        <f t="shared" ca="1" si="62"/>
        <v/>
      </c>
      <c r="F551" s="53"/>
      <c r="G551" s="5" t="str">
        <f t="shared" ca="1" si="58"/>
        <v/>
      </c>
      <c r="H551" s="5" t="str">
        <f t="shared" ca="1" si="59"/>
        <v/>
      </c>
      <c r="I551" s="5" t="str">
        <f t="shared" ca="1" si="60"/>
        <v/>
      </c>
      <c r="J551" s="5" t="str">
        <f t="shared" ca="1" si="61"/>
        <v/>
      </c>
      <c r="M551" s="5"/>
    </row>
    <row r="552" spans="2:13" x14ac:dyDescent="0.3">
      <c r="B552" s="57"/>
      <c r="C552" s="5" t="str">
        <f t="shared" ca="1" si="56"/>
        <v/>
      </c>
      <c r="D552" s="5" t="str">
        <f t="shared" ca="1" si="57"/>
        <v/>
      </c>
      <c r="E552" s="5" t="str">
        <f t="shared" ca="1" si="62"/>
        <v/>
      </c>
      <c r="F552" s="53"/>
      <c r="G552" s="5" t="str">
        <f t="shared" ca="1" si="58"/>
        <v/>
      </c>
      <c r="H552" s="5" t="str">
        <f t="shared" ca="1" si="59"/>
        <v/>
      </c>
      <c r="I552" s="5" t="str">
        <f t="shared" ca="1" si="60"/>
        <v/>
      </c>
      <c r="J552" s="5" t="str">
        <f t="shared" ca="1" si="61"/>
        <v/>
      </c>
      <c r="M552" s="5"/>
    </row>
    <row r="553" spans="2:13" x14ac:dyDescent="0.3">
      <c r="B553" s="57"/>
      <c r="C553" s="5" t="str">
        <f t="shared" ca="1" si="56"/>
        <v/>
      </c>
      <c r="D553" s="5" t="str">
        <f t="shared" ca="1" si="57"/>
        <v/>
      </c>
      <c r="E553" s="5" t="str">
        <f t="shared" ca="1" si="62"/>
        <v/>
      </c>
      <c r="F553" s="53"/>
      <c r="G553" s="5" t="str">
        <f t="shared" ca="1" si="58"/>
        <v/>
      </c>
      <c r="H553" s="5" t="str">
        <f t="shared" ca="1" si="59"/>
        <v/>
      </c>
      <c r="I553" s="5" t="str">
        <f t="shared" ca="1" si="60"/>
        <v/>
      </c>
      <c r="J553" s="5" t="str">
        <f t="shared" ca="1" si="61"/>
        <v/>
      </c>
      <c r="M553" s="5"/>
    </row>
    <row r="554" spans="2:13" x14ac:dyDescent="0.3">
      <c r="B554" s="57"/>
      <c r="C554" s="5" t="str">
        <f t="shared" ca="1" si="56"/>
        <v/>
      </c>
      <c r="D554" s="5" t="str">
        <f t="shared" ca="1" si="57"/>
        <v/>
      </c>
      <c r="E554" s="5" t="str">
        <f t="shared" ca="1" si="62"/>
        <v/>
      </c>
      <c r="F554" s="53"/>
      <c r="G554" s="5" t="str">
        <f t="shared" ca="1" si="58"/>
        <v/>
      </c>
      <c r="H554" s="5" t="str">
        <f t="shared" ca="1" si="59"/>
        <v/>
      </c>
      <c r="I554" s="5" t="str">
        <f t="shared" ca="1" si="60"/>
        <v/>
      </c>
      <c r="J554" s="5" t="str">
        <f t="shared" ca="1" si="61"/>
        <v/>
      </c>
      <c r="M554" s="5"/>
    </row>
    <row r="555" spans="2:13" x14ac:dyDescent="0.3">
      <c r="B555" s="57"/>
      <c r="C555" s="5" t="str">
        <f t="shared" ca="1" si="56"/>
        <v/>
      </c>
      <c r="D555" s="5" t="str">
        <f t="shared" ca="1" si="57"/>
        <v/>
      </c>
      <c r="E555" s="5" t="str">
        <f t="shared" ca="1" si="62"/>
        <v/>
      </c>
      <c r="F555" s="53"/>
      <c r="G555" s="5" t="str">
        <f t="shared" ca="1" si="58"/>
        <v/>
      </c>
      <c r="H555" s="5" t="str">
        <f t="shared" ca="1" si="59"/>
        <v/>
      </c>
      <c r="I555" s="5" t="str">
        <f t="shared" ca="1" si="60"/>
        <v/>
      </c>
      <c r="J555" s="5" t="str">
        <f t="shared" ca="1" si="61"/>
        <v/>
      </c>
      <c r="M555" s="5"/>
    </row>
    <row r="556" spans="2:13" x14ac:dyDescent="0.3">
      <c r="B556" s="57"/>
      <c r="C556" s="5" t="str">
        <f t="shared" ca="1" si="56"/>
        <v/>
      </c>
      <c r="D556" s="5" t="str">
        <f t="shared" ca="1" si="57"/>
        <v/>
      </c>
      <c r="E556" s="5" t="str">
        <f t="shared" ca="1" si="62"/>
        <v/>
      </c>
      <c r="F556" s="53"/>
      <c r="G556" s="5" t="str">
        <f t="shared" ca="1" si="58"/>
        <v/>
      </c>
      <c r="H556" s="5" t="str">
        <f t="shared" ca="1" si="59"/>
        <v/>
      </c>
      <c r="I556" s="5" t="str">
        <f t="shared" ca="1" si="60"/>
        <v/>
      </c>
      <c r="J556" s="5" t="str">
        <f t="shared" ca="1" si="61"/>
        <v/>
      </c>
      <c r="M556" s="5"/>
    </row>
    <row r="557" spans="2:13" x14ac:dyDescent="0.3">
      <c r="B557" s="57"/>
      <c r="C557" s="5" t="str">
        <f t="shared" ca="1" si="56"/>
        <v/>
      </c>
      <c r="D557" s="5" t="str">
        <f t="shared" ca="1" si="57"/>
        <v/>
      </c>
      <c r="E557" s="5" t="str">
        <f t="shared" ca="1" si="62"/>
        <v/>
      </c>
      <c r="F557" s="53"/>
      <c r="G557" s="5" t="str">
        <f t="shared" ca="1" si="58"/>
        <v/>
      </c>
      <c r="H557" s="5" t="str">
        <f t="shared" ca="1" si="59"/>
        <v/>
      </c>
      <c r="I557" s="5" t="str">
        <f t="shared" ca="1" si="60"/>
        <v/>
      </c>
      <c r="J557" s="5" t="str">
        <f t="shared" ca="1" si="61"/>
        <v/>
      </c>
      <c r="M557" s="5"/>
    </row>
    <row r="558" spans="2:13" x14ac:dyDescent="0.3">
      <c r="B558" s="57"/>
      <c r="C558" s="5" t="str">
        <f t="shared" ca="1" si="56"/>
        <v/>
      </c>
      <c r="D558" s="5" t="str">
        <f t="shared" ca="1" si="57"/>
        <v/>
      </c>
      <c r="E558" s="5" t="str">
        <f t="shared" ca="1" si="62"/>
        <v/>
      </c>
      <c r="F558" s="53"/>
      <c r="G558" s="5" t="str">
        <f t="shared" ca="1" si="58"/>
        <v/>
      </c>
      <c r="H558" s="5" t="str">
        <f t="shared" ca="1" si="59"/>
        <v/>
      </c>
      <c r="I558" s="5" t="str">
        <f t="shared" ca="1" si="60"/>
        <v/>
      </c>
      <c r="J558" s="5" t="str">
        <f t="shared" ca="1" si="61"/>
        <v/>
      </c>
      <c r="M558" s="5"/>
    </row>
    <row r="559" spans="2:13" x14ac:dyDescent="0.3">
      <c r="B559" s="57"/>
      <c r="C559" s="5" t="str">
        <f t="shared" ca="1" si="56"/>
        <v/>
      </c>
      <c r="D559" s="5" t="str">
        <f t="shared" ca="1" si="57"/>
        <v/>
      </c>
      <c r="E559" s="5" t="str">
        <f t="shared" ca="1" si="62"/>
        <v/>
      </c>
      <c r="F559" s="53"/>
      <c r="G559" s="5" t="str">
        <f t="shared" ca="1" si="58"/>
        <v/>
      </c>
      <c r="H559" s="5" t="str">
        <f t="shared" ca="1" si="59"/>
        <v/>
      </c>
      <c r="I559" s="5" t="str">
        <f t="shared" ca="1" si="60"/>
        <v/>
      </c>
      <c r="J559" s="5" t="str">
        <f t="shared" ca="1" si="61"/>
        <v/>
      </c>
      <c r="M559" s="5"/>
    </row>
    <row r="560" spans="2:13" x14ac:dyDescent="0.3">
      <c r="B560" s="57"/>
      <c r="C560" s="5" t="str">
        <f t="shared" ca="1" si="56"/>
        <v/>
      </c>
      <c r="D560" s="5" t="str">
        <f t="shared" ca="1" si="57"/>
        <v/>
      </c>
      <c r="E560" s="5" t="str">
        <f t="shared" ca="1" si="62"/>
        <v/>
      </c>
      <c r="F560" s="53"/>
      <c r="G560" s="5" t="str">
        <f t="shared" ca="1" si="58"/>
        <v/>
      </c>
      <c r="H560" s="5" t="str">
        <f t="shared" ca="1" si="59"/>
        <v/>
      </c>
      <c r="I560" s="5" t="str">
        <f t="shared" ca="1" si="60"/>
        <v/>
      </c>
      <c r="J560" s="5" t="str">
        <f t="shared" ca="1" si="61"/>
        <v/>
      </c>
      <c r="M560" s="5"/>
    </row>
    <row r="561" spans="2:13" x14ac:dyDescent="0.3">
      <c r="B561" s="57"/>
      <c r="C561" s="5" t="str">
        <f t="shared" ca="1" si="56"/>
        <v/>
      </c>
      <c r="D561" s="5" t="str">
        <f t="shared" ca="1" si="57"/>
        <v/>
      </c>
      <c r="E561" s="5" t="str">
        <f t="shared" ca="1" si="62"/>
        <v/>
      </c>
      <c r="F561" s="53"/>
      <c r="G561" s="5" t="str">
        <f t="shared" ca="1" si="58"/>
        <v/>
      </c>
      <c r="H561" s="5" t="str">
        <f t="shared" ca="1" si="59"/>
        <v/>
      </c>
      <c r="I561" s="5" t="str">
        <f t="shared" ca="1" si="60"/>
        <v/>
      </c>
      <c r="J561" s="5" t="str">
        <f t="shared" ca="1" si="61"/>
        <v/>
      </c>
      <c r="M561" s="5"/>
    </row>
    <row r="562" spans="2:13" x14ac:dyDescent="0.3">
      <c r="B562" s="57"/>
      <c r="C562" s="5" t="str">
        <f t="shared" ca="1" si="56"/>
        <v/>
      </c>
      <c r="D562" s="5" t="str">
        <f t="shared" ca="1" si="57"/>
        <v/>
      </c>
      <c r="E562" s="5" t="str">
        <f t="shared" ca="1" si="62"/>
        <v/>
      </c>
      <c r="F562" s="53"/>
      <c r="G562" s="5" t="str">
        <f t="shared" ca="1" si="58"/>
        <v/>
      </c>
      <c r="H562" s="5" t="str">
        <f t="shared" ca="1" si="59"/>
        <v/>
      </c>
      <c r="I562" s="5" t="str">
        <f t="shared" ca="1" si="60"/>
        <v/>
      </c>
      <c r="J562" s="5" t="str">
        <f t="shared" ca="1" si="61"/>
        <v/>
      </c>
      <c r="M562" s="5"/>
    </row>
    <row r="563" spans="2:13" x14ac:dyDescent="0.3">
      <c r="B563" s="57"/>
      <c r="C563" s="5" t="str">
        <f t="shared" ca="1" si="56"/>
        <v/>
      </c>
      <c r="D563" s="5" t="str">
        <f t="shared" ca="1" si="57"/>
        <v/>
      </c>
      <c r="E563" s="5" t="str">
        <f t="shared" ca="1" si="62"/>
        <v/>
      </c>
      <c r="F563" s="53"/>
      <c r="G563" s="5" t="str">
        <f t="shared" ca="1" si="58"/>
        <v/>
      </c>
      <c r="H563" s="5" t="str">
        <f t="shared" ca="1" si="59"/>
        <v/>
      </c>
      <c r="I563" s="5" t="str">
        <f t="shared" ca="1" si="60"/>
        <v/>
      </c>
      <c r="J563" s="5" t="str">
        <f t="shared" ca="1" si="61"/>
        <v/>
      </c>
      <c r="M563" s="5"/>
    </row>
    <row r="564" spans="2:13" x14ac:dyDescent="0.3">
      <c r="B564" s="57"/>
      <c r="C564" s="5" t="str">
        <f t="shared" ca="1" si="56"/>
        <v/>
      </c>
      <c r="D564" s="5" t="str">
        <f t="shared" ca="1" si="57"/>
        <v/>
      </c>
      <c r="E564" s="5" t="str">
        <f t="shared" ca="1" si="62"/>
        <v/>
      </c>
      <c r="F564" s="53"/>
      <c r="G564" s="5" t="str">
        <f t="shared" ca="1" si="58"/>
        <v/>
      </c>
      <c r="H564" s="5" t="str">
        <f t="shared" ca="1" si="59"/>
        <v/>
      </c>
      <c r="I564" s="5" t="str">
        <f t="shared" ca="1" si="60"/>
        <v/>
      </c>
      <c r="J564" s="5" t="str">
        <f t="shared" ca="1" si="61"/>
        <v/>
      </c>
      <c r="M564" s="5"/>
    </row>
    <row r="565" spans="2:13" x14ac:dyDescent="0.3">
      <c r="B565" s="57"/>
      <c r="C565" s="5" t="str">
        <f t="shared" ca="1" si="56"/>
        <v/>
      </c>
      <c r="D565" s="5" t="str">
        <f t="shared" ca="1" si="57"/>
        <v/>
      </c>
      <c r="E565" s="5" t="str">
        <f t="shared" ca="1" si="62"/>
        <v/>
      </c>
      <c r="F565" s="53"/>
      <c r="G565" s="5" t="str">
        <f t="shared" ca="1" si="58"/>
        <v/>
      </c>
      <c r="H565" s="5" t="str">
        <f t="shared" ca="1" si="59"/>
        <v/>
      </c>
      <c r="I565" s="5" t="str">
        <f t="shared" ca="1" si="60"/>
        <v/>
      </c>
      <c r="J565" s="5" t="str">
        <f t="shared" ca="1" si="61"/>
        <v/>
      </c>
      <c r="M565" s="5"/>
    </row>
    <row r="566" spans="2:13" x14ac:dyDescent="0.3">
      <c r="B566" s="57"/>
      <c r="C566" s="5" t="str">
        <f t="shared" ca="1" si="56"/>
        <v/>
      </c>
      <c r="D566" s="5" t="str">
        <f t="shared" ca="1" si="57"/>
        <v/>
      </c>
      <c r="E566" s="5" t="str">
        <f t="shared" ca="1" si="62"/>
        <v/>
      </c>
      <c r="F566" s="53"/>
      <c r="G566" s="5" t="str">
        <f t="shared" ca="1" si="58"/>
        <v/>
      </c>
      <c r="H566" s="5" t="str">
        <f t="shared" ca="1" si="59"/>
        <v/>
      </c>
      <c r="I566" s="5" t="str">
        <f t="shared" ca="1" si="60"/>
        <v/>
      </c>
      <c r="J566" s="5" t="str">
        <f t="shared" ca="1" si="61"/>
        <v/>
      </c>
      <c r="M566" s="5"/>
    </row>
    <row r="567" spans="2:13" x14ac:dyDescent="0.3">
      <c r="B567" s="57"/>
      <c r="C567" s="5" t="str">
        <f t="shared" ca="1" si="56"/>
        <v/>
      </c>
      <c r="D567" s="5" t="str">
        <f t="shared" ca="1" si="57"/>
        <v/>
      </c>
      <c r="E567" s="5" t="str">
        <f t="shared" ca="1" si="62"/>
        <v/>
      </c>
      <c r="F567" s="53"/>
      <c r="G567" s="5" t="str">
        <f t="shared" ca="1" si="58"/>
        <v/>
      </c>
      <c r="H567" s="5" t="str">
        <f t="shared" ca="1" si="59"/>
        <v/>
      </c>
      <c r="I567" s="5" t="str">
        <f t="shared" ca="1" si="60"/>
        <v/>
      </c>
      <c r="J567" s="5" t="str">
        <f t="shared" ca="1" si="61"/>
        <v/>
      </c>
      <c r="M567" s="5"/>
    </row>
    <row r="568" spans="2:13" x14ac:dyDescent="0.3">
      <c r="B568" s="57"/>
      <c r="C568" s="5" t="str">
        <f t="shared" ca="1" si="56"/>
        <v/>
      </c>
      <c r="D568" s="5" t="str">
        <f t="shared" ca="1" si="57"/>
        <v/>
      </c>
      <c r="E568" s="5" t="str">
        <f t="shared" ca="1" si="62"/>
        <v/>
      </c>
      <c r="F568" s="53"/>
      <c r="G568" s="5" t="str">
        <f t="shared" ca="1" si="58"/>
        <v/>
      </c>
      <c r="H568" s="5" t="str">
        <f t="shared" ca="1" si="59"/>
        <v/>
      </c>
      <c r="I568" s="5" t="str">
        <f t="shared" ca="1" si="60"/>
        <v/>
      </c>
      <c r="J568" s="5" t="str">
        <f t="shared" ca="1" si="61"/>
        <v/>
      </c>
      <c r="M568" s="5"/>
    </row>
    <row r="569" spans="2:13" x14ac:dyDescent="0.3">
      <c r="B569" s="57"/>
      <c r="C569" s="5" t="str">
        <f t="shared" ca="1" si="56"/>
        <v/>
      </c>
      <c r="D569" s="5" t="str">
        <f t="shared" ca="1" si="57"/>
        <v/>
      </c>
      <c r="E569" s="5" t="str">
        <f t="shared" ca="1" si="62"/>
        <v/>
      </c>
      <c r="F569" s="53"/>
      <c r="G569" s="5" t="str">
        <f t="shared" ca="1" si="58"/>
        <v/>
      </c>
      <c r="H569" s="5" t="str">
        <f t="shared" ca="1" si="59"/>
        <v/>
      </c>
      <c r="I569" s="5" t="str">
        <f t="shared" ca="1" si="60"/>
        <v/>
      </c>
      <c r="J569" s="5" t="str">
        <f t="shared" ca="1" si="61"/>
        <v/>
      </c>
      <c r="M569" s="5"/>
    </row>
    <row r="570" spans="2:13" x14ac:dyDescent="0.3">
      <c r="B570" s="57"/>
      <c r="C570" s="5" t="str">
        <f t="shared" ca="1" si="56"/>
        <v/>
      </c>
      <c r="D570" s="5" t="str">
        <f t="shared" ca="1" si="57"/>
        <v/>
      </c>
      <c r="E570" s="5" t="str">
        <f t="shared" ca="1" si="62"/>
        <v/>
      </c>
      <c r="F570" s="53"/>
      <c r="G570" s="5" t="str">
        <f t="shared" ca="1" si="58"/>
        <v/>
      </c>
      <c r="H570" s="5" t="str">
        <f t="shared" ca="1" si="59"/>
        <v/>
      </c>
      <c r="I570" s="5" t="str">
        <f t="shared" ca="1" si="60"/>
        <v/>
      </c>
      <c r="J570" s="5" t="str">
        <f t="shared" ca="1" si="61"/>
        <v/>
      </c>
      <c r="M570" s="5"/>
    </row>
    <row r="571" spans="2:13" x14ac:dyDescent="0.3">
      <c r="B571" s="57"/>
      <c r="C571" s="5" t="str">
        <f t="shared" ca="1" si="56"/>
        <v/>
      </c>
      <c r="D571" s="5" t="str">
        <f t="shared" ca="1" si="57"/>
        <v/>
      </c>
      <c r="E571" s="5" t="str">
        <f t="shared" ca="1" si="62"/>
        <v/>
      </c>
      <c r="F571" s="53"/>
      <c r="G571" s="5" t="str">
        <f t="shared" ca="1" si="58"/>
        <v/>
      </c>
      <c r="H571" s="5" t="str">
        <f t="shared" ca="1" si="59"/>
        <v/>
      </c>
      <c r="I571" s="5" t="str">
        <f t="shared" ca="1" si="60"/>
        <v/>
      </c>
      <c r="J571" s="5" t="str">
        <f t="shared" ca="1" si="61"/>
        <v/>
      </c>
      <c r="M571" s="5"/>
    </row>
    <row r="572" spans="2:13" x14ac:dyDescent="0.3">
      <c r="B572" s="57"/>
      <c r="C572" s="5" t="str">
        <f t="shared" ca="1" si="56"/>
        <v/>
      </c>
      <c r="D572" s="5" t="str">
        <f t="shared" ca="1" si="57"/>
        <v/>
      </c>
      <c r="E572" s="5" t="str">
        <f t="shared" ca="1" si="62"/>
        <v/>
      </c>
      <c r="F572" s="53"/>
      <c r="G572" s="5" t="str">
        <f t="shared" ca="1" si="58"/>
        <v/>
      </c>
      <c r="H572" s="5" t="str">
        <f t="shared" ca="1" si="59"/>
        <v/>
      </c>
      <c r="I572" s="5" t="str">
        <f t="shared" ca="1" si="60"/>
        <v/>
      </c>
      <c r="J572" s="5" t="str">
        <f t="shared" ca="1" si="61"/>
        <v/>
      </c>
      <c r="M572" s="5"/>
    </row>
    <row r="573" spans="2:13" x14ac:dyDescent="0.3">
      <c r="B573" s="57"/>
      <c r="C573" s="5" t="str">
        <f t="shared" ca="1" si="56"/>
        <v/>
      </c>
      <c r="D573" s="5" t="str">
        <f t="shared" ca="1" si="57"/>
        <v/>
      </c>
      <c r="E573" s="5" t="str">
        <f t="shared" ca="1" si="62"/>
        <v/>
      </c>
      <c r="F573" s="53"/>
      <c r="G573" s="5" t="str">
        <f t="shared" ca="1" si="58"/>
        <v/>
      </c>
      <c r="H573" s="5" t="str">
        <f t="shared" ca="1" si="59"/>
        <v/>
      </c>
      <c r="I573" s="5" t="str">
        <f t="shared" ca="1" si="60"/>
        <v/>
      </c>
      <c r="J573" s="5" t="str">
        <f t="shared" ca="1" si="61"/>
        <v/>
      </c>
      <c r="M573" s="5"/>
    </row>
    <row r="574" spans="2:13" x14ac:dyDescent="0.3">
      <c r="B574" s="57"/>
      <c r="C574" s="5" t="str">
        <f t="shared" ca="1" si="56"/>
        <v/>
      </c>
      <c r="D574" s="5" t="str">
        <f t="shared" ca="1" si="57"/>
        <v/>
      </c>
      <c r="E574" s="5" t="str">
        <f t="shared" ca="1" si="62"/>
        <v/>
      </c>
      <c r="F574" s="53"/>
      <c r="G574" s="5" t="str">
        <f t="shared" ca="1" si="58"/>
        <v/>
      </c>
      <c r="H574" s="5" t="str">
        <f t="shared" ca="1" si="59"/>
        <v/>
      </c>
      <c r="I574" s="5" t="str">
        <f t="shared" ca="1" si="60"/>
        <v/>
      </c>
      <c r="J574" s="5" t="str">
        <f t="shared" ca="1" si="61"/>
        <v/>
      </c>
      <c r="M574" s="5"/>
    </row>
    <row r="575" spans="2:13" x14ac:dyDescent="0.3">
      <c r="B575" s="57"/>
      <c r="C575" s="5" t="str">
        <f t="shared" ca="1" si="56"/>
        <v/>
      </c>
      <c r="D575" s="5" t="str">
        <f t="shared" ca="1" si="57"/>
        <v/>
      </c>
      <c r="E575" s="5" t="str">
        <f t="shared" ca="1" si="62"/>
        <v/>
      </c>
      <c r="F575" s="53"/>
      <c r="G575" s="5" t="str">
        <f t="shared" ca="1" si="58"/>
        <v/>
      </c>
      <c r="H575" s="5" t="str">
        <f t="shared" ca="1" si="59"/>
        <v/>
      </c>
      <c r="I575" s="5" t="str">
        <f t="shared" ca="1" si="60"/>
        <v/>
      </c>
      <c r="J575" s="5" t="str">
        <f t="shared" ca="1" si="61"/>
        <v/>
      </c>
      <c r="M575" s="5"/>
    </row>
    <row r="576" spans="2:13" x14ac:dyDescent="0.3">
      <c r="B576" s="57"/>
      <c r="C576" s="5" t="str">
        <f t="shared" ca="1" si="56"/>
        <v/>
      </c>
      <c r="D576" s="5" t="str">
        <f t="shared" ca="1" si="57"/>
        <v/>
      </c>
      <c r="E576" s="5" t="str">
        <f t="shared" ca="1" si="62"/>
        <v/>
      </c>
      <c r="F576" s="53"/>
      <c r="G576" s="5" t="str">
        <f t="shared" ca="1" si="58"/>
        <v/>
      </c>
      <c r="H576" s="5" t="str">
        <f t="shared" ca="1" si="59"/>
        <v/>
      </c>
      <c r="I576" s="5" t="str">
        <f t="shared" ca="1" si="60"/>
        <v/>
      </c>
      <c r="J576" s="5" t="str">
        <f t="shared" ca="1" si="61"/>
        <v/>
      </c>
      <c r="M576" s="5"/>
    </row>
    <row r="577" spans="2:13" x14ac:dyDescent="0.3">
      <c r="B577" s="57"/>
      <c r="C577" s="5" t="str">
        <f t="shared" ca="1" si="56"/>
        <v/>
      </c>
      <c r="D577" s="5" t="str">
        <f t="shared" ca="1" si="57"/>
        <v/>
      </c>
      <c r="E577" s="5" t="str">
        <f t="shared" ca="1" si="62"/>
        <v/>
      </c>
      <c r="F577" s="53"/>
      <c r="G577" s="5" t="str">
        <f t="shared" ca="1" si="58"/>
        <v/>
      </c>
      <c r="H577" s="5" t="str">
        <f t="shared" ca="1" si="59"/>
        <v/>
      </c>
      <c r="I577" s="5" t="str">
        <f t="shared" ca="1" si="60"/>
        <v/>
      </c>
      <c r="J577" s="5" t="str">
        <f t="shared" ca="1" si="61"/>
        <v/>
      </c>
      <c r="M577" s="5"/>
    </row>
    <row r="578" spans="2:13" x14ac:dyDescent="0.3">
      <c r="B578" s="57"/>
      <c r="C578" s="5" t="str">
        <f t="shared" ca="1" si="56"/>
        <v/>
      </c>
      <c r="D578" s="5" t="str">
        <f t="shared" ca="1" si="57"/>
        <v/>
      </c>
      <c r="E578" s="5" t="str">
        <f t="shared" ca="1" si="62"/>
        <v/>
      </c>
      <c r="F578" s="53"/>
      <c r="G578" s="5" t="str">
        <f t="shared" ca="1" si="58"/>
        <v/>
      </c>
      <c r="H578" s="5" t="str">
        <f t="shared" ca="1" si="59"/>
        <v/>
      </c>
      <c r="I578" s="5" t="str">
        <f t="shared" ca="1" si="60"/>
        <v/>
      </c>
      <c r="J578" s="5" t="str">
        <f t="shared" ca="1" si="61"/>
        <v/>
      </c>
      <c r="M578" s="5"/>
    </row>
    <row r="579" spans="2:13" x14ac:dyDescent="0.3">
      <c r="B579" s="57"/>
      <c r="C579" s="5" t="str">
        <f t="shared" ca="1" si="56"/>
        <v/>
      </c>
      <c r="D579" s="5" t="str">
        <f t="shared" ca="1" si="57"/>
        <v/>
      </c>
      <c r="E579" s="5" t="str">
        <f t="shared" ca="1" si="62"/>
        <v/>
      </c>
      <c r="F579" s="53"/>
      <c r="G579" s="5" t="str">
        <f t="shared" ca="1" si="58"/>
        <v/>
      </c>
      <c r="H579" s="5" t="str">
        <f t="shared" ca="1" si="59"/>
        <v/>
      </c>
      <c r="I579" s="5" t="str">
        <f t="shared" ca="1" si="60"/>
        <v/>
      </c>
      <c r="J579" s="5" t="str">
        <f t="shared" ca="1" si="61"/>
        <v/>
      </c>
      <c r="M579" s="5"/>
    </row>
    <row r="580" spans="2:13" x14ac:dyDescent="0.3">
      <c r="B580" s="57"/>
      <c r="C580" s="5" t="str">
        <f t="shared" ca="1" si="56"/>
        <v/>
      </c>
      <c r="D580" s="5" t="str">
        <f t="shared" ca="1" si="57"/>
        <v/>
      </c>
      <c r="E580" s="5" t="str">
        <f t="shared" ca="1" si="62"/>
        <v/>
      </c>
      <c r="F580" s="53"/>
      <c r="G580" s="5" t="str">
        <f t="shared" ca="1" si="58"/>
        <v/>
      </c>
      <c r="H580" s="5" t="str">
        <f t="shared" ca="1" si="59"/>
        <v/>
      </c>
      <c r="I580" s="5" t="str">
        <f t="shared" ca="1" si="60"/>
        <v/>
      </c>
      <c r="J580" s="5" t="str">
        <f t="shared" ca="1" si="61"/>
        <v/>
      </c>
      <c r="M580" s="5"/>
    </row>
    <row r="581" spans="2:13" x14ac:dyDescent="0.3">
      <c r="B581" s="57"/>
      <c r="C581" s="5" t="str">
        <f t="shared" ca="1" si="56"/>
        <v/>
      </c>
      <c r="D581" s="5" t="str">
        <f t="shared" ca="1" si="57"/>
        <v/>
      </c>
      <c r="E581" s="5" t="str">
        <f t="shared" ca="1" si="62"/>
        <v/>
      </c>
      <c r="F581" s="53"/>
      <c r="G581" s="5" t="str">
        <f t="shared" ca="1" si="58"/>
        <v/>
      </c>
      <c r="H581" s="5" t="str">
        <f t="shared" ca="1" si="59"/>
        <v/>
      </c>
      <c r="I581" s="5" t="str">
        <f t="shared" ca="1" si="60"/>
        <v/>
      </c>
      <c r="J581" s="5" t="str">
        <f t="shared" ca="1" si="61"/>
        <v/>
      </c>
      <c r="M581" s="5"/>
    </row>
    <row r="582" spans="2:13" x14ac:dyDescent="0.3">
      <c r="B582" s="57"/>
      <c r="C582" s="5" t="str">
        <f t="shared" ca="1" si="56"/>
        <v/>
      </c>
      <c r="D582" s="5" t="str">
        <f t="shared" ca="1" si="57"/>
        <v/>
      </c>
      <c r="E582" s="5" t="str">
        <f t="shared" ca="1" si="62"/>
        <v/>
      </c>
      <c r="F582" s="53"/>
      <c r="G582" s="5" t="str">
        <f t="shared" ca="1" si="58"/>
        <v/>
      </c>
      <c r="H582" s="5" t="str">
        <f t="shared" ca="1" si="59"/>
        <v/>
      </c>
      <c r="I582" s="5" t="str">
        <f t="shared" ca="1" si="60"/>
        <v/>
      </c>
      <c r="J582" s="5" t="str">
        <f t="shared" ca="1" si="61"/>
        <v/>
      </c>
      <c r="M582" s="5"/>
    </row>
    <row r="583" spans="2:13" x14ac:dyDescent="0.3">
      <c r="B583" s="57"/>
      <c r="C583" s="5" t="str">
        <f t="shared" ca="1" si="56"/>
        <v/>
      </c>
      <c r="D583" s="5" t="str">
        <f t="shared" ca="1" si="57"/>
        <v/>
      </c>
      <c r="E583" s="5" t="str">
        <f t="shared" ca="1" si="62"/>
        <v/>
      </c>
      <c r="F583" s="53"/>
      <c r="G583" s="5" t="str">
        <f t="shared" ca="1" si="58"/>
        <v/>
      </c>
      <c r="H583" s="5" t="str">
        <f t="shared" ca="1" si="59"/>
        <v/>
      </c>
      <c r="I583" s="5" t="str">
        <f t="shared" ca="1" si="60"/>
        <v/>
      </c>
      <c r="J583" s="5" t="str">
        <f t="shared" ca="1" si="61"/>
        <v/>
      </c>
      <c r="M583" s="5"/>
    </row>
    <row r="584" spans="2:13" x14ac:dyDescent="0.3">
      <c r="B584" s="57"/>
      <c r="C584" s="5" t="str">
        <f t="shared" ca="1" si="56"/>
        <v/>
      </c>
      <c r="D584" s="5" t="str">
        <f t="shared" ca="1" si="57"/>
        <v/>
      </c>
      <c r="E584" s="5" t="str">
        <f t="shared" ca="1" si="62"/>
        <v/>
      </c>
      <c r="F584" s="53"/>
      <c r="G584" s="5" t="str">
        <f t="shared" ca="1" si="58"/>
        <v/>
      </c>
      <c r="H584" s="5" t="str">
        <f t="shared" ca="1" si="59"/>
        <v/>
      </c>
      <c r="I584" s="5" t="str">
        <f t="shared" ca="1" si="60"/>
        <v/>
      </c>
      <c r="J584" s="5" t="str">
        <f t="shared" ca="1" si="61"/>
        <v/>
      </c>
      <c r="M584" s="5"/>
    </row>
    <row r="585" spans="2:13" x14ac:dyDescent="0.3">
      <c r="B585" s="57"/>
      <c r="C585" s="5" t="str">
        <f t="shared" ca="1" si="56"/>
        <v/>
      </c>
      <c r="D585" s="5" t="str">
        <f t="shared" ca="1" si="57"/>
        <v/>
      </c>
      <c r="E585" s="5" t="str">
        <f t="shared" ca="1" si="62"/>
        <v/>
      </c>
      <c r="F585" s="53"/>
      <c r="G585" s="5" t="str">
        <f t="shared" ca="1" si="58"/>
        <v/>
      </c>
      <c r="H585" s="5" t="str">
        <f t="shared" ca="1" si="59"/>
        <v/>
      </c>
      <c r="I585" s="5" t="str">
        <f t="shared" ca="1" si="60"/>
        <v/>
      </c>
      <c r="J585" s="5" t="str">
        <f t="shared" ca="1" si="61"/>
        <v/>
      </c>
      <c r="M585" s="5"/>
    </row>
    <row r="586" spans="2:13" x14ac:dyDescent="0.3">
      <c r="B586" s="57"/>
      <c r="C586" s="5" t="str">
        <f t="shared" ca="1" si="56"/>
        <v/>
      </c>
      <c r="D586" s="5" t="str">
        <f t="shared" ca="1" si="57"/>
        <v/>
      </c>
      <c r="E586" s="5" t="str">
        <f t="shared" ca="1" si="62"/>
        <v/>
      </c>
      <c r="F586" s="53"/>
      <c r="G586" s="5" t="str">
        <f t="shared" ca="1" si="58"/>
        <v/>
      </c>
      <c r="H586" s="5" t="str">
        <f t="shared" ca="1" si="59"/>
        <v/>
      </c>
      <c r="I586" s="5" t="str">
        <f t="shared" ca="1" si="60"/>
        <v/>
      </c>
      <c r="J586" s="5" t="str">
        <f t="shared" ca="1" si="61"/>
        <v/>
      </c>
      <c r="M586" s="5"/>
    </row>
    <row r="587" spans="2:13" x14ac:dyDescent="0.3">
      <c r="B587" s="57"/>
      <c r="C587" s="5" t="str">
        <f t="shared" ca="1" si="56"/>
        <v/>
      </c>
      <c r="D587" s="5" t="str">
        <f t="shared" ca="1" si="57"/>
        <v/>
      </c>
      <c r="E587" s="5" t="str">
        <f t="shared" ca="1" si="62"/>
        <v/>
      </c>
      <c r="F587" s="53"/>
      <c r="G587" s="5" t="str">
        <f t="shared" ca="1" si="58"/>
        <v/>
      </c>
      <c r="H587" s="5" t="str">
        <f t="shared" ca="1" si="59"/>
        <v/>
      </c>
      <c r="I587" s="5" t="str">
        <f t="shared" ca="1" si="60"/>
        <v/>
      </c>
      <c r="J587" s="5" t="str">
        <f t="shared" ca="1" si="61"/>
        <v/>
      </c>
      <c r="M587" s="5"/>
    </row>
    <row r="588" spans="2:13" x14ac:dyDescent="0.3">
      <c r="B588" s="57"/>
      <c r="C588" s="5" t="str">
        <f t="shared" ca="1" si="56"/>
        <v/>
      </c>
      <c r="D588" s="5" t="str">
        <f t="shared" ca="1" si="57"/>
        <v/>
      </c>
      <c r="E588" s="5" t="str">
        <f t="shared" ca="1" si="62"/>
        <v/>
      </c>
      <c r="F588" s="53"/>
      <c r="G588" s="5" t="str">
        <f t="shared" ca="1" si="58"/>
        <v/>
      </c>
      <c r="H588" s="5" t="str">
        <f t="shared" ca="1" si="59"/>
        <v/>
      </c>
      <c r="I588" s="5" t="str">
        <f t="shared" ca="1" si="60"/>
        <v/>
      </c>
      <c r="J588" s="5" t="str">
        <f t="shared" ca="1" si="61"/>
        <v/>
      </c>
      <c r="M588" s="5"/>
    </row>
    <row r="589" spans="2:13" x14ac:dyDescent="0.3">
      <c r="B589" s="57"/>
      <c r="C589" s="5" t="str">
        <f t="shared" ca="1" si="56"/>
        <v/>
      </c>
      <c r="D589" s="5" t="str">
        <f t="shared" ca="1" si="57"/>
        <v/>
      </c>
      <c r="E589" s="5" t="str">
        <f t="shared" ca="1" si="62"/>
        <v/>
      </c>
      <c r="F589" s="53"/>
      <c r="G589" s="5" t="str">
        <f t="shared" ca="1" si="58"/>
        <v/>
      </c>
      <c r="H589" s="5" t="str">
        <f t="shared" ca="1" si="59"/>
        <v/>
      </c>
      <c r="I589" s="5" t="str">
        <f t="shared" ca="1" si="60"/>
        <v/>
      </c>
      <c r="J589" s="5" t="str">
        <f t="shared" ca="1" si="61"/>
        <v/>
      </c>
      <c r="M589" s="5"/>
    </row>
    <row r="590" spans="2:13" x14ac:dyDescent="0.3">
      <c r="B590" s="57"/>
      <c r="C590" s="5" t="str">
        <f t="shared" ca="1" si="56"/>
        <v/>
      </c>
      <c r="D590" s="5" t="str">
        <f t="shared" ca="1" si="57"/>
        <v/>
      </c>
      <c r="E590" s="5" t="str">
        <f t="shared" ca="1" si="62"/>
        <v/>
      </c>
      <c r="F590" s="53"/>
      <c r="G590" s="5" t="str">
        <f t="shared" ca="1" si="58"/>
        <v/>
      </c>
      <c r="H590" s="5" t="str">
        <f t="shared" ca="1" si="59"/>
        <v/>
      </c>
      <c r="I590" s="5" t="str">
        <f t="shared" ca="1" si="60"/>
        <v/>
      </c>
      <c r="J590" s="5" t="str">
        <f t="shared" ca="1" si="61"/>
        <v/>
      </c>
      <c r="M590" s="5"/>
    </row>
    <row r="591" spans="2:13" x14ac:dyDescent="0.3">
      <c r="B591" s="57"/>
      <c r="C591" s="5" t="str">
        <f t="shared" ca="1" si="56"/>
        <v/>
      </c>
      <c r="D591" s="5" t="str">
        <f t="shared" ca="1" si="57"/>
        <v/>
      </c>
      <c r="E591" s="5" t="str">
        <f t="shared" ca="1" si="62"/>
        <v/>
      </c>
      <c r="F591" s="53"/>
      <c r="G591" s="5" t="str">
        <f t="shared" ca="1" si="58"/>
        <v/>
      </c>
      <c r="H591" s="5" t="str">
        <f t="shared" ca="1" si="59"/>
        <v/>
      </c>
      <c r="I591" s="5" t="str">
        <f t="shared" ca="1" si="60"/>
        <v/>
      </c>
      <c r="J591" s="5" t="str">
        <f t="shared" ca="1" si="61"/>
        <v/>
      </c>
      <c r="M591" s="5"/>
    </row>
    <row r="592" spans="2:13" x14ac:dyDescent="0.3">
      <c r="B592" s="57"/>
      <c r="C592" s="5" t="str">
        <f t="shared" ca="1" si="56"/>
        <v/>
      </c>
      <c r="D592" s="5" t="str">
        <f t="shared" ca="1" si="57"/>
        <v/>
      </c>
      <c r="E592" s="5" t="str">
        <f t="shared" ca="1" si="62"/>
        <v/>
      </c>
      <c r="F592" s="53"/>
      <c r="G592" s="5" t="str">
        <f t="shared" ca="1" si="58"/>
        <v/>
      </c>
      <c r="H592" s="5" t="str">
        <f t="shared" ca="1" si="59"/>
        <v/>
      </c>
      <c r="I592" s="5" t="str">
        <f t="shared" ca="1" si="60"/>
        <v/>
      </c>
      <c r="J592" s="5" t="str">
        <f t="shared" ca="1" si="61"/>
        <v/>
      </c>
      <c r="M592" s="5"/>
    </row>
    <row r="593" spans="2:13" x14ac:dyDescent="0.3">
      <c r="B593" s="57"/>
      <c r="C593" s="5" t="str">
        <f t="shared" ca="1" si="56"/>
        <v/>
      </c>
      <c r="D593" s="5" t="str">
        <f t="shared" ca="1" si="57"/>
        <v/>
      </c>
      <c r="E593" s="5" t="str">
        <f t="shared" ca="1" si="62"/>
        <v/>
      </c>
      <c r="F593" s="53"/>
      <c r="G593" s="5" t="str">
        <f t="shared" ca="1" si="58"/>
        <v/>
      </c>
      <c r="H593" s="5" t="str">
        <f t="shared" ca="1" si="59"/>
        <v/>
      </c>
      <c r="I593" s="5" t="str">
        <f t="shared" ca="1" si="60"/>
        <v/>
      </c>
      <c r="J593" s="5" t="str">
        <f t="shared" ca="1" si="61"/>
        <v/>
      </c>
      <c r="M593" s="5"/>
    </row>
    <row r="594" spans="2:13" x14ac:dyDescent="0.3">
      <c r="B594" s="57"/>
      <c r="C594" s="5" t="str">
        <f t="shared" ca="1" si="56"/>
        <v/>
      </c>
      <c r="D594" s="5" t="str">
        <f t="shared" ca="1" si="57"/>
        <v/>
      </c>
      <c r="E594" s="5" t="str">
        <f t="shared" ca="1" si="62"/>
        <v/>
      </c>
      <c r="F594" s="53"/>
      <c r="G594" s="5" t="str">
        <f t="shared" ca="1" si="58"/>
        <v/>
      </c>
      <c r="H594" s="5" t="str">
        <f t="shared" ca="1" si="59"/>
        <v/>
      </c>
      <c r="I594" s="5" t="str">
        <f t="shared" ca="1" si="60"/>
        <v/>
      </c>
      <c r="J594" s="5" t="str">
        <f t="shared" ca="1" si="61"/>
        <v/>
      </c>
      <c r="M594" s="5"/>
    </row>
    <row r="595" spans="2:13" x14ac:dyDescent="0.3">
      <c r="B595" s="57"/>
      <c r="C595" s="5" t="str">
        <f t="shared" ca="1" si="56"/>
        <v/>
      </c>
      <c r="D595" s="5" t="str">
        <f t="shared" ca="1" si="57"/>
        <v/>
      </c>
      <c r="E595" s="5" t="str">
        <f t="shared" ca="1" si="62"/>
        <v/>
      </c>
      <c r="F595" s="53"/>
      <c r="G595" s="5" t="str">
        <f t="shared" ca="1" si="58"/>
        <v/>
      </c>
      <c r="H595" s="5" t="str">
        <f t="shared" ca="1" si="59"/>
        <v/>
      </c>
      <c r="I595" s="5" t="str">
        <f t="shared" ca="1" si="60"/>
        <v/>
      </c>
      <c r="J595" s="5" t="str">
        <f t="shared" ca="1" si="61"/>
        <v/>
      </c>
      <c r="M595" s="5"/>
    </row>
    <row r="596" spans="2:13" x14ac:dyDescent="0.3">
      <c r="B596" s="57"/>
      <c r="C596" s="5" t="str">
        <f t="shared" ca="1" si="56"/>
        <v/>
      </c>
      <c r="D596" s="5" t="str">
        <f t="shared" ca="1" si="57"/>
        <v/>
      </c>
      <c r="E596" s="5" t="str">
        <f t="shared" ca="1" si="62"/>
        <v/>
      </c>
      <c r="F596" s="53"/>
      <c r="G596" s="5" t="str">
        <f t="shared" ca="1" si="58"/>
        <v/>
      </c>
      <c r="H596" s="5" t="str">
        <f t="shared" ca="1" si="59"/>
        <v/>
      </c>
      <c r="I596" s="5" t="str">
        <f t="shared" ca="1" si="60"/>
        <v/>
      </c>
      <c r="J596" s="5" t="str">
        <f t="shared" ca="1" si="61"/>
        <v/>
      </c>
      <c r="M596" s="5"/>
    </row>
    <row r="597" spans="2:13" x14ac:dyDescent="0.3">
      <c r="B597" s="57"/>
      <c r="C597" s="5" t="str">
        <f t="shared" ca="1" si="56"/>
        <v/>
      </c>
      <c r="D597" s="5" t="str">
        <f t="shared" ca="1" si="57"/>
        <v/>
      </c>
      <c r="E597" s="5" t="str">
        <f t="shared" ca="1" si="62"/>
        <v/>
      </c>
      <c r="F597" s="53"/>
      <c r="G597" s="5" t="str">
        <f t="shared" ca="1" si="58"/>
        <v/>
      </c>
      <c r="H597" s="5" t="str">
        <f t="shared" ca="1" si="59"/>
        <v/>
      </c>
      <c r="I597" s="5" t="str">
        <f t="shared" ca="1" si="60"/>
        <v/>
      </c>
      <c r="J597" s="5" t="str">
        <f t="shared" ca="1" si="61"/>
        <v/>
      </c>
      <c r="M597" s="5"/>
    </row>
    <row r="598" spans="2:13" x14ac:dyDescent="0.3">
      <c r="B598" s="57"/>
      <c r="C598" s="5" t="str">
        <f t="shared" ca="1" si="56"/>
        <v/>
      </c>
      <c r="D598" s="5" t="str">
        <f t="shared" ca="1" si="57"/>
        <v/>
      </c>
      <c r="E598" s="5" t="str">
        <f t="shared" ca="1" si="62"/>
        <v/>
      </c>
      <c r="F598" s="53"/>
      <c r="G598" s="5" t="str">
        <f t="shared" ca="1" si="58"/>
        <v/>
      </c>
      <c r="H598" s="5" t="str">
        <f t="shared" ca="1" si="59"/>
        <v/>
      </c>
      <c r="I598" s="5" t="str">
        <f t="shared" ca="1" si="60"/>
        <v/>
      </c>
      <c r="J598" s="5" t="str">
        <f t="shared" ca="1" si="61"/>
        <v/>
      </c>
      <c r="M598" s="5"/>
    </row>
    <row r="599" spans="2:13" x14ac:dyDescent="0.3">
      <c r="B599" s="57"/>
      <c r="C599" s="5" t="str">
        <f t="shared" ca="1" si="56"/>
        <v/>
      </c>
      <c r="D599" s="5" t="str">
        <f t="shared" ca="1" si="57"/>
        <v/>
      </c>
      <c r="E599" s="5" t="str">
        <f t="shared" ca="1" si="62"/>
        <v/>
      </c>
      <c r="F599" s="53"/>
      <c r="G599" s="5" t="str">
        <f t="shared" ca="1" si="58"/>
        <v/>
      </c>
      <c r="H599" s="5" t="str">
        <f t="shared" ca="1" si="59"/>
        <v/>
      </c>
      <c r="I599" s="5" t="str">
        <f t="shared" ca="1" si="60"/>
        <v/>
      </c>
      <c r="J599" s="5" t="str">
        <f t="shared" ca="1" si="61"/>
        <v/>
      </c>
      <c r="M599" s="5"/>
    </row>
    <row r="600" spans="2:13" x14ac:dyDescent="0.3">
      <c r="B600" s="57"/>
      <c r="C600" s="5" t="str">
        <f t="shared" ca="1" si="56"/>
        <v/>
      </c>
      <c r="D600" s="5" t="str">
        <f t="shared" ca="1" si="57"/>
        <v/>
      </c>
      <c r="E600" s="5" t="str">
        <f t="shared" ca="1" si="62"/>
        <v/>
      </c>
      <c r="F600" s="53"/>
      <c r="G600" s="5" t="str">
        <f t="shared" ca="1" si="58"/>
        <v/>
      </c>
      <c r="H600" s="5" t="str">
        <f t="shared" ca="1" si="59"/>
        <v/>
      </c>
      <c r="I600" s="5" t="str">
        <f t="shared" ca="1" si="60"/>
        <v/>
      </c>
      <c r="J600" s="5" t="str">
        <f t="shared" ca="1" si="61"/>
        <v/>
      </c>
      <c r="M600" s="5"/>
    </row>
    <row r="601" spans="2:13" x14ac:dyDescent="0.3">
      <c r="B601" s="57"/>
      <c r="C601" s="5" t="str">
        <f t="shared" ca="1" si="56"/>
        <v/>
      </c>
      <c r="D601" s="5" t="str">
        <f t="shared" ca="1" si="57"/>
        <v/>
      </c>
      <c r="E601" s="5" t="str">
        <f t="shared" ca="1" si="62"/>
        <v/>
      </c>
      <c r="F601" s="53"/>
      <c r="G601" s="5" t="str">
        <f t="shared" ca="1" si="58"/>
        <v/>
      </c>
      <c r="H601" s="5" t="str">
        <f t="shared" ca="1" si="59"/>
        <v/>
      </c>
      <c r="I601" s="5" t="str">
        <f t="shared" ca="1" si="60"/>
        <v/>
      </c>
      <c r="J601" s="5" t="str">
        <f t="shared" ca="1" si="61"/>
        <v/>
      </c>
      <c r="M601" s="5"/>
    </row>
    <row r="602" spans="2:13" x14ac:dyDescent="0.3">
      <c r="B602" s="57"/>
      <c r="C602" s="5" t="str">
        <f t="shared" ca="1" si="56"/>
        <v/>
      </c>
      <c r="D602" s="5" t="str">
        <f t="shared" ca="1" si="57"/>
        <v/>
      </c>
      <c r="E602" s="5" t="str">
        <f t="shared" ca="1" si="62"/>
        <v/>
      </c>
      <c r="F602" s="53"/>
      <c r="G602" s="5" t="str">
        <f t="shared" ca="1" si="58"/>
        <v/>
      </c>
      <c r="H602" s="5" t="str">
        <f t="shared" ca="1" si="59"/>
        <v/>
      </c>
      <c r="I602" s="5" t="str">
        <f t="shared" ca="1" si="60"/>
        <v/>
      </c>
      <c r="J602" s="5" t="str">
        <f t="shared" ca="1" si="61"/>
        <v/>
      </c>
      <c r="M602" s="5"/>
    </row>
    <row r="603" spans="2:13" x14ac:dyDescent="0.3">
      <c r="B603" s="57"/>
      <c r="C603" s="5" t="str">
        <f t="shared" ref="C603:C625" ca="1" si="63">_xlfn.LET(
_xlpm.StartingPrincipalBalance,$G602,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D603" s="5" t="str">
        <f t="shared" ref="D603:D625" ca="1" si="64">_xlfn.LET(
_xlpm.InterestCalculation,$G602*$B$9,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E603" s="5" t="str">
        <f t="shared" ca="1" si="62"/>
        <v/>
      </c>
      <c r="F603" s="53"/>
      <c r="G603" s="5" t="str">
        <f t="shared" ref="G603:G625" ca="1" si="65">_xlfn.LET(
_xlpm.StartingBalanceGreaterThanPrincipalOwedPlusPrepaymentCondition,$C603&gt;=$E603+$F603,
_xlpm.IsPrincpalOwedPlusPrepaymentLessThanOrEqualToPrincipalRemainingCondition,ROUND($E603+$F603,2)&lt;=ROUND($G602,2),
_xlpm.IsCurrentPrincapalOwedAmtGreaterThanPrevPrincipalOwedCondition,$E602&gt;$G602,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_xlpm.Calculation,IF(_xlpm.IsPeriodBlankCondition,"",IF(_xlpm.IsPrincipalRemainingBlankCondition,"",IF(_xlpm.IsPrincipalZeroCondition,"",IF(_xlpm.StartingBalanceGreaterThanPrincipalOwedPlusPrepaymentCondition,$C603-$E603-$F603,0)))),
_xlpm.Calculation
)</f>
        <v/>
      </c>
      <c r="H603" s="5" t="str">
        <f t="shared" ref="H603:H625" ca="1" si="66">_xlfn.LET(
_xlpm.PrincpalRemainingCalculation,$B$13,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I603" s="5" t="str">
        <f t="shared" ref="I603:I625" ca="1" si="67">_xlfn.LET(
_xlpm.IsPrincipalRemainingLessThanOrEqualToPMICutoffAmtCondition,$G602&lt;=$B$2*(1-$B$15),
_xlpm.PMIMonthlyPayment,$B$19,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3" s="5" t="str">
        <f t="shared" ref="J603:J625" ca="1" si="68">_xlfn.LET(
_xlpm.PrePaymentActuallyPaid,IF($C603&gt;=$E603+$F603,$F603,$C603-$E603),
_xlpm.IfPMIOwedIsBlank,IF($I603 = "",0,$I603),
_xlpm.TotalMonthlyPaymentCalculation,$D603+$E603+$H603+_xlpm.IfPMIOwedIsBlank+_xlpm.PrePaymentActuallyPaid,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M603" s="5"/>
    </row>
    <row r="604" spans="2:13" x14ac:dyDescent="0.3">
      <c r="B604" s="57"/>
      <c r="C604" s="5" t="str">
        <f t="shared" ca="1" si="63"/>
        <v/>
      </c>
      <c r="D604" s="5" t="str">
        <f t="shared" ca="1" si="64"/>
        <v/>
      </c>
      <c r="E604" s="5" t="str">
        <f t="shared" ca="1" si="62"/>
        <v/>
      </c>
      <c r="F604" s="53"/>
      <c r="G604" s="5" t="str">
        <f t="shared" ca="1" si="65"/>
        <v/>
      </c>
      <c r="H604" s="5" t="str">
        <f t="shared" ca="1" si="66"/>
        <v/>
      </c>
      <c r="I604" s="5" t="str">
        <f t="shared" ca="1" si="67"/>
        <v/>
      </c>
      <c r="J604" s="5" t="str">
        <f t="shared" ca="1" si="68"/>
        <v/>
      </c>
      <c r="M604" s="5"/>
    </row>
    <row r="605" spans="2:13" x14ac:dyDescent="0.3">
      <c r="B605" s="57"/>
      <c r="C605" s="5" t="str">
        <f t="shared" ca="1" si="63"/>
        <v/>
      </c>
      <c r="D605" s="5" t="str">
        <f t="shared" ca="1" si="64"/>
        <v/>
      </c>
      <c r="E605" s="5" t="str">
        <f t="shared" ca="1" si="62"/>
        <v/>
      </c>
      <c r="F605" s="53"/>
      <c r="G605" s="5" t="str">
        <f t="shared" ca="1" si="65"/>
        <v/>
      </c>
      <c r="H605" s="5" t="str">
        <f t="shared" ca="1" si="66"/>
        <v/>
      </c>
      <c r="I605" s="5" t="str">
        <f t="shared" ca="1" si="67"/>
        <v/>
      </c>
      <c r="J605" s="5" t="str">
        <f t="shared" ca="1" si="68"/>
        <v/>
      </c>
      <c r="M605" s="5"/>
    </row>
    <row r="606" spans="2:13" x14ac:dyDescent="0.3">
      <c r="B606" s="57"/>
      <c r="C606" s="5" t="str">
        <f t="shared" ca="1" si="63"/>
        <v/>
      </c>
      <c r="D606" s="5" t="str">
        <f t="shared" ca="1" si="64"/>
        <v/>
      </c>
      <c r="E606" s="5" t="str">
        <f t="shared" ca="1" si="62"/>
        <v/>
      </c>
      <c r="F606" s="53"/>
      <c r="G606" s="5" t="str">
        <f t="shared" ca="1" si="65"/>
        <v/>
      </c>
      <c r="H606" s="5" t="str">
        <f t="shared" ca="1" si="66"/>
        <v/>
      </c>
      <c r="I606" s="5" t="str">
        <f t="shared" ca="1" si="67"/>
        <v/>
      </c>
      <c r="J606" s="5" t="str">
        <f t="shared" ca="1" si="68"/>
        <v/>
      </c>
      <c r="M606" s="5"/>
    </row>
    <row r="607" spans="2:13" x14ac:dyDescent="0.3">
      <c r="B607" s="57"/>
      <c r="C607" s="5" t="str">
        <f t="shared" ca="1" si="63"/>
        <v/>
      </c>
      <c r="D607" s="5" t="str">
        <f t="shared" ca="1" si="64"/>
        <v/>
      </c>
      <c r="E607" s="5" t="str">
        <f t="shared" ca="1" si="62"/>
        <v/>
      </c>
      <c r="F607" s="53"/>
      <c r="G607" s="5" t="str">
        <f t="shared" ca="1" si="65"/>
        <v/>
      </c>
      <c r="H607" s="5" t="str">
        <f t="shared" ca="1" si="66"/>
        <v/>
      </c>
      <c r="I607" s="5" t="str">
        <f t="shared" ca="1" si="67"/>
        <v/>
      </c>
      <c r="J607" s="5" t="str">
        <f t="shared" ca="1" si="68"/>
        <v/>
      </c>
      <c r="M607" s="5"/>
    </row>
    <row r="608" spans="2:13" x14ac:dyDescent="0.3">
      <c r="B608" s="57"/>
      <c r="C608" s="5" t="str">
        <f t="shared" ca="1" si="63"/>
        <v/>
      </c>
      <c r="D608" s="5" t="str">
        <f t="shared" ca="1" si="64"/>
        <v/>
      </c>
      <c r="E608" s="5" t="str">
        <f t="shared" ca="1" si="62"/>
        <v/>
      </c>
      <c r="F608" s="53"/>
      <c r="G608" s="5" t="str">
        <f t="shared" ca="1" si="65"/>
        <v/>
      </c>
      <c r="H608" s="5" t="str">
        <f t="shared" ca="1" si="66"/>
        <v/>
      </c>
      <c r="I608" s="5" t="str">
        <f t="shared" ca="1" si="67"/>
        <v/>
      </c>
      <c r="J608" s="5" t="str">
        <f t="shared" ca="1" si="68"/>
        <v/>
      </c>
      <c r="M608" s="5"/>
    </row>
    <row r="609" spans="2:13" x14ac:dyDescent="0.3">
      <c r="B609" s="57"/>
      <c r="C609" s="5" t="str">
        <f t="shared" ca="1" si="63"/>
        <v/>
      </c>
      <c r="D609" s="5" t="str">
        <f t="shared" ca="1" si="64"/>
        <v/>
      </c>
      <c r="E609" s="5" t="str">
        <f t="shared" ca="1" si="62"/>
        <v/>
      </c>
      <c r="F609" s="53"/>
      <c r="G609" s="5" t="str">
        <f t="shared" ca="1" si="65"/>
        <v/>
      </c>
      <c r="H609" s="5" t="str">
        <f t="shared" ca="1" si="66"/>
        <v/>
      </c>
      <c r="I609" s="5" t="str">
        <f t="shared" ca="1" si="67"/>
        <v/>
      </c>
      <c r="J609" s="5" t="str">
        <f t="shared" ca="1" si="68"/>
        <v/>
      </c>
      <c r="M609" s="5"/>
    </row>
    <row r="610" spans="2:13" x14ac:dyDescent="0.3">
      <c r="B610" s="57"/>
      <c r="C610" s="5" t="str">
        <f t="shared" ca="1" si="63"/>
        <v/>
      </c>
      <c r="D610" s="5" t="str">
        <f t="shared" ca="1" si="64"/>
        <v/>
      </c>
      <c r="E610" s="5" t="str">
        <f t="shared" ca="1" si="62"/>
        <v/>
      </c>
      <c r="F610" s="53"/>
      <c r="G610" s="5" t="str">
        <f t="shared" ca="1" si="65"/>
        <v/>
      </c>
      <c r="H610" s="5" t="str">
        <f t="shared" ca="1" si="66"/>
        <v/>
      </c>
      <c r="I610" s="5" t="str">
        <f t="shared" ca="1" si="67"/>
        <v/>
      </c>
      <c r="J610" s="5" t="str">
        <f t="shared" ca="1" si="68"/>
        <v/>
      </c>
      <c r="M610" s="5"/>
    </row>
    <row r="611" spans="2:13" x14ac:dyDescent="0.3">
      <c r="B611" s="57"/>
      <c r="C611" s="5" t="str">
        <f t="shared" ca="1" si="63"/>
        <v/>
      </c>
      <c r="D611" s="5" t="str">
        <f t="shared" ca="1" si="64"/>
        <v/>
      </c>
      <c r="E611" s="5" t="str">
        <f t="shared" ca="1" si="62"/>
        <v/>
      </c>
      <c r="F611" s="53"/>
      <c r="G611" s="5" t="str">
        <f t="shared" ca="1" si="65"/>
        <v/>
      </c>
      <c r="H611" s="5" t="str">
        <f t="shared" ca="1" si="66"/>
        <v/>
      </c>
      <c r="I611" s="5" t="str">
        <f t="shared" ca="1" si="67"/>
        <v/>
      </c>
      <c r="J611" s="5" t="str">
        <f t="shared" ca="1" si="68"/>
        <v/>
      </c>
      <c r="M611" s="5"/>
    </row>
    <row r="612" spans="2:13" x14ac:dyDescent="0.3">
      <c r="B612" s="57"/>
      <c r="C612" s="5" t="str">
        <f t="shared" ca="1" si="63"/>
        <v/>
      </c>
      <c r="D612" s="5" t="str">
        <f t="shared" ca="1" si="64"/>
        <v/>
      </c>
      <c r="E612" s="5" t="str">
        <f t="shared" ca="1" si="62"/>
        <v/>
      </c>
      <c r="F612" s="53"/>
      <c r="G612" s="5" t="str">
        <f t="shared" ca="1" si="65"/>
        <v/>
      </c>
      <c r="H612" s="5" t="str">
        <f t="shared" ca="1" si="66"/>
        <v/>
      </c>
      <c r="I612" s="5" t="str">
        <f t="shared" ca="1" si="67"/>
        <v/>
      </c>
      <c r="J612" s="5" t="str">
        <f t="shared" ca="1" si="68"/>
        <v/>
      </c>
      <c r="M612" s="5"/>
    </row>
    <row r="613" spans="2:13" x14ac:dyDescent="0.3">
      <c r="B613" s="57"/>
      <c r="C613" s="5" t="str">
        <f t="shared" ca="1" si="63"/>
        <v/>
      </c>
      <c r="D613" s="5" t="str">
        <f t="shared" ca="1" si="64"/>
        <v/>
      </c>
      <c r="E613" s="5" t="str">
        <f t="shared" ref="E613:E625" ca="1" si="69">_xlfn.LET(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_xlpm.Calculation,IF(_xlpm.IsPeriodBlankCondition,"",IF(_xlpm.IsPrincipalRemainingBlankCondition,"",IF(_xlpm.IsPrincipalZeroCondition,"",IF(_xlpm.IsPrincipalLessThenOrEqualToMonthlyPaymentCondition,$G612,_xlpm.PrincipalOwedCalculation)))),
_xlpm.Calculation
)</f>
        <v/>
      </c>
      <c r="F613" s="53"/>
      <c r="G613" s="5" t="str">
        <f t="shared" ca="1" si="65"/>
        <v/>
      </c>
      <c r="H613" s="5" t="str">
        <f t="shared" ca="1" si="66"/>
        <v/>
      </c>
      <c r="I613" s="5" t="str">
        <f t="shared" ca="1" si="67"/>
        <v/>
      </c>
      <c r="J613" s="5" t="str">
        <f t="shared" ca="1" si="68"/>
        <v/>
      </c>
      <c r="M613" s="5"/>
    </row>
    <row r="614" spans="2:13" x14ac:dyDescent="0.3">
      <c r="B614" s="57"/>
      <c r="C614" s="5" t="str">
        <f t="shared" ca="1" si="63"/>
        <v/>
      </c>
      <c r="D614" s="5" t="str">
        <f t="shared" ca="1" si="64"/>
        <v/>
      </c>
      <c r="E614" s="5" t="str">
        <f t="shared" ca="1" si="69"/>
        <v/>
      </c>
      <c r="F614" s="53"/>
      <c r="G614" s="5" t="str">
        <f t="shared" ca="1" si="65"/>
        <v/>
      </c>
      <c r="H614" s="5" t="str">
        <f t="shared" ca="1" si="66"/>
        <v/>
      </c>
      <c r="I614" s="5" t="str">
        <f t="shared" ca="1" si="67"/>
        <v/>
      </c>
      <c r="J614" s="5" t="str">
        <f t="shared" ca="1" si="68"/>
        <v/>
      </c>
      <c r="M614" s="5"/>
    </row>
    <row r="615" spans="2:13" x14ac:dyDescent="0.3">
      <c r="B615" s="57"/>
      <c r="C615" s="5" t="str">
        <f t="shared" ca="1" si="63"/>
        <v/>
      </c>
      <c r="D615" s="5" t="str">
        <f t="shared" ca="1" si="64"/>
        <v/>
      </c>
      <c r="E615" s="5" t="str">
        <f t="shared" ca="1" si="69"/>
        <v/>
      </c>
      <c r="F615" s="53"/>
      <c r="G615" s="5" t="str">
        <f t="shared" ca="1" si="65"/>
        <v/>
      </c>
      <c r="H615" s="5" t="str">
        <f t="shared" ca="1" si="66"/>
        <v/>
      </c>
      <c r="I615" s="5" t="str">
        <f t="shared" ca="1" si="67"/>
        <v/>
      </c>
      <c r="J615" s="5" t="str">
        <f t="shared" ca="1" si="68"/>
        <v/>
      </c>
      <c r="M615" s="5"/>
    </row>
    <row r="616" spans="2:13" x14ac:dyDescent="0.3">
      <c r="B616" s="57"/>
      <c r="C616" s="5" t="str">
        <f t="shared" ca="1" si="63"/>
        <v/>
      </c>
      <c r="D616" s="5" t="str">
        <f t="shared" ca="1" si="64"/>
        <v/>
      </c>
      <c r="E616" s="5" t="str">
        <f t="shared" ca="1" si="69"/>
        <v/>
      </c>
      <c r="F616" s="53"/>
      <c r="G616" s="5" t="str">
        <f t="shared" ca="1" si="65"/>
        <v/>
      </c>
      <c r="H616" s="5" t="str">
        <f t="shared" ca="1" si="66"/>
        <v/>
      </c>
      <c r="I616" s="5" t="str">
        <f t="shared" ca="1" si="67"/>
        <v/>
      </c>
      <c r="J616" s="5" t="str">
        <f t="shared" ca="1" si="68"/>
        <v/>
      </c>
      <c r="M616" s="5"/>
    </row>
    <row r="617" spans="2:13" x14ac:dyDescent="0.3">
      <c r="B617" s="57"/>
      <c r="C617" s="5" t="str">
        <f t="shared" ca="1" si="63"/>
        <v/>
      </c>
      <c r="D617" s="5" t="str">
        <f t="shared" ca="1" si="64"/>
        <v/>
      </c>
      <c r="E617" s="5" t="str">
        <f t="shared" ca="1" si="69"/>
        <v/>
      </c>
      <c r="F617" s="53"/>
      <c r="G617" s="5" t="str">
        <f t="shared" ca="1" si="65"/>
        <v/>
      </c>
      <c r="H617" s="5" t="str">
        <f t="shared" ca="1" si="66"/>
        <v/>
      </c>
      <c r="I617" s="5" t="str">
        <f t="shared" ca="1" si="67"/>
        <v/>
      </c>
      <c r="J617" s="5" t="str">
        <f t="shared" ca="1" si="68"/>
        <v/>
      </c>
      <c r="M617" s="5"/>
    </row>
    <row r="618" spans="2:13" x14ac:dyDescent="0.3">
      <c r="B618" s="57"/>
      <c r="C618" s="5" t="str">
        <f t="shared" ca="1" si="63"/>
        <v/>
      </c>
      <c r="D618" s="5" t="str">
        <f t="shared" ca="1" si="64"/>
        <v/>
      </c>
      <c r="E618" s="5" t="str">
        <f t="shared" ca="1" si="69"/>
        <v/>
      </c>
      <c r="F618" s="53"/>
      <c r="G618" s="5" t="str">
        <f t="shared" ca="1" si="65"/>
        <v/>
      </c>
      <c r="H618" s="5" t="str">
        <f t="shared" ca="1" si="66"/>
        <v/>
      </c>
      <c r="I618" s="5" t="str">
        <f t="shared" ca="1" si="67"/>
        <v/>
      </c>
      <c r="J618" s="5" t="str">
        <f t="shared" ca="1" si="68"/>
        <v/>
      </c>
      <c r="M618" s="5"/>
    </row>
    <row r="619" spans="2:13" x14ac:dyDescent="0.3">
      <c r="B619" s="57"/>
      <c r="C619" s="5" t="str">
        <f t="shared" ca="1" si="63"/>
        <v/>
      </c>
      <c r="D619" s="5" t="str">
        <f t="shared" ca="1" si="64"/>
        <v/>
      </c>
      <c r="E619" s="5" t="str">
        <f t="shared" ca="1" si="69"/>
        <v/>
      </c>
      <c r="F619" s="53"/>
      <c r="G619" s="5" t="str">
        <f t="shared" ca="1" si="65"/>
        <v/>
      </c>
      <c r="H619" s="5" t="str">
        <f t="shared" ca="1" si="66"/>
        <v/>
      </c>
      <c r="I619" s="5" t="str">
        <f t="shared" ca="1" si="67"/>
        <v/>
      </c>
      <c r="J619" s="5" t="str">
        <f t="shared" ca="1" si="68"/>
        <v/>
      </c>
      <c r="M619" s="5"/>
    </row>
    <row r="620" spans="2:13" x14ac:dyDescent="0.3">
      <c r="B620" s="57"/>
      <c r="C620" s="5" t="str">
        <f t="shared" ca="1" si="63"/>
        <v/>
      </c>
      <c r="D620" s="5" t="str">
        <f t="shared" ca="1" si="64"/>
        <v/>
      </c>
      <c r="E620" s="5" t="str">
        <f t="shared" ca="1" si="69"/>
        <v/>
      </c>
      <c r="F620" s="53"/>
      <c r="G620" s="5" t="str">
        <f t="shared" ca="1" si="65"/>
        <v/>
      </c>
      <c r="H620" s="5" t="str">
        <f t="shared" ca="1" si="66"/>
        <v/>
      </c>
      <c r="I620" s="5" t="str">
        <f t="shared" ca="1" si="67"/>
        <v/>
      </c>
      <c r="J620" s="5" t="str">
        <f t="shared" ca="1" si="68"/>
        <v/>
      </c>
      <c r="M620" s="5"/>
    </row>
    <row r="621" spans="2:13" x14ac:dyDescent="0.3">
      <c r="B621" s="57"/>
      <c r="C621" s="5" t="str">
        <f t="shared" ca="1" si="63"/>
        <v/>
      </c>
      <c r="D621" s="5" t="str">
        <f t="shared" ca="1" si="64"/>
        <v/>
      </c>
      <c r="E621" s="5" t="str">
        <f t="shared" ca="1" si="69"/>
        <v/>
      </c>
      <c r="F621" s="53"/>
      <c r="G621" s="5" t="str">
        <f t="shared" ca="1" si="65"/>
        <v/>
      </c>
      <c r="H621" s="5" t="str">
        <f t="shared" ca="1" si="66"/>
        <v/>
      </c>
      <c r="I621" s="5" t="str">
        <f t="shared" ca="1" si="67"/>
        <v/>
      </c>
      <c r="J621" s="5" t="str">
        <f t="shared" ca="1" si="68"/>
        <v/>
      </c>
      <c r="M621" s="5"/>
    </row>
    <row r="622" spans="2:13" x14ac:dyDescent="0.3">
      <c r="B622" s="57"/>
      <c r="C622" s="5" t="str">
        <f t="shared" ca="1" si="63"/>
        <v/>
      </c>
      <c r="D622" s="5" t="str">
        <f t="shared" ca="1" si="64"/>
        <v/>
      </c>
      <c r="E622" s="5" t="str">
        <f t="shared" ca="1" si="69"/>
        <v/>
      </c>
      <c r="F622" s="53"/>
      <c r="G622" s="5" t="str">
        <f t="shared" ca="1" si="65"/>
        <v/>
      </c>
      <c r="H622" s="5" t="str">
        <f t="shared" ca="1" si="66"/>
        <v/>
      </c>
      <c r="I622" s="5" t="str">
        <f t="shared" ca="1" si="67"/>
        <v/>
      </c>
      <c r="J622" s="5" t="str">
        <f t="shared" ca="1" si="68"/>
        <v/>
      </c>
      <c r="M622" s="5"/>
    </row>
    <row r="623" spans="2:13" x14ac:dyDescent="0.3">
      <c r="B623" s="57"/>
      <c r="C623" s="5" t="str">
        <f t="shared" ca="1" si="63"/>
        <v/>
      </c>
      <c r="D623" s="5" t="str">
        <f t="shared" ca="1" si="64"/>
        <v/>
      </c>
      <c r="E623" s="5" t="str">
        <f t="shared" ca="1" si="69"/>
        <v/>
      </c>
      <c r="F623" s="53"/>
      <c r="G623" s="5" t="str">
        <f t="shared" ca="1" si="65"/>
        <v/>
      </c>
      <c r="H623" s="5" t="str">
        <f t="shared" ca="1" si="66"/>
        <v/>
      </c>
      <c r="I623" s="5" t="str">
        <f t="shared" ca="1" si="67"/>
        <v/>
      </c>
      <c r="J623" s="5" t="str">
        <f t="shared" ca="1" si="68"/>
        <v/>
      </c>
      <c r="M623" s="5"/>
    </row>
    <row r="624" spans="2:13" x14ac:dyDescent="0.3">
      <c r="B624" s="57"/>
      <c r="C624" s="5" t="str">
        <f t="shared" ca="1" si="63"/>
        <v/>
      </c>
      <c r="D624" s="5" t="str">
        <f t="shared" ca="1" si="64"/>
        <v/>
      </c>
      <c r="E624" s="5" t="str">
        <f t="shared" ca="1" si="69"/>
        <v/>
      </c>
      <c r="F624" s="53"/>
      <c r="G624" s="5" t="str">
        <f t="shared" ca="1" si="65"/>
        <v/>
      </c>
      <c r="H624" s="5" t="str">
        <f t="shared" ca="1" si="66"/>
        <v/>
      </c>
      <c r="I624" s="5" t="str">
        <f t="shared" ca="1" si="67"/>
        <v/>
      </c>
      <c r="J624" s="5" t="str">
        <f t="shared" ca="1" si="68"/>
        <v/>
      </c>
      <c r="M624" s="5"/>
    </row>
    <row r="625" spans="1:13" ht="15" thickBot="1" x14ac:dyDescent="0.35">
      <c r="B625" s="57"/>
      <c r="C625" s="5" t="str">
        <f t="shared" ca="1" si="63"/>
        <v/>
      </c>
      <c r="D625" s="5" t="str">
        <f t="shared" ca="1" si="64"/>
        <v/>
      </c>
      <c r="E625" s="5" t="str">
        <f t="shared" ca="1" si="69"/>
        <v/>
      </c>
      <c r="F625" s="53"/>
      <c r="G625" s="5" t="str">
        <f t="shared" ca="1" si="65"/>
        <v/>
      </c>
      <c r="H625" s="5" t="str">
        <f t="shared" ca="1" si="66"/>
        <v/>
      </c>
      <c r="I625" s="5" t="str">
        <f t="shared" ca="1" si="67"/>
        <v/>
      </c>
      <c r="J625" s="5" t="str">
        <f t="shared" ca="1" si="68"/>
        <v/>
      </c>
      <c r="M625" s="5"/>
    </row>
    <row r="626" spans="1:13" ht="15" thickBot="1" x14ac:dyDescent="0.35">
      <c r="A626" s="58" t="s">
        <v>20</v>
      </c>
      <c r="B626" s="59"/>
      <c r="C626" s="59" t="s">
        <v>22</v>
      </c>
      <c r="D626" s="59" t="s">
        <v>23</v>
      </c>
      <c r="E626" s="59" t="s">
        <v>24</v>
      </c>
      <c r="F626" s="59" t="s">
        <v>42</v>
      </c>
      <c r="G626" s="59" t="s">
        <v>25</v>
      </c>
      <c r="H626" s="59" t="s">
        <v>26</v>
      </c>
      <c r="I626" s="59" t="s">
        <v>27</v>
      </c>
      <c r="J626" s="60" t="s">
        <v>28</v>
      </c>
    </row>
  </sheetData>
  <sheetProtection sheet="1" objects="1" scenarios="1"/>
  <mergeCells count="3">
    <mergeCell ref="A1:B1"/>
    <mergeCell ref="D1:E1"/>
    <mergeCell ref="G1:H1"/>
  </mergeCells>
  <conditionalFormatting sqref="A26:J26 F27 A27:C625">
    <cfRule type="expression" dxfId="3" priority="5">
      <formula>NOT(ISBLANK($A26))</formula>
    </cfRule>
  </conditionalFormatting>
  <conditionalFormatting sqref="C27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E625">
    <cfRule type="expression" dxfId="2" priority="1">
      <formula>NOT(ISBLANK($A27))</formula>
    </cfRule>
  </conditionalFormatting>
  <conditionalFormatting sqref="F28:F625">
    <cfRule type="expression" dxfId="1" priority="3">
      <formula>NOT(ISBLANK($A28))</formula>
    </cfRule>
  </conditionalFormatting>
  <conditionalFormatting sqref="G27:J625">
    <cfRule type="expression" dxfId="0" priority="2">
      <formula>NOT(ISBLANK($A27))</formula>
    </cfRule>
  </conditionalFormatting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Adjustable Mortgage Schedule</vt:lpstr>
      <vt:lpstr>Adjustable Mortgage Hidden</vt:lpstr>
      <vt:lpstr>FormulaText 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 Roberts</cp:lastModifiedBy>
  <dcterms:created xsi:type="dcterms:W3CDTF">2023-10-07T20:26:36Z</dcterms:created>
  <dcterms:modified xsi:type="dcterms:W3CDTF">2023-12-13T20:27:35Z</dcterms:modified>
</cp:coreProperties>
</file>