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829ca99d5e7dc/Desktop/Portfolio Projects/Mortgage Payment Schedule/github/"/>
    </mc:Choice>
  </mc:AlternateContent>
  <xr:revisionPtr revIDLastSave="1056" documentId="8_{C3F07332-991C-40D5-9307-2B3BA121D8CD}" xr6:coauthVersionLast="47" xr6:coauthVersionMax="47" xr10:uidLastSave="{63D6BF11-5620-4D56-9A25-84EAAF4C0753}"/>
  <bookViews>
    <workbookView xWindow="-108" yWindow="-108" windowWidth="30936" windowHeight="16896" xr2:uid="{A6B5251B-B614-47B3-9FC8-3039588B3290}"/>
  </bookViews>
  <sheets>
    <sheet name="Adjustable Mortgage Schedule" sheetId="2" r:id="rId1"/>
    <sheet name="Adjustable Mortgage Hidden" sheetId="8" r:id="rId2"/>
    <sheet name="FormulaText Hidden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B17" i="10"/>
  <c r="B13" i="10"/>
  <c r="B8" i="10"/>
  <c r="B3" i="10"/>
  <c r="B2" i="10"/>
  <c r="F27" i="10"/>
  <c r="F26" i="10"/>
  <c r="B26" i="10"/>
  <c r="H6" i="10"/>
  <c r="H2" i="10"/>
  <c r="B3" i="8"/>
  <c r="B4" i="8"/>
  <c r="B5" i="8"/>
  <c r="G25" i="8" s="1"/>
  <c r="B6" i="8"/>
  <c r="B8" i="8"/>
  <c r="B9" i="8"/>
  <c r="B13" i="8"/>
  <c r="B15" i="8"/>
  <c r="B16" i="8"/>
  <c r="B17" i="8"/>
  <c r="B18" i="8"/>
  <c r="B19" i="8"/>
  <c r="B2" i="8"/>
  <c r="H9" i="2"/>
  <c r="H3" i="2"/>
  <c r="B18" i="2"/>
  <c r="B16" i="2"/>
  <c r="B9" i="2"/>
  <c r="E9" i="2"/>
  <c r="B7" i="2"/>
  <c r="B5" i="2"/>
  <c r="B4" i="2"/>
  <c r="H12" i="10"/>
  <c r="H8" i="10"/>
  <c r="H5" i="10"/>
  <c r="H11" i="10"/>
  <c r="H7" i="10"/>
  <c r="H10" i="10"/>
  <c r="H9" i="10"/>
  <c r="H3" i="10"/>
  <c r="J26" i="10"/>
  <c r="E26" i="10"/>
  <c r="C26" i="10"/>
  <c r="G26" i="10"/>
  <c r="I26" i="10"/>
  <c r="D26" i="10"/>
  <c r="H26" i="10"/>
  <c r="A26" i="10"/>
  <c r="B27" i="10"/>
  <c r="A27" i="10"/>
  <c r="E3" i="10"/>
  <c r="E7" i="10"/>
  <c r="E11" i="10"/>
  <c r="E15" i="10"/>
  <c r="E19" i="10"/>
  <c r="E9" i="10"/>
  <c r="E13" i="10"/>
  <c r="E17" i="10"/>
  <c r="E6" i="10"/>
  <c r="E14" i="10"/>
  <c r="E18" i="10"/>
  <c r="E4" i="10"/>
  <c r="E8" i="10"/>
  <c r="E12" i="10"/>
  <c r="E16" i="10"/>
  <c r="E20" i="10"/>
  <c r="E5" i="10"/>
  <c r="E10" i="10"/>
  <c r="E2" i="10"/>
  <c r="B20" i="10"/>
  <c r="B19" i="10"/>
  <c r="B18" i="10"/>
  <c r="B16" i="10"/>
  <c r="B14" i="10"/>
  <c r="B7" i="10"/>
  <c r="B5" i="10"/>
  <c r="B4" i="10"/>
  <c r="B9" i="10"/>
  <c r="B11" i="10"/>
  <c r="B12" i="10"/>
  <c r="B10" i="10"/>
  <c r="G25" i="10" l="1"/>
  <c r="H4" i="10"/>
  <c r="B7" i="8"/>
  <c r="A26" i="8" s="1" a="1"/>
  <c r="E6" i="2"/>
  <c r="B10" i="2"/>
  <c r="B19" i="2"/>
  <c r="G25" i="2"/>
  <c r="A26" i="2" a="1"/>
  <c r="B50" i="8" l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27" i="8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A26" i="8"/>
  <c r="H26" i="8" s="1"/>
  <c r="B14" i="2"/>
  <c r="B14" i="8" s="1"/>
  <c r="B10" i="8"/>
  <c r="B11" i="2"/>
  <c r="H4" i="2"/>
  <c r="H5" i="2" s="1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A26" i="2"/>
  <c r="C26" i="2" s="1"/>
  <c r="B20" i="2"/>
  <c r="B20" i="8" s="1"/>
  <c r="D26" i="8" l="1"/>
  <c r="B12" i="2"/>
  <c r="B12" i="8" s="1"/>
  <c r="B11" i="8"/>
  <c r="E26" i="8"/>
  <c r="C26" i="8"/>
  <c r="I26" i="8"/>
  <c r="E7" i="2"/>
  <c r="D26" i="2"/>
  <c r="E26" i="2" s="1"/>
  <c r="I26" i="2"/>
  <c r="H26" i="2"/>
  <c r="H8" i="2"/>
  <c r="H7" i="2"/>
  <c r="H10" i="2"/>
  <c r="H11" i="2"/>
  <c r="H12" i="2" s="1"/>
  <c r="E3" i="2"/>
  <c r="G26" i="2" l="1"/>
  <c r="C27" i="2" s="1"/>
  <c r="G26" i="8"/>
  <c r="D27" i="8" s="1"/>
  <c r="E27" i="8" s="1"/>
  <c r="J26" i="8"/>
  <c r="J26" i="2"/>
  <c r="H27" i="2" l="1"/>
  <c r="C27" i="8"/>
  <c r="G27" i="8" s="1"/>
  <c r="H27" i="8"/>
  <c r="I27" i="8"/>
  <c r="D27" i="2"/>
  <c r="I27" i="2"/>
  <c r="J27" i="8" l="1"/>
  <c r="H28" i="8"/>
  <c r="C28" i="8"/>
  <c r="D28" i="8"/>
  <c r="E28" i="8" s="1"/>
  <c r="I28" i="8"/>
  <c r="G28" i="8" l="1"/>
  <c r="J28" i="8"/>
  <c r="E27" i="2"/>
  <c r="G27" i="2" l="1"/>
  <c r="J27" i="2"/>
  <c r="C28" i="2"/>
  <c r="H29" i="8"/>
  <c r="C29" i="8"/>
  <c r="D29" i="8"/>
  <c r="E29" i="8" s="1"/>
  <c r="I29" i="8"/>
  <c r="G29" i="8" l="1"/>
  <c r="J29" i="8"/>
  <c r="H28" i="2"/>
  <c r="D28" i="2"/>
  <c r="E28" i="2" s="1"/>
  <c r="G28" i="2" s="1"/>
  <c r="I28" i="2"/>
  <c r="J28" i="2" l="1"/>
  <c r="C29" i="2"/>
  <c r="H30" i="8"/>
  <c r="C30" i="8"/>
  <c r="D30" i="8"/>
  <c r="E30" i="8" s="1"/>
  <c r="I30" i="8"/>
  <c r="G30" i="8" l="1"/>
  <c r="H29" i="2"/>
  <c r="J30" i="8"/>
  <c r="D29" i="2"/>
  <c r="E29" i="2" s="1"/>
  <c r="G29" i="2" s="1"/>
  <c r="I29" i="2"/>
  <c r="J29" i="2" l="1"/>
  <c r="C30" i="2"/>
  <c r="H31" i="8"/>
  <c r="C31" i="8"/>
  <c r="D31" i="8"/>
  <c r="E31" i="8" s="1"/>
  <c r="I31" i="8"/>
  <c r="G31" i="8" l="1"/>
  <c r="J31" i="8"/>
  <c r="I30" i="2"/>
  <c r="D30" i="2"/>
  <c r="E30" i="2" s="1"/>
  <c r="G30" i="2" s="1"/>
  <c r="H30" i="2"/>
  <c r="J30" i="2" l="1"/>
  <c r="C31" i="2"/>
  <c r="H32" i="8"/>
  <c r="C32" i="8"/>
  <c r="D32" i="8"/>
  <c r="E32" i="8" s="1"/>
  <c r="I32" i="8"/>
  <c r="G32" i="8" l="1"/>
  <c r="D31" i="2"/>
  <c r="E31" i="2" s="1"/>
  <c r="H31" i="2"/>
  <c r="I31" i="2"/>
  <c r="J32" i="8"/>
  <c r="J31" i="2" l="1"/>
  <c r="G31" i="2"/>
  <c r="C32" i="2" s="1"/>
  <c r="H33" i="8"/>
  <c r="C33" i="8"/>
  <c r="D33" i="8"/>
  <c r="E33" i="8" s="1"/>
  <c r="I33" i="8"/>
  <c r="D32" i="2"/>
  <c r="E32" i="2" s="1"/>
  <c r="G32" i="2" l="1"/>
  <c r="G33" i="8"/>
  <c r="I32" i="2"/>
  <c r="H32" i="2"/>
  <c r="C33" i="2"/>
  <c r="J33" i="8"/>
  <c r="J32" i="2" l="1"/>
  <c r="H34" i="8"/>
  <c r="C34" i="8"/>
  <c r="D34" i="8"/>
  <c r="E34" i="8" s="1"/>
  <c r="I34" i="8"/>
  <c r="D33" i="2"/>
  <c r="E33" i="2" s="1"/>
  <c r="G33" i="2" s="1"/>
  <c r="I33" i="2"/>
  <c r="H33" i="2"/>
  <c r="J33" i="2" l="1"/>
  <c r="G34" i="8"/>
  <c r="C34" i="2"/>
  <c r="J34" i="8"/>
  <c r="H35" i="8" l="1"/>
  <c r="C35" i="8"/>
  <c r="D35" i="8"/>
  <c r="E35" i="8" s="1"/>
  <c r="I35" i="8"/>
  <c r="D34" i="2"/>
  <c r="E34" i="2" s="1"/>
  <c r="G34" i="2" s="1"/>
  <c r="H34" i="2"/>
  <c r="I34" i="2"/>
  <c r="H36" i="10" l="1"/>
  <c r="C36" i="10"/>
  <c r="I36" i="10"/>
  <c r="D36" i="10"/>
  <c r="E36" i="10" s="1"/>
  <c r="J34" i="2"/>
  <c r="G35" i="8"/>
  <c r="C35" i="2"/>
  <c r="J35" i="8"/>
  <c r="G36" i="10" l="1"/>
  <c r="J36" i="10"/>
  <c r="H36" i="8"/>
  <c r="C36" i="8"/>
  <c r="D36" i="8"/>
  <c r="E36" i="8" s="1"/>
  <c r="I36" i="8"/>
  <c r="D35" i="2"/>
  <c r="E35" i="2" s="1"/>
  <c r="G35" i="2" s="1"/>
  <c r="I35" i="2"/>
  <c r="H35" i="2"/>
  <c r="H37" i="10" l="1"/>
  <c r="C37" i="10"/>
  <c r="I37" i="10"/>
  <c r="D37" i="10"/>
  <c r="E37" i="10" s="1"/>
  <c r="J35" i="2"/>
  <c r="G36" i="8"/>
  <c r="C36" i="2"/>
  <c r="J36" i="8"/>
  <c r="G37" i="10" l="1"/>
  <c r="J37" i="10"/>
  <c r="H37" i="8"/>
  <c r="C37" i="8"/>
  <c r="D37" i="8"/>
  <c r="E37" i="8" s="1"/>
  <c r="I37" i="8"/>
  <c r="D36" i="2"/>
  <c r="H36" i="2"/>
  <c r="I36" i="2"/>
  <c r="H38" i="10" l="1"/>
  <c r="C38" i="10"/>
  <c r="D38" i="10"/>
  <c r="E38" i="10" s="1"/>
  <c r="I38" i="10"/>
  <c r="G37" i="8"/>
  <c r="J37" i="8"/>
  <c r="E36" i="2"/>
  <c r="G38" i="10" l="1"/>
  <c r="J38" i="10"/>
  <c r="G36" i="2"/>
  <c r="C37" i="2" s="1"/>
  <c r="J36" i="2"/>
  <c r="H38" i="8"/>
  <c r="C38" i="8"/>
  <c r="I38" i="8"/>
  <c r="D38" i="8"/>
  <c r="E38" i="8" s="1"/>
  <c r="H39" i="10" l="1"/>
  <c r="C39" i="10"/>
  <c r="D39" i="10"/>
  <c r="E39" i="10" s="1"/>
  <c r="I39" i="10"/>
  <c r="G38" i="8"/>
  <c r="D37" i="2"/>
  <c r="E37" i="2" s="1"/>
  <c r="G37" i="2" s="1"/>
  <c r="J38" i="8"/>
  <c r="H37" i="2"/>
  <c r="I37" i="2"/>
  <c r="G39" i="10" l="1"/>
  <c r="J39" i="10"/>
  <c r="J37" i="2"/>
  <c r="C38" i="2"/>
  <c r="H39" i="8"/>
  <c r="C39" i="8"/>
  <c r="I39" i="8"/>
  <c r="D39" i="8"/>
  <c r="E39" i="8" s="1"/>
  <c r="H40" i="10" l="1"/>
  <c r="C40" i="10"/>
  <c r="I40" i="10"/>
  <c r="D40" i="10"/>
  <c r="E40" i="10" s="1"/>
  <c r="G39" i="8"/>
  <c r="J39" i="8"/>
  <c r="D38" i="2"/>
  <c r="E38" i="2" s="1"/>
  <c r="G38" i="2" s="1"/>
  <c r="I38" i="2"/>
  <c r="H38" i="2"/>
  <c r="G40" i="10" l="1"/>
  <c r="J40" i="10"/>
  <c r="J38" i="2"/>
  <c r="C39" i="2"/>
  <c r="H40" i="8"/>
  <c r="C40" i="8"/>
  <c r="D40" i="8"/>
  <c r="E40" i="8" s="1"/>
  <c r="I40" i="8"/>
  <c r="H41" i="10" l="1"/>
  <c r="C41" i="10"/>
  <c r="I41" i="10"/>
  <c r="D41" i="10"/>
  <c r="E41" i="10" s="1"/>
  <c r="G40" i="8"/>
  <c r="J40" i="8"/>
  <c r="D39" i="2"/>
  <c r="E39" i="2" s="1"/>
  <c r="G39" i="2" s="1"/>
  <c r="I39" i="2"/>
  <c r="H39" i="2"/>
  <c r="G41" i="10" l="1"/>
  <c r="J41" i="10"/>
  <c r="J39" i="2"/>
  <c r="C40" i="2"/>
  <c r="H41" i="8"/>
  <c r="C41" i="8"/>
  <c r="D41" i="8"/>
  <c r="E41" i="8" s="1"/>
  <c r="I41" i="8"/>
  <c r="H42" i="10" l="1"/>
  <c r="C42" i="10"/>
  <c r="D42" i="10"/>
  <c r="E42" i="10" s="1"/>
  <c r="I42" i="10"/>
  <c r="G41" i="8"/>
  <c r="J41" i="8"/>
  <c r="D40" i="2"/>
  <c r="I40" i="2"/>
  <c r="H40" i="2"/>
  <c r="G42" i="10" l="1"/>
  <c r="J42" i="10"/>
  <c r="H42" i="8"/>
  <c r="C42" i="8"/>
  <c r="I42" i="8"/>
  <c r="D42" i="8"/>
  <c r="E42" i="8" s="1"/>
  <c r="E40" i="2"/>
  <c r="H43" i="10" l="1"/>
  <c r="C43" i="10"/>
  <c r="D43" i="10"/>
  <c r="E43" i="10" s="1"/>
  <c r="I43" i="10"/>
  <c r="G40" i="2"/>
  <c r="J40" i="2"/>
  <c r="G42" i="8"/>
  <c r="C41" i="2"/>
  <c r="J42" i="8"/>
  <c r="G43" i="10" l="1"/>
  <c r="J43" i="10"/>
  <c r="H43" i="8"/>
  <c r="C43" i="8"/>
  <c r="I43" i="8"/>
  <c r="D43" i="8"/>
  <c r="E43" i="8" s="1"/>
  <c r="D41" i="2"/>
  <c r="E41" i="2" s="1"/>
  <c r="G41" i="2" s="1"/>
  <c r="I41" i="2"/>
  <c r="H41" i="2"/>
  <c r="H44" i="10" l="1"/>
  <c r="C44" i="10"/>
  <c r="I44" i="10"/>
  <c r="D44" i="10"/>
  <c r="E44" i="10" s="1"/>
  <c r="J41" i="2"/>
  <c r="G43" i="8"/>
  <c r="C42" i="2"/>
  <c r="J43" i="8"/>
  <c r="G44" i="10" l="1"/>
  <c r="J44" i="10"/>
  <c r="H44" i="8"/>
  <c r="C44" i="8"/>
  <c r="D44" i="8"/>
  <c r="E44" i="8" s="1"/>
  <c r="I44" i="8"/>
  <c r="D42" i="2"/>
  <c r="E42" i="2" s="1"/>
  <c r="G42" i="2" s="1"/>
  <c r="H42" i="2"/>
  <c r="I42" i="2"/>
  <c r="H45" i="10" l="1"/>
  <c r="C45" i="10"/>
  <c r="I45" i="10"/>
  <c r="D45" i="10"/>
  <c r="E45" i="10" s="1"/>
  <c r="J42" i="2"/>
  <c r="G44" i="8"/>
  <c r="C43" i="2"/>
  <c r="J44" i="8"/>
  <c r="G45" i="10" l="1"/>
  <c r="J45" i="10"/>
  <c r="H45" i="8"/>
  <c r="C45" i="8"/>
  <c r="D45" i="8"/>
  <c r="E45" i="8" s="1"/>
  <c r="I45" i="8"/>
  <c r="D43" i="2"/>
  <c r="E43" i="2" s="1"/>
  <c r="G43" i="2" s="1"/>
  <c r="I43" i="2"/>
  <c r="H43" i="2"/>
  <c r="H46" i="10" l="1"/>
  <c r="C46" i="10"/>
  <c r="D46" i="10"/>
  <c r="E46" i="10" s="1"/>
  <c r="I46" i="10"/>
  <c r="J43" i="2"/>
  <c r="G45" i="8"/>
  <c r="C44" i="2"/>
  <c r="J45" i="8"/>
  <c r="G46" i="10" l="1"/>
  <c r="J46" i="10"/>
  <c r="H46" i="8"/>
  <c r="C46" i="8"/>
  <c r="I46" i="8"/>
  <c r="D46" i="8"/>
  <c r="E46" i="8" s="1"/>
  <c r="D44" i="2"/>
  <c r="E44" i="2" s="1"/>
  <c r="G44" i="2" s="1"/>
  <c r="H44" i="2"/>
  <c r="I44" i="2"/>
  <c r="H47" i="10" l="1"/>
  <c r="C47" i="10"/>
  <c r="D47" i="10"/>
  <c r="E47" i="10" s="1"/>
  <c r="I47" i="10"/>
  <c r="J44" i="2"/>
  <c r="G46" i="8"/>
  <c r="C45" i="2"/>
  <c r="J46" i="8"/>
  <c r="G47" i="10" l="1"/>
  <c r="J47" i="10"/>
  <c r="H47" i="8"/>
  <c r="C47" i="8"/>
  <c r="I47" i="8"/>
  <c r="D47" i="8"/>
  <c r="E47" i="8" s="1"/>
  <c r="D45" i="2"/>
  <c r="E45" i="2" s="1"/>
  <c r="G45" i="2" s="1"/>
  <c r="H45" i="2"/>
  <c r="I45" i="2"/>
  <c r="H48" i="10" l="1"/>
  <c r="C48" i="10"/>
  <c r="I48" i="10"/>
  <c r="D48" i="10"/>
  <c r="E48" i="10" s="1"/>
  <c r="J45" i="2"/>
  <c r="G47" i="8"/>
  <c r="C46" i="2"/>
  <c r="J47" i="8"/>
  <c r="G48" i="10" l="1"/>
  <c r="J48" i="10"/>
  <c r="H48" i="8"/>
  <c r="C48" i="8"/>
  <c r="D48" i="8"/>
  <c r="E48" i="8" s="1"/>
  <c r="I48" i="8"/>
  <c r="D46" i="2"/>
  <c r="E46" i="2" s="1"/>
  <c r="G46" i="2" s="1"/>
  <c r="I46" i="2"/>
  <c r="H46" i="2"/>
  <c r="H49" i="10" l="1"/>
  <c r="C49" i="10"/>
  <c r="I49" i="10"/>
  <c r="D49" i="10"/>
  <c r="E49" i="10" s="1"/>
  <c r="J46" i="2"/>
  <c r="G48" i="8"/>
  <c r="C47" i="2"/>
  <c r="J48" i="8"/>
  <c r="G49" i="10" l="1"/>
  <c r="J49" i="10"/>
  <c r="H49" i="8"/>
  <c r="C49" i="8"/>
  <c r="D49" i="8"/>
  <c r="E49" i="8" s="1"/>
  <c r="I49" i="8"/>
  <c r="D47" i="2"/>
  <c r="E47" i="2" s="1"/>
  <c r="G47" i="2" s="1"/>
  <c r="I47" i="2"/>
  <c r="H47" i="2"/>
  <c r="H50" i="10" l="1"/>
  <c r="C50" i="10"/>
  <c r="D50" i="10"/>
  <c r="E50" i="10" s="1"/>
  <c r="I50" i="10"/>
  <c r="J47" i="2"/>
  <c r="G49" i="8"/>
  <c r="C48" i="2"/>
  <c r="J49" i="8"/>
  <c r="G50" i="10" l="1"/>
  <c r="J50" i="10"/>
  <c r="H50" i="8"/>
  <c r="C50" i="8"/>
  <c r="I50" i="8"/>
  <c r="D50" i="8"/>
  <c r="E50" i="8" s="1"/>
  <c r="D48" i="2"/>
  <c r="E48" i="2" s="1"/>
  <c r="G48" i="2" s="1"/>
  <c r="I48" i="2"/>
  <c r="H48" i="2"/>
  <c r="H51" i="10" l="1"/>
  <c r="C51" i="10"/>
  <c r="D51" i="10"/>
  <c r="E51" i="10" s="1"/>
  <c r="I51" i="10"/>
  <c r="J48" i="2"/>
  <c r="G50" i="8"/>
  <c r="C49" i="2"/>
  <c r="J50" i="8"/>
  <c r="G51" i="10" l="1"/>
  <c r="J51" i="10"/>
  <c r="H51" i="8"/>
  <c r="C51" i="8"/>
  <c r="I51" i="8"/>
  <c r="D51" i="8"/>
  <c r="E51" i="8" s="1"/>
  <c r="D49" i="2"/>
  <c r="E49" i="2" s="1"/>
  <c r="G49" i="2" s="1"/>
  <c r="I49" i="2"/>
  <c r="H49" i="2"/>
  <c r="H52" i="10" l="1"/>
  <c r="C52" i="10"/>
  <c r="I52" i="10"/>
  <c r="D52" i="10"/>
  <c r="E52" i="10" s="1"/>
  <c r="J49" i="2"/>
  <c r="G51" i="8"/>
  <c r="C50" i="2"/>
  <c r="J51" i="8"/>
  <c r="G52" i="10" l="1"/>
  <c r="J52" i="10"/>
  <c r="H52" i="8"/>
  <c r="C52" i="8"/>
  <c r="D52" i="8"/>
  <c r="E52" i="8" s="1"/>
  <c r="I52" i="8"/>
  <c r="D50" i="2"/>
  <c r="E50" i="2" s="1"/>
  <c r="G50" i="2" s="1"/>
  <c r="H50" i="2"/>
  <c r="I50" i="2"/>
  <c r="H53" i="10" l="1"/>
  <c r="C53" i="10"/>
  <c r="I53" i="10"/>
  <c r="D53" i="10"/>
  <c r="E53" i="10" s="1"/>
  <c r="J50" i="2"/>
  <c r="G52" i="8"/>
  <c r="C51" i="2"/>
  <c r="J52" i="8"/>
  <c r="G53" i="10" l="1"/>
  <c r="J53" i="10"/>
  <c r="H53" i="8"/>
  <c r="C53" i="8"/>
  <c r="D53" i="8"/>
  <c r="E53" i="8" s="1"/>
  <c r="I53" i="8"/>
  <c r="D51" i="2"/>
  <c r="E51" i="2" s="1"/>
  <c r="G51" i="2" s="1"/>
  <c r="I51" i="2"/>
  <c r="H51" i="2"/>
  <c r="H54" i="10" l="1"/>
  <c r="C54" i="10"/>
  <c r="D54" i="10"/>
  <c r="E54" i="10" s="1"/>
  <c r="I54" i="10"/>
  <c r="J51" i="2"/>
  <c r="G53" i="8"/>
  <c r="C52" i="2"/>
  <c r="J53" i="8"/>
  <c r="G54" i="10" l="1"/>
  <c r="J54" i="10"/>
  <c r="H54" i="8"/>
  <c r="C54" i="8"/>
  <c r="D54" i="8"/>
  <c r="E54" i="8" s="1"/>
  <c r="I54" i="8"/>
  <c r="D52" i="2"/>
  <c r="E52" i="2" s="1"/>
  <c r="G52" i="2" s="1"/>
  <c r="H52" i="2"/>
  <c r="I52" i="2"/>
  <c r="H55" i="10" l="1"/>
  <c r="C55" i="10"/>
  <c r="D55" i="10"/>
  <c r="E55" i="10" s="1"/>
  <c r="I55" i="10"/>
  <c r="J52" i="2"/>
  <c r="G54" i="8"/>
  <c r="C53" i="2"/>
  <c r="J54" i="8"/>
  <c r="G55" i="10" l="1"/>
  <c r="J55" i="10"/>
  <c r="H55" i="8"/>
  <c r="C55" i="8"/>
  <c r="I55" i="8"/>
  <c r="D55" i="8"/>
  <c r="E55" i="8" s="1"/>
  <c r="D53" i="2"/>
  <c r="E53" i="2" s="1"/>
  <c r="G53" i="2" s="1"/>
  <c r="I53" i="2"/>
  <c r="H53" i="2"/>
  <c r="H56" i="10" l="1"/>
  <c r="C56" i="10"/>
  <c r="I56" i="10"/>
  <c r="D56" i="10"/>
  <c r="E56" i="10" s="1"/>
  <c r="J53" i="2"/>
  <c r="G55" i="8"/>
  <c r="C54" i="2"/>
  <c r="J55" i="8"/>
  <c r="G56" i="10" l="1"/>
  <c r="J56" i="10"/>
  <c r="D56" i="8"/>
  <c r="E56" i="8" s="1"/>
  <c r="I56" i="8"/>
  <c r="C56" i="8"/>
  <c r="H56" i="8"/>
  <c r="D54" i="2"/>
  <c r="E54" i="2" s="1"/>
  <c r="G54" i="2" s="1"/>
  <c r="H54" i="2"/>
  <c r="I54" i="2"/>
  <c r="H57" i="10" l="1"/>
  <c r="C57" i="10"/>
  <c r="I57" i="10"/>
  <c r="D57" i="10"/>
  <c r="E57" i="10" s="1"/>
  <c r="J54" i="2"/>
  <c r="G56" i="8"/>
  <c r="C55" i="2"/>
  <c r="J56" i="8"/>
  <c r="G57" i="10" l="1"/>
  <c r="J57" i="10"/>
  <c r="H57" i="8"/>
  <c r="I57" i="8"/>
  <c r="D57" i="8"/>
  <c r="E57" i="8" s="1"/>
  <c r="C57" i="8"/>
  <c r="D55" i="2"/>
  <c r="E55" i="2" s="1"/>
  <c r="G55" i="2" s="1"/>
  <c r="H55" i="2"/>
  <c r="I55" i="2"/>
  <c r="H58" i="10" l="1"/>
  <c r="C58" i="10"/>
  <c r="D58" i="10"/>
  <c r="E58" i="10" s="1"/>
  <c r="I58" i="10"/>
  <c r="J55" i="2"/>
  <c r="G57" i="8"/>
  <c r="C56" i="2"/>
  <c r="J57" i="8"/>
  <c r="G58" i="10" l="1"/>
  <c r="J58" i="10"/>
  <c r="H56" i="2"/>
  <c r="D58" i="8"/>
  <c r="E58" i="8" s="1"/>
  <c r="I58" i="8"/>
  <c r="C58" i="8"/>
  <c r="H58" i="8"/>
  <c r="I56" i="2"/>
  <c r="D56" i="2"/>
  <c r="E56" i="2" s="1"/>
  <c r="G56" i="2" s="1"/>
  <c r="H59" i="10" l="1"/>
  <c r="C59" i="10"/>
  <c r="D59" i="10"/>
  <c r="E59" i="10" s="1"/>
  <c r="I59" i="10"/>
  <c r="J56" i="2"/>
  <c r="G58" i="8"/>
  <c r="C57" i="2"/>
  <c r="J58" i="8"/>
  <c r="G59" i="10" l="1"/>
  <c r="J59" i="10"/>
  <c r="H59" i="8"/>
  <c r="C59" i="8"/>
  <c r="I59" i="8"/>
  <c r="D59" i="8"/>
  <c r="E59" i="8" s="1"/>
  <c r="I57" i="2"/>
  <c r="H57" i="2"/>
  <c r="D57" i="2"/>
  <c r="E57" i="2" s="1"/>
  <c r="J57" i="2" l="1"/>
  <c r="H60" i="10"/>
  <c r="C60" i="10"/>
  <c r="I60" i="10"/>
  <c r="D60" i="10"/>
  <c r="E60" i="10" s="1"/>
  <c r="G59" i="8"/>
  <c r="G57" i="2"/>
  <c r="C58" i="2" s="1"/>
  <c r="J59" i="8"/>
  <c r="G60" i="10" l="1"/>
  <c r="J60" i="10"/>
  <c r="D60" i="8"/>
  <c r="E60" i="8" s="1"/>
  <c r="I60" i="8"/>
  <c r="C60" i="8"/>
  <c r="H60" i="8"/>
  <c r="H58" i="2"/>
  <c r="I58" i="2"/>
  <c r="D58" i="2"/>
  <c r="E58" i="2" s="1"/>
  <c r="G58" i="2" s="1"/>
  <c r="H61" i="10" l="1"/>
  <c r="C61" i="10"/>
  <c r="I61" i="10"/>
  <c r="D61" i="10"/>
  <c r="E61" i="10" s="1"/>
  <c r="J58" i="2"/>
  <c r="G60" i="8"/>
  <c r="C59" i="2"/>
  <c r="J60" i="8"/>
  <c r="G61" i="10" l="1"/>
  <c r="J61" i="10"/>
  <c r="D59" i="2"/>
  <c r="E59" i="2" s="1"/>
  <c r="H59" i="2"/>
  <c r="I59" i="2"/>
  <c r="H61" i="8"/>
  <c r="D61" i="8"/>
  <c r="E61" i="8" s="1"/>
  <c r="C61" i="8"/>
  <c r="I61" i="8"/>
  <c r="J59" i="2" l="1"/>
  <c r="H62" i="10"/>
  <c r="C62" i="10"/>
  <c r="D62" i="10"/>
  <c r="E62" i="10" s="1"/>
  <c r="I62" i="10"/>
  <c r="G61" i="8"/>
  <c r="G59" i="2"/>
  <c r="C60" i="2" s="1"/>
  <c r="J61" i="8"/>
  <c r="G62" i="10" l="1"/>
  <c r="J62" i="10"/>
  <c r="I60" i="2"/>
  <c r="H60" i="2"/>
  <c r="D60" i="2"/>
  <c r="E60" i="2" s="1"/>
  <c r="G60" i="2" s="1"/>
  <c r="C61" i="2" s="1"/>
  <c r="D62" i="8"/>
  <c r="E62" i="8" s="1"/>
  <c r="I62" i="8"/>
  <c r="C62" i="8"/>
  <c r="H62" i="8"/>
  <c r="H63" i="10" l="1"/>
  <c r="C63" i="10"/>
  <c r="D63" i="10"/>
  <c r="E63" i="10" s="1"/>
  <c r="I63" i="10"/>
  <c r="J60" i="2"/>
  <c r="G62" i="8"/>
  <c r="J62" i="8"/>
  <c r="D61" i="2"/>
  <c r="E61" i="2" s="1"/>
  <c r="G61" i="2" s="1"/>
  <c r="H61" i="2"/>
  <c r="I61" i="2"/>
  <c r="G63" i="10" l="1"/>
  <c r="J63" i="10"/>
  <c r="J61" i="2"/>
  <c r="C62" i="2"/>
  <c r="H63" i="8"/>
  <c r="I63" i="8"/>
  <c r="D63" i="8"/>
  <c r="E63" i="8" s="1"/>
  <c r="C63" i="8"/>
  <c r="H64" i="10" l="1"/>
  <c r="C64" i="10"/>
  <c r="I64" i="10"/>
  <c r="D64" i="10"/>
  <c r="E64" i="10" s="1"/>
  <c r="G63" i="8"/>
  <c r="J63" i="8"/>
  <c r="D62" i="2"/>
  <c r="E62" i="2" s="1"/>
  <c r="G62" i="2" s="1"/>
  <c r="H62" i="2"/>
  <c r="I62" i="2"/>
  <c r="G64" i="10" l="1"/>
  <c r="J64" i="10"/>
  <c r="J62" i="2"/>
  <c r="C63" i="2"/>
  <c r="D64" i="8"/>
  <c r="E64" i="8" s="1"/>
  <c r="I64" i="8"/>
  <c r="C64" i="8"/>
  <c r="H64" i="8"/>
  <c r="H65" i="10" l="1"/>
  <c r="C65" i="10"/>
  <c r="I65" i="10"/>
  <c r="D65" i="10"/>
  <c r="E65" i="10" s="1"/>
  <c r="G64" i="8"/>
  <c r="J64" i="8"/>
  <c r="D63" i="2"/>
  <c r="E63" i="2" s="1"/>
  <c r="G63" i="2" s="1"/>
  <c r="I63" i="2"/>
  <c r="H63" i="2"/>
  <c r="G65" i="10" l="1"/>
  <c r="J65" i="10"/>
  <c r="J63" i="2"/>
  <c r="C64" i="2"/>
  <c r="H65" i="8"/>
  <c r="C65" i="8"/>
  <c r="I65" i="8"/>
  <c r="D65" i="8"/>
  <c r="E65" i="8" s="1"/>
  <c r="H66" i="10" l="1"/>
  <c r="C66" i="10"/>
  <c r="D66" i="10"/>
  <c r="E66" i="10" s="1"/>
  <c r="I66" i="10"/>
  <c r="G65" i="8"/>
  <c r="J65" i="8"/>
  <c r="D64" i="2"/>
  <c r="E64" i="2" s="1"/>
  <c r="G64" i="2" s="1"/>
  <c r="H64" i="2"/>
  <c r="I64" i="2"/>
  <c r="G66" i="10" l="1"/>
  <c r="J66" i="10"/>
  <c r="J64" i="2"/>
  <c r="C65" i="2"/>
  <c r="D66" i="8"/>
  <c r="E66" i="8" s="1"/>
  <c r="I66" i="8"/>
  <c r="C66" i="8"/>
  <c r="H66" i="8"/>
  <c r="H67" i="10" l="1"/>
  <c r="C67" i="10"/>
  <c r="D67" i="10"/>
  <c r="E67" i="10" s="1"/>
  <c r="I67" i="10"/>
  <c r="G66" i="8"/>
  <c r="J66" i="8"/>
  <c r="D65" i="2"/>
  <c r="E65" i="2" s="1"/>
  <c r="G65" i="2" s="1"/>
  <c r="I65" i="2"/>
  <c r="H65" i="2"/>
  <c r="G67" i="10" l="1"/>
  <c r="J67" i="10"/>
  <c r="J65" i="2"/>
  <c r="C66" i="2"/>
  <c r="H67" i="8"/>
  <c r="C67" i="8"/>
  <c r="D67" i="8"/>
  <c r="E67" i="8" s="1"/>
  <c r="I67" i="8"/>
  <c r="H68" i="10" l="1"/>
  <c r="C68" i="10"/>
  <c r="I68" i="10"/>
  <c r="D68" i="10"/>
  <c r="E68" i="10" s="1"/>
  <c r="G67" i="8"/>
  <c r="J67" i="8"/>
  <c r="D66" i="2"/>
  <c r="E66" i="2" s="1"/>
  <c r="G66" i="2" s="1"/>
  <c r="I66" i="2"/>
  <c r="H66" i="2"/>
  <c r="G68" i="10" l="1"/>
  <c r="J68" i="10"/>
  <c r="J66" i="2"/>
  <c r="C67" i="2"/>
  <c r="D68" i="8"/>
  <c r="E68" i="8" s="1"/>
  <c r="I68" i="8"/>
  <c r="C68" i="8"/>
  <c r="H68" i="8"/>
  <c r="H69" i="10" l="1"/>
  <c r="C69" i="10"/>
  <c r="I69" i="10"/>
  <c r="D69" i="10"/>
  <c r="E69" i="10" s="1"/>
  <c r="G68" i="8"/>
  <c r="J68" i="8"/>
  <c r="D67" i="2"/>
  <c r="E67" i="2" s="1"/>
  <c r="G67" i="2" s="1"/>
  <c r="H67" i="2"/>
  <c r="I67" i="2"/>
  <c r="G69" i="10" l="1"/>
  <c r="J69" i="10"/>
  <c r="J67" i="2"/>
  <c r="C68" i="2"/>
  <c r="H69" i="8"/>
  <c r="D69" i="8"/>
  <c r="E69" i="8" s="1"/>
  <c r="I69" i="8"/>
  <c r="C69" i="8"/>
  <c r="H70" i="10" l="1"/>
  <c r="C70" i="10"/>
  <c r="D70" i="10"/>
  <c r="E70" i="10" s="1"/>
  <c r="I70" i="10"/>
  <c r="G69" i="8"/>
  <c r="J69" i="8"/>
  <c r="D68" i="2"/>
  <c r="E68" i="2" s="1"/>
  <c r="G68" i="2" s="1"/>
  <c r="H68" i="2"/>
  <c r="I68" i="2"/>
  <c r="G70" i="10" l="1"/>
  <c r="J70" i="10"/>
  <c r="J68" i="2"/>
  <c r="C69" i="2"/>
  <c r="D70" i="8"/>
  <c r="E70" i="8" s="1"/>
  <c r="I70" i="8"/>
  <c r="C70" i="8"/>
  <c r="H70" i="8"/>
  <c r="H71" i="10" l="1"/>
  <c r="C71" i="10"/>
  <c r="D71" i="10"/>
  <c r="E71" i="10" s="1"/>
  <c r="I71" i="10"/>
  <c r="G70" i="8"/>
  <c r="J70" i="8"/>
  <c r="D69" i="2"/>
  <c r="E69" i="2" s="1"/>
  <c r="G69" i="2" s="1"/>
  <c r="H69" i="2"/>
  <c r="I69" i="2"/>
  <c r="G71" i="10" l="1"/>
  <c r="J71" i="10"/>
  <c r="J69" i="2"/>
  <c r="C70" i="2"/>
  <c r="H71" i="8"/>
  <c r="I71" i="8"/>
  <c r="D71" i="8"/>
  <c r="E71" i="8" s="1"/>
  <c r="C71" i="8"/>
  <c r="H72" i="10" l="1"/>
  <c r="C72" i="10"/>
  <c r="I72" i="10"/>
  <c r="D72" i="10"/>
  <c r="E72" i="10" s="1"/>
  <c r="G71" i="8"/>
  <c r="J71" i="8"/>
  <c r="D70" i="2"/>
  <c r="E70" i="2" s="1"/>
  <c r="G70" i="2" s="1"/>
  <c r="H70" i="2"/>
  <c r="I70" i="2"/>
  <c r="G72" i="10" l="1"/>
  <c r="J72" i="10"/>
  <c r="J70" i="2"/>
  <c r="C71" i="2"/>
  <c r="D72" i="8"/>
  <c r="E72" i="8" s="1"/>
  <c r="I72" i="8"/>
  <c r="C72" i="8"/>
  <c r="H72" i="8"/>
  <c r="H73" i="10" l="1"/>
  <c r="C73" i="10"/>
  <c r="I73" i="10"/>
  <c r="D73" i="10"/>
  <c r="E73" i="10" s="1"/>
  <c r="G72" i="8"/>
  <c r="J72" i="8"/>
  <c r="D71" i="2"/>
  <c r="E71" i="2" s="1"/>
  <c r="G71" i="2" s="1"/>
  <c r="H71" i="2"/>
  <c r="I71" i="2"/>
  <c r="G73" i="10" l="1"/>
  <c r="J73" i="10"/>
  <c r="J71" i="2"/>
  <c r="C72" i="2"/>
  <c r="H73" i="8"/>
  <c r="D73" i="8"/>
  <c r="E73" i="8" s="1"/>
  <c r="I73" i="8"/>
  <c r="C73" i="8"/>
  <c r="H74" i="10" l="1"/>
  <c r="C74" i="10"/>
  <c r="D74" i="10"/>
  <c r="E74" i="10" s="1"/>
  <c r="I74" i="10"/>
  <c r="G73" i="8"/>
  <c r="J73" i="8"/>
  <c r="D72" i="2"/>
  <c r="E72" i="2" s="1"/>
  <c r="G72" i="2" s="1"/>
  <c r="H72" i="2"/>
  <c r="I72" i="2"/>
  <c r="G74" i="10" l="1"/>
  <c r="J74" i="10"/>
  <c r="J72" i="2"/>
  <c r="C73" i="2"/>
  <c r="D74" i="8"/>
  <c r="E74" i="8" s="1"/>
  <c r="I74" i="8"/>
  <c r="C74" i="8"/>
  <c r="H74" i="8"/>
  <c r="H75" i="10" l="1"/>
  <c r="C75" i="10"/>
  <c r="D75" i="10"/>
  <c r="E75" i="10" s="1"/>
  <c r="I75" i="10"/>
  <c r="G74" i="8"/>
  <c r="J74" i="8"/>
  <c r="D73" i="2"/>
  <c r="E73" i="2" s="1"/>
  <c r="G73" i="2" s="1"/>
  <c r="I73" i="2"/>
  <c r="H73" i="2"/>
  <c r="G75" i="10" l="1"/>
  <c r="J75" i="10"/>
  <c r="J73" i="2"/>
  <c r="C74" i="2"/>
  <c r="H75" i="8"/>
  <c r="C75" i="8"/>
  <c r="I75" i="8"/>
  <c r="D75" i="8"/>
  <c r="E75" i="8" s="1"/>
  <c r="H76" i="10" l="1"/>
  <c r="C76" i="10"/>
  <c r="I76" i="10"/>
  <c r="D76" i="10"/>
  <c r="E76" i="10" s="1"/>
  <c r="G75" i="8"/>
  <c r="J75" i="8"/>
  <c r="D74" i="2"/>
  <c r="E74" i="2" s="1"/>
  <c r="G74" i="2" s="1"/>
  <c r="H74" i="2"/>
  <c r="I74" i="2"/>
  <c r="G76" i="10" l="1"/>
  <c r="J76" i="10"/>
  <c r="J74" i="2"/>
  <c r="C75" i="2"/>
  <c r="D76" i="8"/>
  <c r="E76" i="8" s="1"/>
  <c r="I76" i="8"/>
  <c r="C76" i="8"/>
  <c r="H76" i="8"/>
  <c r="H77" i="10" l="1"/>
  <c r="C77" i="10"/>
  <c r="I77" i="10"/>
  <c r="D77" i="10"/>
  <c r="E77" i="10" s="1"/>
  <c r="G76" i="8"/>
  <c r="J76" i="8"/>
  <c r="D75" i="2"/>
  <c r="E75" i="2" s="1"/>
  <c r="G75" i="2" s="1"/>
  <c r="H75" i="2"/>
  <c r="I75" i="2"/>
  <c r="G77" i="10" l="1"/>
  <c r="J77" i="10"/>
  <c r="J75" i="2"/>
  <c r="C76" i="2"/>
  <c r="H77" i="8"/>
  <c r="D77" i="8"/>
  <c r="E77" i="8" s="1"/>
  <c r="C77" i="8"/>
  <c r="I77" i="8"/>
  <c r="H78" i="10" l="1"/>
  <c r="C78" i="10"/>
  <c r="D78" i="10"/>
  <c r="E78" i="10" s="1"/>
  <c r="I78" i="10"/>
  <c r="G77" i="8"/>
  <c r="J77" i="8"/>
  <c r="D76" i="2"/>
  <c r="E76" i="2" s="1"/>
  <c r="G76" i="2" s="1"/>
  <c r="H76" i="2"/>
  <c r="I76" i="2"/>
  <c r="G78" i="10" l="1"/>
  <c r="J78" i="10"/>
  <c r="J76" i="2"/>
  <c r="C77" i="2"/>
  <c r="D78" i="8"/>
  <c r="E78" i="8" s="1"/>
  <c r="I78" i="8"/>
  <c r="C78" i="8"/>
  <c r="H78" i="8"/>
  <c r="H79" i="10" l="1"/>
  <c r="C79" i="10"/>
  <c r="D79" i="10"/>
  <c r="E79" i="10" s="1"/>
  <c r="I79" i="10"/>
  <c r="G78" i="8"/>
  <c r="J78" i="8"/>
  <c r="D77" i="2"/>
  <c r="E77" i="2" s="1"/>
  <c r="G77" i="2" s="1"/>
  <c r="H77" i="2"/>
  <c r="I77" i="2"/>
  <c r="G79" i="10" l="1"/>
  <c r="J79" i="10"/>
  <c r="J77" i="2"/>
  <c r="C78" i="2"/>
  <c r="H79" i="8"/>
  <c r="D79" i="8"/>
  <c r="E79" i="8" s="1"/>
  <c r="I79" i="8"/>
  <c r="C79" i="8"/>
  <c r="H80" i="10" l="1"/>
  <c r="C80" i="10"/>
  <c r="I80" i="10"/>
  <c r="D80" i="10"/>
  <c r="E80" i="10" s="1"/>
  <c r="G79" i="8"/>
  <c r="J79" i="8"/>
  <c r="D78" i="2"/>
  <c r="E78" i="2" s="1"/>
  <c r="G78" i="2" s="1"/>
  <c r="I78" i="2"/>
  <c r="H78" i="2"/>
  <c r="G80" i="10" l="1"/>
  <c r="J80" i="10"/>
  <c r="J78" i="2"/>
  <c r="C79" i="2"/>
  <c r="D80" i="8"/>
  <c r="E80" i="8" s="1"/>
  <c r="I80" i="8"/>
  <c r="C80" i="8"/>
  <c r="H80" i="8"/>
  <c r="H81" i="10" l="1"/>
  <c r="C81" i="10"/>
  <c r="I81" i="10"/>
  <c r="D81" i="10"/>
  <c r="E81" i="10" s="1"/>
  <c r="G80" i="8"/>
  <c r="J80" i="8"/>
  <c r="D79" i="2"/>
  <c r="E79" i="2" s="1"/>
  <c r="G79" i="2" s="1"/>
  <c r="H79" i="2"/>
  <c r="I79" i="2"/>
  <c r="G81" i="10" l="1"/>
  <c r="J81" i="10"/>
  <c r="J79" i="2"/>
  <c r="C80" i="2"/>
  <c r="H81" i="8"/>
  <c r="D81" i="8"/>
  <c r="E81" i="8" s="1"/>
  <c r="I81" i="8"/>
  <c r="C81" i="8"/>
  <c r="H82" i="10" l="1"/>
  <c r="C82" i="10"/>
  <c r="D82" i="10"/>
  <c r="E82" i="10" s="1"/>
  <c r="I82" i="10"/>
  <c r="G81" i="8"/>
  <c r="J81" i="8"/>
  <c r="D80" i="2"/>
  <c r="E80" i="2" s="1"/>
  <c r="G80" i="2" s="1"/>
  <c r="I80" i="2"/>
  <c r="H80" i="2"/>
  <c r="G82" i="10" l="1"/>
  <c r="J82" i="10"/>
  <c r="J80" i="2"/>
  <c r="C81" i="2"/>
  <c r="D82" i="8"/>
  <c r="E82" i="8" s="1"/>
  <c r="I82" i="8"/>
  <c r="C82" i="8"/>
  <c r="H82" i="8"/>
  <c r="H83" i="10" l="1"/>
  <c r="C83" i="10"/>
  <c r="D83" i="10"/>
  <c r="E83" i="10" s="1"/>
  <c r="I83" i="10"/>
  <c r="G82" i="8"/>
  <c r="J82" i="8"/>
  <c r="D81" i="2"/>
  <c r="E81" i="2" s="1"/>
  <c r="G81" i="2" s="1"/>
  <c r="I81" i="2"/>
  <c r="H81" i="2"/>
  <c r="G83" i="10" l="1"/>
  <c r="J83" i="10"/>
  <c r="J81" i="2"/>
  <c r="C82" i="2"/>
  <c r="H83" i="8"/>
  <c r="D83" i="8"/>
  <c r="E83" i="8" s="1"/>
  <c r="C83" i="8"/>
  <c r="I83" i="8"/>
  <c r="H84" i="10" l="1"/>
  <c r="C84" i="10"/>
  <c r="I84" i="10"/>
  <c r="D84" i="10"/>
  <c r="E84" i="10" s="1"/>
  <c r="G83" i="8"/>
  <c r="J83" i="8"/>
  <c r="D82" i="2"/>
  <c r="E82" i="2" s="1"/>
  <c r="G82" i="2" s="1"/>
  <c r="I82" i="2"/>
  <c r="H82" i="2"/>
  <c r="G84" i="10" l="1"/>
  <c r="J84" i="10"/>
  <c r="J82" i="2"/>
  <c r="C83" i="2"/>
  <c r="D84" i="8"/>
  <c r="E84" i="8" s="1"/>
  <c r="I84" i="8"/>
  <c r="C84" i="8"/>
  <c r="H84" i="8"/>
  <c r="H85" i="10" l="1"/>
  <c r="C85" i="10"/>
  <c r="I85" i="10"/>
  <c r="D85" i="10"/>
  <c r="E85" i="10" s="1"/>
  <c r="G84" i="8"/>
  <c r="J84" i="8"/>
  <c r="D83" i="2"/>
  <c r="E83" i="2" s="1"/>
  <c r="G83" i="2" s="1"/>
  <c r="I83" i="2"/>
  <c r="H83" i="2"/>
  <c r="G85" i="10" l="1"/>
  <c r="J85" i="10"/>
  <c r="J83" i="2"/>
  <c r="C84" i="2"/>
  <c r="H85" i="8"/>
  <c r="D85" i="8"/>
  <c r="E85" i="8" s="1"/>
  <c r="C85" i="8"/>
  <c r="I85" i="8"/>
  <c r="H86" i="10" l="1"/>
  <c r="C86" i="10"/>
  <c r="D86" i="10"/>
  <c r="E86" i="10" s="1"/>
  <c r="I86" i="10"/>
  <c r="G85" i="8"/>
  <c r="J85" i="8"/>
  <c r="D84" i="2"/>
  <c r="E84" i="2" s="1"/>
  <c r="G84" i="2" s="1"/>
  <c r="H84" i="2"/>
  <c r="I84" i="2"/>
  <c r="G86" i="10" l="1"/>
  <c r="J86" i="10"/>
  <c r="J84" i="2"/>
  <c r="C85" i="2"/>
  <c r="D86" i="8"/>
  <c r="E86" i="8" s="1"/>
  <c r="I86" i="8"/>
  <c r="C86" i="8"/>
  <c r="H86" i="8"/>
  <c r="H87" i="10" l="1"/>
  <c r="C87" i="10"/>
  <c r="D87" i="10"/>
  <c r="E87" i="10" s="1"/>
  <c r="I87" i="10"/>
  <c r="G86" i="8"/>
  <c r="J86" i="8"/>
  <c r="D85" i="2"/>
  <c r="E85" i="2" s="1"/>
  <c r="G85" i="2" s="1"/>
  <c r="H85" i="2"/>
  <c r="I85" i="2"/>
  <c r="G87" i="10" l="1"/>
  <c r="J87" i="10"/>
  <c r="J85" i="2"/>
  <c r="C86" i="2"/>
  <c r="H87" i="8"/>
  <c r="D87" i="8"/>
  <c r="E87" i="8" s="1"/>
  <c r="C87" i="8"/>
  <c r="I87" i="8"/>
  <c r="H88" i="10" l="1"/>
  <c r="C88" i="10"/>
  <c r="I88" i="10"/>
  <c r="D88" i="10"/>
  <c r="E88" i="10" s="1"/>
  <c r="G87" i="8"/>
  <c r="J87" i="8"/>
  <c r="D86" i="2"/>
  <c r="E86" i="2" s="1"/>
  <c r="G86" i="2" s="1"/>
  <c r="I86" i="2"/>
  <c r="H86" i="2"/>
  <c r="G88" i="10" l="1"/>
  <c r="J88" i="10"/>
  <c r="J86" i="2"/>
  <c r="C87" i="2"/>
  <c r="D88" i="8"/>
  <c r="E88" i="8" s="1"/>
  <c r="I88" i="8"/>
  <c r="C88" i="8"/>
  <c r="H88" i="8"/>
  <c r="H89" i="10" l="1"/>
  <c r="C89" i="10"/>
  <c r="I89" i="10"/>
  <c r="D89" i="10"/>
  <c r="E89" i="10" s="1"/>
  <c r="G88" i="8"/>
  <c r="J88" i="8"/>
  <c r="D87" i="2"/>
  <c r="E87" i="2" s="1"/>
  <c r="G87" i="2" s="1"/>
  <c r="H87" i="2"/>
  <c r="I87" i="2"/>
  <c r="G89" i="10" l="1"/>
  <c r="J89" i="10"/>
  <c r="J87" i="2"/>
  <c r="C88" i="2"/>
  <c r="H89" i="8"/>
  <c r="D89" i="8"/>
  <c r="E89" i="8" s="1"/>
  <c r="I89" i="8"/>
  <c r="C89" i="8"/>
  <c r="H90" i="10" l="1"/>
  <c r="C90" i="10"/>
  <c r="D90" i="10"/>
  <c r="E90" i="10" s="1"/>
  <c r="I90" i="10"/>
  <c r="G89" i="8"/>
  <c r="J89" i="8"/>
  <c r="D88" i="2"/>
  <c r="E88" i="2" s="1"/>
  <c r="G88" i="2" s="1"/>
  <c r="H88" i="2"/>
  <c r="I88" i="2"/>
  <c r="G90" i="10" l="1"/>
  <c r="J90" i="10"/>
  <c r="J88" i="2"/>
  <c r="C89" i="2"/>
  <c r="D90" i="8"/>
  <c r="E90" i="8" s="1"/>
  <c r="I90" i="8"/>
  <c r="C90" i="8"/>
  <c r="H90" i="8"/>
  <c r="H91" i="10" l="1"/>
  <c r="C91" i="10"/>
  <c r="D91" i="10"/>
  <c r="E91" i="10" s="1"/>
  <c r="I91" i="10"/>
  <c r="G90" i="8"/>
  <c r="J90" i="8"/>
  <c r="D89" i="2"/>
  <c r="E89" i="2" s="1"/>
  <c r="G89" i="2" s="1"/>
  <c r="H89" i="2"/>
  <c r="I89" i="2"/>
  <c r="G91" i="10" l="1"/>
  <c r="J91" i="10"/>
  <c r="J89" i="2"/>
  <c r="C90" i="2"/>
  <c r="H91" i="8"/>
  <c r="D91" i="8"/>
  <c r="E91" i="8" s="1"/>
  <c r="C91" i="8"/>
  <c r="I91" i="8"/>
  <c r="H92" i="10" l="1"/>
  <c r="C92" i="10"/>
  <c r="I92" i="10"/>
  <c r="D92" i="10"/>
  <c r="E92" i="10" s="1"/>
  <c r="G91" i="8"/>
  <c r="J91" i="8"/>
  <c r="D90" i="2"/>
  <c r="E90" i="2" s="1"/>
  <c r="G90" i="2" s="1"/>
  <c r="I90" i="2"/>
  <c r="H90" i="2"/>
  <c r="G92" i="10" l="1"/>
  <c r="J92" i="10"/>
  <c r="J90" i="2"/>
  <c r="C91" i="2"/>
  <c r="D92" i="8"/>
  <c r="E92" i="8" s="1"/>
  <c r="I92" i="8"/>
  <c r="C92" i="8"/>
  <c r="H92" i="8"/>
  <c r="H93" i="10" l="1"/>
  <c r="C93" i="10"/>
  <c r="I93" i="10"/>
  <c r="D93" i="10"/>
  <c r="E93" i="10" s="1"/>
  <c r="G92" i="8"/>
  <c r="J92" i="8"/>
  <c r="D91" i="2"/>
  <c r="E91" i="2" s="1"/>
  <c r="G91" i="2" s="1"/>
  <c r="I91" i="2"/>
  <c r="H91" i="2"/>
  <c r="G93" i="10" l="1"/>
  <c r="J93" i="10"/>
  <c r="J91" i="2"/>
  <c r="C92" i="2"/>
  <c r="H93" i="8"/>
  <c r="D93" i="8"/>
  <c r="E93" i="8" s="1"/>
  <c r="I93" i="8"/>
  <c r="C93" i="8"/>
  <c r="H94" i="10" l="1"/>
  <c r="C94" i="10"/>
  <c r="D94" i="10"/>
  <c r="E94" i="10" s="1"/>
  <c r="I94" i="10"/>
  <c r="G93" i="8"/>
  <c r="J93" i="8"/>
  <c r="D92" i="2"/>
  <c r="E92" i="2" s="1"/>
  <c r="G92" i="2" s="1"/>
  <c r="H92" i="2"/>
  <c r="I92" i="2"/>
  <c r="G94" i="10" l="1"/>
  <c r="J94" i="10"/>
  <c r="J92" i="2"/>
  <c r="C93" i="2"/>
  <c r="D94" i="8"/>
  <c r="E94" i="8" s="1"/>
  <c r="I94" i="8"/>
  <c r="C94" i="8"/>
  <c r="H94" i="8"/>
  <c r="H95" i="10" l="1"/>
  <c r="C95" i="10"/>
  <c r="D95" i="10"/>
  <c r="E95" i="10" s="1"/>
  <c r="I95" i="10"/>
  <c r="G94" i="8"/>
  <c r="J94" i="8"/>
  <c r="D93" i="2"/>
  <c r="E93" i="2" s="1"/>
  <c r="G93" i="2" s="1"/>
  <c r="H93" i="2"/>
  <c r="I93" i="2"/>
  <c r="G95" i="10" l="1"/>
  <c r="J95" i="10"/>
  <c r="J93" i="2"/>
  <c r="C94" i="2"/>
  <c r="H95" i="8"/>
  <c r="D95" i="8"/>
  <c r="E95" i="8" s="1"/>
  <c r="I95" i="8"/>
  <c r="C95" i="8"/>
  <c r="H96" i="10" l="1"/>
  <c r="C96" i="10"/>
  <c r="I96" i="10"/>
  <c r="D96" i="10"/>
  <c r="E96" i="10" s="1"/>
  <c r="G95" i="8"/>
  <c r="J95" i="8"/>
  <c r="D94" i="2"/>
  <c r="E94" i="2" s="1"/>
  <c r="G94" i="2" s="1"/>
  <c r="H94" i="2"/>
  <c r="I94" i="2"/>
  <c r="G96" i="10" l="1"/>
  <c r="J96" i="10"/>
  <c r="J94" i="2"/>
  <c r="C95" i="2"/>
  <c r="D96" i="8"/>
  <c r="E96" i="8" s="1"/>
  <c r="I96" i="8"/>
  <c r="C96" i="8"/>
  <c r="H96" i="8"/>
  <c r="H97" i="10" l="1"/>
  <c r="C97" i="10"/>
  <c r="I97" i="10"/>
  <c r="D97" i="10"/>
  <c r="E97" i="10" s="1"/>
  <c r="G96" i="8"/>
  <c r="J96" i="8"/>
  <c r="D95" i="2"/>
  <c r="E95" i="2" s="1"/>
  <c r="G95" i="2" s="1"/>
  <c r="I95" i="2"/>
  <c r="H95" i="2"/>
  <c r="G97" i="10" l="1"/>
  <c r="J97" i="10"/>
  <c r="J95" i="2"/>
  <c r="C96" i="2"/>
  <c r="H97" i="8"/>
  <c r="D97" i="8"/>
  <c r="E97" i="8" s="1"/>
  <c r="I97" i="8"/>
  <c r="C97" i="8"/>
  <c r="H98" i="10" l="1"/>
  <c r="C98" i="10"/>
  <c r="D98" i="10"/>
  <c r="E98" i="10" s="1"/>
  <c r="I98" i="10"/>
  <c r="G97" i="8"/>
  <c r="J97" i="8"/>
  <c r="D96" i="2"/>
  <c r="E96" i="2" s="1"/>
  <c r="G96" i="2" s="1"/>
  <c r="H96" i="2"/>
  <c r="I96" i="2"/>
  <c r="G98" i="10" l="1"/>
  <c r="J98" i="10"/>
  <c r="J96" i="2"/>
  <c r="C97" i="2"/>
  <c r="D98" i="8"/>
  <c r="E98" i="8" s="1"/>
  <c r="I98" i="8"/>
  <c r="C98" i="8"/>
  <c r="H98" i="8"/>
  <c r="H99" i="10" l="1"/>
  <c r="C99" i="10"/>
  <c r="D99" i="10"/>
  <c r="E99" i="10" s="1"/>
  <c r="I99" i="10"/>
  <c r="G98" i="8"/>
  <c r="J98" i="8"/>
  <c r="D97" i="2"/>
  <c r="E97" i="2" s="1"/>
  <c r="G97" i="2" s="1"/>
  <c r="I97" i="2"/>
  <c r="H97" i="2"/>
  <c r="G99" i="10" l="1"/>
  <c r="J99" i="10"/>
  <c r="J97" i="2"/>
  <c r="C98" i="2"/>
  <c r="H99" i="8"/>
  <c r="D99" i="8"/>
  <c r="E99" i="8" s="1"/>
  <c r="C99" i="8"/>
  <c r="I99" i="8"/>
  <c r="H100" i="10" l="1"/>
  <c r="C100" i="10"/>
  <c r="I100" i="10"/>
  <c r="D100" i="10"/>
  <c r="E100" i="10" s="1"/>
  <c r="G99" i="8"/>
  <c r="J99" i="8"/>
  <c r="D98" i="2"/>
  <c r="E98" i="2" s="1"/>
  <c r="G98" i="2" s="1"/>
  <c r="I98" i="2"/>
  <c r="H98" i="2"/>
  <c r="G100" i="10" l="1"/>
  <c r="J100" i="10"/>
  <c r="J98" i="2"/>
  <c r="C99" i="2"/>
  <c r="D100" i="8"/>
  <c r="E100" i="8" s="1"/>
  <c r="I100" i="8"/>
  <c r="C100" i="8"/>
  <c r="H100" i="8"/>
  <c r="H101" i="10" l="1"/>
  <c r="C101" i="10"/>
  <c r="I101" i="10"/>
  <c r="D101" i="10"/>
  <c r="E101" i="10" s="1"/>
  <c r="G100" i="8"/>
  <c r="D99" i="2"/>
  <c r="E99" i="2" s="1"/>
  <c r="G99" i="2" s="1"/>
  <c r="J100" i="8"/>
  <c r="I99" i="2"/>
  <c r="H99" i="2"/>
  <c r="G101" i="10" l="1"/>
  <c r="J101" i="10"/>
  <c r="J99" i="2"/>
  <c r="C100" i="2"/>
  <c r="H101" i="8"/>
  <c r="D101" i="8"/>
  <c r="E101" i="8" s="1"/>
  <c r="I101" i="8"/>
  <c r="C101" i="8"/>
  <c r="H102" i="10" l="1"/>
  <c r="C102" i="10"/>
  <c r="D102" i="10"/>
  <c r="E102" i="10" s="1"/>
  <c r="I102" i="10"/>
  <c r="G101" i="8"/>
  <c r="D100" i="2"/>
  <c r="E100" i="2" s="1"/>
  <c r="G100" i="2" s="1"/>
  <c r="J101" i="8"/>
  <c r="H100" i="2"/>
  <c r="I100" i="2"/>
  <c r="G102" i="10" l="1"/>
  <c r="J102" i="10"/>
  <c r="J100" i="2"/>
  <c r="C101" i="2"/>
  <c r="D102" i="8"/>
  <c r="E102" i="8" s="1"/>
  <c r="I102" i="8"/>
  <c r="C102" i="8"/>
  <c r="H102" i="8"/>
  <c r="H103" i="10" l="1"/>
  <c r="C103" i="10"/>
  <c r="D103" i="10"/>
  <c r="E103" i="10" s="1"/>
  <c r="I103" i="10"/>
  <c r="G102" i="8"/>
  <c r="D101" i="2"/>
  <c r="E101" i="2" s="1"/>
  <c r="G101" i="2" s="1"/>
  <c r="J102" i="8"/>
  <c r="H101" i="2"/>
  <c r="I101" i="2"/>
  <c r="G103" i="10" l="1"/>
  <c r="J103" i="10"/>
  <c r="J101" i="2"/>
  <c r="C102" i="2"/>
  <c r="H103" i="8"/>
  <c r="D103" i="8"/>
  <c r="E103" i="8" s="1"/>
  <c r="I103" i="8"/>
  <c r="C103" i="8"/>
  <c r="H104" i="10" l="1"/>
  <c r="C104" i="10"/>
  <c r="I104" i="10"/>
  <c r="D104" i="10"/>
  <c r="E104" i="10" s="1"/>
  <c r="G103" i="8"/>
  <c r="H102" i="2"/>
  <c r="J103" i="8"/>
  <c r="D102" i="2"/>
  <c r="E102" i="2" s="1"/>
  <c r="G102" i="2" s="1"/>
  <c r="I102" i="2"/>
  <c r="G104" i="10" l="1"/>
  <c r="J104" i="10"/>
  <c r="J102" i="2"/>
  <c r="C103" i="2"/>
  <c r="D104" i="8"/>
  <c r="E104" i="8" s="1"/>
  <c r="I104" i="8"/>
  <c r="C104" i="8"/>
  <c r="H104" i="8"/>
  <c r="H105" i="10" l="1"/>
  <c r="C105" i="10"/>
  <c r="I105" i="10"/>
  <c r="D105" i="10"/>
  <c r="E105" i="10" s="1"/>
  <c r="G104" i="8"/>
  <c r="D103" i="2"/>
  <c r="E103" i="2" s="1"/>
  <c r="G103" i="2" s="1"/>
  <c r="J104" i="8"/>
  <c r="H103" i="2"/>
  <c r="I103" i="2"/>
  <c r="G105" i="10" l="1"/>
  <c r="J105" i="10"/>
  <c r="J103" i="2"/>
  <c r="C104" i="2"/>
  <c r="H105" i="8"/>
  <c r="D105" i="8"/>
  <c r="E105" i="8" s="1"/>
  <c r="I105" i="8"/>
  <c r="C105" i="8"/>
  <c r="H106" i="10" l="1"/>
  <c r="C106" i="10"/>
  <c r="D106" i="10"/>
  <c r="E106" i="10" s="1"/>
  <c r="I106" i="10"/>
  <c r="G105" i="8"/>
  <c r="J105" i="8"/>
  <c r="H104" i="2"/>
  <c r="I104" i="2"/>
  <c r="D104" i="2"/>
  <c r="E104" i="2" s="1"/>
  <c r="G104" i="2" s="1"/>
  <c r="G106" i="10" l="1"/>
  <c r="J106" i="10"/>
  <c r="J104" i="2"/>
  <c r="C105" i="2"/>
  <c r="D106" i="8"/>
  <c r="E106" i="8" s="1"/>
  <c r="I106" i="8"/>
  <c r="C106" i="8"/>
  <c r="H106" i="8"/>
  <c r="H107" i="10" l="1"/>
  <c r="C107" i="10"/>
  <c r="D107" i="10"/>
  <c r="E107" i="10" s="1"/>
  <c r="I107" i="10"/>
  <c r="G106" i="8"/>
  <c r="H105" i="2"/>
  <c r="I105" i="2"/>
  <c r="D105" i="2"/>
  <c r="E105" i="2" s="1"/>
  <c r="J106" i="8"/>
  <c r="J105" i="2" l="1"/>
  <c r="G107" i="10"/>
  <c r="J107" i="10"/>
  <c r="G105" i="2"/>
  <c r="C106" i="2" s="1"/>
  <c r="H107" i="8"/>
  <c r="D107" i="8"/>
  <c r="E107" i="8" s="1"/>
  <c r="C107" i="8"/>
  <c r="I107" i="8"/>
  <c r="H108" i="10" l="1"/>
  <c r="C108" i="10"/>
  <c r="I108" i="10"/>
  <c r="D108" i="10"/>
  <c r="E108" i="10" s="1"/>
  <c r="G107" i="8"/>
  <c r="H106" i="2"/>
  <c r="D106" i="2"/>
  <c r="E106" i="2" s="1"/>
  <c r="G106" i="2" s="1"/>
  <c r="C107" i="2" s="1"/>
  <c r="I106" i="2"/>
  <c r="J107" i="8"/>
  <c r="G108" i="10" l="1"/>
  <c r="J108" i="10"/>
  <c r="J106" i="2"/>
  <c r="D108" i="8"/>
  <c r="E108" i="8" s="1"/>
  <c r="I108" i="8"/>
  <c r="C108" i="8"/>
  <c r="H108" i="8"/>
  <c r="H107" i="2"/>
  <c r="D107" i="2"/>
  <c r="E107" i="2" s="1"/>
  <c r="G107" i="2" s="1"/>
  <c r="I107" i="2"/>
  <c r="H109" i="10" l="1"/>
  <c r="C109" i="10"/>
  <c r="I109" i="10"/>
  <c r="D109" i="10"/>
  <c r="E109" i="10" s="1"/>
  <c r="J107" i="2"/>
  <c r="G108" i="8"/>
  <c r="C108" i="2"/>
  <c r="J108" i="8"/>
  <c r="G109" i="10" l="1"/>
  <c r="J109" i="10"/>
  <c r="H109" i="8"/>
  <c r="D109" i="8"/>
  <c r="E109" i="8" s="1"/>
  <c r="I109" i="8"/>
  <c r="C109" i="8"/>
  <c r="D108" i="2"/>
  <c r="E108" i="2" s="1"/>
  <c r="G108" i="2" s="1"/>
  <c r="H108" i="2"/>
  <c r="I108" i="2"/>
  <c r="H110" i="10" l="1"/>
  <c r="C110" i="10"/>
  <c r="D110" i="10"/>
  <c r="E110" i="10" s="1"/>
  <c r="I110" i="10"/>
  <c r="J108" i="2"/>
  <c r="G109" i="8"/>
  <c r="C109" i="2"/>
  <c r="J109" i="8"/>
  <c r="J110" i="10" l="1"/>
  <c r="G110" i="10"/>
  <c r="D110" i="8"/>
  <c r="E110" i="8" s="1"/>
  <c r="I110" i="8"/>
  <c r="C110" i="8"/>
  <c r="H110" i="8"/>
  <c r="I109" i="2"/>
  <c r="D109" i="2"/>
  <c r="E109" i="2" s="1"/>
  <c r="G109" i="2" s="1"/>
  <c r="H109" i="2"/>
  <c r="H111" i="10" l="1"/>
  <c r="C111" i="10"/>
  <c r="I111" i="10"/>
  <c r="D111" i="10"/>
  <c r="E111" i="10" s="1"/>
  <c r="J109" i="2"/>
  <c r="G110" i="8"/>
  <c r="C110" i="2"/>
  <c r="J110" i="8"/>
  <c r="G111" i="10" l="1"/>
  <c r="J111" i="10"/>
  <c r="H111" i="8"/>
  <c r="D111" i="8"/>
  <c r="E111" i="8" s="1"/>
  <c r="I111" i="8"/>
  <c r="C111" i="8"/>
  <c r="I110" i="2"/>
  <c r="D110" i="2"/>
  <c r="E110" i="2" s="1"/>
  <c r="G110" i="2" s="1"/>
  <c r="H110" i="2"/>
  <c r="H112" i="10" l="1"/>
  <c r="C112" i="10"/>
  <c r="D112" i="10"/>
  <c r="E112" i="10" s="1"/>
  <c r="I112" i="10"/>
  <c r="J110" i="2"/>
  <c r="G111" i="8"/>
  <c r="C111" i="2"/>
  <c r="J111" i="8"/>
  <c r="J112" i="10" l="1"/>
  <c r="G112" i="10"/>
  <c r="D112" i="8"/>
  <c r="E112" i="8" s="1"/>
  <c r="I112" i="8"/>
  <c r="C112" i="8"/>
  <c r="H112" i="8"/>
  <c r="I111" i="2"/>
  <c r="D111" i="2"/>
  <c r="E111" i="2" s="1"/>
  <c r="G111" i="2" s="1"/>
  <c r="H111" i="2"/>
  <c r="H113" i="10" l="1"/>
  <c r="C113" i="10"/>
  <c r="I113" i="10"/>
  <c r="D113" i="10"/>
  <c r="E113" i="10" s="1"/>
  <c r="J111" i="2"/>
  <c r="G112" i="8"/>
  <c r="C112" i="2"/>
  <c r="J112" i="8"/>
  <c r="G113" i="10" l="1"/>
  <c r="J113" i="10"/>
  <c r="H113" i="8"/>
  <c r="D113" i="8"/>
  <c r="E113" i="8" s="1"/>
  <c r="I113" i="8"/>
  <c r="C113" i="8"/>
  <c r="H112" i="2"/>
  <c r="D112" i="2"/>
  <c r="E112" i="2" s="1"/>
  <c r="G112" i="2" s="1"/>
  <c r="I112" i="2"/>
  <c r="H114" i="10" l="1"/>
  <c r="C114" i="10"/>
  <c r="D114" i="10"/>
  <c r="E114" i="10" s="1"/>
  <c r="I114" i="10"/>
  <c r="J112" i="2"/>
  <c r="G113" i="8"/>
  <c r="C113" i="2"/>
  <c r="J113" i="8"/>
  <c r="J114" i="10" l="1"/>
  <c r="G114" i="10"/>
  <c r="D114" i="8"/>
  <c r="E114" i="8" s="1"/>
  <c r="I114" i="8"/>
  <c r="C114" i="8"/>
  <c r="H114" i="8"/>
  <c r="H113" i="2"/>
  <c r="I113" i="2"/>
  <c r="D113" i="2"/>
  <c r="E113" i="2" s="1"/>
  <c r="G113" i="2" s="1"/>
  <c r="H115" i="10" l="1"/>
  <c r="C115" i="10"/>
  <c r="D115" i="10"/>
  <c r="E115" i="10" s="1"/>
  <c r="I115" i="10"/>
  <c r="J113" i="2"/>
  <c r="G114" i="8"/>
  <c r="C114" i="2"/>
  <c r="J114" i="8"/>
  <c r="G115" i="10" l="1"/>
  <c r="J115" i="10"/>
  <c r="H115" i="8"/>
  <c r="D115" i="8"/>
  <c r="E115" i="8" s="1"/>
  <c r="C115" i="8"/>
  <c r="I115" i="8"/>
  <c r="D114" i="2"/>
  <c r="E114" i="2" s="1"/>
  <c r="G114" i="2" s="1"/>
  <c r="I114" i="2"/>
  <c r="H114" i="2"/>
  <c r="H116" i="10" l="1"/>
  <c r="C116" i="10"/>
  <c r="D116" i="10"/>
  <c r="E116" i="10" s="1"/>
  <c r="I116" i="10"/>
  <c r="J114" i="2"/>
  <c r="G115" i="8"/>
  <c r="C115" i="2"/>
  <c r="J115" i="8"/>
  <c r="J116" i="10" l="1"/>
  <c r="G116" i="10"/>
  <c r="D116" i="8"/>
  <c r="E116" i="8" s="1"/>
  <c r="I116" i="8"/>
  <c r="C116" i="8"/>
  <c r="H116" i="8"/>
  <c r="H115" i="2"/>
  <c r="D115" i="2"/>
  <c r="E115" i="2" s="1"/>
  <c r="G115" i="2" s="1"/>
  <c r="I115" i="2"/>
  <c r="H117" i="10" l="1"/>
  <c r="C117" i="10"/>
  <c r="I117" i="10"/>
  <c r="D117" i="10"/>
  <c r="E117" i="10" s="1"/>
  <c r="J115" i="2"/>
  <c r="G116" i="8"/>
  <c r="C116" i="2"/>
  <c r="J116" i="8"/>
  <c r="G117" i="10" l="1"/>
  <c r="J117" i="10"/>
  <c r="H117" i="8"/>
  <c r="D117" i="8"/>
  <c r="E117" i="8" s="1"/>
  <c r="C117" i="8"/>
  <c r="I117" i="8"/>
  <c r="I116" i="2"/>
  <c r="D116" i="2"/>
  <c r="E116" i="2" s="1"/>
  <c r="G116" i="2" s="1"/>
  <c r="H116" i="2"/>
  <c r="H118" i="10" l="1"/>
  <c r="C118" i="10"/>
  <c r="D118" i="10"/>
  <c r="E118" i="10" s="1"/>
  <c r="I118" i="10"/>
  <c r="J116" i="2"/>
  <c r="G117" i="8"/>
  <c r="C117" i="2"/>
  <c r="J117" i="8"/>
  <c r="J118" i="10" l="1"/>
  <c r="G118" i="10"/>
  <c r="D118" i="8"/>
  <c r="E118" i="8" s="1"/>
  <c r="I118" i="8"/>
  <c r="C118" i="8"/>
  <c r="H118" i="8"/>
  <c r="H117" i="2"/>
  <c r="D117" i="2"/>
  <c r="E117" i="2" s="1"/>
  <c r="G117" i="2" s="1"/>
  <c r="I117" i="2"/>
  <c r="H119" i="10" l="1"/>
  <c r="C119" i="10"/>
  <c r="I119" i="10"/>
  <c r="D119" i="10"/>
  <c r="E119" i="10" s="1"/>
  <c r="J117" i="2"/>
  <c r="G118" i="8"/>
  <c r="C118" i="2"/>
  <c r="J118" i="8"/>
  <c r="G119" i="10" l="1"/>
  <c r="J119" i="10"/>
  <c r="H119" i="8"/>
  <c r="D119" i="8"/>
  <c r="E119" i="8" s="1"/>
  <c r="C119" i="8"/>
  <c r="I119" i="8"/>
  <c r="D118" i="2"/>
  <c r="E118" i="2" s="1"/>
  <c r="G118" i="2" s="1"/>
  <c r="I118" i="2"/>
  <c r="H118" i="2"/>
  <c r="H120" i="10" l="1"/>
  <c r="C120" i="10"/>
  <c r="D120" i="10"/>
  <c r="E120" i="10" s="1"/>
  <c r="I120" i="10"/>
  <c r="J118" i="2"/>
  <c r="G119" i="8"/>
  <c r="C119" i="2"/>
  <c r="J119" i="8"/>
  <c r="J120" i="10" l="1"/>
  <c r="G120" i="10"/>
  <c r="D120" i="8"/>
  <c r="E120" i="8" s="1"/>
  <c r="I120" i="8"/>
  <c r="C120" i="8"/>
  <c r="H120" i="8"/>
  <c r="H119" i="2"/>
  <c r="I119" i="2"/>
  <c r="D119" i="2"/>
  <c r="E119" i="2" s="1"/>
  <c r="G119" i="2" s="1"/>
  <c r="H121" i="10" l="1"/>
  <c r="C121" i="10"/>
  <c r="I121" i="10"/>
  <c r="D121" i="10"/>
  <c r="E121" i="10" s="1"/>
  <c r="J119" i="2"/>
  <c r="G120" i="8"/>
  <c r="C120" i="2"/>
  <c r="J120" i="8"/>
  <c r="G121" i="10" l="1"/>
  <c r="J121" i="10"/>
  <c r="H121" i="8"/>
  <c r="D121" i="8"/>
  <c r="E121" i="8" s="1"/>
  <c r="I121" i="8"/>
  <c r="C121" i="8"/>
  <c r="H120" i="2"/>
  <c r="I120" i="2"/>
  <c r="D120" i="2"/>
  <c r="E120" i="2" s="1"/>
  <c r="G120" i="2" s="1"/>
  <c r="H122" i="10" l="1"/>
  <c r="C122" i="10"/>
  <c r="D122" i="10"/>
  <c r="E122" i="10" s="1"/>
  <c r="I122" i="10"/>
  <c r="J120" i="2"/>
  <c r="G121" i="8"/>
  <c r="C121" i="2"/>
  <c r="J121" i="8"/>
  <c r="J122" i="10" l="1"/>
  <c r="G122" i="10"/>
  <c r="D122" i="8"/>
  <c r="E122" i="8" s="1"/>
  <c r="I122" i="8"/>
  <c r="C122" i="8"/>
  <c r="H122" i="8"/>
  <c r="D121" i="2"/>
  <c r="E121" i="2" s="1"/>
  <c r="G121" i="2" s="1"/>
  <c r="I121" i="2"/>
  <c r="H121" i="2"/>
  <c r="H123" i="10" l="1"/>
  <c r="C123" i="10"/>
  <c r="D123" i="10"/>
  <c r="E123" i="10" s="1"/>
  <c r="I123" i="10"/>
  <c r="J121" i="2"/>
  <c r="G122" i="8"/>
  <c r="C122" i="2"/>
  <c r="J122" i="8"/>
  <c r="G123" i="10" l="1"/>
  <c r="J123" i="10"/>
  <c r="H123" i="8"/>
  <c r="D123" i="8"/>
  <c r="E123" i="8" s="1"/>
  <c r="C123" i="8"/>
  <c r="I123" i="8"/>
  <c r="H122" i="2"/>
  <c r="D122" i="2"/>
  <c r="E122" i="2" s="1"/>
  <c r="G122" i="2" s="1"/>
  <c r="I122" i="2"/>
  <c r="H124" i="10" l="1"/>
  <c r="C124" i="10"/>
  <c r="D124" i="10"/>
  <c r="E124" i="10" s="1"/>
  <c r="I124" i="10"/>
  <c r="J122" i="2"/>
  <c r="G123" i="8"/>
  <c r="C123" i="2"/>
  <c r="J123" i="8"/>
  <c r="J124" i="10" l="1"/>
  <c r="G124" i="10"/>
  <c r="D124" i="8"/>
  <c r="E124" i="8" s="1"/>
  <c r="I124" i="8"/>
  <c r="C124" i="8"/>
  <c r="H124" i="8"/>
  <c r="H123" i="2"/>
  <c r="D123" i="2"/>
  <c r="E123" i="2" s="1"/>
  <c r="G123" i="2" s="1"/>
  <c r="I123" i="2"/>
  <c r="H125" i="10" l="1"/>
  <c r="C125" i="10"/>
  <c r="I125" i="10"/>
  <c r="D125" i="10"/>
  <c r="E125" i="10" s="1"/>
  <c r="J123" i="2"/>
  <c r="G124" i="8"/>
  <c r="C124" i="2"/>
  <c r="J124" i="8"/>
  <c r="G125" i="10" l="1"/>
  <c r="J125" i="10"/>
  <c r="H125" i="8"/>
  <c r="D125" i="8"/>
  <c r="E125" i="8" s="1"/>
  <c r="I125" i="8"/>
  <c r="C125" i="8"/>
  <c r="H124" i="2"/>
  <c r="D124" i="2"/>
  <c r="E124" i="2" s="1"/>
  <c r="G124" i="2" s="1"/>
  <c r="I124" i="2"/>
  <c r="H126" i="10" l="1"/>
  <c r="C126" i="10"/>
  <c r="D126" i="10"/>
  <c r="E126" i="10" s="1"/>
  <c r="I126" i="10"/>
  <c r="J124" i="2"/>
  <c r="G125" i="8"/>
  <c r="C125" i="2"/>
  <c r="J125" i="8"/>
  <c r="J126" i="10" l="1"/>
  <c r="G126" i="10"/>
  <c r="D126" i="8"/>
  <c r="E126" i="8" s="1"/>
  <c r="I126" i="8"/>
  <c r="C126" i="8"/>
  <c r="H126" i="8"/>
  <c r="D125" i="2"/>
  <c r="E125" i="2" s="1"/>
  <c r="G125" i="2" s="1"/>
  <c r="I125" i="2"/>
  <c r="H125" i="2"/>
  <c r="H127" i="10" l="1"/>
  <c r="C127" i="10"/>
  <c r="I127" i="10"/>
  <c r="D127" i="10"/>
  <c r="E127" i="10" s="1"/>
  <c r="J125" i="2"/>
  <c r="G126" i="8"/>
  <c r="C126" i="2"/>
  <c r="J126" i="8"/>
  <c r="G127" i="10" l="1"/>
  <c r="J127" i="10"/>
  <c r="H127" i="8"/>
  <c r="D127" i="8"/>
  <c r="E127" i="8" s="1"/>
  <c r="I127" i="8"/>
  <c r="C127" i="8"/>
  <c r="H126" i="2"/>
  <c r="D126" i="2"/>
  <c r="E126" i="2" s="1"/>
  <c r="G126" i="2" s="1"/>
  <c r="I126" i="2"/>
  <c r="H128" i="10" l="1"/>
  <c r="C128" i="10"/>
  <c r="D128" i="10"/>
  <c r="E128" i="10" s="1"/>
  <c r="I128" i="10"/>
  <c r="J126" i="2"/>
  <c r="G127" i="8"/>
  <c r="C127" i="2"/>
  <c r="J127" i="8"/>
  <c r="J128" i="10" l="1"/>
  <c r="G128" i="10"/>
  <c r="D128" i="8"/>
  <c r="E128" i="8" s="1"/>
  <c r="I128" i="8"/>
  <c r="C128" i="8"/>
  <c r="H128" i="8"/>
  <c r="I127" i="2"/>
  <c r="H127" i="2"/>
  <c r="D127" i="2"/>
  <c r="E127" i="2" s="1"/>
  <c r="G127" i="2" s="1"/>
  <c r="H129" i="10" l="1"/>
  <c r="C129" i="10"/>
  <c r="I129" i="10"/>
  <c r="D129" i="10"/>
  <c r="E129" i="10" s="1"/>
  <c r="J127" i="2"/>
  <c r="G128" i="8"/>
  <c r="C128" i="2"/>
  <c r="J128" i="8"/>
  <c r="G129" i="10" l="1"/>
  <c r="J129" i="10"/>
  <c r="I129" i="8"/>
  <c r="H129" i="8"/>
  <c r="D129" i="8"/>
  <c r="E129" i="8" s="1"/>
  <c r="C129" i="8"/>
  <c r="I128" i="2"/>
  <c r="H128" i="2"/>
  <c r="D128" i="2"/>
  <c r="E128" i="2" s="1"/>
  <c r="G128" i="2" s="1"/>
  <c r="H130" i="10" l="1"/>
  <c r="C130" i="10"/>
  <c r="D130" i="10"/>
  <c r="E130" i="10" s="1"/>
  <c r="I130" i="10"/>
  <c r="J128" i="2"/>
  <c r="G129" i="8"/>
  <c r="C129" i="2"/>
  <c r="J129" i="8"/>
  <c r="J130" i="10" l="1"/>
  <c r="G130" i="10"/>
  <c r="H130" i="8"/>
  <c r="D130" i="8"/>
  <c r="E130" i="8" s="1"/>
  <c r="C130" i="8"/>
  <c r="I130" i="8"/>
  <c r="D129" i="2"/>
  <c r="E129" i="2" s="1"/>
  <c r="G129" i="2" s="1"/>
  <c r="I129" i="2"/>
  <c r="H129" i="2"/>
  <c r="H131" i="10" l="1"/>
  <c r="C131" i="10"/>
  <c r="D131" i="10"/>
  <c r="E131" i="10" s="1"/>
  <c r="I131" i="10"/>
  <c r="J129" i="2"/>
  <c r="G130" i="8"/>
  <c r="C130" i="2"/>
  <c r="J130" i="8"/>
  <c r="G131" i="10" l="1"/>
  <c r="J131" i="10"/>
  <c r="D131" i="8"/>
  <c r="E131" i="8" s="1"/>
  <c r="C131" i="8"/>
  <c r="I131" i="8"/>
  <c r="H131" i="8"/>
  <c r="H130" i="2"/>
  <c r="D130" i="2"/>
  <c r="E130" i="2" s="1"/>
  <c r="G130" i="2" s="1"/>
  <c r="I130" i="2"/>
  <c r="H132" i="10" l="1"/>
  <c r="C132" i="10"/>
  <c r="D132" i="10"/>
  <c r="E132" i="10" s="1"/>
  <c r="I132" i="10"/>
  <c r="J130" i="2"/>
  <c r="G131" i="8"/>
  <c r="C131" i="2"/>
  <c r="J131" i="8"/>
  <c r="J132" i="10" l="1"/>
  <c r="G132" i="10"/>
  <c r="C132" i="8"/>
  <c r="I132" i="8"/>
  <c r="H132" i="8"/>
  <c r="D132" i="8"/>
  <c r="E132" i="8" s="1"/>
  <c r="D131" i="2"/>
  <c r="E131" i="2" s="1"/>
  <c r="G131" i="2" s="1"/>
  <c r="H131" i="2"/>
  <c r="I131" i="2"/>
  <c r="H133" i="10" l="1"/>
  <c r="C133" i="10"/>
  <c r="I133" i="10"/>
  <c r="D133" i="10"/>
  <c r="E133" i="10" s="1"/>
  <c r="J131" i="2"/>
  <c r="G132" i="8"/>
  <c r="C132" i="2"/>
  <c r="J132" i="8"/>
  <c r="G133" i="10" l="1"/>
  <c r="J133" i="10"/>
  <c r="I133" i="8"/>
  <c r="H133" i="8"/>
  <c r="D133" i="8"/>
  <c r="E133" i="8" s="1"/>
  <c r="C133" i="8"/>
  <c r="H132" i="2"/>
  <c r="D132" i="2"/>
  <c r="E132" i="2" s="1"/>
  <c r="G132" i="2" s="1"/>
  <c r="I132" i="2"/>
  <c r="H134" i="10" l="1"/>
  <c r="C134" i="10"/>
  <c r="D134" i="10"/>
  <c r="E134" i="10" s="1"/>
  <c r="I134" i="10"/>
  <c r="J132" i="2"/>
  <c r="G133" i="8"/>
  <c r="C133" i="2"/>
  <c r="J133" i="8"/>
  <c r="J134" i="10" l="1"/>
  <c r="G134" i="10"/>
  <c r="H134" i="8"/>
  <c r="D134" i="8"/>
  <c r="E134" i="8" s="1"/>
  <c r="C134" i="8"/>
  <c r="I134" i="8"/>
  <c r="I133" i="2"/>
  <c r="H133" i="2"/>
  <c r="D133" i="2"/>
  <c r="E133" i="2" s="1"/>
  <c r="G133" i="2" s="1"/>
  <c r="H135" i="10" l="1"/>
  <c r="C135" i="10"/>
  <c r="I135" i="10"/>
  <c r="D135" i="10"/>
  <c r="E135" i="10" s="1"/>
  <c r="J133" i="2"/>
  <c r="G134" i="8"/>
  <c r="C134" i="2"/>
  <c r="J134" i="8"/>
  <c r="G135" i="10" l="1"/>
  <c r="J135" i="10"/>
  <c r="D135" i="8"/>
  <c r="E135" i="8" s="1"/>
  <c r="C135" i="8"/>
  <c r="I135" i="8"/>
  <c r="H135" i="8"/>
  <c r="I134" i="2"/>
  <c r="H134" i="2"/>
  <c r="D134" i="2"/>
  <c r="E134" i="2" s="1"/>
  <c r="G134" i="2" s="1"/>
  <c r="H136" i="10" l="1"/>
  <c r="C136" i="10"/>
  <c r="D136" i="10"/>
  <c r="E136" i="10" s="1"/>
  <c r="I136" i="10"/>
  <c r="J134" i="2"/>
  <c r="G135" i="8"/>
  <c r="C135" i="2"/>
  <c r="J135" i="8"/>
  <c r="J136" i="10" l="1"/>
  <c r="G136" i="10"/>
  <c r="D135" i="2"/>
  <c r="E135" i="2" s="1"/>
  <c r="G135" i="2" s="1"/>
  <c r="I135" i="2"/>
  <c r="H135" i="2"/>
  <c r="C136" i="8"/>
  <c r="I136" i="8"/>
  <c r="H136" i="8"/>
  <c r="D136" i="8"/>
  <c r="E136" i="8" s="1"/>
  <c r="H137" i="10" l="1"/>
  <c r="C137" i="10"/>
  <c r="I137" i="10"/>
  <c r="D137" i="10"/>
  <c r="E137" i="10" s="1"/>
  <c r="J135" i="2"/>
  <c r="G136" i="8"/>
  <c r="C136" i="2"/>
  <c r="J136" i="8"/>
  <c r="G137" i="10" l="1"/>
  <c r="J137" i="10"/>
  <c r="I136" i="2"/>
  <c r="H136" i="2"/>
  <c r="D136" i="2"/>
  <c r="E136" i="2" s="1"/>
  <c r="J136" i="2" s="1"/>
  <c r="I137" i="8"/>
  <c r="H137" i="8"/>
  <c r="D137" i="8"/>
  <c r="E137" i="8" s="1"/>
  <c r="C137" i="8"/>
  <c r="H138" i="10" l="1"/>
  <c r="C138" i="10"/>
  <c r="D138" i="10"/>
  <c r="E138" i="10" s="1"/>
  <c r="I138" i="10"/>
  <c r="G137" i="8"/>
  <c r="G136" i="2"/>
  <c r="C137" i="2" s="1"/>
  <c r="J137" i="8"/>
  <c r="J138" i="10" l="1"/>
  <c r="G138" i="10"/>
  <c r="H137" i="2"/>
  <c r="I137" i="2"/>
  <c r="D137" i="2"/>
  <c r="E137" i="2" s="1"/>
  <c r="G137" i="2" s="1"/>
  <c r="C138" i="2" s="1"/>
  <c r="H138" i="8"/>
  <c r="D138" i="8"/>
  <c r="E138" i="8" s="1"/>
  <c r="C138" i="8"/>
  <c r="I138" i="8"/>
  <c r="H139" i="10" l="1"/>
  <c r="C139" i="10"/>
  <c r="D139" i="10"/>
  <c r="E139" i="10" s="1"/>
  <c r="I139" i="10"/>
  <c r="J137" i="2"/>
  <c r="G138" i="8"/>
  <c r="J138" i="8"/>
  <c r="D138" i="2"/>
  <c r="E138" i="2" s="1"/>
  <c r="G138" i="2" s="1"/>
  <c r="H138" i="2"/>
  <c r="I138" i="2"/>
  <c r="G139" i="10" l="1"/>
  <c r="J139" i="10"/>
  <c r="J138" i="2"/>
  <c r="C139" i="2"/>
  <c r="D139" i="8"/>
  <c r="E139" i="8" s="1"/>
  <c r="C139" i="8"/>
  <c r="I139" i="8"/>
  <c r="H139" i="8"/>
  <c r="H140" i="10" l="1"/>
  <c r="C140" i="10"/>
  <c r="D140" i="10"/>
  <c r="E140" i="10" s="1"/>
  <c r="I140" i="10"/>
  <c r="G139" i="8"/>
  <c r="J139" i="8"/>
  <c r="D139" i="2"/>
  <c r="E139" i="2" s="1"/>
  <c r="G139" i="2" s="1"/>
  <c r="I139" i="2"/>
  <c r="H139" i="2"/>
  <c r="J140" i="10" l="1"/>
  <c r="G140" i="10"/>
  <c r="J139" i="2"/>
  <c r="C140" i="2"/>
  <c r="C140" i="8"/>
  <c r="I140" i="8"/>
  <c r="H140" i="8"/>
  <c r="D140" i="8"/>
  <c r="E140" i="8" s="1"/>
  <c r="H141" i="10" l="1"/>
  <c r="C141" i="10"/>
  <c r="I141" i="10"/>
  <c r="D141" i="10"/>
  <c r="E141" i="10" s="1"/>
  <c r="G140" i="8"/>
  <c r="J140" i="8"/>
  <c r="D140" i="2"/>
  <c r="E140" i="2" s="1"/>
  <c r="G140" i="2" s="1"/>
  <c r="H140" i="2"/>
  <c r="I140" i="2"/>
  <c r="G141" i="10" l="1"/>
  <c r="J141" i="10"/>
  <c r="J140" i="2"/>
  <c r="C141" i="2"/>
  <c r="I141" i="8"/>
  <c r="H141" i="8"/>
  <c r="D141" i="8"/>
  <c r="E141" i="8" s="1"/>
  <c r="C141" i="8"/>
  <c r="H142" i="10" l="1"/>
  <c r="C142" i="10"/>
  <c r="D142" i="10"/>
  <c r="E142" i="10" s="1"/>
  <c r="I142" i="10"/>
  <c r="G141" i="8"/>
  <c r="J141" i="8"/>
  <c r="I141" i="2"/>
  <c r="D141" i="2"/>
  <c r="E141" i="2" s="1"/>
  <c r="G141" i="2" s="1"/>
  <c r="H141" i="2"/>
  <c r="J142" i="10" l="1"/>
  <c r="G142" i="10"/>
  <c r="J141" i="2"/>
  <c r="C142" i="2"/>
  <c r="H142" i="8"/>
  <c r="D142" i="8"/>
  <c r="E142" i="8" s="1"/>
  <c r="C142" i="8"/>
  <c r="I142" i="8"/>
  <c r="H143" i="10" l="1"/>
  <c r="C143" i="10"/>
  <c r="I143" i="10"/>
  <c r="D143" i="10"/>
  <c r="E143" i="10" s="1"/>
  <c r="G142" i="8"/>
  <c r="J142" i="8"/>
  <c r="I142" i="2"/>
  <c r="D142" i="2"/>
  <c r="E142" i="2" s="1"/>
  <c r="G142" i="2" s="1"/>
  <c r="H142" i="2"/>
  <c r="G143" i="10" l="1"/>
  <c r="J143" i="10"/>
  <c r="J142" i="2"/>
  <c r="C143" i="2"/>
  <c r="D143" i="8"/>
  <c r="E143" i="8" s="1"/>
  <c r="C143" i="8"/>
  <c r="I143" i="8"/>
  <c r="H143" i="8"/>
  <c r="H144" i="10" l="1"/>
  <c r="C144" i="10"/>
  <c r="D144" i="10"/>
  <c r="E144" i="10" s="1"/>
  <c r="I144" i="10"/>
  <c r="G143" i="8"/>
  <c r="J143" i="8"/>
  <c r="H143" i="2"/>
  <c r="D143" i="2"/>
  <c r="E143" i="2" s="1"/>
  <c r="G143" i="2" s="1"/>
  <c r="I143" i="2"/>
  <c r="J144" i="10" l="1"/>
  <c r="G144" i="10"/>
  <c r="J143" i="2"/>
  <c r="C144" i="2"/>
  <c r="C144" i="8"/>
  <c r="I144" i="8"/>
  <c r="H144" i="8"/>
  <c r="D144" i="8"/>
  <c r="E144" i="8" s="1"/>
  <c r="H145" i="10" l="1"/>
  <c r="C145" i="10"/>
  <c r="I145" i="10"/>
  <c r="D145" i="10"/>
  <c r="E145" i="10" s="1"/>
  <c r="G144" i="8"/>
  <c r="J144" i="8"/>
  <c r="H144" i="2"/>
  <c r="I144" i="2"/>
  <c r="D144" i="2"/>
  <c r="E144" i="2" s="1"/>
  <c r="G144" i="2" s="1"/>
  <c r="G145" i="10" l="1"/>
  <c r="J145" i="10"/>
  <c r="J144" i="2"/>
  <c r="C145" i="2"/>
  <c r="I145" i="8"/>
  <c r="H145" i="8"/>
  <c r="D145" i="8"/>
  <c r="E145" i="8" s="1"/>
  <c r="C145" i="8"/>
  <c r="H146" i="10" l="1"/>
  <c r="C146" i="10"/>
  <c r="D146" i="10"/>
  <c r="E146" i="10" s="1"/>
  <c r="I146" i="10"/>
  <c r="G145" i="8"/>
  <c r="H145" i="2"/>
  <c r="J145" i="8"/>
  <c r="D145" i="2"/>
  <c r="E145" i="2" s="1"/>
  <c r="G145" i="2" s="1"/>
  <c r="I145" i="2"/>
  <c r="J146" i="10" l="1"/>
  <c r="G146" i="10"/>
  <c r="J145" i="2"/>
  <c r="C146" i="2"/>
  <c r="H146" i="8"/>
  <c r="D146" i="8"/>
  <c r="E146" i="8" s="1"/>
  <c r="C146" i="8"/>
  <c r="I146" i="8"/>
  <c r="H147" i="10" l="1"/>
  <c r="C147" i="10"/>
  <c r="D147" i="10"/>
  <c r="E147" i="10" s="1"/>
  <c r="I147" i="10"/>
  <c r="G146" i="8"/>
  <c r="D146" i="2"/>
  <c r="E146" i="2" s="1"/>
  <c r="G146" i="2" s="1"/>
  <c r="J146" i="8"/>
  <c r="I146" i="2"/>
  <c r="H146" i="2"/>
  <c r="G147" i="10" l="1"/>
  <c r="J147" i="10"/>
  <c r="J146" i="2"/>
  <c r="C147" i="2"/>
  <c r="D147" i="8"/>
  <c r="E147" i="8" s="1"/>
  <c r="C147" i="8"/>
  <c r="I147" i="8"/>
  <c r="H147" i="8"/>
  <c r="H148" i="10" l="1"/>
  <c r="C148" i="10"/>
  <c r="D148" i="10"/>
  <c r="E148" i="10" s="1"/>
  <c r="I148" i="10"/>
  <c r="G147" i="8"/>
  <c r="I147" i="2"/>
  <c r="J147" i="8"/>
  <c r="D147" i="2"/>
  <c r="E147" i="2" s="1"/>
  <c r="G147" i="2" s="1"/>
  <c r="H147" i="2"/>
  <c r="J148" i="10" l="1"/>
  <c r="G148" i="10"/>
  <c r="J147" i="2"/>
  <c r="C148" i="2"/>
  <c r="C148" i="8"/>
  <c r="I148" i="8"/>
  <c r="H148" i="8"/>
  <c r="D148" i="8"/>
  <c r="E148" i="8" s="1"/>
  <c r="H149" i="10" l="1"/>
  <c r="C149" i="10"/>
  <c r="I149" i="10"/>
  <c r="D149" i="10"/>
  <c r="E149" i="10" s="1"/>
  <c r="G148" i="8"/>
  <c r="J148" i="8"/>
  <c r="I148" i="2"/>
  <c r="H148" i="2"/>
  <c r="D148" i="2"/>
  <c r="E148" i="2" s="1"/>
  <c r="G148" i="2" s="1"/>
  <c r="G149" i="10" l="1"/>
  <c r="J149" i="10"/>
  <c r="J148" i="2"/>
  <c r="C149" i="2"/>
  <c r="I149" i="8"/>
  <c r="H149" i="8"/>
  <c r="D149" i="8"/>
  <c r="E149" i="8" s="1"/>
  <c r="C149" i="8"/>
  <c r="H150" i="10" l="1"/>
  <c r="C150" i="10"/>
  <c r="D150" i="10"/>
  <c r="E150" i="10" s="1"/>
  <c r="I150" i="10"/>
  <c r="G149" i="8"/>
  <c r="J149" i="8"/>
  <c r="H149" i="2"/>
  <c r="D149" i="2"/>
  <c r="E149" i="2" s="1"/>
  <c r="G149" i="2" s="1"/>
  <c r="I149" i="2"/>
  <c r="J150" i="10" l="1"/>
  <c r="G150" i="10"/>
  <c r="J149" i="2"/>
  <c r="C150" i="2"/>
  <c r="H150" i="8"/>
  <c r="D150" i="8"/>
  <c r="E150" i="8" s="1"/>
  <c r="C150" i="8"/>
  <c r="I150" i="8"/>
  <c r="H151" i="10" l="1"/>
  <c r="C151" i="10"/>
  <c r="I151" i="10"/>
  <c r="D151" i="10"/>
  <c r="E151" i="10" s="1"/>
  <c r="G150" i="8"/>
  <c r="H150" i="2"/>
  <c r="D150" i="2"/>
  <c r="E150" i="2" s="1"/>
  <c r="I150" i="2"/>
  <c r="J150" i="8"/>
  <c r="J150" i="2" l="1"/>
  <c r="G151" i="10"/>
  <c r="J151" i="10"/>
  <c r="G150" i="2"/>
  <c r="C151" i="2" s="1"/>
  <c r="D151" i="8"/>
  <c r="E151" i="8" s="1"/>
  <c r="C151" i="8"/>
  <c r="I151" i="8"/>
  <c r="H151" i="8"/>
  <c r="H152" i="10" l="1"/>
  <c r="C152" i="10"/>
  <c r="D152" i="10"/>
  <c r="E152" i="10" s="1"/>
  <c r="I152" i="10"/>
  <c r="G151" i="8"/>
  <c r="D151" i="2"/>
  <c r="E151" i="2" s="1"/>
  <c r="G151" i="2" s="1"/>
  <c r="C152" i="2" s="1"/>
  <c r="I151" i="2"/>
  <c r="H151" i="2"/>
  <c r="J151" i="8"/>
  <c r="J152" i="10" l="1"/>
  <c r="G152" i="10"/>
  <c r="J151" i="2"/>
  <c r="D152" i="2"/>
  <c r="E152" i="2" s="1"/>
  <c r="C152" i="8"/>
  <c r="I152" i="8"/>
  <c r="H152" i="8"/>
  <c r="D152" i="8"/>
  <c r="E152" i="8" s="1"/>
  <c r="H152" i="2"/>
  <c r="I152" i="2"/>
  <c r="J152" i="2" l="1"/>
  <c r="H153" i="10"/>
  <c r="C153" i="10"/>
  <c r="I153" i="10"/>
  <c r="D153" i="10"/>
  <c r="E153" i="10" s="1"/>
  <c r="G152" i="8"/>
  <c r="G152" i="2"/>
  <c r="C153" i="2" s="1"/>
  <c r="J152" i="8"/>
  <c r="G153" i="10" l="1"/>
  <c r="J153" i="10"/>
  <c r="I153" i="8"/>
  <c r="H153" i="8"/>
  <c r="D153" i="8"/>
  <c r="E153" i="8" s="1"/>
  <c r="C153" i="8"/>
  <c r="H153" i="2"/>
  <c r="D153" i="2"/>
  <c r="E153" i="2" s="1"/>
  <c r="G153" i="2" s="1"/>
  <c r="I153" i="2"/>
  <c r="H154" i="10" l="1"/>
  <c r="C154" i="10"/>
  <c r="D154" i="10"/>
  <c r="E154" i="10" s="1"/>
  <c r="I154" i="10"/>
  <c r="J153" i="2"/>
  <c r="G153" i="8"/>
  <c r="C154" i="2"/>
  <c r="J153" i="8"/>
  <c r="J154" i="10" l="1"/>
  <c r="G154" i="10"/>
  <c r="H154" i="8"/>
  <c r="D154" i="8"/>
  <c r="E154" i="8" s="1"/>
  <c r="C154" i="8"/>
  <c r="I154" i="8"/>
  <c r="H154" i="2"/>
  <c r="I154" i="2"/>
  <c r="D154" i="2"/>
  <c r="E154" i="2" s="1"/>
  <c r="J154" i="2" s="1"/>
  <c r="H155" i="10" l="1"/>
  <c r="C155" i="10"/>
  <c r="D155" i="10"/>
  <c r="E155" i="10" s="1"/>
  <c r="I155" i="10"/>
  <c r="G154" i="8"/>
  <c r="G154" i="2"/>
  <c r="C155" i="2" s="1"/>
  <c r="J154" i="8"/>
  <c r="G155" i="10" l="1"/>
  <c r="J155" i="10"/>
  <c r="D155" i="2"/>
  <c r="E155" i="2" s="1"/>
  <c r="G155" i="2" s="1"/>
  <c r="D155" i="8"/>
  <c r="E155" i="8" s="1"/>
  <c r="C155" i="8"/>
  <c r="I155" i="8"/>
  <c r="H155" i="8"/>
  <c r="H155" i="2"/>
  <c r="I155" i="2"/>
  <c r="H156" i="10" l="1"/>
  <c r="C156" i="10"/>
  <c r="D156" i="10"/>
  <c r="E156" i="10" s="1"/>
  <c r="I156" i="10"/>
  <c r="J155" i="2"/>
  <c r="G155" i="8"/>
  <c r="C156" i="2"/>
  <c r="J155" i="8"/>
  <c r="J156" i="10" l="1"/>
  <c r="G156" i="10"/>
  <c r="D156" i="2"/>
  <c r="E156" i="2" s="1"/>
  <c r="C156" i="8"/>
  <c r="I156" i="8"/>
  <c r="H156" i="8"/>
  <c r="D156" i="8"/>
  <c r="E156" i="8" s="1"/>
  <c r="H156" i="2"/>
  <c r="I156" i="2"/>
  <c r="J156" i="2" l="1"/>
  <c r="H157" i="10"/>
  <c r="C157" i="10"/>
  <c r="I157" i="10"/>
  <c r="D157" i="10"/>
  <c r="E157" i="10" s="1"/>
  <c r="G156" i="8"/>
  <c r="G156" i="2"/>
  <c r="C157" i="2" s="1"/>
  <c r="J156" i="8"/>
  <c r="G157" i="10" l="1"/>
  <c r="J157" i="10"/>
  <c r="I157" i="8"/>
  <c r="H157" i="8"/>
  <c r="D157" i="8"/>
  <c r="E157" i="8" s="1"/>
  <c r="C157" i="8"/>
  <c r="H157" i="2"/>
  <c r="D157" i="2"/>
  <c r="E157" i="2" s="1"/>
  <c r="G157" i="2" s="1"/>
  <c r="I157" i="2"/>
  <c r="H158" i="10" l="1"/>
  <c r="C158" i="10"/>
  <c r="D158" i="10"/>
  <c r="E158" i="10" s="1"/>
  <c r="I158" i="10"/>
  <c r="J157" i="2"/>
  <c r="G157" i="8"/>
  <c r="C158" i="2"/>
  <c r="J157" i="8"/>
  <c r="J158" i="10" l="1"/>
  <c r="G158" i="10"/>
  <c r="H158" i="8"/>
  <c r="D158" i="8"/>
  <c r="E158" i="8" s="1"/>
  <c r="C158" i="8"/>
  <c r="I158" i="8"/>
  <c r="H158" i="2"/>
  <c r="I158" i="2"/>
  <c r="D158" i="2"/>
  <c r="E158" i="2" s="1"/>
  <c r="G158" i="2" s="1"/>
  <c r="H159" i="10" l="1"/>
  <c r="C159" i="10"/>
  <c r="I159" i="10"/>
  <c r="D159" i="10"/>
  <c r="E159" i="10" s="1"/>
  <c r="J158" i="2"/>
  <c r="G158" i="8"/>
  <c r="C159" i="2"/>
  <c r="J158" i="8"/>
  <c r="G159" i="10" l="1"/>
  <c r="J159" i="10"/>
  <c r="D159" i="8"/>
  <c r="E159" i="8" s="1"/>
  <c r="C159" i="8"/>
  <c r="I159" i="8"/>
  <c r="H159" i="8"/>
  <c r="D159" i="2"/>
  <c r="E159" i="2" s="1"/>
  <c r="G159" i="2" s="1"/>
  <c r="I159" i="2"/>
  <c r="H159" i="2"/>
  <c r="H160" i="10" l="1"/>
  <c r="C160" i="10"/>
  <c r="D160" i="10"/>
  <c r="E160" i="10" s="1"/>
  <c r="I160" i="10"/>
  <c r="J159" i="2"/>
  <c r="G159" i="8"/>
  <c r="C160" i="2"/>
  <c r="J159" i="8"/>
  <c r="J160" i="10" l="1"/>
  <c r="G160" i="10"/>
  <c r="C160" i="8"/>
  <c r="I160" i="8"/>
  <c r="H160" i="8"/>
  <c r="D160" i="8"/>
  <c r="E160" i="8" s="1"/>
  <c r="D160" i="2"/>
  <c r="E160" i="2" s="1"/>
  <c r="G160" i="2" s="1"/>
  <c r="H160" i="2"/>
  <c r="I160" i="2"/>
  <c r="H161" i="10" l="1"/>
  <c r="C161" i="10"/>
  <c r="I161" i="10"/>
  <c r="D161" i="10"/>
  <c r="E161" i="10" s="1"/>
  <c r="J160" i="2"/>
  <c r="G160" i="8"/>
  <c r="C161" i="2"/>
  <c r="J160" i="8"/>
  <c r="G161" i="10" l="1"/>
  <c r="J161" i="10"/>
  <c r="I161" i="8"/>
  <c r="H161" i="8"/>
  <c r="D161" i="8"/>
  <c r="E161" i="8" s="1"/>
  <c r="C161" i="8"/>
  <c r="H161" i="2"/>
  <c r="I161" i="2"/>
  <c r="D161" i="2"/>
  <c r="E161" i="2" s="1"/>
  <c r="G161" i="2" s="1"/>
  <c r="H162" i="10" l="1"/>
  <c r="C162" i="10"/>
  <c r="D162" i="10"/>
  <c r="E162" i="10" s="1"/>
  <c r="I162" i="10"/>
  <c r="J161" i="2"/>
  <c r="G161" i="8"/>
  <c r="C162" i="2"/>
  <c r="J161" i="8"/>
  <c r="J162" i="10" l="1"/>
  <c r="G162" i="10"/>
  <c r="D162" i="2"/>
  <c r="E162" i="2" s="1"/>
  <c r="G162" i="2" s="1"/>
  <c r="H162" i="8"/>
  <c r="D162" i="8"/>
  <c r="E162" i="8" s="1"/>
  <c r="C162" i="8"/>
  <c r="I162" i="8"/>
  <c r="H162" i="2"/>
  <c r="I162" i="2"/>
  <c r="H163" i="10" l="1"/>
  <c r="C163" i="10"/>
  <c r="D163" i="10"/>
  <c r="E163" i="10" s="1"/>
  <c r="I163" i="10"/>
  <c r="J162" i="2"/>
  <c r="G162" i="8"/>
  <c r="C163" i="2"/>
  <c r="J162" i="8"/>
  <c r="G163" i="10" l="1"/>
  <c r="J163" i="10"/>
  <c r="D163" i="8"/>
  <c r="E163" i="8" s="1"/>
  <c r="C163" i="8"/>
  <c r="I163" i="8"/>
  <c r="H163" i="8"/>
  <c r="H163" i="2"/>
  <c r="D163" i="2"/>
  <c r="E163" i="2" s="1"/>
  <c r="G163" i="2" s="1"/>
  <c r="I163" i="2"/>
  <c r="H164" i="10" l="1"/>
  <c r="C164" i="10"/>
  <c r="D164" i="10"/>
  <c r="E164" i="10" s="1"/>
  <c r="I164" i="10"/>
  <c r="J163" i="2"/>
  <c r="G163" i="8"/>
  <c r="C164" i="2"/>
  <c r="J163" i="8"/>
  <c r="J164" i="10" l="1"/>
  <c r="G164" i="10"/>
  <c r="C164" i="8"/>
  <c r="I164" i="8"/>
  <c r="H164" i="8"/>
  <c r="D164" i="8"/>
  <c r="E164" i="8" s="1"/>
  <c r="I164" i="2"/>
  <c r="H164" i="2"/>
  <c r="D164" i="2"/>
  <c r="E164" i="2" s="1"/>
  <c r="G164" i="2" s="1"/>
  <c r="H165" i="10" l="1"/>
  <c r="C165" i="10"/>
  <c r="I165" i="10"/>
  <c r="D165" i="10"/>
  <c r="E165" i="10" s="1"/>
  <c r="J164" i="2"/>
  <c r="G164" i="8"/>
  <c r="C165" i="2"/>
  <c r="J164" i="8"/>
  <c r="G165" i="10" l="1"/>
  <c r="J165" i="10"/>
  <c r="I165" i="8"/>
  <c r="H165" i="8"/>
  <c r="D165" i="8"/>
  <c r="E165" i="8" s="1"/>
  <c r="C165" i="8"/>
  <c r="D165" i="2"/>
  <c r="E165" i="2" s="1"/>
  <c r="G165" i="2" s="1"/>
  <c r="H165" i="2"/>
  <c r="I165" i="2"/>
  <c r="H166" i="10" l="1"/>
  <c r="C166" i="10"/>
  <c r="D166" i="10"/>
  <c r="E166" i="10" s="1"/>
  <c r="I166" i="10"/>
  <c r="J165" i="2"/>
  <c r="G165" i="8"/>
  <c r="C166" i="2"/>
  <c r="J165" i="8"/>
  <c r="J166" i="10" l="1"/>
  <c r="G166" i="10"/>
  <c r="H166" i="8"/>
  <c r="D166" i="8"/>
  <c r="E166" i="8" s="1"/>
  <c r="C166" i="8"/>
  <c r="I166" i="8"/>
  <c r="D166" i="2"/>
  <c r="E166" i="2" s="1"/>
  <c r="G166" i="2" s="1"/>
  <c r="H166" i="2"/>
  <c r="I166" i="2"/>
  <c r="H167" i="10" l="1"/>
  <c r="C167" i="10"/>
  <c r="I167" i="10"/>
  <c r="D167" i="10"/>
  <c r="E167" i="10" s="1"/>
  <c r="J166" i="2"/>
  <c r="G166" i="8"/>
  <c r="C167" i="2"/>
  <c r="J166" i="8"/>
  <c r="G167" i="10" l="1"/>
  <c r="J167" i="10"/>
  <c r="D167" i="8"/>
  <c r="E167" i="8" s="1"/>
  <c r="C167" i="8"/>
  <c r="I167" i="8"/>
  <c r="H167" i="8"/>
  <c r="D167" i="2"/>
  <c r="E167" i="2" s="1"/>
  <c r="G167" i="2" s="1"/>
  <c r="H167" i="2"/>
  <c r="I167" i="2"/>
  <c r="H168" i="10" l="1"/>
  <c r="C168" i="10"/>
  <c r="D168" i="10"/>
  <c r="E168" i="10" s="1"/>
  <c r="I168" i="10"/>
  <c r="J167" i="2"/>
  <c r="G167" i="8"/>
  <c r="C168" i="2"/>
  <c r="J167" i="8"/>
  <c r="J168" i="10" l="1"/>
  <c r="G168" i="10"/>
  <c r="I168" i="2"/>
  <c r="C168" i="8"/>
  <c r="I168" i="8"/>
  <c r="H168" i="8"/>
  <c r="D168" i="8"/>
  <c r="E168" i="8" s="1"/>
  <c r="D168" i="2"/>
  <c r="E168" i="2" s="1"/>
  <c r="G168" i="2" s="1"/>
  <c r="H168" i="2"/>
  <c r="H169" i="10" l="1"/>
  <c r="C169" i="10"/>
  <c r="I169" i="10"/>
  <c r="D169" i="10"/>
  <c r="E169" i="10" s="1"/>
  <c r="J168" i="2"/>
  <c r="G168" i="8"/>
  <c r="C169" i="2"/>
  <c r="J168" i="8"/>
  <c r="G169" i="10" l="1"/>
  <c r="J169" i="10"/>
  <c r="I169" i="8"/>
  <c r="H169" i="8"/>
  <c r="D169" i="8"/>
  <c r="E169" i="8" s="1"/>
  <c r="C169" i="8"/>
  <c r="I169" i="2"/>
  <c r="D169" i="2"/>
  <c r="E169" i="2" s="1"/>
  <c r="G169" i="2" s="1"/>
  <c r="H169" i="2"/>
  <c r="H170" i="10" l="1"/>
  <c r="C170" i="10"/>
  <c r="D170" i="10"/>
  <c r="E170" i="10" s="1"/>
  <c r="I170" i="10"/>
  <c r="J169" i="2"/>
  <c r="G169" i="8"/>
  <c r="C170" i="2"/>
  <c r="J169" i="8"/>
  <c r="J170" i="10" l="1"/>
  <c r="G170" i="10"/>
  <c r="H170" i="2"/>
  <c r="I170" i="2"/>
  <c r="D170" i="2"/>
  <c r="E170" i="2" s="1"/>
  <c r="G170" i="2" s="1"/>
  <c r="H170" i="8"/>
  <c r="D170" i="8"/>
  <c r="E170" i="8" s="1"/>
  <c r="C170" i="8"/>
  <c r="I170" i="8"/>
  <c r="H171" i="10" l="1"/>
  <c r="C171" i="10"/>
  <c r="D171" i="10"/>
  <c r="E171" i="10" s="1"/>
  <c r="I171" i="10"/>
  <c r="J170" i="2"/>
  <c r="G170" i="8"/>
  <c r="C171" i="2"/>
  <c r="J170" i="8"/>
  <c r="G171" i="10" l="1"/>
  <c r="J171" i="10"/>
  <c r="I171" i="2"/>
  <c r="D171" i="2"/>
  <c r="E171" i="2" s="1"/>
  <c r="G171" i="2" s="1"/>
  <c r="H171" i="2"/>
  <c r="D171" i="8"/>
  <c r="E171" i="8" s="1"/>
  <c r="C171" i="8"/>
  <c r="I171" i="8"/>
  <c r="H171" i="8"/>
  <c r="H172" i="10" l="1"/>
  <c r="C172" i="10"/>
  <c r="D172" i="10"/>
  <c r="E172" i="10" s="1"/>
  <c r="I172" i="10"/>
  <c r="J171" i="2"/>
  <c r="G171" i="8"/>
  <c r="C172" i="2"/>
  <c r="J171" i="8"/>
  <c r="J172" i="10" l="1"/>
  <c r="G172" i="10"/>
  <c r="H172" i="2"/>
  <c r="I172" i="2"/>
  <c r="D172" i="2"/>
  <c r="E172" i="2" s="1"/>
  <c r="J172" i="2" s="1"/>
  <c r="C172" i="8"/>
  <c r="I172" i="8"/>
  <c r="H172" i="8"/>
  <c r="D172" i="8"/>
  <c r="E172" i="8" s="1"/>
  <c r="H173" i="10" l="1"/>
  <c r="C173" i="10"/>
  <c r="I173" i="10"/>
  <c r="D173" i="10"/>
  <c r="E173" i="10" s="1"/>
  <c r="G172" i="8"/>
  <c r="G172" i="2"/>
  <c r="C173" i="2" s="1"/>
  <c r="J172" i="8"/>
  <c r="G173" i="10" l="1"/>
  <c r="J173" i="10"/>
  <c r="H173" i="2"/>
  <c r="D173" i="2"/>
  <c r="E173" i="2" s="1"/>
  <c r="G173" i="2" s="1"/>
  <c r="C174" i="2" s="1"/>
  <c r="I173" i="2"/>
  <c r="I173" i="8"/>
  <c r="H173" i="8"/>
  <c r="D173" i="8"/>
  <c r="E173" i="8" s="1"/>
  <c r="C173" i="8"/>
  <c r="H174" i="10" l="1"/>
  <c r="C174" i="10"/>
  <c r="D174" i="10"/>
  <c r="E174" i="10" s="1"/>
  <c r="I174" i="10"/>
  <c r="J173" i="2"/>
  <c r="G173" i="8"/>
  <c r="J173" i="8"/>
  <c r="H174" i="2"/>
  <c r="D174" i="2"/>
  <c r="E174" i="2" s="1"/>
  <c r="G174" i="2" s="1"/>
  <c r="I174" i="2"/>
  <c r="J174" i="10" l="1"/>
  <c r="G174" i="10"/>
  <c r="J174" i="2"/>
  <c r="C175" i="2"/>
  <c r="H174" i="8"/>
  <c r="D174" i="8"/>
  <c r="E174" i="8" s="1"/>
  <c r="C174" i="8"/>
  <c r="I174" i="8"/>
  <c r="H175" i="10" l="1"/>
  <c r="C175" i="10"/>
  <c r="I175" i="10"/>
  <c r="D175" i="10"/>
  <c r="E175" i="10" s="1"/>
  <c r="G174" i="8"/>
  <c r="J174" i="8"/>
  <c r="D175" i="2"/>
  <c r="E175" i="2" s="1"/>
  <c r="G175" i="2" s="1"/>
  <c r="H175" i="2"/>
  <c r="I175" i="2"/>
  <c r="G175" i="10" l="1"/>
  <c r="J175" i="10"/>
  <c r="J175" i="2"/>
  <c r="C176" i="2"/>
  <c r="D175" i="8"/>
  <c r="E175" i="8" s="1"/>
  <c r="C175" i="8"/>
  <c r="I175" i="8"/>
  <c r="H175" i="8"/>
  <c r="H176" i="10" l="1"/>
  <c r="C176" i="10"/>
  <c r="D176" i="10"/>
  <c r="E176" i="10" s="1"/>
  <c r="I176" i="10"/>
  <c r="G175" i="8"/>
  <c r="J175" i="8"/>
  <c r="H176" i="2"/>
  <c r="D176" i="2"/>
  <c r="E176" i="2" s="1"/>
  <c r="G176" i="2" s="1"/>
  <c r="I176" i="2"/>
  <c r="J176" i="10" l="1"/>
  <c r="G176" i="10"/>
  <c r="J176" i="2"/>
  <c r="C177" i="2"/>
  <c r="C176" i="8"/>
  <c r="I176" i="8"/>
  <c r="H176" i="8"/>
  <c r="D176" i="8"/>
  <c r="E176" i="8" s="1"/>
  <c r="H177" i="10" l="1"/>
  <c r="C177" i="10"/>
  <c r="I177" i="10"/>
  <c r="D177" i="10"/>
  <c r="E177" i="10" s="1"/>
  <c r="G176" i="8"/>
  <c r="J176" i="8"/>
  <c r="H177" i="2"/>
  <c r="I177" i="2"/>
  <c r="D177" i="2"/>
  <c r="E177" i="2" s="1"/>
  <c r="G177" i="2" s="1"/>
  <c r="G177" i="10" l="1"/>
  <c r="J177" i="10"/>
  <c r="J177" i="2"/>
  <c r="C178" i="2"/>
  <c r="I177" i="8"/>
  <c r="H177" i="8"/>
  <c r="D177" i="8"/>
  <c r="E177" i="8" s="1"/>
  <c r="C177" i="8"/>
  <c r="H178" i="10" l="1"/>
  <c r="C178" i="10"/>
  <c r="D178" i="10"/>
  <c r="E178" i="10" s="1"/>
  <c r="I178" i="10"/>
  <c r="G177" i="8"/>
  <c r="J177" i="8"/>
  <c r="I178" i="2"/>
  <c r="D178" i="2"/>
  <c r="E178" i="2" s="1"/>
  <c r="G178" i="2" s="1"/>
  <c r="H178" i="2"/>
  <c r="J178" i="10" l="1"/>
  <c r="G178" i="10"/>
  <c r="J178" i="2"/>
  <c r="C179" i="2"/>
  <c r="H178" i="8"/>
  <c r="D178" i="8"/>
  <c r="E178" i="8" s="1"/>
  <c r="C178" i="8"/>
  <c r="I178" i="8"/>
  <c r="H179" i="10" l="1"/>
  <c r="C179" i="10"/>
  <c r="D179" i="10"/>
  <c r="E179" i="10" s="1"/>
  <c r="I179" i="10"/>
  <c r="G178" i="8"/>
  <c r="J178" i="8"/>
  <c r="H179" i="2"/>
  <c r="I179" i="2"/>
  <c r="D179" i="2"/>
  <c r="E179" i="2" s="1"/>
  <c r="G179" i="2" s="1"/>
  <c r="G179" i="10" l="1"/>
  <c r="J179" i="10"/>
  <c r="J179" i="2"/>
  <c r="C180" i="2"/>
  <c r="D179" i="8"/>
  <c r="E179" i="8" s="1"/>
  <c r="C179" i="8"/>
  <c r="I179" i="8"/>
  <c r="H179" i="8"/>
  <c r="H180" i="10" l="1"/>
  <c r="C180" i="10"/>
  <c r="D180" i="10"/>
  <c r="E180" i="10" s="1"/>
  <c r="I180" i="10"/>
  <c r="G179" i="8"/>
  <c r="J179" i="8"/>
  <c r="H180" i="2"/>
  <c r="I180" i="2"/>
  <c r="D180" i="2"/>
  <c r="E180" i="2" s="1"/>
  <c r="G180" i="2" s="1"/>
  <c r="J180" i="10" l="1"/>
  <c r="G180" i="10"/>
  <c r="J180" i="2"/>
  <c r="C181" i="2"/>
  <c r="C180" i="8"/>
  <c r="I180" i="8"/>
  <c r="H180" i="8"/>
  <c r="D180" i="8"/>
  <c r="E180" i="8" s="1"/>
  <c r="H181" i="10" l="1"/>
  <c r="C181" i="10"/>
  <c r="I181" i="10"/>
  <c r="D181" i="10"/>
  <c r="E181" i="10" s="1"/>
  <c r="G180" i="8"/>
  <c r="J180" i="8"/>
  <c r="I181" i="2"/>
  <c r="D181" i="2"/>
  <c r="E181" i="2" s="1"/>
  <c r="G181" i="2" s="1"/>
  <c r="H181" i="2"/>
  <c r="G181" i="10" l="1"/>
  <c r="J181" i="10"/>
  <c r="J181" i="2"/>
  <c r="C182" i="2"/>
  <c r="I181" i="8"/>
  <c r="H181" i="8"/>
  <c r="D181" i="8"/>
  <c r="E181" i="8" s="1"/>
  <c r="C181" i="8"/>
  <c r="H182" i="10" l="1"/>
  <c r="C182" i="10"/>
  <c r="D182" i="10"/>
  <c r="E182" i="10" s="1"/>
  <c r="I182" i="10"/>
  <c r="G181" i="8"/>
  <c r="J181" i="8"/>
  <c r="I182" i="2"/>
  <c r="H182" i="2"/>
  <c r="D182" i="2"/>
  <c r="E182" i="2" s="1"/>
  <c r="G182" i="2" s="1"/>
  <c r="J182" i="10" l="1"/>
  <c r="G182" i="10"/>
  <c r="J182" i="2"/>
  <c r="C183" i="2"/>
  <c r="H182" i="8"/>
  <c r="D182" i="8"/>
  <c r="E182" i="8" s="1"/>
  <c r="C182" i="8"/>
  <c r="I182" i="8"/>
  <c r="H183" i="10" l="1"/>
  <c r="C183" i="10"/>
  <c r="I183" i="10"/>
  <c r="D183" i="10"/>
  <c r="E183" i="10" s="1"/>
  <c r="G182" i="8"/>
  <c r="J182" i="8"/>
  <c r="H183" i="2"/>
  <c r="I183" i="2"/>
  <c r="D183" i="2"/>
  <c r="E183" i="2" s="1"/>
  <c r="G183" i="2" s="1"/>
  <c r="G183" i="10" l="1"/>
  <c r="J183" i="10"/>
  <c r="J183" i="2"/>
  <c r="C184" i="2"/>
  <c r="D183" i="8"/>
  <c r="E183" i="8" s="1"/>
  <c r="C183" i="8"/>
  <c r="I183" i="8"/>
  <c r="H183" i="8"/>
  <c r="H184" i="10" l="1"/>
  <c r="C184" i="10"/>
  <c r="D184" i="10"/>
  <c r="E184" i="10" s="1"/>
  <c r="I184" i="10"/>
  <c r="G183" i="8"/>
  <c r="J183" i="8"/>
  <c r="H184" i="2"/>
  <c r="D184" i="2"/>
  <c r="E184" i="2" s="1"/>
  <c r="G184" i="2" s="1"/>
  <c r="I184" i="2"/>
  <c r="J184" i="10" l="1"/>
  <c r="G184" i="10"/>
  <c r="J184" i="2"/>
  <c r="C185" i="2"/>
  <c r="C184" i="8"/>
  <c r="I184" i="8"/>
  <c r="H184" i="8"/>
  <c r="D184" i="8"/>
  <c r="E184" i="8" s="1"/>
  <c r="H185" i="10" l="1"/>
  <c r="C185" i="10"/>
  <c r="I185" i="10"/>
  <c r="D185" i="10"/>
  <c r="E185" i="10" s="1"/>
  <c r="G184" i="8"/>
  <c r="J184" i="8"/>
  <c r="I185" i="2"/>
  <c r="H185" i="2"/>
  <c r="D185" i="2"/>
  <c r="E185" i="2" s="1"/>
  <c r="G185" i="2" s="1"/>
  <c r="G185" i="10" l="1"/>
  <c r="J185" i="10"/>
  <c r="J185" i="2"/>
  <c r="C186" i="2"/>
  <c r="I185" i="8"/>
  <c r="H185" i="8"/>
  <c r="D185" i="8"/>
  <c r="E185" i="8" s="1"/>
  <c r="C185" i="8"/>
  <c r="H186" i="10" l="1"/>
  <c r="C186" i="10"/>
  <c r="D186" i="10"/>
  <c r="E186" i="10" s="1"/>
  <c r="I186" i="10"/>
  <c r="G185" i="8"/>
  <c r="J185" i="8"/>
  <c r="I186" i="2"/>
  <c r="D186" i="2"/>
  <c r="E186" i="2" s="1"/>
  <c r="G186" i="2" s="1"/>
  <c r="H186" i="2"/>
  <c r="J186" i="10" l="1"/>
  <c r="G186" i="10"/>
  <c r="J186" i="2"/>
  <c r="C187" i="2"/>
  <c r="H186" i="8"/>
  <c r="D186" i="8"/>
  <c r="E186" i="8" s="1"/>
  <c r="C186" i="8"/>
  <c r="I186" i="8"/>
  <c r="H187" i="10" l="1"/>
  <c r="C187" i="10"/>
  <c r="D187" i="10"/>
  <c r="E187" i="10" s="1"/>
  <c r="I187" i="10"/>
  <c r="G186" i="8"/>
  <c r="J186" i="8"/>
  <c r="I187" i="2"/>
  <c r="H187" i="2"/>
  <c r="D187" i="2"/>
  <c r="E187" i="2" s="1"/>
  <c r="G187" i="2" s="1"/>
  <c r="G187" i="10" l="1"/>
  <c r="J187" i="10"/>
  <c r="J187" i="2"/>
  <c r="C188" i="2"/>
  <c r="D187" i="8"/>
  <c r="E187" i="8" s="1"/>
  <c r="C187" i="8"/>
  <c r="I187" i="8"/>
  <c r="H187" i="8"/>
  <c r="H188" i="10" l="1"/>
  <c r="C188" i="10"/>
  <c r="D188" i="10"/>
  <c r="E188" i="10" s="1"/>
  <c r="I188" i="10"/>
  <c r="G187" i="8"/>
  <c r="J187" i="8"/>
  <c r="H188" i="2"/>
  <c r="D188" i="2"/>
  <c r="E188" i="2" s="1"/>
  <c r="G188" i="2" s="1"/>
  <c r="I188" i="2"/>
  <c r="J188" i="10" l="1"/>
  <c r="G188" i="10"/>
  <c r="J188" i="2"/>
  <c r="C189" i="2"/>
  <c r="C188" i="8"/>
  <c r="I188" i="8"/>
  <c r="H188" i="8"/>
  <c r="D188" i="8"/>
  <c r="E188" i="8" s="1"/>
  <c r="H189" i="10" l="1"/>
  <c r="C189" i="10"/>
  <c r="I189" i="10"/>
  <c r="D189" i="10"/>
  <c r="E189" i="10" s="1"/>
  <c r="G188" i="8"/>
  <c r="J188" i="8"/>
  <c r="H189" i="2"/>
  <c r="I189" i="2"/>
  <c r="D189" i="2"/>
  <c r="E189" i="2" s="1"/>
  <c r="G189" i="2" s="1"/>
  <c r="G189" i="10" l="1"/>
  <c r="J189" i="10"/>
  <c r="J189" i="2"/>
  <c r="C190" i="2"/>
  <c r="I189" i="8"/>
  <c r="H189" i="8"/>
  <c r="D189" i="8"/>
  <c r="E189" i="8" s="1"/>
  <c r="C189" i="8"/>
  <c r="H190" i="10" l="1"/>
  <c r="C190" i="10"/>
  <c r="D190" i="10"/>
  <c r="E190" i="10" s="1"/>
  <c r="I190" i="10"/>
  <c r="G189" i="8"/>
  <c r="J189" i="8"/>
  <c r="D190" i="2"/>
  <c r="E190" i="2" s="1"/>
  <c r="G190" i="2" s="1"/>
  <c r="H190" i="2"/>
  <c r="I190" i="2"/>
  <c r="J190" i="10" l="1"/>
  <c r="G190" i="10"/>
  <c r="J190" i="2"/>
  <c r="C191" i="2"/>
  <c r="H190" i="8"/>
  <c r="D190" i="8"/>
  <c r="E190" i="8" s="1"/>
  <c r="C190" i="8"/>
  <c r="I190" i="8"/>
  <c r="H191" i="10" l="1"/>
  <c r="C191" i="10"/>
  <c r="I191" i="10"/>
  <c r="D191" i="10"/>
  <c r="E191" i="10" s="1"/>
  <c r="G190" i="8"/>
  <c r="J190" i="8"/>
  <c r="H191" i="2"/>
  <c r="I191" i="2"/>
  <c r="D191" i="2"/>
  <c r="E191" i="2" s="1"/>
  <c r="G191" i="2" s="1"/>
  <c r="G191" i="10" l="1"/>
  <c r="J191" i="10"/>
  <c r="J191" i="2"/>
  <c r="C192" i="2"/>
  <c r="D191" i="8"/>
  <c r="E191" i="8" s="1"/>
  <c r="C191" i="8"/>
  <c r="I191" i="8"/>
  <c r="H191" i="8"/>
  <c r="H192" i="10" l="1"/>
  <c r="C192" i="10"/>
  <c r="D192" i="10"/>
  <c r="E192" i="10" s="1"/>
  <c r="I192" i="10"/>
  <c r="G191" i="8"/>
  <c r="J191" i="8"/>
  <c r="I192" i="2"/>
  <c r="D192" i="2"/>
  <c r="E192" i="2" s="1"/>
  <c r="G192" i="2" s="1"/>
  <c r="H192" i="2"/>
  <c r="J192" i="10" l="1"/>
  <c r="G192" i="10"/>
  <c r="J192" i="2"/>
  <c r="C193" i="2"/>
  <c r="C192" i="8"/>
  <c r="I192" i="8"/>
  <c r="H192" i="8"/>
  <c r="D192" i="8"/>
  <c r="E192" i="8" s="1"/>
  <c r="H193" i="10" l="1"/>
  <c r="C193" i="10"/>
  <c r="I193" i="10"/>
  <c r="D193" i="10"/>
  <c r="E193" i="10" s="1"/>
  <c r="G192" i="8"/>
  <c r="J192" i="8"/>
  <c r="H193" i="2"/>
  <c r="I193" i="2"/>
  <c r="D193" i="2"/>
  <c r="E193" i="2" s="1"/>
  <c r="G193" i="2" s="1"/>
  <c r="G193" i="10" l="1"/>
  <c r="J193" i="10"/>
  <c r="J193" i="2"/>
  <c r="C194" i="2"/>
  <c r="I193" i="8"/>
  <c r="H193" i="8"/>
  <c r="D193" i="8"/>
  <c r="E193" i="8" s="1"/>
  <c r="C193" i="8"/>
  <c r="H194" i="10" l="1"/>
  <c r="C194" i="10"/>
  <c r="D194" i="10"/>
  <c r="E194" i="10" s="1"/>
  <c r="I194" i="10"/>
  <c r="G193" i="8"/>
  <c r="J193" i="8"/>
  <c r="D194" i="2"/>
  <c r="E194" i="2" s="1"/>
  <c r="G194" i="2" s="1"/>
  <c r="I194" i="2"/>
  <c r="H194" i="2"/>
  <c r="J194" i="10" l="1"/>
  <c r="G194" i="10"/>
  <c r="J194" i="2"/>
  <c r="C195" i="2"/>
  <c r="H194" i="8"/>
  <c r="D194" i="8"/>
  <c r="E194" i="8" s="1"/>
  <c r="C194" i="8"/>
  <c r="I194" i="8"/>
  <c r="H195" i="10" l="1"/>
  <c r="C195" i="10"/>
  <c r="D195" i="10"/>
  <c r="E195" i="10" s="1"/>
  <c r="I195" i="10"/>
  <c r="G194" i="8"/>
  <c r="J194" i="8"/>
  <c r="D195" i="2"/>
  <c r="E195" i="2" s="1"/>
  <c r="G195" i="2" s="1"/>
  <c r="I195" i="2"/>
  <c r="H195" i="2"/>
  <c r="G195" i="10" l="1"/>
  <c r="J195" i="10"/>
  <c r="J195" i="2"/>
  <c r="C196" i="2"/>
  <c r="D195" i="8"/>
  <c r="E195" i="8" s="1"/>
  <c r="C195" i="8"/>
  <c r="I195" i="8"/>
  <c r="H195" i="8"/>
  <c r="H196" i="10" l="1"/>
  <c r="C196" i="10"/>
  <c r="D196" i="10"/>
  <c r="E196" i="10" s="1"/>
  <c r="I196" i="10"/>
  <c r="G195" i="8"/>
  <c r="J195" i="8"/>
  <c r="D196" i="2"/>
  <c r="E196" i="2" s="1"/>
  <c r="G196" i="2" s="1"/>
  <c r="I196" i="2"/>
  <c r="H196" i="2"/>
  <c r="J196" i="10" l="1"/>
  <c r="G196" i="10"/>
  <c r="J196" i="2"/>
  <c r="C197" i="2"/>
  <c r="C196" i="8"/>
  <c r="I196" i="8"/>
  <c r="H196" i="8"/>
  <c r="D196" i="8"/>
  <c r="E196" i="8" s="1"/>
  <c r="H197" i="10" l="1"/>
  <c r="C197" i="10"/>
  <c r="I197" i="10"/>
  <c r="D197" i="10"/>
  <c r="E197" i="10" s="1"/>
  <c r="G196" i="8"/>
  <c r="J196" i="8"/>
  <c r="H197" i="2"/>
  <c r="D197" i="2"/>
  <c r="E197" i="2" s="1"/>
  <c r="G197" i="2" s="1"/>
  <c r="I197" i="2"/>
  <c r="G197" i="10" l="1"/>
  <c r="J197" i="10"/>
  <c r="J197" i="2"/>
  <c r="C198" i="2"/>
  <c r="I197" i="8"/>
  <c r="H197" i="8"/>
  <c r="D197" i="8"/>
  <c r="E197" i="8" s="1"/>
  <c r="C197" i="8"/>
  <c r="H198" i="10" l="1"/>
  <c r="C198" i="10"/>
  <c r="D198" i="10"/>
  <c r="E198" i="10" s="1"/>
  <c r="I198" i="10"/>
  <c r="G197" i="8"/>
  <c r="J197" i="8"/>
  <c r="I198" i="2"/>
  <c r="D198" i="2"/>
  <c r="E198" i="2" s="1"/>
  <c r="G198" i="2" s="1"/>
  <c r="H198" i="2"/>
  <c r="J198" i="10" l="1"/>
  <c r="G198" i="10"/>
  <c r="J198" i="2"/>
  <c r="C199" i="2"/>
  <c r="H198" i="8"/>
  <c r="D198" i="8"/>
  <c r="E198" i="8" s="1"/>
  <c r="C198" i="8"/>
  <c r="I198" i="8"/>
  <c r="H199" i="10" l="1"/>
  <c r="C199" i="10"/>
  <c r="I199" i="10"/>
  <c r="D199" i="10"/>
  <c r="E199" i="10" s="1"/>
  <c r="G198" i="8"/>
  <c r="J198" i="8"/>
  <c r="I199" i="2"/>
  <c r="D199" i="2"/>
  <c r="E199" i="2" s="1"/>
  <c r="G199" i="2" s="1"/>
  <c r="H199" i="2"/>
  <c r="G199" i="10" l="1"/>
  <c r="J199" i="10"/>
  <c r="J199" i="2"/>
  <c r="C200" i="2"/>
  <c r="D199" i="8"/>
  <c r="E199" i="8" s="1"/>
  <c r="C199" i="8"/>
  <c r="I199" i="8"/>
  <c r="H199" i="8"/>
  <c r="H200" i="10" l="1"/>
  <c r="C200" i="10"/>
  <c r="D200" i="10"/>
  <c r="E200" i="10" s="1"/>
  <c r="I200" i="10"/>
  <c r="G199" i="8"/>
  <c r="J199" i="8"/>
  <c r="H200" i="2"/>
  <c r="D200" i="2"/>
  <c r="E200" i="2" s="1"/>
  <c r="G200" i="2" s="1"/>
  <c r="I200" i="2"/>
  <c r="J200" i="10" l="1"/>
  <c r="G200" i="10"/>
  <c r="J200" i="2"/>
  <c r="C201" i="2"/>
  <c r="C200" i="8"/>
  <c r="I200" i="8"/>
  <c r="H200" i="8"/>
  <c r="D200" i="8"/>
  <c r="E200" i="8" s="1"/>
  <c r="H201" i="10" l="1"/>
  <c r="C201" i="10"/>
  <c r="I201" i="10"/>
  <c r="D201" i="10"/>
  <c r="E201" i="10" s="1"/>
  <c r="G200" i="8"/>
  <c r="J200" i="8"/>
  <c r="I201" i="2"/>
  <c r="D201" i="2"/>
  <c r="E201" i="2" s="1"/>
  <c r="G201" i="2" s="1"/>
  <c r="H201" i="2"/>
  <c r="G201" i="10" l="1"/>
  <c r="J201" i="10"/>
  <c r="J201" i="2"/>
  <c r="C202" i="2"/>
  <c r="I201" i="8"/>
  <c r="H201" i="8"/>
  <c r="D201" i="8"/>
  <c r="E201" i="8" s="1"/>
  <c r="C201" i="8"/>
  <c r="H202" i="10" l="1"/>
  <c r="C202" i="10"/>
  <c r="D202" i="10"/>
  <c r="E202" i="10" s="1"/>
  <c r="I202" i="10"/>
  <c r="G201" i="8"/>
  <c r="J201" i="8"/>
  <c r="D202" i="2"/>
  <c r="E202" i="2" s="1"/>
  <c r="G202" i="2" s="1"/>
  <c r="I202" i="2"/>
  <c r="H202" i="2"/>
  <c r="J202" i="10" l="1"/>
  <c r="G202" i="10"/>
  <c r="J202" i="2"/>
  <c r="C203" i="2"/>
  <c r="H202" i="8"/>
  <c r="D202" i="8"/>
  <c r="E202" i="8" s="1"/>
  <c r="C202" i="8"/>
  <c r="I202" i="8"/>
  <c r="H203" i="10" l="1"/>
  <c r="C203" i="10"/>
  <c r="D203" i="10"/>
  <c r="E203" i="10" s="1"/>
  <c r="I203" i="10"/>
  <c r="G202" i="8"/>
  <c r="J202" i="8"/>
  <c r="D203" i="2"/>
  <c r="E203" i="2" s="1"/>
  <c r="G203" i="2" s="1"/>
  <c r="H203" i="2"/>
  <c r="I203" i="2"/>
  <c r="G203" i="10" l="1"/>
  <c r="J203" i="10"/>
  <c r="J203" i="2"/>
  <c r="C204" i="2"/>
  <c r="D203" i="8"/>
  <c r="E203" i="8" s="1"/>
  <c r="C203" i="8"/>
  <c r="I203" i="8"/>
  <c r="H203" i="8"/>
  <c r="H204" i="10" l="1"/>
  <c r="C204" i="10"/>
  <c r="D204" i="10"/>
  <c r="E204" i="10" s="1"/>
  <c r="I204" i="10"/>
  <c r="G203" i="8"/>
  <c r="D204" i="2"/>
  <c r="E204" i="2" s="1"/>
  <c r="G204" i="2" s="1"/>
  <c r="J203" i="8"/>
  <c r="I204" i="2"/>
  <c r="H204" i="2"/>
  <c r="J204" i="10" l="1"/>
  <c r="G204" i="10"/>
  <c r="J204" i="2"/>
  <c r="C205" i="2"/>
  <c r="C204" i="8"/>
  <c r="I204" i="8"/>
  <c r="H204" i="8"/>
  <c r="D204" i="8"/>
  <c r="E204" i="8" s="1"/>
  <c r="H205" i="10" l="1"/>
  <c r="C205" i="10"/>
  <c r="I205" i="10"/>
  <c r="D205" i="10"/>
  <c r="E205" i="10" s="1"/>
  <c r="G204" i="8"/>
  <c r="J204" i="8"/>
  <c r="D205" i="2"/>
  <c r="E205" i="2" s="1"/>
  <c r="G205" i="2" s="1"/>
  <c r="I205" i="2"/>
  <c r="H205" i="2"/>
  <c r="G205" i="10" l="1"/>
  <c r="J205" i="10"/>
  <c r="J205" i="2"/>
  <c r="C206" i="2"/>
  <c r="I205" i="8"/>
  <c r="H205" i="8"/>
  <c r="D205" i="8"/>
  <c r="E205" i="8" s="1"/>
  <c r="C205" i="8"/>
  <c r="H206" i="10" l="1"/>
  <c r="C206" i="10"/>
  <c r="D206" i="10"/>
  <c r="E206" i="10" s="1"/>
  <c r="I206" i="10"/>
  <c r="G205" i="8"/>
  <c r="J205" i="8"/>
  <c r="I206" i="2"/>
  <c r="H206" i="2"/>
  <c r="D206" i="2"/>
  <c r="E206" i="2" s="1"/>
  <c r="G206" i="2" s="1"/>
  <c r="J206" i="10" l="1"/>
  <c r="G206" i="10"/>
  <c r="J206" i="2"/>
  <c r="C207" i="2"/>
  <c r="H206" i="8"/>
  <c r="D206" i="8"/>
  <c r="E206" i="8" s="1"/>
  <c r="C206" i="8"/>
  <c r="I206" i="8"/>
  <c r="H207" i="10" l="1"/>
  <c r="C207" i="10"/>
  <c r="I207" i="10"/>
  <c r="D207" i="10"/>
  <c r="E207" i="10" s="1"/>
  <c r="G206" i="8"/>
  <c r="J206" i="8"/>
  <c r="I207" i="2"/>
  <c r="D207" i="2"/>
  <c r="E207" i="2" s="1"/>
  <c r="G207" i="2" s="1"/>
  <c r="H207" i="2"/>
  <c r="G207" i="10" l="1"/>
  <c r="J207" i="10"/>
  <c r="J207" i="2"/>
  <c r="C208" i="2"/>
  <c r="D207" i="8"/>
  <c r="E207" i="8" s="1"/>
  <c r="C207" i="8"/>
  <c r="I207" i="8"/>
  <c r="H207" i="8"/>
  <c r="H208" i="10" l="1"/>
  <c r="C208" i="10"/>
  <c r="D208" i="10"/>
  <c r="E208" i="10" s="1"/>
  <c r="I208" i="10"/>
  <c r="G207" i="8"/>
  <c r="J207" i="8"/>
  <c r="D208" i="2"/>
  <c r="E208" i="2" s="1"/>
  <c r="G208" i="2" s="1"/>
  <c r="H208" i="2"/>
  <c r="I208" i="2"/>
  <c r="J208" i="10" l="1"/>
  <c r="G208" i="10"/>
  <c r="J208" i="2"/>
  <c r="C209" i="2"/>
  <c r="C208" i="8"/>
  <c r="I208" i="8"/>
  <c r="H208" i="8"/>
  <c r="D208" i="8"/>
  <c r="E208" i="8" s="1"/>
  <c r="H209" i="10" l="1"/>
  <c r="C209" i="10"/>
  <c r="D209" i="10"/>
  <c r="E209" i="10" s="1"/>
  <c r="I209" i="10"/>
  <c r="G208" i="8"/>
  <c r="J208" i="8"/>
  <c r="H209" i="2"/>
  <c r="I209" i="2"/>
  <c r="D209" i="2"/>
  <c r="E209" i="2" s="1"/>
  <c r="G209" i="2" s="1"/>
  <c r="G209" i="10" l="1"/>
  <c r="J209" i="10"/>
  <c r="J209" i="2"/>
  <c r="C210" i="2"/>
  <c r="I209" i="8"/>
  <c r="H209" i="8"/>
  <c r="D209" i="8"/>
  <c r="E209" i="8" s="1"/>
  <c r="C209" i="8"/>
  <c r="H210" i="10" l="1"/>
  <c r="C210" i="10"/>
  <c r="D210" i="10"/>
  <c r="E210" i="10" s="1"/>
  <c r="I210" i="10"/>
  <c r="G209" i="8"/>
  <c r="J209" i="8"/>
  <c r="D210" i="2"/>
  <c r="E210" i="2" s="1"/>
  <c r="G210" i="2" s="1"/>
  <c r="I210" i="2"/>
  <c r="H210" i="2"/>
  <c r="J210" i="10" l="1"/>
  <c r="G210" i="10"/>
  <c r="J210" i="2"/>
  <c r="C211" i="2"/>
  <c r="H210" i="8"/>
  <c r="D210" i="8"/>
  <c r="E210" i="8" s="1"/>
  <c r="C210" i="8"/>
  <c r="I210" i="8"/>
  <c r="H211" i="10" l="1"/>
  <c r="C211" i="10"/>
  <c r="D211" i="10"/>
  <c r="E211" i="10" s="1"/>
  <c r="I211" i="10"/>
  <c r="G210" i="8"/>
  <c r="D211" i="2"/>
  <c r="E211" i="2" s="1"/>
  <c r="J210" i="8"/>
  <c r="I211" i="2"/>
  <c r="H211" i="2"/>
  <c r="J211" i="2" l="1"/>
  <c r="G211" i="10"/>
  <c r="J211" i="10"/>
  <c r="G211" i="2"/>
  <c r="C212" i="2" s="1"/>
  <c r="D211" i="8"/>
  <c r="E211" i="8" s="1"/>
  <c r="C211" i="8"/>
  <c r="I211" i="8"/>
  <c r="H211" i="8"/>
  <c r="H212" i="10" l="1"/>
  <c r="C212" i="10"/>
  <c r="D212" i="10"/>
  <c r="E212" i="10" s="1"/>
  <c r="I212" i="10"/>
  <c r="G211" i="8"/>
  <c r="J211" i="8"/>
  <c r="D212" i="2"/>
  <c r="E212" i="2" s="1"/>
  <c r="G212" i="2" s="1"/>
  <c r="H212" i="2"/>
  <c r="I212" i="2"/>
  <c r="J212" i="10" l="1"/>
  <c r="G212" i="10"/>
  <c r="J212" i="2"/>
  <c r="C213" i="2"/>
  <c r="C212" i="8"/>
  <c r="I212" i="8"/>
  <c r="H212" i="8"/>
  <c r="D212" i="8"/>
  <c r="E212" i="8" s="1"/>
  <c r="H213" i="10" l="1"/>
  <c r="C213" i="10"/>
  <c r="D213" i="10"/>
  <c r="E213" i="10" s="1"/>
  <c r="I213" i="10"/>
  <c r="G212" i="8"/>
  <c r="J212" i="8"/>
  <c r="H213" i="2"/>
  <c r="I213" i="2"/>
  <c r="D213" i="2"/>
  <c r="E213" i="2" s="1"/>
  <c r="G213" i="2" s="1"/>
  <c r="G213" i="10" l="1"/>
  <c r="J213" i="10"/>
  <c r="J213" i="2"/>
  <c r="C214" i="2"/>
  <c r="I213" i="8"/>
  <c r="H213" i="8"/>
  <c r="D213" i="8"/>
  <c r="E213" i="8" s="1"/>
  <c r="C213" i="8"/>
  <c r="H214" i="10" l="1"/>
  <c r="C214" i="10"/>
  <c r="D214" i="10"/>
  <c r="E214" i="10" s="1"/>
  <c r="I214" i="10"/>
  <c r="G213" i="8"/>
  <c r="J213" i="8"/>
  <c r="H214" i="2"/>
  <c r="D214" i="2"/>
  <c r="E214" i="2" s="1"/>
  <c r="G214" i="2" s="1"/>
  <c r="I214" i="2"/>
  <c r="J214" i="10" l="1"/>
  <c r="G214" i="10"/>
  <c r="J214" i="2"/>
  <c r="C215" i="2"/>
  <c r="H214" i="8"/>
  <c r="D214" i="8"/>
  <c r="E214" i="8" s="1"/>
  <c r="C214" i="8"/>
  <c r="I214" i="8"/>
  <c r="H215" i="10" l="1"/>
  <c r="C215" i="10"/>
  <c r="D215" i="10"/>
  <c r="E215" i="10" s="1"/>
  <c r="I215" i="10"/>
  <c r="G214" i="8"/>
  <c r="J214" i="8"/>
  <c r="D215" i="2"/>
  <c r="E215" i="2" s="1"/>
  <c r="G215" i="2" s="1"/>
  <c r="H215" i="2"/>
  <c r="I215" i="2"/>
  <c r="G215" i="10" l="1"/>
  <c r="J215" i="10"/>
  <c r="J215" i="2"/>
  <c r="C216" i="2"/>
  <c r="D215" i="8"/>
  <c r="E215" i="8" s="1"/>
  <c r="C215" i="8"/>
  <c r="I215" i="8"/>
  <c r="H215" i="8"/>
  <c r="H216" i="10" l="1"/>
  <c r="C216" i="10"/>
  <c r="D216" i="10"/>
  <c r="E216" i="10" s="1"/>
  <c r="I216" i="10"/>
  <c r="G215" i="8"/>
  <c r="J215" i="8"/>
  <c r="H216" i="2"/>
  <c r="I216" i="2"/>
  <c r="D216" i="2"/>
  <c r="E216" i="2" s="1"/>
  <c r="G216" i="2" s="1"/>
  <c r="J216" i="10" l="1"/>
  <c r="G216" i="10"/>
  <c r="J216" i="2"/>
  <c r="C217" i="2"/>
  <c r="C216" i="8"/>
  <c r="I216" i="8"/>
  <c r="H216" i="8"/>
  <c r="D216" i="8"/>
  <c r="E216" i="8" s="1"/>
  <c r="H217" i="10" l="1"/>
  <c r="C217" i="10"/>
  <c r="D217" i="10"/>
  <c r="E217" i="10" s="1"/>
  <c r="I217" i="10"/>
  <c r="G216" i="8"/>
  <c r="J216" i="8"/>
  <c r="I217" i="2"/>
  <c r="D217" i="2"/>
  <c r="E217" i="2" s="1"/>
  <c r="J217" i="2" s="1"/>
  <c r="H217" i="2"/>
  <c r="G217" i="10" l="1"/>
  <c r="J217" i="10"/>
  <c r="G217" i="2"/>
  <c r="C218" i="2" s="1"/>
  <c r="I217" i="8"/>
  <c r="H217" i="8"/>
  <c r="D217" i="8"/>
  <c r="E217" i="8" s="1"/>
  <c r="C217" i="8"/>
  <c r="H218" i="10" l="1"/>
  <c r="C218" i="10"/>
  <c r="D218" i="10"/>
  <c r="E218" i="10" s="1"/>
  <c r="I218" i="10"/>
  <c r="G217" i="8"/>
  <c r="J217" i="8"/>
  <c r="I218" i="2"/>
  <c r="D218" i="2"/>
  <c r="E218" i="2" s="1"/>
  <c r="G218" i="2" s="1"/>
  <c r="H218" i="2"/>
  <c r="J218" i="10" l="1"/>
  <c r="G218" i="10"/>
  <c r="J218" i="2"/>
  <c r="C219" i="2"/>
  <c r="H218" i="8"/>
  <c r="D218" i="8"/>
  <c r="E218" i="8" s="1"/>
  <c r="C218" i="8"/>
  <c r="I218" i="8"/>
  <c r="H219" i="10" l="1"/>
  <c r="C219" i="10"/>
  <c r="D219" i="10"/>
  <c r="E219" i="10" s="1"/>
  <c r="I219" i="10"/>
  <c r="G218" i="8"/>
  <c r="J218" i="8"/>
  <c r="D219" i="2"/>
  <c r="E219" i="2" s="1"/>
  <c r="G219" i="2" s="1"/>
  <c r="I219" i="2"/>
  <c r="H219" i="2"/>
  <c r="G219" i="10" l="1"/>
  <c r="J219" i="10"/>
  <c r="J219" i="2"/>
  <c r="C220" i="2"/>
  <c r="D219" i="8"/>
  <c r="E219" i="8" s="1"/>
  <c r="C219" i="8"/>
  <c r="I219" i="8"/>
  <c r="H219" i="8"/>
  <c r="H220" i="10" l="1"/>
  <c r="C220" i="10"/>
  <c r="D220" i="10"/>
  <c r="E220" i="10" s="1"/>
  <c r="I220" i="10"/>
  <c r="G219" i="8"/>
  <c r="J219" i="8"/>
  <c r="H220" i="2"/>
  <c r="I220" i="2"/>
  <c r="D220" i="2"/>
  <c r="E220" i="2" s="1"/>
  <c r="J220" i="2" l="1"/>
  <c r="J220" i="10"/>
  <c r="G220" i="10"/>
  <c r="G220" i="2"/>
  <c r="C221" i="2" s="1"/>
  <c r="C220" i="8"/>
  <c r="I220" i="8"/>
  <c r="H220" i="8"/>
  <c r="D220" i="8"/>
  <c r="E220" i="8" s="1"/>
  <c r="H221" i="10" l="1"/>
  <c r="C221" i="10"/>
  <c r="D221" i="10"/>
  <c r="E221" i="10" s="1"/>
  <c r="I221" i="10"/>
  <c r="G220" i="8"/>
  <c r="J220" i="8"/>
  <c r="I221" i="2"/>
  <c r="D221" i="2"/>
  <c r="E221" i="2" s="1"/>
  <c r="G221" i="2" s="1"/>
  <c r="H221" i="2"/>
  <c r="G221" i="10" l="1"/>
  <c r="J221" i="10"/>
  <c r="J221" i="2"/>
  <c r="C222" i="2"/>
  <c r="I221" i="8"/>
  <c r="H221" i="8"/>
  <c r="D221" i="8"/>
  <c r="E221" i="8" s="1"/>
  <c r="C221" i="8"/>
  <c r="H222" i="10" l="1"/>
  <c r="C222" i="10"/>
  <c r="D222" i="10"/>
  <c r="E222" i="10" s="1"/>
  <c r="I222" i="10"/>
  <c r="G221" i="8"/>
  <c r="J221" i="8"/>
  <c r="I222" i="2"/>
  <c r="D222" i="2"/>
  <c r="E222" i="2" s="1"/>
  <c r="G222" i="2" s="1"/>
  <c r="H222" i="2"/>
  <c r="J222" i="10" l="1"/>
  <c r="G222" i="10"/>
  <c r="J222" i="2"/>
  <c r="C223" i="2"/>
  <c r="H222" i="8"/>
  <c r="D222" i="8"/>
  <c r="E222" i="8" s="1"/>
  <c r="C222" i="8"/>
  <c r="I222" i="8"/>
  <c r="H223" i="10" l="1"/>
  <c r="C223" i="10"/>
  <c r="D223" i="10"/>
  <c r="E223" i="10" s="1"/>
  <c r="I223" i="10"/>
  <c r="G222" i="8"/>
  <c r="J222" i="8"/>
  <c r="H223" i="2"/>
  <c r="I223" i="2"/>
  <c r="D223" i="2"/>
  <c r="E223" i="2" s="1"/>
  <c r="G223" i="2" s="1"/>
  <c r="G223" i="10" l="1"/>
  <c r="J223" i="10"/>
  <c r="J223" i="2"/>
  <c r="C224" i="2"/>
  <c r="D223" i="8"/>
  <c r="E223" i="8" s="1"/>
  <c r="C223" i="8"/>
  <c r="I223" i="8"/>
  <c r="H223" i="8"/>
  <c r="H224" i="10" l="1"/>
  <c r="C224" i="10"/>
  <c r="D224" i="10"/>
  <c r="E224" i="10" s="1"/>
  <c r="I224" i="10"/>
  <c r="G223" i="8"/>
  <c r="J223" i="8"/>
  <c r="D224" i="2"/>
  <c r="E224" i="2" s="1"/>
  <c r="G224" i="2" s="1"/>
  <c r="H224" i="2"/>
  <c r="I224" i="2"/>
  <c r="J224" i="10" l="1"/>
  <c r="G224" i="10"/>
  <c r="J224" i="2"/>
  <c r="C225" i="2"/>
  <c r="C224" i="8"/>
  <c r="I224" i="8"/>
  <c r="H224" i="8"/>
  <c r="D224" i="8"/>
  <c r="E224" i="8" s="1"/>
  <c r="H225" i="10" l="1"/>
  <c r="C225" i="10"/>
  <c r="D225" i="10"/>
  <c r="E225" i="10" s="1"/>
  <c r="I225" i="10"/>
  <c r="G224" i="8"/>
  <c r="J224" i="8"/>
  <c r="I225" i="2"/>
  <c r="D225" i="2"/>
  <c r="E225" i="2" s="1"/>
  <c r="G225" i="2" s="1"/>
  <c r="H225" i="2"/>
  <c r="G225" i="10" l="1"/>
  <c r="J225" i="10"/>
  <c r="J225" i="2"/>
  <c r="C226" i="2"/>
  <c r="I225" i="8"/>
  <c r="H225" i="8"/>
  <c r="D225" i="8"/>
  <c r="E225" i="8" s="1"/>
  <c r="C225" i="8"/>
  <c r="H226" i="10" l="1"/>
  <c r="C226" i="10"/>
  <c r="D226" i="10"/>
  <c r="E226" i="10" s="1"/>
  <c r="I226" i="10"/>
  <c r="G225" i="8"/>
  <c r="J225" i="8"/>
  <c r="I226" i="2"/>
  <c r="H226" i="2"/>
  <c r="D226" i="2"/>
  <c r="E226" i="2" s="1"/>
  <c r="J226" i="2" l="1"/>
  <c r="J226" i="10"/>
  <c r="G226" i="10"/>
  <c r="G226" i="2"/>
  <c r="C227" i="2" s="1"/>
  <c r="H226" i="8"/>
  <c r="D226" i="8"/>
  <c r="E226" i="8" s="1"/>
  <c r="C226" i="8"/>
  <c r="I226" i="8"/>
  <c r="H227" i="10" l="1"/>
  <c r="C227" i="10"/>
  <c r="D227" i="10"/>
  <c r="E227" i="10" s="1"/>
  <c r="I227" i="10"/>
  <c r="G226" i="8"/>
  <c r="J226" i="8"/>
  <c r="I227" i="2"/>
  <c r="D227" i="2"/>
  <c r="E227" i="2" s="1"/>
  <c r="G227" i="2" s="1"/>
  <c r="H227" i="2"/>
  <c r="G227" i="10" l="1"/>
  <c r="J227" i="10"/>
  <c r="J227" i="2"/>
  <c r="C228" i="2"/>
  <c r="D227" i="8"/>
  <c r="E227" i="8" s="1"/>
  <c r="C227" i="8"/>
  <c r="I227" i="8"/>
  <c r="H227" i="8"/>
  <c r="H228" i="10" l="1"/>
  <c r="C228" i="10"/>
  <c r="D228" i="10"/>
  <c r="E228" i="10" s="1"/>
  <c r="I228" i="10"/>
  <c r="G227" i="8"/>
  <c r="D228" i="2"/>
  <c r="E228" i="2" s="1"/>
  <c r="G228" i="2" s="1"/>
  <c r="J227" i="8"/>
  <c r="I228" i="2"/>
  <c r="H228" i="2"/>
  <c r="J228" i="10" l="1"/>
  <c r="G228" i="10"/>
  <c r="J228" i="2"/>
  <c r="C229" i="2"/>
  <c r="C228" i="8"/>
  <c r="I228" i="8"/>
  <c r="H228" i="8"/>
  <c r="D228" i="8"/>
  <c r="E228" i="8" s="1"/>
  <c r="H229" i="10" l="1"/>
  <c r="C229" i="10"/>
  <c r="D229" i="10"/>
  <c r="E229" i="10" s="1"/>
  <c r="I229" i="10"/>
  <c r="G228" i="8"/>
  <c r="J228" i="8"/>
  <c r="D229" i="2"/>
  <c r="E229" i="2" s="1"/>
  <c r="G229" i="2" s="1"/>
  <c r="H229" i="2"/>
  <c r="I229" i="2"/>
  <c r="G229" i="10" l="1"/>
  <c r="J229" i="10"/>
  <c r="J229" i="2"/>
  <c r="C230" i="2"/>
  <c r="I229" i="8"/>
  <c r="H229" i="8"/>
  <c r="D229" i="8"/>
  <c r="E229" i="8" s="1"/>
  <c r="C229" i="8"/>
  <c r="H230" i="10" l="1"/>
  <c r="C230" i="10"/>
  <c r="D230" i="10"/>
  <c r="E230" i="10" s="1"/>
  <c r="I230" i="10"/>
  <c r="G229" i="8"/>
  <c r="J229" i="8"/>
  <c r="D230" i="2"/>
  <c r="E230" i="2" s="1"/>
  <c r="G230" i="2" s="1"/>
  <c r="I230" i="2"/>
  <c r="H230" i="2"/>
  <c r="J230" i="10" l="1"/>
  <c r="G230" i="10"/>
  <c r="J230" i="2"/>
  <c r="C231" i="2"/>
  <c r="H230" i="8"/>
  <c r="D230" i="8"/>
  <c r="E230" i="8" s="1"/>
  <c r="C230" i="8"/>
  <c r="I230" i="8"/>
  <c r="H231" i="10" l="1"/>
  <c r="C231" i="10"/>
  <c r="D231" i="10"/>
  <c r="E231" i="10" s="1"/>
  <c r="I231" i="10"/>
  <c r="G230" i="8"/>
  <c r="J230" i="8"/>
  <c r="I231" i="2"/>
  <c r="D231" i="2"/>
  <c r="E231" i="2" s="1"/>
  <c r="G231" i="2" s="1"/>
  <c r="H231" i="2"/>
  <c r="G231" i="10" l="1"/>
  <c r="J231" i="10"/>
  <c r="J231" i="2"/>
  <c r="C232" i="2"/>
  <c r="D231" i="8"/>
  <c r="E231" i="8" s="1"/>
  <c r="C231" i="8"/>
  <c r="I231" i="8"/>
  <c r="H231" i="8"/>
  <c r="H232" i="10" l="1"/>
  <c r="C232" i="10"/>
  <c r="D232" i="10"/>
  <c r="E232" i="10" s="1"/>
  <c r="I232" i="10"/>
  <c r="G231" i="8"/>
  <c r="J231" i="8"/>
  <c r="H232" i="2"/>
  <c r="I232" i="2"/>
  <c r="D232" i="2"/>
  <c r="E232" i="2" s="1"/>
  <c r="G232" i="2" s="1"/>
  <c r="J232" i="10" l="1"/>
  <c r="G232" i="10"/>
  <c r="J232" i="2"/>
  <c r="C233" i="2"/>
  <c r="C232" i="8"/>
  <c r="I232" i="8"/>
  <c r="H232" i="8"/>
  <c r="D232" i="8"/>
  <c r="E232" i="8" s="1"/>
  <c r="H233" i="10" l="1"/>
  <c r="C233" i="10"/>
  <c r="D233" i="10"/>
  <c r="E233" i="10" s="1"/>
  <c r="I233" i="10"/>
  <c r="G232" i="8"/>
  <c r="J232" i="8"/>
  <c r="I233" i="2"/>
  <c r="H233" i="2"/>
  <c r="D233" i="2"/>
  <c r="E233" i="2" s="1"/>
  <c r="G233" i="2" s="1"/>
  <c r="G233" i="10" l="1"/>
  <c r="J233" i="10"/>
  <c r="J233" i="2"/>
  <c r="C234" i="2"/>
  <c r="I233" i="8"/>
  <c r="H233" i="8"/>
  <c r="D233" i="8"/>
  <c r="E233" i="8" s="1"/>
  <c r="C233" i="8"/>
  <c r="H234" i="10" l="1"/>
  <c r="C234" i="10"/>
  <c r="D234" i="10"/>
  <c r="E234" i="10" s="1"/>
  <c r="I234" i="10"/>
  <c r="G233" i="8"/>
  <c r="D234" i="2"/>
  <c r="E234" i="2" s="1"/>
  <c r="G234" i="2" s="1"/>
  <c r="J233" i="8"/>
  <c r="I234" i="2"/>
  <c r="H234" i="2"/>
  <c r="J234" i="10" l="1"/>
  <c r="G234" i="10"/>
  <c r="J234" i="2"/>
  <c r="C235" i="2"/>
  <c r="H234" i="8"/>
  <c r="D234" i="8"/>
  <c r="E234" i="8" s="1"/>
  <c r="C234" i="8"/>
  <c r="I234" i="8"/>
  <c r="H235" i="10" l="1"/>
  <c r="C235" i="10"/>
  <c r="D235" i="10"/>
  <c r="E235" i="10" s="1"/>
  <c r="I235" i="10"/>
  <c r="G234" i="8"/>
  <c r="H235" i="2"/>
  <c r="J234" i="8"/>
  <c r="D235" i="2"/>
  <c r="E235" i="2" s="1"/>
  <c r="G235" i="2" s="1"/>
  <c r="I235" i="2"/>
  <c r="G235" i="10" l="1"/>
  <c r="J235" i="10"/>
  <c r="J235" i="2"/>
  <c r="C236" i="2"/>
  <c r="D235" i="8"/>
  <c r="E235" i="8" s="1"/>
  <c r="C235" i="8"/>
  <c r="I235" i="8"/>
  <c r="H235" i="8"/>
  <c r="H236" i="10" l="1"/>
  <c r="C236" i="10"/>
  <c r="D236" i="10"/>
  <c r="E236" i="10" s="1"/>
  <c r="I236" i="10"/>
  <c r="G235" i="8"/>
  <c r="J235" i="8"/>
  <c r="D236" i="2"/>
  <c r="E236" i="2" s="1"/>
  <c r="G236" i="2" s="1"/>
  <c r="I236" i="2"/>
  <c r="H236" i="2"/>
  <c r="J236" i="10" l="1"/>
  <c r="G236" i="10"/>
  <c r="J236" i="2"/>
  <c r="C237" i="2"/>
  <c r="C236" i="8"/>
  <c r="I236" i="8"/>
  <c r="H236" i="8"/>
  <c r="D236" i="8"/>
  <c r="E236" i="8" s="1"/>
  <c r="H237" i="10" l="1"/>
  <c r="C237" i="10"/>
  <c r="D237" i="10"/>
  <c r="E237" i="10" s="1"/>
  <c r="I237" i="10"/>
  <c r="G236" i="8"/>
  <c r="J236" i="8"/>
  <c r="D237" i="2"/>
  <c r="E237" i="2" s="1"/>
  <c r="G237" i="2" s="1"/>
  <c r="H237" i="2"/>
  <c r="I237" i="2"/>
  <c r="G237" i="10" l="1"/>
  <c r="J237" i="10"/>
  <c r="J237" i="2"/>
  <c r="C238" i="2"/>
  <c r="I237" i="8"/>
  <c r="H237" i="8"/>
  <c r="D237" i="8"/>
  <c r="E237" i="8" s="1"/>
  <c r="C237" i="8"/>
  <c r="H238" i="10" l="1"/>
  <c r="C238" i="10"/>
  <c r="D238" i="10"/>
  <c r="E238" i="10" s="1"/>
  <c r="I238" i="10"/>
  <c r="G237" i="8"/>
  <c r="J237" i="8"/>
  <c r="I238" i="2"/>
  <c r="D238" i="2"/>
  <c r="E238" i="2" s="1"/>
  <c r="G238" i="2" s="1"/>
  <c r="H238" i="2"/>
  <c r="J238" i="10" l="1"/>
  <c r="G238" i="10"/>
  <c r="J238" i="2"/>
  <c r="C239" i="2"/>
  <c r="H238" i="8"/>
  <c r="D238" i="8"/>
  <c r="E238" i="8" s="1"/>
  <c r="C238" i="8"/>
  <c r="I238" i="8"/>
  <c r="H239" i="10" l="1"/>
  <c r="C239" i="10"/>
  <c r="D239" i="10"/>
  <c r="E239" i="10" s="1"/>
  <c r="I239" i="10"/>
  <c r="G238" i="8"/>
  <c r="I239" i="2"/>
  <c r="D239" i="2"/>
  <c r="E239" i="2" s="1"/>
  <c r="G239" i="2" s="1"/>
  <c r="H239" i="2"/>
  <c r="J238" i="8"/>
  <c r="G239" i="10" l="1"/>
  <c r="J239" i="10"/>
  <c r="J239" i="2"/>
  <c r="C240" i="2"/>
  <c r="D239" i="8"/>
  <c r="E239" i="8" s="1"/>
  <c r="C239" i="8"/>
  <c r="I239" i="8"/>
  <c r="H239" i="8"/>
  <c r="H240" i="10" l="1"/>
  <c r="C240" i="10"/>
  <c r="D240" i="10"/>
  <c r="E240" i="10" s="1"/>
  <c r="I240" i="10"/>
  <c r="G239" i="8"/>
  <c r="D240" i="2"/>
  <c r="E240" i="2" s="1"/>
  <c r="G240" i="2" s="1"/>
  <c r="H240" i="2"/>
  <c r="I240" i="2"/>
  <c r="J239" i="8"/>
  <c r="J240" i="10" l="1"/>
  <c r="G240" i="10"/>
  <c r="J240" i="2"/>
  <c r="C241" i="2"/>
  <c r="C240" i="8"/>
  <c r="I240" i="8"/>
  <c r="H240" i="8"/>
  <c r="D240" i="8"/>
  <c r="E240" i="8" s="1"/>
  <c r="H241" i="10" l="1"/>
  <c r="C241" i="10"/>
  <c r="D241" i="10"/>
  <c r="E241" i="10" s="1"/>
  <c r="I241" i="10"/>
  <c r="G240" i="8"/>
  <c r="D241" i="2"/>
  <c r="E241" i="2" s="1"/>
  <c r="H241" i="2"/>
  <c r="I241" i="2"/>
  <c r="J240" i="8"/>
  <c r="J241" i="2" l="1"/>
  <c r="G241" i="10"/>
  <c r="J241" i="10"/>
  <c r="G241" i="2"/>
  <c r="I242" i="2" s="1"/>
  <c r="I241" i="8"/>
  <c r="H241" i="8"/>
  <c r="D241" i="8"/>
  <c r="E241" i="8" s="1"/>
  <c r="C241" i="8"/>
  <c r="H242" i="10" l="1"/>
  <c r="C242" i="10"/>
  <c r="D242" i="10"/>
  <c r="E242" i="10" s="1"/>
  <c r="I242" i="10"/>
  <c r="G241" i="8"/>
  <c r="D242" i="2"/>
  <c r="E242" i="2" s="1"/>
  <c r="H242" i="2"/>
  <c r="C242" i="2"/>
  <c r="J241" i="8"/>
  <c r="J242" i="10" l="1"/>
  <c r="G242" i="10"/>
  <c r="J242" i="2"/>
  <c r="G242" i="2"/>
  <c r="C243" i="2" s="1"/>
  <c r="H242" i="8"/>
  <c r="D242" i="8"/>
  <c r="E242" i="8" s="1"/>
  <c r="C242" i="8"/>
  <c r="I242" i="8"/>
  <c r="H243" i="10" l="1"/>
  <c r="C243" i="10"/>
  <c r="D243" i="10"/>
  <c r="E243" i="10" s="1"/>
  <c r="I243" i="10"/>
  <c r="G242" i="8"/>
  <c r="H243" i="2"/>
  <c r="D243" i="2"/>
  <c r="E243" i="2" s="1"/>
  <c r="J243" i="2" s="1"/>
  <c r="I243" i="2"/>
  <c r="J242" i="8"/>
  <c r="G243" i="10" l="1"/>
  <c r="J243" i="10"/>
  <c r="G243" i="2"/>
  <c r="C244" i="2" s="1"/>
  <c r="D243" i="8"/>
  <c r="E243" i="8" s="1"/>
  <c r="C243" i="8"/>
  <c r="I243" i="8"/>
  <c r="H243" i="8"/>
  <c r="H244" i="10" l="1"/>
  <c r="C244" i="10"/>
  <c r="D244" i="10"/>
  <c r="E244" i="10" s="1"/>
  <c r="I244" i="10"/>
  <c r="G243" i="8"/>
  <c r="I244" i="2"/>
  <c r="D244" i="2"/>
  <c r="E244" i="2" s="1"/>
  <c r="G244" i="2" s="1"/>
  <c r="C245" i="2" s="1"/>
  <c r="H244" i="2"/>
  <c r="J243" i="8"/>
  <c r="J244" i="10" l="1"/>
  <c r="G244" i="10"/>
  <c r="J244" i="2"/>
  <c r="D245" i="2"/>
  <c r="E245" i="2" s="1"/>
  <c r="I245" i="2"/>
  <c r="H245" i="2"/>
  <c r="C244" i="8"/>
  <c r="I244" i="8"/>
  <c r="H244" i="8"/>
  <c r="D244" i="8"/>
  <c r="E244" i="8" s="1"/>
  <c r="J245" i="2" l="1"/>
  <c r="H245" i="10"/>
  <c r="C245" i="10"/>
  <c r="D245" i="10"/>
  <c r="E245" i="10" s="1"/>
  <c r="I245" i="10"/>
  <c r="G244" i="8"/>
  <c r="G245" i="2"/>
  <c r="C246" i="2" s="1"/>
  <c r="J244" i="8"/>
  <c r="G245" i="10" l="1"/>
  <c r="J245" i="10"/>
  <c r="D246" i="2"/>
  <c r="E246" i="2" s="1"/>
  <c r="G246" i="2" s="1"/>
  <c r="C247" i="2" s="1"/>
  <c r="I246" i="2"/>
  <c r="H246" i="2"/>
  <c r="I245" i="8"/>
  <c r="H245" i="8"/>
  <c r="D245" i="8"/>
  <c r="E245" i="8" s="1"/>
  <c r="C245" i="8"/>
  <c r="H246" i="10" l="1"/>
  <c r="C246" i="10"/>
  <c r="D246" i="10"/>
  <c r="E246" i="10" s="1"/>
  <c r="I246" i="10"/>
  <c r="J246" i="2"/>
  <c r="G245" i="8"/>
  <c r="J245" i="8"/>
  <c r="I247" i="2"/>
  <c r="H247" i="2"/>
  <c r="D247" i="2"/>
  <c r="E247" i="2" s="1"/>
  <c r="G247" i="2" s="1"/>
  <c r="J246" i="10" l="1"/>
  <c r="G246" i="10"/>
  <c r="J247" i="2"/>
  <c r="C248" i="2"/>
  <c r="H246" i="8"/>
  <c r="D246" i="8"/>
  <c r="E246" i="8" s="1"/>
  <c r="C246" i="8"/>
  <c r="I246" i="8"/>
  <c r="H247" i="10" l="1"/>
  <c r="C247" i="10"/>
  <c r="D247" i="10"/>
  <c r="E247" i="10" s="1"/>
  <c r="I247" i="10"/>
  <c r="G246" i="8"/>
  <c r="J246" i="8"/>
  <c r="I248" i="2"/>
  <c r="D248" i="2"/>
  <c r="E248" i="2" s="1"/>
  <c r="G248" i="2" s="1"/>
  <c r="H248" i="2"/>
  <c r="G247" i="10" l="1"/>
  <c r="J247" i="10"/>
  <c r="J248" i="2"/>
  <c r="C249" i="2"/>
  <c r="D247" i="8"/>
  <c r="E247" i="8" s="1"/>
  <c r="C247" i="8"/>
  <c r="I247" i="8"/>
  <c r="H247" i="8"/>
  <c r="H248" i="10" l="1"/>
  <c r="C248" i="10"/>
  <c r="D248" i="10"/>
  <c r="E248" i="10" s="1"/>
  <c r="I248" i="10"/>
  <c r="G247" i="8"/>
  <c r="J247" i="8"/>
  <c r="D249" i="2"/>
  <c r="E249" i="2" s="1"/>
  <c r="G249" i="2" s="1"/>
  <c r="H249" i="2"/>
  <c r="I249" i="2"/>
  <c r="J248" i="10" l="1"/>
  <c r="G248" i="10"/>
  <c r="J249" i="2"/>
  <c r="C250" i="2"/>
  <c r="C248" i="8"/>
  <c r="I248" i="8"/>
  <c r="H248" i="8"/>
  <c r="D248" i="8"/>
  <c r="E248" i="8" s="1"/>
  <c r="H249" i="10" l="1"/>
  <c r="C249" i="10"/>
  <c r="D249" i="10"/>
  <c r="E249" i="10" s="1"/>
  <c r="I249" i="10"/>
  <c r="G248" i="8"/>
  <c r="J248" i="8"/>
  <c r="I250" i="2"/>
  <c r="D250" i="2"/>
  <c r="E250" i="2" s="1"/>
  <c r="G250" i="2" s="1"/>
  <c r="H250" i="2"/>
  <c r="G249" i="10" l="1"/>
  <c r="J249" i="10"/>
  <c r="J250" i="2"/>
  <c r="C251" i="2"/>
  <c r="I249" i="8"/>
  <c r="H249" i="8"/>
  <c r="D249" i="8"/>
  <c r="E249" i="8" s="1"/>
  <c r="C249" i="8"/>
  <c r="H250" i="10" l="1"/>
  <c r="C250" i="10"/>
  <c r="D250" i="10"/>
  <c r="E250" i="10" s="1"/>
  <c r="I250" i="10"/>
  <c r="G249" i="8"/>
  <c r="J249" i="8"/>
  <c r="I251" i="2"/>
  <c r="D251" i="2"/>
  <c r="E251" i="2" s="1"/>
  <c r="G251" i="2" s="1"/>
  <c r="H251" i="2"/>
  <c r="J250" i="10" l="1"/>
  <c r="G250" i="10"/>
  <c r="J251" i="2"/>
  <c r="C252" i="2"/>
  <c r="H250" i="8"/>
  <c r="D250" i="8"/>
  <c r="E250" i="8" s="1"/>
  <c r="C250" i="8"/>
  <c r="I250" i="8"/>
  <c r="H251" i="10" l="1"/>
  <c r="C251" i="10"/>
  <c r="D251" i="10"/>
  <c r="E251" i="10" s="1"/>
  <c r="I251" i="10"/>
  <c r="G250" i="8"/>
  <c r="J250" i="8"/>
  <c r="D252" i="2"/>
  <c r="E252" i="2" s="1"/>
  <c r="G252" i="2" s="1"/>
  <c r="I252" i="2"/>
  <c r="H252" i="2"/>
  <c r="G251" i="10" l="1"/>
  <c r="J251" i="10"/>
  <c r="J252" i="2"/>
  <c r="C253" i="2"/>
  <c r="D251" i="8"/>
  <c r="E251" i="8" s="1"/>
  <c r="C251" i="8"/>
  <c r="I251" i="8"/>
  <c r="H251" i="8"/>
  <c r="H252" i="10" l="1"/>
  <c r="C252" i="10"/>
  <c r="D252" i="10"/>
  <c r="E252" i="10" s="1"/>
  <c r="I252" i="10"/>
  <c r="G251" i="8"/>
  <c r="J251" i="8"/>
  <c r="H253" i="2"/>
  <c r="D253" i="2"/>
  <c r="E253" i="2" s="1"/>
  <c r="G253" i="2" s="1"/>
  <c r="I253" i="2"/>
  <c r="J252" i="10" l="1"/>
  <c r="G252" i="10"/>
  <c r="J253" i="2"/>
  <c r="C254" i="2"/>
  <c r="C252" i="8"/>
  <c r="I252" i="8"/>
  <c r="H252" i="8"/>
  <c r="D252" i="8"/>
  <c r="E252" i="8" s="1"/>
  <c r="H253" i="10" l="1"/>
  <c r="C253" i="10"/>
  <c r="D253" i="10"/>
  <c r="E253" i="10" s="1"/>
  <c r="I253" i="10"/>
  <c r="G252" i="8"/>
  <c r="J252" i="8"/>
  <c r="H254" i="2"/>
  <c r="D254" i="2"/>
  <c r="E254" i="2" s="1"/>
  <c r="G254" i="2" s="1"/>
  <c r="I254" i="2"/>
  <c r="G253" i="10" l="1"/>
  <c r="J253" i="10"/>
  <c r="J254" i="2"/>
  <c r="C255" i="2"/>
  <c r="I253" i="8"/>
  <c r="H253" i="8"/>
  <c r="D253" i="8"/>
  <c r="E253" i="8" s="1"/>
  <c r="C253" i="8"/>
  <c r="H254" i="10" l="1"/>
  <c r="C254" i="10"/>
  <c r="D254" i="10"/>
  <c r="E254" i="10" s="1"/>
  <c r="I254" i="10"/>
  <c r="G253" i="8"/>
  <c r="J253" i="8"/>
  <c r="D255" i="2"/>
  <c r="E255" i="2" s="1"/>
  <c r="G255" i="2" s="1"/>
  <c r="I255" i="2"/>
  <c r="H255" i="2"/>
  <c r="J254" i="10" l="1"/>
  <c r="G254" i="10"/>
  <c r="J255" i="2"/>
  <c r="C256" i="2"/>
  <c r="H254" i="8"/>
  <c r="D254" i="8"/>
  <c r="E254" i="8" s="1"/>
  <c r="C254" i="8"/>
  <c r="I254" i="8"/>
  <c r="H255" i="10" l="1"/>
  <c r="C255" i="10"/>
  <c r="D255" i="10"/>
  <c r="E255" i="10" s="1"/>
  <c r="I255" i="10"/>
  <c r="G254" i="8"/>
  <c r="J254" i="8"/>
  <c r="I256" i="2"/>
  <c r="D256" i="2"/>
  <c r="E256" i="2" s="1"/>
  <c r="G256" i="2" s="1"/>
  <c r="H256" i="2"/>
  <c r="G255" i="10" l="1"/>
  <c r="J255" i="10"/>
  <c r="J256" i="2"/>
  <c r="C257" i="2"/>
  <c r="D255" i="8"/>
  <c r="E255" i="8" s="1"/>
  <c r="C255" i="8"/>
  <c r="I255" i="8"/>
  <c r="H255" i="8"/>
  <c r="H256" i="10" l="1"/>
  <c r="C256" i="10"/>
  <c r="D256" i="10"/>
  <c r="E256" i="10" s="1"/>
  <c r="I256" i="10"/>
  <c r="G255" i="8"/>
  <c r="J255" i="8"/>
  <c r="H257" i="2"/>
  <c r="I257" i="2"/>
  <c r="D257" i="2"/>
  <c r="E257" i="2" s="1"/>
  <c r="G257" i="2" s="1"/>
  <c r="J256" i="10" l="1"/>
  <c r="G256" i="10"/>
  <c r="J257" i="2"/>
  <c r="C258" i="2"/>
  <c r="C256" i="8"/>
  <c r="I256" i="8"/>
  <c r="H256" i="8"/>
  <c r="D256" i="8"/>
  <c r="E256" i="8" s="1"/>
  <c r="H257" i="10" l="1"/>
  <c r="C257" i="10"/>
  <c r="D257" i="10"/>
  <c r="E257" i="10" s="1"/>
  <c r="I257" i="10"/>
  <c r="G256" i="8"/>
  <c r="J256" i="8"/>
  <c r="H258" i="2"/>
  <c r="D258" i="2"/>
  <c r="E258" i="2" s="1"/>
  <c r="G258" i="2" s="1"/>
  <c r="I258" i="2"/>
  <c r="G257" i="10" l="1"/>
  <c r="J257" i="10"/>
  <c r="J258" i="2"/>
  <c r="C259" i="2"/>
  <c r="I257" i="8"/>
  <c r="H257" i="8"/>
  <c r="D257" i="8"/>
  <c r="E257" i="8" s="1"/>
  <c r="C257" i="8"/>
  <c r="H258" i="10" l="1"/>
  <c r="C258" i="10"/>
  <c r="D258" i="10"/>
  <c r="E258" i="10" s="1"/>
  <c r="I258" i="10"/>
  <c r="G257" i="8"/>
  <c r="J257" i="8"/>
  <c r="H259" i="2"/>
  <c r="D259" i="2"/>
  <c r="E259" i="2" s="1"/>
  <c r="G259" i="2" s="1"/>
  <c r="I259" i="2"/>
  <c r="J258" i="10" l="1"/>
  <c r="G258" i="10"/>
  <c r="J259" i="2"/>
  <c r="C260" i="2"/>
  <c r="H258" i="8"/>
  <c r="D258" i="8"/>
  <c r="E258" i="8" s="1"/>
  <c r="C258" i="8"/>
  <c r="I258" i="8"/>
  <c r="H259" i="10" l="1"/>
  <c r="C259" i="10"/>
  <c r="D259" i="10"/>
  <c r="E259" i="10" s="1"/>
  <c r="I259" i="10"/>
  <c r="G258" i="8"/>
  <c r="J258" i="8"/>
  <c r="I260" i="2"/>
  <c r="H260" i="2"/>
  <c r="D260" i="2"/>
  <c r="E260" i="2" s="1"/>
  <c r="G260" i="2" s="1"/>
  <c r="G259" i="10" l="1"/>
  <c r="J259" i="10"/>
  <c r="J260" i="2"/>
  <c r="C261" i="2"/>
  <c r="D259" i="8"/>
  <c r="E259" i="8" s="1"/>
  <c r="C259" i="8"/>
  <c r="I259" i="8"/>
  <c r="H259" i="8"/>
  <c r="H260" i="10" l="1"/>
  <c r="C260" i="10"/>
  <c r="D260" i="10"/>
  <c r="E260" i="10" s="1"/>
  <c r="I260" i="10"/>
  <c r="G259" i="8"/>
  <c r="J259" i="8"/>
  <c r="H261" i="2"/>
  <c r="I261" i="2"/>
  <c r="D261" i="2"/>
  <c r="E261" i="2" s="1"/>
  <c r="G261" i="2" s="1"/>
  <c r="J260" i="10" l="1"/>
  <c r="G260" i="10"/>
  <c r="J261" i="2"/>
  <c r="C262" i="2"/>
  <c r="C260" i="8"/>
  <c r="I260" i="8"/>
  <c r="H260" i="8"/>
  <c r="D260" i="8"/>
  <c r="E260" i="8" s="1"/>
  <c r="H261" i="10" l="1"/>
  <c r="C261" i="10"/>
  <c r="D261" i="10"/>
  <c r="E261" i="10" s="1"/>
  <c r="I261" i="10"/>
  <c r="G260" i="8"/>
  <c r="J260" i="8"/>
  <c r="D262" i="2"/>
  <c r="E262" i="2" s="1"/>
  <c r="G262" i="2" s="1"/>
  <c r="I262" i="2"/>
  <c r="H262" i="2"/>
  <c r="G261" i="10" l="1"/>
  <c r="J261" i="10"/>
  <c r="J262" i="2"/>
  <c r="C263" i="2"/>
  <c r="I261" i="8"/>
  <c r="H261" i="8"/>
  <c r="D261" i="8"/>
  <c r="E261" i="8" s="1"/>
  <c r="C261" i="8"/>
  <c r="H262" i="10" l="1"/>
  <c r="C262" i="10"/>
  <c r="D262" i="10"/>
  <c r="E262" i="10" s="1"/>
  <c r="I262" i="10"/>
  <c r="G261" i="8"/>
  <c r="J261" i="8"/>
  <c r="D263" i="2"/>
  <c r="E263" i="2" s="1"/>
  <c r="G263" i="2" s="1"/>
  <c r="I263" i="2"/>
  <c r="H263" i="2"/>
  <c r="J262" i="10" l="1"/>
  <c r="G262" i="10"/>
  <c r="J263" i="2"/>
  <c r="C264" i="2"/>
  <c r="H262" i="8"/>
  <c r="D262" i="8"/>
  <c r="E262" i="8" s="1"/>
  <c r="C262" i="8"/>
  <c r="I262" i="8"/>
  <c r="H263" i="10" l="1"/>
  <c r="C263" i="10"/>
  <c r="D263" i="10"/>
  <c r="E263" i="10" s="1"/>
  <c r="I263" i="10"/>
  <c r="G262" i="8"/>
  <c r="J262" i="8"/>
  <c r="I264" i="2"/>
  <c r="D264" i="2"/>
  <c r="E264" i="2" s="1"/>
  <c r="G264" i="2" s="1"/>
  <c r="H264" i="2"/>
  <c r="G263" i="10" l="1"/>
  <c r="J263" i="10"/>
  <c r="J264" i="2"/>
  <c r="C265" i="2"/>
  <c r="D263" i="8"/>
  <c r="E263" i="8" s="1"/>
  <c r="C263" i="8"/>
  <c r="I263" i="8"/>
  <c r="H263" i="8"/>
  <c r="H264" i="10" l="1"/>
  <c r="C264" i="10"/>
  <c r="D264" i="10"/>
  <c r="E264" i="10" s="1"/>
  <c r="I264" i="10"/>
  <c r="G263" i="8"/>
  <c r="J263" i="8"/>
  <c r="D265" i="2"/>
  <c r="E265" i="2" s="1"/>
  <c r="G265" i="2" s="1"/>
  <c r="H265" i="2"/>
  <c r="I265" i="2"/>
  <c r="J264" i="10" l="1"/>
  <c r="G264" i="10"/>
  <c r="J265" i="2"/>
  <c r="C266" i="2"/>
  <c r="C264" i="8"/>
  <c r="I264" i="8"/>
  <c r="H264" i="8"/>
  <c r="D264" i="8"/>
  <c r="E264" i="8" s="1"/>
  <c r="H265" i="10" l="1"/>
  <c r="C265" i="10"/>
  <c r="D265" i="10"/>
  <c r="E265" i="10" s="1"/>
  <c r="I265" i="10"/>
  <c r="G264" i="8"/>
  <c r="J264" i="8"/>
  <c r="D266" i="2"/>
  <c r="E266" i="2" s="1"/>
  <c r="G266" i="2" s="1"/>
  <c r="H266" i="2"/>
  <c r="I266" i="2"/>
  <c r="G265" i="10" l="1"/>
  <c r="J265" i="10"/>
  <c r="J266" i="2"/>
  <c r="C267" i="2"/>
  <c r="I265" i="8"/>
  <c r="H265" i="8"/>
  <c r="D265" i="8"/>
  <c r="E265" i="8" s="1"/>
  <c r="C265" i="8"/>
  <c r="H266" i="10" l="1"/>
  <c r="C266" i="10"/>
  <c r="D266" i="10"/>
  <c r="E266" i="10" s="1"/>
  <c r="I266" i="10"/>
  <c r="G265" i="8"/>
  <c r="J265" i="8"/>
  <c r="D267" i="2"/>
  <c r="E267" i="2" s="1"/>
  <c r="G267" i="2" s="1"/>
  <c r="H267" i="2"/>
  <c r="I267" i="2"/>
  <c r="J266" i="10" l="1"/>
  <c r="G266" i="10"/>
  <c r="J267" i="2"/>
  <c r="C268" i="2"/>
  <c r="H266" i="8"/>
  <c r="D266" i="8"/>
  <c r="E266" i="8" s="1"/>
  <c r="C266" i="8"/>
  <c r="I266" i="8"/>
  <c r="H267" i="10" l="1"/>
  <c r="C267" i="10"/>
  <c r="D267" i="10"/>
  <c r="E267" i="10" s="1"/>
  <c r="I267" i="10"/>
  <c r="G266" i="8"/>
  <c r="J266" i="8"/>
  <c r="D268" i="2"/>
  <c r="E268" i="2" s="1"/>
  <c r="G268" i="2" s="1"/>
  <c r="H268" i="2"/>
  <c r="I268" i="2"/>
  <c r="G267" i="10" l="1"/>
  <c r="J267" i="10"/>
  <c r="J268" i="2"/>
  <c r="C269" i="2"/>
  <c r="D267" i="8"/>
  <c r="E267" i="8" s="1"/>
  <c r="C267" i="8"/>
  <c r="I267" i="8"/>
  <c r="H267" i="8"/>
  <c r="H268" i="10" l="1"/>
  <c r="C268" i="10"/>
  <c r="D268" i="10"/>
  <c r="E268" i="10" s="1"/>
  <c r="I268" i="10"/>
  <c r="G267" i="8"/>
  <c r="J267" i="8"/>
  <c r="D269" i="2"/>
  <c r="E269" i="2" s="1"/>
  <c r="G269" i="2" s="1"/>
  <c r="H269" i="2"/>
  <c r="I269" i="2"/>
  <c r="J268" i="10" l="1"/>
  <c r="G268" i="10"/>
  <c r="J269" i="2"/>
  <c r="C270" i="2"/>
  <c r="C268" i="8"/>
  <c r="I268" i="8"/>
  <c r="H268" i="8"/>
  <c r="D268" i="8"/>
  <c r="E268" i="8" s="1"/>
  <c r="H269" i="10" l="1"/>
  <c r="C269" i="10"/>
  <c r="D269" i="10"/>
  <c r="E269" i="10" s="1"/>
  <c r="I269" i="10"/>
  <c r="G268" i="8"/>
  <c r="J268" i="8"/>
  <c r="H270" i="2"/>
  <c r="D270" i="2"/>
  <c r="E270" i="2" s="1"/>
  <c r="G270" i="2" s="1"/>
  <c r="I270" i="2"/>
  <c r="G269" i="10" l="1"/>
  <c r="J269" i="10"/>
  <c r="J270" i="2"/>
  <c r="C271" i="2"/>
  <c r="I269" i="8"/>
  <c r="H269" i="8"/>
  <c r="D269" i="8"/>
  <c r="E269" i="8" s="1"/>
  <c r="C269" i="8"/>
  <c r="H270" i="10" l="1"/>
  <c r="C270" i="10"/>
  <c r="D270" i="10"/>
  <c r="E270" i="10" s="1"/>
  <c r="I270" i="10"/>
  <c r="G269" i="8"/>
  <c r="J269" i="8"/>
  <c r="H271" i="2"/>
  <c r="D271" i="2"/>
  <c r="E271" i="2" s="1"/>
  <c r="G271" i="2" s="1"/>
  <c r="I271" i="2"/>
  <c r="J270" i="10" l="1"/>
  <c r="G270" i="10"/>
  <c r="J271" i="2"/>
  <c r="C272" i="2"/>
  <c r="H270" i="8"/>
  <c r="D270" i="8"/>
  <c r="E270" i="8" s="1"/>
  <c r="C270" i="8"/>
  <c r="I270" i="8"/>
  <c r="H271" i="10" l="1"/>
  <c r="C271" i="10"/>
  <c r="D271" i="10"/>
  <c r="E271" i="10" s="1"/>
  <c r="I271" i="10"/>
  <c r="G270" i="8"/>
  <c r="J270" i="8"/>
  <c r="H272" i="2"/>
  <c r="I272" i="2"/>
  <c r="D272" i="2"/>
  <c r="E272" i="2" s="1"/>
  <c r="G272" i="2" s="1"/>
  <c r="G271" i="10" l="1"/>
  <c r="J271" i="10"/>
  <c r="J272" i="2"/>
  <c r="C273" i="2"/>
  <c r="D271" i="8"/>
  <c r="E271" i="8" s="1"/>
  <c r="C271" i="8"/>
  <c r="I271" i="8"/>
  <c r="H271" i="8"/>
  <c r="H272" i="10" l="1"/>
  <c r="C272" i="10"/>
  <c r="D272" i="10"/>
  <c r="E272" i="10" s="1"/>
  <c r="I272" i="10"/>
  <c r="G271" i="8"/>
  <c r="J271" i="8"/>
  <c r="H273" i="2"/>
  <c r="D273" i="2"/>
  <c r="E273" i="2" s="1"/>
  <c r="G273" i="2" s="1"/>
  <c r="I273" i="2"/>
  <c r="J272" i="10" l="1"/>
  <c r="G272" i="10"/>
  <c r="J273" i="2"/>
  <c r="C274" i="2"/>
  <c r="C272" i="8"/>
  <c r="I272" i="8"/>
  <c r="H272" i="8"/>
  <c r="D272" i="8"/>
  <c r="E272" i="8" s="1"/>
  <c r="H273" i="10" l="1"/>
  <c r="C273" i="10"/>
  <c r="D273" i="10"/>
  <c r="E273" i="10" s="1"/>
  <c r="I273" i="10"/>
  <c r="G272" i="8"/>
  <c r="J272" i="8"/>
  <c r="I274" i="2"/>
  <c r="D274" i="2"/>
  <c r="E274" i="2" s="1"/>
  <c r="G274" i="2" s="1"/>
  <c r="H274" i="2"/>
  <c r="G273" i="10" l="1"/>
  <c r="J273" i="10"/>
  <c r="J274" i="2"/>
  <c r="C275" i="2"/>
  <c r="I273" i="8"/>
  <c r="H273" i="8"/>
  <c r="D273" i="8"/>
  <c r="E273" i="8" s="1"/>
  <c r="C273" i="8"/>
  <c r="H274" i="10" l="1"/>
  <c r="C274" i="10"/>
  <c r="D274" i="10"/>
  <c r="E274" i="10" s="1"/>
  <c r="I274" i="10"/>
  <c r="G273" i="8"/>
  <c r="J273" i="8"/>
  <c r="I275" i="2"/>
  <c r="D275" i="2"/>
  <c r="E275" i="2" s="1"/>
  <c r="G275" i="2" s="1"/>
  <c r="H275" i="2"/>
  <c r="J274" i="10" l="1"/>
  <c r="G274" i="10"/>
  <c r="J275" i="2"/>
  <c r="C276" i="2"/>
  <c r="H274" i="8"/>
  <c r="D274" i="8"/>
  <c r="E274" i="8" s="1"/>
  <c r="C274" i="8"/>
  <c r="I274" i="8"/>
  <c r="H275" i="10" l="1"/>
  <c r="C275" i="10"/>
  <c r="I275" i="10"/>
  <c r="D275" i="10"/>
  <c r="E275" i="10" s="1"/>
  <c r="G274" i="8"/>
  <c r="J274" i="8"/>
  <c r="I276" i="2"/>
  <c r="H276" i="2"/>
  <c r="D276" i="2"/>
  <c r="E276" i="2" s="1"/>
  <c r="G276" i="2" s="1"/>
  <c r="G275" i="10" l="1"/>
  <c r="J275" i="10"/>
  <c r="J276" i="2"/>
  <c r="C277" i="2"/>
  <c r="D275" i="8"/>
  <c r="E275" i="8" s="1"/>
  <c r="C275" i="8"/>
  <c r="I275" i="8"/>
  <c r="H275" i="8"/>
  <c r="H276" i="10" l="1"/>
  <c r="C276" i="10"/>
  <c r="D276" i="10"/>
  <c r="E276" i="10" s="1"/>
  <c r="I276" i="10"/>
  <c r="G275" i="8"/>
  <c r="J275" i="8"/>
  <c r="I277" i="2"/>
  <c r="D277" i="2"/>
  <c r="E277" i="2" s="1"/>
  <c r="G277" i="2" s="1"/>
  <c r="H277" i="2"/>
  <c r="G276" i="10" l="1"/>
  <c r="J276" i="10"/>
  <c r="J277" i="2"/>
  <c r="C278" i="2"/>
  <c r="C276" i="8"/>
  <c r="I276" i="8"/>
  <c r="H276" i="8"/>
  <c r="D276" i="8"/>
  <c r="E276" i="8" s="1"/>
  <c r="H277" i="10" l="1"/>
  <c r="C277" i="10"/>
  <c r="D277" i="10"/>
  <c r="E277" i="10" s="1"/>
  <c r="I277" i="10"/>
  <c r="G276" i="8"/>
  <c r="J276" i="8"/>
  <c r="I278" i="2"/>
  <c r="H278" i="2"/>
  <c r="D278" i="2"/>
  <c r="E278" i="2" s="1"/>
  <c r="G278" i="2" s="1"/>
  <c r="G277" i="10" l="1"/>
  <c r="J277" i="10"/>
  <c r="J278" i="2"/>
  <c r="C279" i="2"/>
  <c r="I277" i="8"/>
  <c r="H277" i="8"/>
  <c r="D277" i="8"/>
  <c r="E277" i="8" s="1"/>
  <c r="C277" i="8"/>
  <c r="H278" i="10" l="1"/>
  <c r="C278" i="10"/>
  <c r="I278" i="10"/>
  <c r="D278" i="10"/>
  <c r="E278" i="10" s="1"/>
  <c r="G277" i="8"/>
  <c r="J277" i="8"/>
  <c r="I279" i="2"/>
  <c r="D279" i="2"/>
  <c r="E279" i="2" s="1"/>
  <c r="G279" i="2" s="1"/>
  <c r="H279" i="2"/>
  <c r="G278" i="10" l="1"/>
  <c r="J278" i="10"/>
  <c r="J279" i="2"/>
  <c r="C280" i="2"/>
  <c r="H278" i="8"/>
  <c r="D278" i="8"/>
  <c r="E278" i="8" s="1"/>
  <c r="C278" i="8"/>
  <c r="I278" i="8"/>
  <c r="H279" i="10" l="1"/>
  <c r="C279" i="10"/>
  <c r="I279" i="10"/>
  <c r="D279" i="10"/>
  <c r="E279" i="10" s="1"/>
  <c r="G278" i="8"/>
  <c r="J278" i="8"/>
  <c r="I280" i="2"/>
  <c r="D280" i="2"/>
  <c r="E280" i="2" s="1"/>
  <c r="G280" i="2" s="1"/>
  <c r="H280" i="2"/>
  <c r="G279" i="10" l="1"/>
  <c r="J279" i="10"/>
  <c r="J280" i="2"/>
  <c r="C281" i="2"/>
  <c r="D279" i="8"/>
  <c r="E279" i="8" s="1"/>
  <c r="C279" i="8"/>
  <c r="I279" i="8"/>
  <c r="H279" i="8"/>
  <c r="H280" i="10" l="1"/>
  <c r="C280" i="10"/>
  <c r="D280" i="10"/>
  <c r="E280" i="10" s="1"/>
  <c r="I280" i="10"/>
  <c r="G279" i="8"/>
  <c r="J279" i="8"/>
  <c r="H281" i="2"/>
  <c r="D281" i="2"/>
  <c r="E281" i="2" s="1"/>
  <c r="G281" i="2" s="1"/>
  <c r="I281" i="2"/>
  <c r="G280" i="10" l="1"/>
  <c r="J280" i="10"/>
  <c r="J281" i="2"/>
  <c r="C282" i="2"/>
  <c r="I280" i="8"/>
  <c r="C280" i="8"/>
  <c r="H280" i="8"/>
  <c r="D280" i="8"/>
  <c r="E280" i="8" s="1"/>
  <c r="H281" i="10" l="1"/>
  <c r="C281" i="10"/>
  <c r="D281" i="10"/>
  <c r="E281" i="10" s="1"/>
  <c r="I281" i="10"/>
  <c r="G280" i="8"/>
  <c r="J280" i="8"/>
  <c r="I282" i="2"/>
  <c r="D282" i="2"/>
  <c r="E282" i="2" s="1"/>
  <c r="G282" i="2" s="1"/>
  <c r="H282" i="2"/>
  <c r="G281" i="10" l="1"/>
  <c r="J281" i="10"/>
  <c r="J282" i="2"/>
  <c r="C283" i="2"/>
  <c r="D281" i="8"/>
  <c r="E281" i="8" s="1"/>
  <c r="H281" i="8"/>
  <c r="C281" i="8"/>
  <c r="I281" i="8"/>
  <c r="H282" i="10" l="1"/>
  <c r="C282" i="10"/>
  <c r="I282" i="10"/>
  <c r="D282" i="10"/>
  <c r="E282" i="10" s="1"/>
  <c r="G281" i="8"/>
  <c r="J281" i="8"/>
  <c r="I283" i="2"/>
  <c r="D283" i="2"/>
  <c r="E283" i="2" s="1"/>
  <c r="G283" i="2" s="1"/>
  <c r="H283" i="2"/>
  <c r="G282" i="10" l="1"/>
  <c r="J282" i="10"/>
  <c r="J283" i="2"/>
  <c r="C284" i="2"/>
  <c r="I282" i="8"/>
  <c r="C282" i="8"/>
  <c r="H282" i="8"/>
  <c r="D282" i="8"/>
  <c r="E282" i="8" s="1"/>
  <c r="H283" i="10" l="1"/>
  <c r="C283" i="10"/>
  <c r="I283" i="10"/>
  <c r="D283" i="10"/>
  <c r="E283" i="10" s="1"/>
  <c r="G282" i="8"/>
  <c r="J282" i="8"/>
  <c r="H284" i="2"/>
  <c r="D284" i="2"/>
  <c r="E284" i="2" s="1"/>
  <c r="G284" i="2" s="1"/>
  <c r="I284" i="2"/>
  <c r="G283" i="10" l="1"/>
  <c r="J283" i="10"/>
  <c r="J284" i="2"/>
  <c r="C285" i="2"/>
  <c r="D283" i="8"/>
  <c r="E283" i="8" s="1"/>
  <c r="I283" i="8"/>
  <c r="H283" i="8"/>
  <c r="C283" i="8"/>
  <c r="H284" i="10" l="1"/>
  <c r="C284" i="10"/>
  <c r="D284" i="10"/>
  <c r="E284" i="10" s="1"/>
  <c r="I284" i="10"/>
  <c r="G283" i="8"/>
  <c r="J283" i="8"/>
  <c r="H285" i="2"/>
  <c r="I285" i="2"/>
  <c r="D285" i="2"/>
  <c r="E285" i="2" s="1"/>
  <c r="G285" i="2" s="1"/>
  <c r="G284" i="10" l="1"/>
  <c r="J284" i="10"/>
  <c r="J285" i="2"/>
  <c r="C286" i="2"/>
  <c r="I284" i="8"/>
  <c r="C284" i="8"/>
  <c r="H284" i="8"/>
  <c r="D284" i="8"/>
  <c r="E284" i="8" s="1"/>
  <c r="H285" i="10" l="1"/>
  <c r="C285" i="10"/>
  <c r="D285" i="10"/>
  <c r="E285" i="10" s="1"/>
  <c r="I285" i="10"/>
  <c r="G284" i="8"/>
  <c r="J284" i="8"/>
  <c r="D286" i="2"/>
  <c r="E286" i="2" s="1"/>
  <c r="G286" i="2" s="1"/>
  <c r="I286" i="2"/>
  <c r="H286" i="2"/>
  <c r="G285" i="10" l="1"/>
  <c r="J285" i="10"/>
  <c r="J286" i="2"/>
  <c r="C287" i="2"/>
  <c r="D285" i="8"/>
  <c r="E285" i="8" s="1"/>
  <c r="I285" i="8"/>
  <c r="H285" i="8"/>
  <c r="C285" i="8"/>
  <c r="H286" i="10" l="1"/>
  <c r="C286" i="10"/>
  <c r="I286" i="10"/>
  <c r="D286" i="10"/>
  <c r="E286" i="10" s="1"/>
  <c r="G285" i="8"/>
  <c r="J285" i="8"/>
  <c r="H287" i="2"/>
  <c r="I287" i="2"/>
  <c r="D287" i="2"/>
  <c r="E287" i="2" s="1"/>
  <c r="G287" i="2" s="1"/>
  <c r="G286" i="10" l="1"/>
  <c r="J286" i="10"/>
  <c r="J287" i="2"/>
  <c r="C288" i="2"/>
  <c r="I286" i="8"/>
  <c r="C286" i="8"/>
  <c r="H286" i="8"/>
  <c r="D286" i="8"/>
  <c r="E286" i="8" s="1"/>
  <c r="H287" i="10" l="1"/>
  <c r="C287" i="10"/>
  <c r="I287" i="10"/>
  <c r="D287" i="10"/>
  <c r="E287" i="10" s="1"/>
  <c r="G286" i="8"/>
  <c r="J286" i="8"/>
  <c r="H288" i="2"/>
  <c r="D288" i="2"/>
  <c r="E288" i="2" s="1"/>
  <c r="G288" i="2" s="1"/>
  <c r="I288" i="2"/>
  <c r="G287" i="10" l="1"/>
  <c r="J287" i="10"/>
  <c r="J288" i="2"/>
  <c r="C289" i="2"/>
  <c r="D287" i="8"/>
  <c r="E287" i="8" s="1"/>
  <c r="C287" i="8"/>
  <c r="I287" i="8"/>
  <c r="H287" i="8"/>
  <c r="H288" i="10" l="1"/>
  <c r="C288" i="10"/>
  <c r="D288" i="10"/>
  <c r="E288" i="10" s="1"/>
  <c r="I288" i="10"/>
  <c r="G287" i="8"/>
  <c r="J287" i="8"/>
  <c r="H289" i="2"/>
  <c r="I289" i="2"/>
  <c r="D289" i="2"/>
  <c r="E289" i="2" s="1"/>
  <c r="G289" i="2" s="1"/>
  <c r="G288" i="10" l="1"/>
  <c r="J288" i="10"/>
  <c r="J289" i="2"/>
  <c r="C290" i="2"/>
  <c r="I288" i="8"/>
  <c r="C288" i="8"/>
  <c r="H288" i="8"/>
  <c r="D288" i="8"/>
  <c r="E288" i="8" s="1"/>
  <c r="H289" i="10" l="1"/>
  <c r="C289" i="10"/>
  <c r="D289" i="10"/>
  <c r="E289" i="10" s="1"/>
  <c r="I289" i="10"/>
  <c r="G288" i="8"/>
  <c r="J288" i="8"/>
  <c r="D290" i="2"/>
  <c r="E290" i="2" s="1"/>
  <c r="G290" i="2" s="1"/>
  <c r="H290" i="2"/>
  <c r="I290" i="2"/>
  <c r="G289" i="10" l="1"/>
  <c r="J289" i="10"/>
  <c r="J290" i="2"/>
  <c r="C291" i="2"/>
  <c r="D289" i="8"/>
  <c r="E289" i="8" s="1"/>
  <c r="H289" i="8"/>
  <c r="C289" i="8"/>
  <c r="I289" i="8"/>
  <c r="H290" i="10" l="1"/>
  <c r="C290" i="10"/>
  <c r="D290" i="10"/>
  <c r="E290" i="10" s="1"/>
  <c r="I290" i="10"/>
  <c r="G289" i="8"/>
  <c r="J289" i="8"/>
  <c r="I291" i="2"/>
  <c r="H291" i="2"/>
  <c r="D291" i="2"/>
  <c r="E291" i="2" s="1"/>
  <c r="G291" i="2" s="1"/>
  <c r="J290" i="10" l="1"/>
  <c r="G290" i="10"/>
  <c r="J291" i="2"/>
  <c r="C292" i="2"/>
  <c r="I290" i="8"/>
  <c r="C290" i="8"/>
  <c r="H290" i="8"/>
  <c r="D290" i="8"/>
  <c r="E290" i="8" s="1"/>
  <c r="H291" i="10" l="1"/>
  <c r="C291" i="10"/>
  <c r="D291" i="10"/>
  <c r="E291" i="10" s="1"/>
  <c r="I291" i="10"/>
  <c r="G290" i="8"/>
  <c r="J290" i="8"/>
  <c r="I292" i="2"/>
  <c r="D292" i="2"/>
  <c r="E292" i="2" s="1"/>
  <c r="G292" i="2" s="1"/>
  <c r="H292" i="2"/>
  <c r="G291" i="10" l="1"/>
  <c r="J291" i="10"/>
  <c r="J292" i="2"/>
  <c r="C293" i="2"/>
  <c r="D291" i="8"/>
  <c r="E291" i="8" s="1"/>
  <c r="I291" i="8"/>
  <c r="H291" i="8"/>
  <c r="C291" i="8"/>
  <c r="H292" i="10" l="1"/>
  <c r="C292" i="10"/>
  <c r="D292" i="10"/>
  <c r="E292" i="10" s="1"/>
  <c r="I292" i="10"/>
  <c r="G291" i="8"/>
  <c r="J291" i="8"/>
  <c r="D293" i="2"/>
  <c r="E293" i="2" s="1"/>
  <c r="G293" i="2" s="1"/>
  <c r="I293" i="2"/>
  <c r="H293" i="2"/>
  <c r="J292" i="10" l="1"/>
  <c r="G292" i="10"/>
  <c r="J293" i="2"/>
  <c r="C294" i="2"/>
  <c r="I292" i="8"/>
  <c r="C292" i="8"/>
  <c r="H292" i="8"/>
  <c r="D292" i="8"/>
  <c r="E292" i="8" s="1"/>
  <c r="H293" i="10" l="1"/>
  <c r="C293" i="10"/>
  <c r="I293" i="10"/>
  <c r="D293" i="10"/>
  <c r="E293" i="10" s="1"/>
  <c r="G292" i="8"/>
  <c r="J292" i="8"/>
  <c r="I294" i="2"/>
  <c r="D294" i="2"/>
  <c r="E294" i="2" s="1"/>
  <c r="G294" i="2" s="1"/>
  <c r="H294" i="2"/>
  <c r="G293" i="10" l="1"/>
  <c r="J293" i="10"/>
  <c r="J294" i="2"/>
  <c r="C295" i="2"/>
  <c r="D293" i="8"/>
  <c r="E293" i="8" s="1"/>
  <c r="I293" i="8"/>
  <c r="H293" i="8"/>
  <c r="C293" i="8"/>
  <c r="H294" i="10" l="1"/>
  <c r="C294" i="10"/>
  <c r="D294" i="10"/>
  <c r="E294" i="10" s="1"/>
  <c r="I294" i="10"/>
  <c r="G293" i="8"/>
  <c r="J293" i="8"/>
  <c r="H295" i="2"/>
  <c r="D295" i="2"/>
  <c r="E295" i="2" s="1"/>
  <c r="G295" i="2" s="1"/>
  <c r="I295" i="2"/>
  <c r="J294" i="10" l="1"/>
  <c r="G294" i="10"/>
  <c r="J295" i="2"/>
  <c r="C296" i="2"/>
  <c r="I294" i="8"/>
  <c r="C294" i="8"/>
  <c r="H294" i="8"/>
  <c r="D294" i="8"/>
  <c r="E294" i="8" s="1"/>
  <c r="H295" i="10" l="1"/>
  <c r="C295" i="10"/>
  <c r="I295" i="10"/>
  <c r="D295" i="10"/>
  <c r="E295" i="10" s="1"/>
  <c r="G294" i="8"/>
  <c r="J294" i="8"/>
  <c r="D296" i="2"/>
  <c r="E296" i="2" s="1"/>
  <c r="G296" i="2" s="1"/>
  <c r="I296" i="2"/>
  <c r="H296" i="2"/>
  <c r="G295" i="10" l="1"/>
  <c r="J295" i="10"/>
  <c r="J296" i="2"/>
  <c r="C297" i="2"/>
  <c r="D295" i="8"/>
  <c r="E295" i="8" s="1"/>
  <c r="C295" i="8"/>
  <c r="I295" i="8"/>
  <c r="H295" i="8"/>
  <c r="H296" i="10" l="1"/>
  <c r="C296" i="10"/>
  <c r="D296" i="10"/>
  <c r="E296" i="10" s="1"/>
  <c r="I296" i="10"/>
  <c r="G295" i="8"/>
  <c r="J295" i="8"/>
  <c r="I297" i="2"/>
  <c r="D297" i="2"/>
  <c r="E297" i="2" s="1"/>
  <c r="G297" i="2" s="1"/>
  <c r="H297" i="2"/>
  <c r="J296" i="10" l="1"/>
  <c r="G296" i="10"/>
  <c r="J297" i="2"/>
  <c r="C298" i="2"/>
  <c r="I296" i="8"/>
  <c r="C296" i="8"/>
  <c r="H296" i="8"/>
  <c r="D296" i="8"/>
  <c r="E296" i="8" s="1"/>
  <c r="H297" i="10" l="1"/>
  <c r="C297" i="10"/>
  <c r="I297" i="10"/>
  <c r="D297" i="10"/>
  <c r="E297" i="10" s="1"/>
  <c r="G296" i="8"/>
  <c r="J296" i="8"/>
  <c r="H298" i="2"/>
  <c r="D298" i="2"/>
  <c r="E298" i="2" s="1"/>
  <c r="G298" i="2" s="1"/>
  <c r="I298" i="2"/>
  <c r="G297" i="10" l="1"/>
  <c r="J297" i="10"/>
  <c r="J298" i="2"/>
  <c r="C299" i="2"/>
  <c r="D297" i="8"/>
  <c r="E297" i="8" s="1"/>
  <c r="H297" i="8"/>
  <c r="C297" i="8"/>
  <c r="I297" i="8"/>
  <c r="H298" i="10" l="1"/>
  <c r="C298" i="10"/>
  <c r="D298" i="10"/>
  <c r="E298" i="10" s="1"/>
  <c r="I298" i="10"/>
  <c r="G297" i="8"/>
  <c r="J297" i="8"/>
  <c r="H299" i="2"/>
  <c r="D299" i="2"/>
  <c r="E299" i="2" s="1"/>
  <c r="G299" i="2" s="1"/>
  <c r="I299" i="2"/>
  <c r="J298" i="10" l="1"/>
  <c r="G298" i="10"/>
  <c r="J299" i="2"/>
  <c r="C300" i="2"/>
  <c r="I298" i="8"/>
  <c r="C298" i="8"/>
  <c r="H298" i="8"/>
  <c r="D298" i="8"/>
  <c r="E298" i="8" s="1"/>
  <c r="H299" i="10" l="1"/>
  <c r="C299" i="10"/>
  <c r="D299" i="10"/>
  <c r="E299" i="10" s="1"/>
  <c r="I299" i="10"/>
  <c r="G298" i="8"/>
  <c r="J298" i="8"/>
  <c r="D300" i="2"/>
  <c r="E300" i="2" s="1"/>
  <c r="G300" i="2" s="1"/>
  <c r="H300" i="2"/>
  <c r="I300" i="2"/>
  <c r="G299" i="10" l="1"/>
  <c r="J299" i="10"/>
  <c r="J300" i="2"/>
  <c r="C301" i="2"/>
  <c r="D299" i="8"/>
  <c r="E299" i="8" s="1"/>
  <c r="I299" i="8"/>
  <c r="H299" i="8"/>
  <c r="C299" i="8"/>
  <c r="H300" i="10" l="1"/>
  <c r="C300" i="10"/>
  <c r="D300" i="10"/>
  <c r="E300" i="10" s="1"/>
  <c r="I300" i="10"/>
  <c r="G299" i="8"/>
  <c r="J299" i="8"/>
  <c r="D301" i="2"/>
  <c r="E301" i="2" s="1"/>
  <c r="G301" i="2" s="1"/>
  <c r="H301" i="2"/>
  <c r="I301" i="2"/>
  <c r="J300" i="10" l="1"/>
  <c r="G300" i="10"/>
  <c r="J301" i="2"/>
  <c r="C302" i="2"/>
  <c r="I300" i="8"/>
  <c r="C300" i="8"/>
  <c r="H300" i="8"/>
  <c r="D300" i="8"/>
  <c r="E300" i="8" s="1"/>
  <c r="H301" i="10" l="1"/>
  <c r="C301" i="10"/>
  <c r="I301" i="10"/>
  <c r="D301" i="10"/>
  <c r="E301" i="10" s="1"/>
  <c r="G300" i="8"/>
  <c r="J300" i="8"/>
  <c r="D302" i="2"/>
  <c r="E302" i="2" s="1"/>
  <c r="G302" i="2" s="1"/>
  <c r="I302" i="2"/>
  <c r="H302" i="2"/>
  <c r="G301" i="10" l="1"/>
  <c r="J301" i="10"/>
  <c r="J302" i="2"/>
  <c r="C303" i="2"/>
  <c r="D301" i="8"/>
  <c r="E301" i="8" s="1"/>
  <c r="I301" i="8"/>
  <c r="H301" i="8"/>
  <c r="C301" i="8"/>
  <c r="H302" i="10" l="1"/>
  <c r="C302" i="10"/>
  <c r="D302" i="10"/>
  <c r="E302" i="10" s="1"/>
  <c r="I302" i="10"/>
  <c r="G301" i="8"/>
  <c r="J301" i="8"/>
  <c r="I303" i="2"/>
  <c r="D303" i="2"/>
  <c r="E303" i="2" s="1"/>
  <c r="G303" i="2" s="1"/>
  <c r="H303" i="2"/>
  <c r="J302" i="10" l="1"/>
  <c r="G302" i="10"/>
  <c r="J303" i="2"/>
  <c r="C304" i="2"/>
  <c r="I302" i="8"/>
  <c r="C302" i="8"/>
  <c r="H302" i="8"/>
  <c r="D302" i="8"/>
  <c r="E302" i="8" s="1"/>
  <c r="H303" i="10" l="1"/>
  <c r="C303" i="10"/>
  <c r="I303" i="10"/>
  <c r="D303" i="10"/>
  <c r="E303" i="10" s="1"/>
  <c r="G302" i="8"/>
  <c r="J302" i="8"/>
  <c r="I304" i="2"/>
  <c r="D304" i="2"/>
  <c r="E304" i="2" s="1"/>
  <c r="G304" i="2" s="1"/>
  <c r="H304" i="2"/>
  <c r="G303" i="10" l="1"/>
  <c r="J303" i="10"/>
  <c r="J304" i="2"/>
  <c r="C305" i="2"/>
  <c r="D303" i="8"/>
  <c r="E303" i="8" s="1"/>
  <c r="C303" i="8"/>
  <c r="I303" i="8"/>
  <c r="H303" i="8"/>
  <c r="H304" i="10" l="1"/>
  <c r="C304" i="10"/>
  <c r="D304" i="10"/>
  <c r="E304" i="10" s="1"/>
  <c r="I304" i="10"/>
  <c r="G303" i="8"/>
  <c r="J303" i="8"/>
  <c r="H305" i="2"/>
  <c r="D305" i="2"/>
  <c r="E305" i="2" s="1"/>
  <c r="G305" i="2" s="1"/>
  <c r="I305" i="2"/>
  <c r="J304" i="10" l="1"/>
  <c r="G304" i="10"/>
  <c r="J305" i="2"/>
  <c r="C306" i="2"/>
  <c r="I304" i="8"/>
  <c r="C304" i="8"/>
  <c r="H304" i="8"/>
  <c r="D304" i="8"/>
  <c r="E304" i="8" s="1"/>
  <c r="H305" i="10" l="1"/>
  <c r="C305" i="10"/>
  <c r="I305" i="10"/>
  <c r="D305" i="10"/>
  <c r="E305" i="10" s="1"/>
  <c r="G304" i="8"/>
  <c r="J304" i="8"/>
  <c r="I306" i="2"/>
  <c r="D306" i="2"/>
  <c r="E306" i="2" s="1"/>
  <c r="G306" i="2" s="1"/>
  <c r="H306" i="2"/>
  <c r="G305" i="10" l="1"/>
  <c r="J305" i="10"/>
  <c r="J306" i="2"/>
  <c r="C307" i="2"/>
  <c r="D305" i="8"/>
  <c r="E305" i="8" s="1"/>
  <c r="H305" i="8"/>
  <c r="C305" i="8"/>
  <c r="I305" i="8"/>
  <c r="H306" i="10" l="1"/>
  <c r="C306" i="10"/>
  <c r="D306" i="10"/>
  <c r="E306" i="10" s="1"/>
  <c r="I306" i="10"/>
  <c r="G305" i="8"/>
  <c r="J305" i="8"/>
  <c r="H307" i="2"/>
  <c r="I307" i="2"/>
  <c r="D307" i="2"/>
  <c r="E307" i="2" s="1"/>
  <c r="J307" i="2" l="1"/>
  <c r="J306" i="10"/>
  <c r="G306" i="10"/>
  <c r="G307" i="2"/>
  <c r="C308" i="2" s="1"/>
  <c r="I306" i="8"/>
  <c r="C306" i="8"/>
  <c r="H306" i="8"/>
  <c r="D306" i="8"/>
  <c r="E306" i="8" s="1"/>
  <c r="H307" i="10" l="1"/>
  <c r="C307" i="10"/>
  <c r="D307" i="10"/>
  <c r="E307" i="10" s="1"/>
  <c r="I307" i="10"/>
  <c r="G306" i="8"/>
  <c r="J306" i="8"/>
  <c r="H308" i="2"/>
  <c r="I308" i="2"/>
  <c r="D308" i="2"/>
  <c r="E308" i="2" s="1"/>
  <c r="G308" i="2" s="1"/>
  <c r="G307" i="10" l="1"/>
  <c r="J307" i="10"/>
  <c r="J308" i="2"/>
  <c r="C309" i="2"/>
  <c r="D307" i="8"/>
  <c r="E307" i="8" s="1"/>
  <c r="I307" i="8"/>
  <c r="H307" i="8"/>
  <c r="C307" i="8"/>
  <c r="H308" i="10" l="1"/>
  <c r="C308" i="10"/>
  <c r="D308" i="10"/>
  <c r="E308" i="10" s="1"/>
  <c r="I308" i="10"/>
  <c r="G307" i="8"/>
  <c r="J307" i="8"/>
  <c r="I309" i="2"/>
  <c r="H309" i="2"/>
  <c r="D309" i="2"/>
  <c r="E309" i="2" s="1"/>
  <c r="G309" i="2" s="1"/>
  <c r="J308" i="10" l="1"/>
  <c r="G308" i="10"/>
  <c r="J309" i="2"/>
  <c r="C310" i="2"/>
  <c r="I308" i="8"/>
  <c r="C308" i="8"/>
  <c r="H308" i="8"/>
  <c r="D308" i="8"/>
  <c r="E308" i="8" s="1"/>
  <c r="H309" i="10" l="1"/>
  <c r="C309" i="10"/>
  <c r="I309" i="10"/>
  <c r="D309" i="10"/>
  <c r="E309" i="10" s="1"/>
  <c r="G308" i="8"/>
  <c r="J308" i="8"/>
  <c r="D310" i="2"/>
  <c r="E310" i="2" s="1"/>
  <c r="G310" i="2" s="1"/>
  <c r="H310" i="2"/>
  <c r="I310" i="2"/>
  <c r="G309" i="10" l="1"/>
  <c r="J309" i="10"/>
  <c r="J310" i="2"/>
  <c r="C311" i="2"/>
  <c r="D309" i="8"/>
  <c r="E309" i="8" s="1"/>
  <c r="I309" i="8"/>
  <c r="H309" i="8"/>
  <c r="C309" i="8"/>
  <c r="H310" i="10" l="1"/>
  <c r="C310" i="10"/>
  <c r="D310" i="10"/>
  <c r="E310" i="10" s="1"/>
  <c r="I310" i="10"/>
  <c r="G309" i="8"/>
  <c r="J309" i="8"/>
  <c r="I311" i="2"/>
  <c r="D311" i="2"/>
  <c r="E311" i="2" s="1"/>
  <c r="G311" i="2" s="1"/>
  <c r="H311" i="2"/>
  <c r="J310" i="10" l="1"/>
  <c r="G310" i="10"/>
  <c r="J311" i="2"/>
  <c r="C312" i="2"/>
  <c r="I310" i="8"/>
  <c r="C310" i="8"/>
  <c r="H310" i="8"/>
  <c r="D310" i="8"/>
  <c r="E310" i="8" s="1"/>
  <c r="H311" i="10" l="1"/>
  <c r="C311" i="10"/>
  <c r="I311" i="10"/>
  <c r="D311" i="10"/>
  <c r="E311" i="10" s="1"/>
  <c r="G310" i="8"/>
  <c r="J310" i="8"/>
  <c r="D312" i="2"/>
  <c r="E312" i="2" s="1"/>
  <c r="G312" i="2" s="1"/>
  <c r="I312" i="2"/>
  <c r="H312" i="2"/>
  <c r="G311" i="10" l="1"/>
  <c r="J311" i="10"/>
  <c r="J312" i="2"/>
  <c r="C313" i="2"/>
  <c r="D311" i="8"/>
  <c r="E311" i="8" s="1"/>
  <c r="C311" i="8"/>
  <c r="I311" i="8"/>
  <c r="H311" i="8"/>
  <c r="H312" i="10" l="1"/>
  <c r="C312" i="10"/>
  <c r="D312" i="10"/>
  <c r="E312" i="10" s="1"/>
  <c r="I312" i="10"/>
  <c r="G311" i="8"/>
  <c r="J311" i="8"/>
  <c r="D313" i="2"/>
  <c r="E313" i="2" s="1"/>
  <c r="G313" i="2" s="1"/>
  <c r="I313" i="2"/>
  <c r="H313" i="2"/>
  <c r="J312" i="10" l="1"/>
  <c r="G312" i="10"/>
  <c r="J313" i="2"/>
  <c r="C314" i="2"/>
  <c r="I312" i="8"/>
  <c r="C312" i="8"/>
  <c r="H312" i="8"/>
  <c r="D312" i="8"/>
  <c r="E312" i="8" s="1"/>
  <c r="H313" i="10" l="1"/>
  <c r="C313" i="10"/>
  <c r="I313" i="10"/>
  <c r="D313" i="10"/>
  <c r="E313" i="10" s="1"/>
  <c r="G312" i="8"/>
  <c r="J312" i="8"/>
  <c r="D314" i="2"/>
  <c r="E314" i="2" s="1"/>
  <c r="G314" i="2" s="1"/>
  <c r="H314" i="2"/>
  <c r="I314" i="2"/>
  <c r="G313" i="10" l="1"/>
  <c r="J313" i="10"/>
  <c r="J314" i="2"/>
  <c r="C315" i="2"/>
  <c r="D313" i="8"/>
  <c r="E313" i="8" s="1"/>
  <c r="H313" i="8"/>
  <c r="C313" i="8"/>
  <c r="I313" i="8"/>
  <c r="H314" i="10" l="1"/>
  <c r="C314" i="10"/>
  <c r="D314" i="10"/>
  <c r="E314" i="10" s="1"/>
  <c r="I314" i="10"/>
  <c r="G313" i="8"/>
  <c r="J313" i="8"/>
  <c r="D315" i="2"/>
  <c r="E315" i="2" s="1"/>
  <c r="G315" i="2" s="1"/>
  <c r="I315" i="2"/>
  <c r="H315" i="2"/>
  <c r="J314" i="10" l="1"/>
  <c r="G314" i="10"/>
  <c r="J315" i="2"/>
  <c r="C316" i="2"/>
  <c r="I314" i="8"/>
  <c r="C314" i="8"/>
  <c r="H314" i="8"/>
  <c r="D314" i="8"/>
  <c r="E314" i="8" s="1"/>
  <c r="H315" i="10" l="1"/>
  <c r="C315" i="10"/>
  <c r="D315" i="10"/>
  <c r="E315" i="10" s="1"/>
  <c r="I315" i="10"/>
  <c r="G314" i="8"/>
  <c r="J314" i="8"/>
  <c r="I316" i="2"/>
  <c r="D316" i="2"/>
  <c r="E316" i="2" s="1"/>
  <c r="J316" i="2" s="1"/>
  <c r="H316" i="2"/>
  <c r="G315" i="10" l="1"/>
  <c r="J315" i="10"/>
  <c r="G316" i="2"/>
  <c r="C317" i="2" s="1"/>
  <c r="D315" i="8"/>
  <c r="E315" i="8" s="1"/>
  <c r="I315" i="8"/>
  <c r="H315" i="8"/>
  <c r="C315" i="8"/>
  <c r="H316" i="10" l="1"/>
  <c r="C316" i="10"/>
  <c r="D316" i="10"/>
  <c r="E316" i="10" s="1"/>
  <c r="I316" i="10"/>
  <c r="G315" i="8"/>
  <c r="J315" i="8"/>
  <c r="I317" i="2"/>
  <c r="H317" i="2"/>
  <c r="D317" i="2"/>
  <c r="E317" i="2" s="1"/>
  <c r="G317" i="2" s="1"/>
  <c r="J316" i="10" l="1"/>
  <c r="G316" i="10"/>
  <c r="J317" i="2"/>
  <c r="C318" i="2"/>
  <c r="I316" i="8"/>
  <c r="C316" i="8"/>
  <c r="H316" i="8"/>
  <c r="D316" i="8"/>
  <c r="E316" i="8" s="1"/>
  <c r="H317" i="10" l="1"/>
  <c r="C317" i="10"/>
  <c r="I317" i="10"/>
  <c r="D317" i="10"/>
  <c r="E317" i="10" s="1"/>
  <c r="G316" i="8"/>
  <c r="J316" i="8"/>
  <c r="I318" i="2"/>
  <c r="D318" i="2"/>
  <c r="E318" i="2" s="1"/>
  <c r="G318" i="2" s="1"/>
  <c r="H318" i="2"/>
  <c r="G317" i="10" l="1"/>
  <c r="J317" i="10"/>
  <c r="J318" i="2"/>
  <c r="C319" i="2"/>
  <c r="D317" i="8"/>
  <c r="E317" i="8" s="1"/>
  <c r="I317" i="8"/>
  <c r="H317" i="8"/>
  <c r="C317" i="8"/>
  <c r="H318" i="10" l="1"/>
  <c r="C318" i="10"/>
  <c r="D318" i="10"/>
  <c r="E318" i="10" s="1"/>
  <c r="I318" i="10"/>
  <c r="G317" i="8"/>
  <c r="H319" i="2"/>
  <c r="J317" i="8"/>
  <c r="D319" i="2"/>
  <c r="E319" i="2" s="1"/>
  <c r="G319" i="2" s="1"/>
  <c r="I319" i="2"/>
  <c r="J318" i="10" l="1"/>
  <c r="G318" i="10"/>
  <c r="J319" i="2"/>
  <c r="C320" i="2"/>
  <c r="I318" i="8"/>
  <c r="C318" i="8"/>
  <c r="H318" i="8"/>
  <c r="D318" i="8"/>
  <c r="E318" i="8" s="1"/>
  <c r="H319" i="10" l="1"/>
  <c r="C319" i="10"/>
  <c r="I319" i="10"/>
  <c r="D319" i="10"/>
  <c r="E319" i="10" s="1"/>
  <c r="G318" i="8"/>
  <c r="J318" i="8"/>
  <c r="H320" i="2"/>
  <c r="D320" i="2"/>
  <c r="E320" i="2" s="1"/>
  <c r="G320" i="2" s="1"/>
  <c r="I320" i="2"/>
  <c r="G319" i="10" l="1"/>
  <c r="J319" i="10"/>
  <c r="J320" i="2"/>
  <c r="C321" i="2"/>
  <c r="D319" i="8"/>
  <c r="E319" i="8" s="1"/>
  <c r="C319" i="8"/>
  <c r="I319" i="8"/>
  <c r="H319" i="8"/>
  <c r="H320" i="10" l="1"/>
  <c r="C320" i="10"/>
  <c r="D320" i="10"/>
  <c r="E320" i="10" s="1"/>
  <c r="I320" i="10"/>
  <c r="G319" i="8"/>
  <c r="J319" i="8"/>
  <c r="D321" i="2"/>
  <c r="E321" i="2" s="1"/>
  <c r="G321" i="2" s="1"/>
  <c r="I321" i="2"/>
  <c r="H321" i="2"/>
  <c r="J320" i="10" l="1"/>
  <c r="G320" i="10"/>
  <c r="J321" i="2"/>
  <c r="C322" i="2"/>
  <c r="I320" i="8"/>
  <c r="C320" i="8"/>
  <c r="H320" i="8"/>
  <c r="D320" i="8"/>
  <c r="E320" i="8" s="1"/>
  <c r="H321" i="10" l="1"/>
  <c r="C321" i="10"/>
  <c r="I321" i="10"/>
  <c r="D321" i="10"/>
  <c r="E321" i="10" s="1"/>
  <c r="G320" i="8"/>
  <c r="J320" i="8"/>
  <c r="H322" i="2"/>
  <c r="I322" i="2"/>
  <c r="D322" i="2"/>
  <c r="E322" i="2" s="1"/>
  <c r="G321" i="10" l="1"/>
  <c r="J321" i="10"/>
  <c r="J322" i="2"/>
  <c r="G322" i="2"/>
  <c r="C323" i="2" s="1"/>
  <c r="D321" i="8"/>
  <c r="E321" i="8" s="1"/>
  <c r="H321" i="8"/>
  <c r="C321" i="8"/>
  <c r="I321" i="8"/>
  <c r="H322" i="10" l="1"/>
  <c r="C322" i="10"/>
  <c r="D322" i="10"/>
  <c r="E322" i="10" s="1"/>
  <c r="I322" i="10"/>
  <c r="G321" i="8"/>
  <c r="J321" i="8"/>
  <c r="I323" i="2"/>
  <c r="D323" i="2"/>
  <c r="E323" i="2" s="1"/>
  <c r="G323" i="2" s="1"/>
  <c r="H323" i="2"/>
  <c r="J322" i="10" l="1"/>
  <c r="G322" i="10"/>
  <c r="J323" i="2"/>
  <c r="C324" i="2"/>
  <c r="I322" i="8"/>
  <c r="C322" i="8"/>
  <c r="H322" i="8"/>
  <c r="D322" i="8"/>
  <c r="E322" i="8" s="1"/>
  <c r="H323" i="10" l="1"/>
  <c r="C323" i="10"/>
  <c r="D323" i="10"/>
  <c r="E323" i="10" s="1"/>
  <c r="I323" i="10"/>
  <c r="G322" i="8"/>
  <c r="J322" i="8"/>
  <c r="I324" i="2"/>
  <c r="D324" i="2"/>
  <c r="E324" i="2" s="1"/>
  <c r="G324" i="2" s="1"/>
  <c r="H324" i="2"/>
  <c r="G323" i="10" l="1"/>
  <c r="J323" i="10"/>
  <c r="J324" i="2"/>
  <c r="C325" i="2"/>
  <c r="D323" i="8"/>
  <c r="E323" i="8" s="1"/>
  <c r="I323" i="8"/>
  <c r="H323" i="8"/>
  <c r="C323" i="8"/>
  <c r="H324" i="10" l="1"/>
  <c r="C324" i="10"/>
  <c r="D324" i="10"/>
  <c r="E324" i="10" s="1"/>
  <c r="I324" i="10"/>
  <c r="G323" i="8"/>
  <c r="D325" i="2"/>
  <c r="E325" i="2" s="1"/>
  <c r="G325" i="2" s="1"/>
  <c r="J323" i="8"/>
  <c r="I325" i="2"/>
  <c r="H325" i="2"/>
  <c r="J324" i="10" l="1"/>
  <c r="G324" i="10"/>
  <c r="J325" i="2"/>
  <c r="C326" i="2"/>
  <c r="I324" i="8"/>
  <c r="C324" i="8"/>
  <c r="H324" i="8"/>
  <c r="D324" i="8"/>
  <c r="E324" i="8" s="1"/>
  <c r="H325" i="10" l="1"/>
  <c r="C325" i="10"/>
  <c r="I325" i="10"/>
  <c r="D325" i="10"/>
  <c r="E325" i="10" s="1"/>
  <c r="G324" i="8"/>
  <c r="J324" i="8"/>
  <c r="I326" i="2"/>
  <c r="H326" i="2"/>
  <c r="D326" i="2"/>
  <c r="E326" i="2" s="1"/>
  <c r="G326" i="2" s="1"/>
  <c r="G325" i="10" l="1"/>
  <c r="J325" i="10"/>
  <c r="J326" i="2"/>
  <c r="C327" i="2"/>
  <c r="D325" i="8"/>
  <c r="E325" i="8" s="1"/>
  <c r="I325" i="8"/>
  <c r="H325" i="8"/>
  <c r="C325" i="8"/>
  <c r="H326" i="10" l="1"/>
  <c r="C326" i="10"/>
  <c r="D326" i="10"/>
  <c r="E326" i="10" s="1"/>
  <c r="I326" i="10"/>
  <c r="G325" i="8"/>
  <c r="J325" i="8"/>
  <c r="I327" i="2"/>
  <c r="H327" i="2"/>
  <c r="D327" i="2"/>
  <c r="E327" i="2" s="1"/>
  <c r="G327" i="2" s="1"/>
  <c r="J326" i="10" l="1"/>
  <c r="G326" i="10"/>
  <c r="J327" i="2"/>
  <c r="C328" i="2"/>
  <c r="I326" i="8"/>
  <c r="C326" i="8"/>
  <c r="H326" i="8"/>
  <c r="D326" i="8"/>
  <c r="E326" i="8" s="1"/>
  <c r="H327" i="10" l="1"/>
  <c r="C327" i="10"/>
  <c r="D327" i="10"/>
  <c r="E327" i="10" s="1"/>
  <c r="I327" i="10"/>
  <c r="G326" i="8"/>
  <c r="J326" i="8"/>
  <c r="I328" i="2"/>
  <c r="H328" i="2"/>
  <c r="D328" i="2"/>
  <c r="E328" i="2" s="1"/>
  <c r="J328" i="2" l="1"/>
  <c r="G327" i="10"/>
  <c r="J327" i="10"/>
  <c r="G328" i="2"/>
  <c r="C329" i="2" s="1"/>
  <c r="D327" i="8"/>
  <c r="E327" i="8" s="1"/>
  <c r="C327" i="8"/>
  <c r="I327" i="8"/>
  <c r="H327" i="8"/>
  <c r="H328" i="10" l="1"/>
  <c r="C328" i="10"/>
  <c r="D328" i="10"/>
  <c r="E328" i="10" s="1"/>
  <c r="I328" i="10"/>
  <c r="G327" i="8"/>
  <c r="J327" i="8"/>
  <c r="I329" i="2"/>
  <c r="H329" i="2"/>
  <c r="D329" i="2"/>
  <c r="E329" i="2" s="1"/>
  <c r="G329" i="2" s="1"/>
  <c r="J328" i="10" l="1"/>
  <c r="G328" i="10"/>
  <c r="J329" i="2"/>
  <c r="C330" i="2"/>
  <c r="I328" i="8"/>
  <c r="C328" i="8"/>
  <c r="H328" i="8"/>
  <c r="D328" i="8"/>
  <c r="E328" i="8" s="1"/>
  <c r="H329" i="10" l="1"/>
  <c r="C329" i="10"/>
  <c r="D329" i="10"/>
  <c r="E329" i="10" s="1"/>
  <c r="I329" i="10"/>
  <c r="G328" i="8"/>
  <c r="J328" i="8"/>
  <c r="D330" i="2"/>
  <c r="E330" i="2" s="1"/>
  <c r="G330" i="2" s="1"/>
  <c r="I330" i="2"/>
  <c r="H330" i="2"/>
  <c r="G329" i="10" l="1"/>
  <c r="J329" i="10"/>
  <c r="J330" i="2"/>
  <c r="C331" i="2"/>
  <c r="D329" i="8"/>
  <c r="E329" i="8" s="1"/>
  <c r="H329" i="8"/>
  <c r="C329" i="8"/>
  <c r="I329" i="8"/>
  <c r="H330" i="10" l="1"/>
  <c r="C330" i="10"/>
  <c r="D330" i="10"/>
  <c r="E330" i="10" s="1"/>
  <c r="I330" i="10"/>
  <c r="G329" i="8"/>
  <c r="J329" i="8"/>
  <c r="D331" i="2"/>
  <c r="E331" i="2" s="1"/>
  <c r="I331" i="2"/>
  <c r="H331" i="2"/>
  <c r="J331" i="2" l="1"/>
  <c r="J330" i="10"/>
  <c r="G330" i="10"/>
  <c r="G331" i="2"/>
  <c r="C332" i="2" s="1"/>
  <c r="I330" i="8"/>
  <c r="C330" i="8"/>
  <c r="H330" i="8"/>
  <c r="D330" i="8"/>
  <c r="E330" i="8" s="1"/>
  <c r="H331" i="10" l="1"/>
  <c r="C331" i="10"/>
  <c r="D331" i="10"/>
  <c r="E331" i="10" s="1"/>
  <c r="I331" i="10"/>
  <c r="G330" i="8"/>
  <c r="J330" i="8"/>
  <c r="D332" i="2"/>
  <c r="E332" i="2" s="1"/>
  <c r="G332" i="2" s="1"/>
  <c r="I332" i="2"/>
  <c r="H332" i="2"/>
  <c r="G331" i="10" l="1"/>
  <c r="J331" i="10"/>
  <c r="J332" i="2"/>
  <c r="C333" i="2"/>
  <c r="D331" i="8"/>
  <c r="E331" i="8" s="1"/>
  <c r="I331" i="8"/>
  <c r="H331" i="8"/>
  <c r="C331" i="8"/>
  <c r="H332" i="10" l="1"/>
  <c r="C332" i="10"/>
  <c r="D332" i="10"/>
  <c r="E332" i="10" s="1"/>
  <c r="I332" i="10"/>
  <c r="G331" i="8"/>
  <c r="D333" i="2"/>
  <c r="E333" i="2" s="1"/>
  <c r="J331" i="8"/>
  <c r="I333" i="2"/>
  <c r="H333" i="2"/>
  <c r="J333" i="2" l="1"/>
  <c r="J332" i="10"/>
  <c r="G332" i="10"/>
  <c r="G333" i="2"/>
  <c r="C334" i="2" s="1"/>
  <c r="I332" i="8"/>
  <c r="C332" i="8"/>
  <c r="H332" i="8"/>
  <c r="D332" i="8"/>
  <c r="E332" i="8" s="1"/>
  <c r="H333" i="10" l="1"/>
  <c r="C333" i="10"/>
  <c r="D333" i="10"/>
  <c r="E333" i="10" s="1"/>
  <c r="I333" i="10"/>
  <c r="G332" i="8"/>
  <c r="D334" i="2"/>
  <c r="E334" i="2" s="1"/>
  <c r="G334" i="2" s="1"/>
  <c r="C335" i="2" s="1"/>
  <c r="J332" i="8"/>
  <c r="H334" i="2"/>
  <c r="I334" i="2"/>
  <c r="G333" i="10" l="1"/>
  <c r="J333" i="10"/>
  <c r="J334" i="2"/>
  <c r="D333" i="8"/>
  <c r="E333" i="8" s="1"/>
  <c r="I333" i="8"/>
  <c r="H333" i="8"/>
  <c r="C333" i="8"/>
  <c r="H334" i="10" l="1"/>
  <c r="C334" i="10"/>
  <c r="D334" i="10"/>
  <c r="E334" i="10" s="1"/>
  <c r="I334" i="10"/>
  <c r="G333" i="8"/>
  <c r="J333" i="8"/>
  <c r="D335" i="2"/>
  <c r="E335" i="2" s="1"/>
  <c r="I335" i="2"/>
  <c r="H335" i="2"/>
  <c r="J334" i="10" l="1"/>
  <c r="G334" i="10"/>
  <c r="G335" i="2"/>
  <c r="C336" i="2" s="1"/>
  <c r="J335" i="2"/>
  <c r="I334" i="8"/>
  <c r="C334" i="8"/>
  <c r="H334" i="8"/>
  <c r="D334" i="8"/>
  <c r="E334" i="8" s="1"/>
  <c r="H335" i="10" l="1"/>
  <c r="C335" i="10"/>
  <c r="D335" i="10"/>
  <c r="E335" i="10" s="1"/>
  <c r="I335" i="10"/>
  <c r="G334" i="8"/>
  <c r="J334" i="8"/>
  <c r="D336" i="2"/>
  <c r="E336" i="2" s="1"/>
  <c r="G336" i="2" s="1"/>
  <c r="I336" i="2"/>
  <c r="H336" i="2"/>
  <c r="G335" i="10" l="1"/>
  <c r="J335" i="10"/>
  <c r="J336" i="2"/>
  <c r="C337" i="2"/>
  <c r="D335" i="8"/>
  <c r="E335" i="8" s="1"/>
  <c r="C335" i="8"/>
  <c r="I335" i="8"/>
  <c r="H335" i="8"/>
  <c r="H336" i="10" l="1"/>
  <c r="C336" i="10"/>
  <c r="D336" i="10"/>
  <c r="E336" i="10" s="1"/>
  <c r="I336" i="10"/>
  <c r="G335" i="8"/>
  <c r="J335" i="8"/>
  <c r="I337" i="2"/>
  <c r="H337" i="2"/>
  <c r="D337" i="2"/>
  <c r="E337" i="2" s="1"/>
  <c r="G337" i="2" s="1"/>
  <c r="J336" i="10" l="1"/>
  <c r="G336" i="10"/>
  <c r="J337" i="2"/>
  <c r="C338" i="2"/>
  <c r="I336" i="8"/>
  <c r="C336" i="8"/>
  <c r="H336" i="8"/>
  <c r="D336" i="8"/>
  <c r="E336" i="8" s="1"/>
  <c r="H337" i="10" l="1"/>
  <c r="C337" i="10"/>
  <c r="D337" i="10"/>
  <c r="E337" i="10" s="1"/>
  <c r="I337" i="10"/>
  <c r="G336" i="8"/>
  <c r="J336" i="8"/>
  <c r="D338" i="2"/>
  <c r="E338" i="2" s="1"/>
  <c r="G338" i="2" s="1"/>
  <c r="I338" i="2"/>
  <c r="H338" i="2"/>
  <c r="G337" i="10" l="1"/>
  <c r="J337" i="10"/>
  <c r="J338" i="2"/>
  <c r="C339" i="2"/>
  <c r="D337" i="8"/>
  <c r="E337" i="8" s="1"/>
  <c r="H337" i="8"/>
  <c r="C337" i="8"/>
  <c r="I337" i="8"/>
  <c r="H338" i="10" l="1"/>
  <c r="C338" i="10"/>
  <c r="D338" i="10"/>
  <c r="E338" i="10" s="1"/>
  <c r="I338" i="10"/>
  <c r="G337" i="8"/>
  <c r="J337" i="8"/>
  <c r="H339" i="2"/>
  <c r="D339" i="2"/>
  <c r="E339" i="2" s="1"/>
  <c r="G339" i="2" s="1"/>
  <c r="I339" i="2"/>
  <c r="J338" i="10" l="1"/>
  <c r="G338" i="10"/>
  <c r="J339" i="2"/>
  <c r="C340" i="2"/>
  <c r="I338" i="8"/>
  <c r="C338" i="8"/>
  <c r="H338" i="8"/>
  <c r="D338" i="8"/>
  <c r="E338" i="8" s="1"/>
  <c r="H339" i="10" l="1"/>
  <c r="C339" i="10"/>
  <c r="D339" i="10"/>
  <c r="E339" i="10" s="1"/>
  <c r="I339" i="10"/>
  <c r="G338" i="8"/>
  <c r="J338" i="8"/>
  <c r="H340" i="2"/>
  <c r="D340" i="2"/>
  <c r="E340" i="2" s="1"/>
  <c r="G340" i="2" s="1"/>
  <c r="I340" i="2"/>
  <c r="G339" i="10" l="1"/>
  <c r="J339" i="10"/>
  <c r="J340" i="2"/>
  <c r="C341" i="2"/>
  <c r="D339" i="8"/>
  <c r="E339" i="8" s="1"/>
  <c r="I339" i="8"/>
  <c r="H339" i="8"/>
  <c r="C339" i="8"/>
  <c r="H340" i="10" l="1"/>
  <c r="C340" i="10"/>
  <c r="D340" i="10"/>
  <c r="E340" i="10" s="1"/>
  <c r="I340" i="10"/>
  <c r="G339" i="8"/>
  <c r="J339" i="8"/>
  <c r="D341" i="2"/>
  <c r="E341" i="2" s="1"/>
  <c r="G341" i="2" s="1"/>
  <c r="I341" i="2"/>
  <c r="H341" i="2"/>
  <c r="J340" i="10" l="1"/>
  <c r="G340" i="10"/>
  <c r="J341" i="2"/>
  <c r="C342" i="2"/>
  <c r="I340" i="8"/>
  <c r="C340" i="8"/>
  <c r="H340" i="8"/>
  <c r="D340" i="8"/>
  <c r="E340" i="8" s="1"/>
  <c r="H341" i="10" l="1"/>
  <c r="C341" i="10"/>
  <c r="D341" i="10"/>
  <c r="E341" i="10" s="1"/>
  <c r="I341" i="10"/>
  <c r="G340" i="8"/>
  <c r="J340" i="8"/>
  <c r="D342" i="2"/>
  <c r="E342" i="2" s="1"/>
  <c r="G342" i="2" s="1"/>
  <c r="I342" i="2"/>
  <c r="H342" i="2"/>
  <c r="G341" i="10" l="1"/>
  <c r="J341" i="10"/>
  <c r="J342" i="2"/>
  <c r="C343" i="2"/>
  <c r="D341" i="8"/>
  <c r="E341" i="8" s="1"/>
  <c r="I341" i="8"/>
  <c r="H341" i="8"/>
  <c r="C341" i="8"/>
  <c r="H342" i="10" l="1"/>
  <c r="C342" i="10"/>
  <c r="D342" i="10"/>
  <c r="E342" i="10" s="1"/>
  <c r="I342" i="10"/>
  <c r="G341" i="8"/>
  <c r="J341" i="8"/>
  <c r="H343" i="2"/>
  <c r="D343" i="2"/>
  <c r="E343" i="2" s="1"/>
  <c r="G343" i="2" s="1"/>
  <c r="I343" i="2"/>
  <c r="J342" i="10" l="1"/>
  <c r="G342" i="10"/>
  <c r="J343" i="2"/>
  <c r="C344" i="2"/>
  <c r="I342" i="8"/>
  <c r="C342" i="8"/>
  <c r="H342" i="8"/>
  <c r="D342" i="8"/>
  <c r="E342" i="8" s="1"/>
  <c r="H343" i="10" l="1"/>
  <c r="C343" i="10"/>
  <c r="D343" i="10"/>
  <c r="E343" i="10" s="1"/>
  <c r="I343" i="10"/>
  <c r="G342" i="8"/>
  <c r="J342" i="8"/>
  <c r="D344" i="2"/>
  <c r="E344" i="2" s="1"/>
  <c r="G344" i="2" s="1"/>
  <c r="I344" i="2"/>
  <c r="H344" i="2"/>
  <c r="G343" i="10" l="1"/>
  <c r="J343" i="10"/>
  <c r="J344" i="2"/>
  <c r="C345" i="2"/>
  <c r="D343" i="8"/>
  <c r="E343" i="8" s="1"/>
  <c r="C343" i="8"/>
  <c r="I343" i="8"/>
  <c r="H343" i="8"/>
  <c r="H344" i="10" l="1"/>
  <c r="C344" i="10"/>
  <c r="D344" i="10"/>
  <c r="E344" i="10" s="1"/>
  <c r="I344" i="10"/>
  <c r="G343" i="8"/>
  <c r="J343" i="8"/>
  <c r="D345" i="2"/>
  <c r="E345" i="2" s="1"/>
  <c r="G345" i="2" s="1"/>
  <c r="I345" i="2"/>
  <c r="H345" i="2"/>
  <c r="J344" i="10" l="1"/>
  <c r="G344" i="10"/>
  <c r="J345" i="2"/>
  <c r="C346" i="2"/>
  <c r="I344" i="8"/>
  <c r="C344" i="8"/>
  <c r="H344" i="8"/>
  <c r="D344" i="8"/>
  <c r="E344" i="8" s="1"/>
  <c r="H345" i="10" l="1"/>
  <c r="C345" i="10"/>
  <c r="D345" i="10"/>
  <c r="E345" i="10" s="1"/>
  <c r="I345" i="10"/>
  <c r="G344" i="8"/>
  <c r="J344" i="8"/>
  <c r="I346" i="2"/>
  <c r="D346" i="2"/>
  <c r="E346" i="2" s="1"/>
  <c r="G346" i="2" s="1"/>
  <c r="H346" i="2"/>
  <c r="G345" i="10" l="1"/>
  <c r="J345" i="10"/>
  <c r="J346" i="2"/>
  <c r="C347" i="2"/>
  <c r="D345" i="8"/>
  <c r="E345" i="8" s="1"/>
  <c r="H345" i="8"/>
  <c r="C345" i="8"/>
  <c r="I345" i="8"/>
  <c r="H346" i="10" l="1"/>
  <c r="C346" i="10"/>
  <c r="D346" i="10"/>
  <c r="E346" i="10" s="1"/>
  <c r="I346" i="10"/>
  <c r="G345" i="8"/>
  <c r="J345" i="8"/>
  <c r="I347" i="2"/>
  <c r="H347" i="2"/>
  <c r="D347" i="2"/>
  <c r="E347" i="2" s="1"/>
  <c r="G347" i="2" s="1"/>
  <c r="J346" i="10" l="1"/>
  <c r="G346" i="10"/>
  <c r="J347" i="2"/>
  <c r="C348" i="2"/>
  <c r="I346" i="8"/>
  <c r="C346" i="8"/>
  <c r="H346" i="8"/>
  <c r="D346" i="8"/>
  <c r="E346" i="8" s="1"/>
  <c r="H347" i="10" l="1"/>
  <c r="C347" i="10"/>
  <c r="D347" i="10"/>
  <c r="E347" i="10" s="1"/>
  <c r="I347" i="10"/>
  <c r="G346" i="8"/>
  <c r="J346" i="8"/>
  <c r="D348" i="2"/>
  <c r="E348" i="2" s="1"/>
  <c r="G348" i="2" s="1"/>
  <c r="I348" i="2"/>
  <c r="H348" i="2"/>
  <c r="G347" i="10" l="1"/>
  <c r="J347" i="10"/>
  <c r="J348" i="2"/>
  <c r="C349" i="2"/>
  <c r="D347" i="8"/>
  <c r="E347" i="8" s="1"/>
  <c r="I347" i="8"/>
  <c r="H347" i="8"/>
  <c r="C347" i="8"/>
  <c r="H348" i="10" l="1"/>
  <c r="C348" i="10"/>
  <c r="D348" i="10"/>
  <c r="E348" i="10" s="1"/>
  <c r="I348" i="10"/>
  <c r="G347" i="8"/>
  <c r="J347" i="8"/>
  <c r="D349" i="2"/>
  <c r="E349" i="2" s="1"/>
  <c r="G349" i="2" s="1"/>
  <c r="H349" i="2"/>
  <c r="I349" i="2"/>
  <c r="J348" i="10" l="1"/>
  <c r="G348" i="10"/>
  <c r="J349" i="2"/>
  <c r="C350" i="2"/>
  <c r="I348" i="8"/>
  <c r="C348" i="8"/>
  <c r="H348" i="8"/>
  <c r="D348" i="8"/>
  <c r="E348" i="8" s="1"/>
  <c r="H349" i="10" l="1"/>
  <c r="C349" i="10"/>
  <c r="D349" i="10"/>
  <c r="E349" i="10" s="1"/>
  <c r="I349" i="10"/>
  <c r="G348" i="8"/>
  <c r="J348" i="8"/>
  <c r="H350" i="2"/>
  <c r="D350" i="2"/>
  <c r="E350" i="2" s="1"/>
  <c r="G350" i="2" s="1"/>
  <c r="I350" i="2"/>
  <c r="G349" i="10" l="1"/>
  <c r="J349" i="10"/>
  <c r="J350" i="2"/>
  <c r="C351" i="2"/>
  <c r="D349" i="8"/>
  <c r="E349" i="8" s="1"/>
  <c r="I349" i="8"/>
  <c r="H349" i="8"/>
  <c r="C349" i="8"/>
  <c r="H350" i="10" l="1"/>
  <c r="C350" i="10"/>
  <c r="D350" i="10"/>
  <c r="E350" i="10" s="1"/>
  <c r="I350" i="10"/>
  <c r="G349" i="8"/>
  <c r="J349" i="8"/>
  <c r="D351" i="2"/>
  <c r="E351" i="2" s="1"/>
  <c r="G351" i="2" s="1"/>
  <c r="H351" i="2"/>
  <c r="I351" i="2"/>
  <c r="J350" i="10" l="1"/>
  <c r="G350" i="10"/>
  <c r="J351" i="2"/>
  <c r="C352" i="2"/>
  <c r="I350" i="8"/>
  <c r="C350" i="8"/>
  <c r="H350" i="8"/>
  <c r="D350" i="8"/>
  <c r="E350" i="8" s="1"/>
  <c r="H351" i="10" l="1"/>
  <c r="C351" i="10"/>
  <c r="D351" i="10"/>
  <c r="E351" i="10" s="1"/>
  <c r="I351" i="10"/>
  <c r="G350" i="8"/>
  <c r="J350" i="8"/>
  <c r="H352" i="2"/>
  <c r="D352" i="2"/>
  <c r="E352" i="2" s="1"/>
  <c r="G352" i="2" s="1"/>
  <c r="I352" i="2"/>
  <c r="G351" i="10" l="1"/>
  <c r="J351" i="10"/>
  <c r="J352" i="2"/>
  <c r="C353" i="2"/>
  <c r="D351" i="8"/>
  <c r="E351" i="8" s="1"/>
  <c r="C351" i="8"/>
  <c r="I351" i="8"/>
  <c r="H351" i="8"/>
  <c r="H352" i="10" l="1"/>
  <c r="C352" i="10"/>
  <c r="D352" i="10"/>
  <c r="E352" i="10" s="1"/>
  <c r="I352" i="10"/>
  <c r="G351" i="8"/>
  <c r="J351" i="8"/>
  <c r="I353" i="2"/>
  <c r="D353" i="2"/>
  <c r="E353" i="2" s="1"/>
  <c r="G353" i="2" s="1"/>
  <c r="H353" i="2"/>
  <c r="J352" i="10" l="1"/>
  <c r="G352" i="10"/>
  <c r="J353" i="2"/>
  <c r="C354" i="2"/>
  <c r="I352" i="8"/>
  <c r="C352" i="8"/>
  <c r="H352" i="8"/>
  <c r="D352" i="8"/>
  <c r="E352" i="8" s="1"/>
  <c r="H353" i="10" l="1"/>
  <c r="C353" i="10"/>
  <c r="D353" i="10"/>
  <c r="E353" i="10" s="1"/>
  <c r="I353" i="10"/>
  <c r="G352" i="8"/>
  <c r="J352" i="8"/>
  <c r="H354" i="2"/>
  <c r="D354" i="2"/>
  <c r="E354" i="2" s="1"/>
  <c r="G354" i="2" s="1"/>
  <c r="I354" i="2"/>
  <c r="G353" i="10" l="1"/>
  <c r="J353" i="10"/>
  <c r="J354" i="2"/>
  <c r="C355" i="2"/>
  <c r="D353" i="8"/>
  <c r="E353" i="8" s="1"/>
  <c r="H353" i="8"/>
  <c r="C353" i="8"/>
  <c r="I353" i="8"/>
  <c r="H354" i="10" l="1"/>
  <c r="C354" i="10"/>
  <c r="D354" i="10"/>
  <c r="E354" i="10" s="1"/>
  <c r="I354" i="10"/>
  <c r="G353" i="8"/>
  <c r="J353" i="8"/>
  <c r="H355" i="2"/>
  <c r="D355" i="2"/>
  <c r="E355" i="2" s="1"/>
  <c r="G355" i="2" s="1"/>
  <c r="I355" i="2"/>
  <c r="J354" i="10" l="1"/>
  <c r="G354" i="10"/>
  <c r="J355" i="2"/>
  <c r="C356" i="2"/>
  <c r="I354" i="8"/>
  <c r="C354" i="8"/>
  <c r="H354" i="8"/>
  <c r="D354" i="8"/>
  <c r="E354" i="8" s="1"/>
  <c r="H355" i="10" l="1"/>
  <c r="C355" i="10"/>
  <c r="D355" i="10"/>
  <c r="E355" i="10" s="1"/>
  <c r="I355" i="10"/>
  <c r="G354" i="8"/>
  <c r="J354" i="8"/>
  <c r="D356" i="2"/>
  <c r="E356" i="2" s="1"/>
  <c r="G356" i="2" s="1"/>
  <c r="I356" i="2"/>
  <c r="H356" i="2"/>
  <c r="G355" i="10" l="1"/>
  <c r="J355" i="10"/>
  <c r="J356" i="2"/>
  <c r="C357" i="2"/>
  <c r="D355" i="8"/>
  <c r="E355" i="8" s="1"/>
  <c r="I355" i="8"/>
  <c r="H355" i="8"/>
  <c r="C355" i="8"/>
  <c r="H356" i="10" l="1"/>
  <c r="C356" i="10"/>
  <c r="D356" i="10"/>
  <c r="E356" i="10" s="1"/>
  <c r="I356" i="10"/>
  <c r="G355" i="8"/>
  <c r="J355" i="8"/>
  <c r="H357" i="2"/>
  <c r="I357" i="2"/>
  <c r="D357" i="2"/>
  <c r="E357" i="2" s="1"/>
  <c r="G357" i="2" s="1"/>
  <c r="J356" i="10" l="1"/>
  <c r="G356" i="10"/>
  <c r="J357" i="2"/>
  <c r="C358" i="2"/>
  <c r="I356" i="8"/>
  <c r="C356" i="8"/>
  <c r="H356" i="8"/>
  <c r="D356" i="8"/>
  <c r="E356" i="8" s="1"/>
  <c r="H357" i="10" l="1"/>
  <c r="C357" i="10"/>
  <c r="D357" i="10"/>
  <c r="E357" i="10" s="1"/>
  <c r="I357" i="10"/>
  <c r="G356" i="8"/>
  <c r="J356" i="8"/>
  <c r="D358" i="2"/>
  <c r="E358" i="2" s="1"/>
  <c r="G358" i="2" s="1"/>
  <c r="H358" i="2"/>
  <c r="I358" i="2"/>
  <c r="G357" i="10" l="1"/>
  <c r="J357" i="10"/>
  <c r="J358" i="2"/>
  <c r="C359" i="2"/>
  <c r="D357" i="8"/>
  <c r="E357" i="8" s="1"/>
  <c r="I357" i="8"/>
  <c r="H357" i="8"/>
  <c r="C357" i="8"/>
  <c r="H358" i="10" l="1"/>
  <c r="C358" i="10"/>
  <c r="D358" i="10"/>
  <c r="E358" i="10" s="1"/>
  <c r="I358" i="10"/>
  <c r="G357" i="8"/>
  <c r="J357" i="8"/>
  <c r="I359" i="2"/>
  <c r="D359" i="2"/>
  <c r="E359" i="2" s="1"/>
  <c r="G359" i="2" s="1"/>
  <c r="H359" i="2"/>
  <c r="J358" i="10" l="1"/>
  <c r="G358" i="10"/>
  <c r="J359" i="2"/>
  <c r="C360" i="2"/>
  <c r="I358" i="8"/>
  <c r="C358" i="8"/>
  <c r="H358" i="8"/>
  <c r="D358" i="8"/>
  <c r="E358" i="8" s="1"/>
  <c r="I359" i="10" l="1"/>
  <c r="D359" i="10"/>
  <c r="E359" i="10" s="1"/>
  <c r="H359" i="10"/>
  <c r="C359" i="10"/>
  <c r="G358" i="8"/>
  <c r="J358" i="8"/>
  <c r="D360" i="2"/>
  <c r="E360" i="2" s="1"/>
  <c r="G360" i="2" s="1"/>
  <c r="H360" i="2"/>
  <c r="I360" i="2"/>
  <c r="J359" i="10" l="1"/>
  <c r="G359" i="10"/>
  <c r="J360" i="2"/>
  <c r="C361" i="2"/>
  <c r="H359" i="8"/>
  <c r="D359" i="8"/>
  <c r="E359" i="8" s="1"/>
  <c r="C359" i="8"/>
  <c r="I359" i="8"/>
  <c r="I360" i="10" l="1"/>
  <c r="D360" i="10"/>
  <c r="E360" i="10" s="1"/>
  <c r="H360" i="10"/>
  <c r="C360" i="10"/>
  <c r="G359" i="8"/>
  <c r="J359" i="8"/>
  <c r="H361" i="2"/>
  <c r="D361" i="2"/>
  <c r="E361" i="2" s="1"/>
  <c r="G361" i="2" s="1"/>
  <c r="I361" i="2"/>
  <c r="J360" i="10" l="1"/>
  <c r="G360" i="10"/>
  <c r="J361" i="2"/>
  <c r="C362" i="2"/>
  <c r="D360" i="8"/>
  <c r="E360" i="8" s="1"/>
  <c r="C360" i="8"/>
  <c r="I360" i="8"/>
  <c r="H360" i="8"/>
  <c r="I361" i="10" l="1"/>
  <c r="D361" i="10"/>
  <c r="E361" i="10" s="1"/>
  <c r="H361" i="10"/>
  <c r="C361" i="10"/>
  <c r="G360" i="8"/>
  <c r="J360" i="8"/>
  <c r="D362" i="2"/>
  <c r="E362" i="2" s="1"/>
  <c r="G362" i="2" s="1"/>
  <c r="I362" i="2"/>
  <c r="H362" i="2"/>
  <c r="J361" i="10" l="1"/>
  <c r="G361" i="10"/>
  <c r="J362" i="2"/>
  <c r="C363" i="2"/>
  <c r="C361" i="8"/>
  <c r="I361" i="8"/>
  <c r="H361" i="8"/>
  <c r="D361" i="8"/>
  <c r="E361" i="8" s="1"/>
  <c r="I362" i="10" l="1"/>
  <c r="D362" i="10"/>
  <c r="E362" i="10" s="1"/>
  <c r="H362" i="10"/>
  <c r="C362" i="10"/>
  <c r="G361" i="8"/>
  <c r="J361" i="8"/>
  <c r="H363" i="2"/>
  <c r="I363" i="2"/>
  <c r="D363" i="2"/>
  <c r="E363" i="2" s="1"/>
  <c r="G363" i="2" s="1"/>
  <c r="J362" i="10" l="1"/>
  <c r="G362" i="10"/>
  <c r="J363" i="2"/>
  <c r="C364" i="2"/>
  <c r="I362" i="8"/>
  <c r="H362" i="8"/>
  <c r="D362" i="8"/>
  <c r="E362" i="8" s="1"/>
  <c r="C362" i="8"/>
  <c r="I363" i="10" l="1"/>
  <c r="D363" i="10"/>
  <c r="E363" i="10" s="1"/>
  <c r="H363" i="10"/>
  <c r="C363" i="10"/>
  <c r="G362" i="8"/>
  <c r="J362" i="8"/>
  <c r="I364" i="2"/>
  <c r="H364" i="2"/>
  <c r="D364" i="2"/>
  <c r="E364" i="2" s="1"/>
  <c r="G364" i="2" s="1"/>
  <c r="J363" i="10" l="1"/>
  <c r="G363" i="10"/>
  <c r="J364" i="2"/>
  <c r="C365" i="2"/>
  <c r="H363" i="8"/>
  <c r="D363" i="8"/>
  <c r="E363" i="8" s="1"/>
  <c r="C363" i="8"/>
  <c r="I363" i="8"/>
  <c r="I364" i="10" l="1"/>
  <c r="D364" i="10"/>
  <c r="E364" i="10" s="1"/>
  <c r="C364" i="10"/>
  <c r="H364" i="10"/>
  <c r="G363" i="8"/>
  <c r="J363" i="8"/>
  <c r="I365" i="2"/>
  <c r="H365" i="2"/>
  <c r="D365" i="2"/>
  <c r="E365" i="2" s="1"/>
  <c r="G365" i="2" s="1"/>
  <c r="J364" i="10" l="1"/>
  <c r="G364" i="10"/>
  <c r="J365" i="2"/>
  <c r="C366" i="2"/>
  <c r="D364" i="8"/>
  <c r="E364" i="8" s="1"/>
  <c r="C364" i="8"/>
  <c r="I364" i="8"/>
  <c r="H364" i="8"/>
  <c r="I365" i="10" l="1"/>
  <c r="D365" i="10"/>
  <c r="E365" i="10" s="1"/>
  <c r="H365" i="10"/>
  <c r="C365" i="10"/>
  <c r="G364" i="8"/>
  <c r="J364" i="8"/>
  <c r="I366" i="2"/>
  <c r="H366" i="2"/>
  <c r="D366" i="2"/>
  <c r="E366" i="2" s="1"/>
  <c r="G366" i="2" s="1"/>
  <c r="G365" i="10" l="1"/>
  <c r="J365" i="10"/>
  <c r="J366" i="2"/>
  <c r="C367" i="2"/>
  <c r="C365" i="8"/>
  <c r="I365" i="8"/>
  <c r="H365" i="8"/>
  <c r="D365" i="8"/>
  <c r="E365" i="8" s="1"/>
  <c r="I366" i="10" l="1"/>
  <c r="D366" i="10"/>
  <c r="E366" i="10" s="1"/>
  <c r="C366" i="10"/>
  <c r="H366" i="10"/>
  <c r="G365" i="8"/>
  <c r="J365" i="8"/>
  <c r="I367" i="2"/>
  <c r="H367" i="2"/>
  <c r="D367" i="2"/>
  <c r="E367" i="2" s="1"/>
  <c r="G367" i="2" s="1"/>
  <c r="J366" i="10" l="1"/>
  <c r="G366" i="10"/>
  <c r="J367" i="2"/>
  <c r="C368" i="2"/>
  <c r="I366" i="8"/>
  <c r="H366" i="8"/>
  <c r="D366" i="8"/>
  <c r="E366" i="8" s="1"/>
  <c r="C366" i="8"/>
  <c r="I367" i="10" l="1"/>
  <c r="D367" i="10"/>
  <c r="E367" i="10" s="1"/>
  <c r="H367" i="10"/>
  <c r="C367" i="10"/>
  <c r="G366" i="8"/>
  <c r="J366" i="8"/>
  <c r="I368" i="2"/>
  <c r="H368" i="2"/>
  <c r="D368" i="2"/>
  <c r="E368" i="2" s="1"/>
  <c r="G368" i="2" s="1"/>
  <c r="G367" i="10" l="1"/>
  <c r="J367" i="10"/>
  <c r="J368" i="2"/>
  <c r="C369" i="2"/>
  <c r="H367" i="8"/>
  <c r="D367" i="8"/>
  <c r="E367" i="8" s="1"/>
  <c r="C367" i="8"/>
  <c r="I367" i="8"/>
  <c r="I368" i="10" l="1"/>
  <c r="D368" i="10"/>
  <c r="E368" i="10" s="1"/>
  <c r="C368" i="10"/>
  <c r="H368" i="10"/>
  <c r="G367" i="8"/>
  <c r="J367" i="8"/>
  <c r="D369" i="2"/>
  <c r="E369" i="2" s="1"/>
  <c r="G369" i="2" s="1"/>
  <c r="H369" i="2"/>
  <c r="I369" i="2"/>
  <c r="J368" i="10" l="1"/>
  <c r="G368" i="10"/>
  <c r="J369" i="2"/>
  <c r="C370" i="2"/>
  <c r="D368" i="8"/>
  <c r="E368" i="8" s="1"/>
  <c r="C368" i="8"/>
  <c r="I368" i="8"/>
  <c r="H368" i="8"/>
  <c r="I369" i="10" l="1"/>
  <c r="D369" i="10"/>
  <c r="E369" i="10" s="1"/>
  <c r="H369" i="10"/>
  <c r="C369" i="10"/>
  <c r="G368" i="8"/>
  <c r="J368" i="8"/>
  <c r="I370" i="2"/>
  <c r="D370" i="2"/>
  <c r="E370" i="2" s="1"/>
  <c r="G370" i="2" s="1"/>
  <c r="H370" i="2"/>
  <c r="G369" i="10" l="1"/>
  <c r="J369" i="10"/>
  <c r="J370" i="2"/>
  <c r="C371" i="2"/>
  <c r="C369" i="8"/>
  <c r="I369" i="8"/>
  <c r="H369" i="8"/>
  <c r="D369" i="8"/>
  <c r="E369" i="8" s="1"/>
  <c r="I370" i="10" l="1"/>
  <c r="D370" i="10"/>
  <c r="E370" i="10" s="1"/>
  <c r="C370" i="10"/>
  <c r="H370" i="10"/>
  <c r="G369" i="8"/>
  <c r="J369" i="8"/>
  <c r="D371" i="2"/>
  <c r="E371" i="2" s="1"/>
  <c r="G371" i="2" s="1"/>
  <c r="H371" i="2"/>
  <c r="I371" i="2"/>
  <c r="J370" i="10" l="1"/>
  <c r="G370" i="10"/>
  <c r="J371" i="2"/>
  <c r="C372" i="2"/>
  <c r="I370" i="8"/>
  <c r="H370" i="8"/>
  <c r="D370" i="8"/>
  <c r="E370" i="8" s="1"/>
  <c r="C370" i="8"/>
  <c r="I371" i="10" l="1"/>
  <c r="D371" i="10"/>
  <c r="E371" i="10" s="1"/>
  <c r="H371" i="10"/>
  <c r="C371" i="10"/>
  <c r="G370" i="8"/>
  <c r="J370" i="8"/>
  <c r="D372" i="2"/>
  <c r="E372" i="2" s="1"/>
  <c r="G372" i="2" s="1"/>
  <c r="I372" i="2"/>
  <c r="H372" i="2"/>
  <c r="G371" i="10" l="1"/>
  <c r="J371" i="10"/>
  <c r="J372" i="2"/>
  <c r="C373" i="2"/>
  <c r="H371" i="8"/>
  <c r="D371" i="8"/>
  <c r="E371" i="8" s="1"/>
  <c r="C371" i="8"/>
  <c r="I371" i="8"/>
  <c r="I372" i="10" l="1"/>
  <c r="D372" i="10"/>
  <c r="E372" i="10" s="1"/>
  <c r="C372" i="10"/>
  <c r="H372" i="10"/>
  <c r="G371" i="8"/>
  <c r="J371" i="8"/>
  <c r="D373" i="2"/>
  <c r="E373" i="2" s="1"/>
  <c r="G373" i="2" s="1"/>
  <c r="I373" i="2"/>
  <c r="H373" i="2"/>
  <c r="J372" i="10" l="1"/>
  <c r="G372" i="10"/>
  <c r="J373" i="2"/>
  <c r="C374" i="2"/>
  <c r="D372" i="8"/>
  <c r="E372" i="8" s="1"/>
  <c r="C372" i="8"/>
  <c r="I372" i="8"/>
  <c r="H372" i="8"/>
  <c r="I373" i="10" l="1"/>
  <c r="D373" i="10"/>
  <c r="E373" i="10" s="1"/>
  <c r="H373" i="10"/>
  <c r="C373" i="10"/>
  <c r="G372" i="8"/>
  <c r="J372" i="8"/>
  <c r="I374" i="2"/>
  <c r="D374" i="2"/>
  <c r="E374" i="2" s="1"/>
  <c r="G374" i="2" s="1"/>
  <c r="H374" i="2"/>
  <c r="G373" i="10" l="1"/>
  <c r="J373" i="10"/>
  <c r="J374" i="2"/>
  <c r="C375" i="2"/>
  <c r="C373" i="8"/>
  <c r="I373" i="8"/>
  <c r="H373" i="8"/>
  <c r="D373" i="8"/>
  <c r="E373" i="8" s="1"/>
  <c r="I374" i="10" l="1"/>
  <c r="D374" i="10"/>
  <c r="E374" i="10" s="1"/>
  <c r="C374" i="10"/>
  <c r="H374" i="10"/>
  <c r="G373" i="8"/>
  <c r="J373" i="8"/>
  <c r="I375" i="2"/>
  <c r="H375" i="2"/>
  <c r="D375" i="2"/>
  <c r="E375" i="2" s="1"/>
  <c r="G375" i="2" s="1"/>
  <c r="J374" i="10" l="1"/>
  <c r="G374" i="10"/>
  <c r="J375" i="2"/>
  <c r="C376" i="2"/>
  <c r="I374" i="8"/>
  <c r="H374" i="8"/>
  <c r="D374" i="8"/>
  <c r="E374" i="8" s="1"/>
  <c r="C374" i="8"/>
  <c r="I375" i="10" l="1"/>
  <c r="D375" i="10"/>
  <c r="E375" i="10" s="1"/>
  <c r="H375" i="10"/>
  <c r="C375" i="10"/>
  <c r="G374" i="8"/>
  <c r="J374" i="8"/>
  <c r="I376" i="2"/>
  <c r="H376" i="2"/>
  <c r="D376" i="2"/>
  <c r="E376" i="2" s="1"/>
  <c r="G376" i="2" s="1"/>
  <c r="G375" i="10" l="1"/>
  <c r="J375" i="10"/>
  <c r="J376" i="2"/>
  <c r="C377" i="2"/>
  <c r="H375" i="8"/>
  <c r="D375" i="8"/>
  <c r="E375" i="8" s="1"/>
  <c r="C375" i="8"/>
  <c r="I375" i="8"/>
  <c r="I376" i="10" l="1"/>
  <c r="D376" i="10"/>
  <c r="E376" i="10" s="1"/>
  <c r="C376" i="10"/>
  <c r="H376" i="10"/>
  <c r="G375" i="8"/>
  <c r="J375" i="8"/>
  <c r="I377" i="2"/>
  <c r="H377" i="2"/>
  <c r="D377" i="2"/>
  <c r="E377" i="2" s="1"/>
  <c r="G377" i="2" s="1"/>
  <c r="J376" i="10" l="1"/>
  <c r="G376" i="10"/>
  <c r="J377" i="2"/>
  <c r="C378" i="2"/>
  <c r="D376" i="8"/>
  <c r="E376" i="8" s="1"/>
  <c r="C376" i="8"/>
  <c r="I376" i="8"/>
  <c r="H376" i="8"/>
  <c r="I377" i="10" l="1"/>
  <c r="D377" i="10"/>
  <c r="E377" i="10" s="1"/>
  <c r="H377" i="10"/>
  <c r="C377" i="10"/>
  <c r="G376" i="8"/>
  <c r="J376" i="8"/>
  <c r="D378" i="2"/>
  <c r="E378" i="2" s="1"/>
  <c r="G378" i="2" s="1"/>
  <c r="H378" i="2"/>
  <c r="I378" i="2"/>
  <c r="G377" i="10" l="1"/>
  <c r="J377" i="10"/>
  <c r="J378" i="2"/>
  <c r="C379" i="2"/>
  <c r="C377" i="8"/>
  <c r="I377" i="8"/>
  <c r="H377" i="8"/>
  <c r="D377" i="8"/>
  <c r="E377" i="8" s="1"/>
  <c r="I378" i="10" l="1"/>
  <c r="D378" i="10"/>
  <c r="E378" i="10" s="1"/>
  <c r="C378" i="10"/>
  <c r="H378" i="10"/>
  <c r="G377" i="8"/>
  <c r="J377" i="8"/>
  <c r="I379" i="2"/>
  <c r="H379" i="2"/>
  <c r="D379" i="2"/>
  <c r="E379" i="2" s="1"/>
  <c r="G379" i="2" s="1"/>
  <c r="J378" i="10" l="1"/>
  <c r="G378" i="10"/>
  <c r="J379" i="2"/>
  <c r="C380" i="2"/>
  <c r="I378" i="8"/>
  <c r="H378" i="8"/>
  <c r="D378" i="8"/>
  <c r="E378" i="8" s="1"/>
  <c r="C378" i="8"/>
  <c r="I379" i="10" l="1"/>
  <c r="D379" i="10"/>
  <c r="E379" i="10" s="1"/>
  <c r="H379" i="10"/>
  <c r="C379" i="10"/>
  <c r="G378" i="8"/>
  <c r="J378" i="8"/>
  <c r="H380" i="2"/>
  <c r="I380" i="2"/>
  <c r="D380" i="2"/>
  <c r="E380" i="2" s="1"/>
  <c r="G380" i="2" s="1"/>
  <c r="G379" i="10" l="1"/>
  <c r="J379" i="10"/>
  <c r="J380" i="2"/>
  <c r="C381" i="2"/>
  <c r="H379" i="8"/>
  <c r="D379" i="8"/>
  <c r="E379" i="8" s="1"/>
  <c r="C379" i="8"/>
  <c r="I379" i="8"/>
  <c r="I380" i="10" l="1"/>
  <c r="D380" i="10"/>
  <c r="E380" i="10" s="1"/>
  <c r="C380" i="10"/>
  <c r="H380" i="10"/>
  <c r="G379" i="8"/>
  <c r="J379" i="8"/>
  <c r="I381" i="2"/>
  <c r="D381" i="2"/>
  <c r="E381" i="2" s="1"/>
  <c r="G381" i="2" s="1"/>
  <c r="H381" i="2"/>
  <c r="J380" i="10" l="1"/>
  <c r="G380" i="10"/>
  <c r="J381" i="2"/>
  <c r="C382" i="2"/>
  <c r="D380" i="8"/>
  <c r="E380" i="8" s="1"/>
  <c r="C380" i="8"/>
  <c r="I380" i="8"/>
  <c r="H380" i="8"/>
  <c r="I381" i="10" l="1"/>
  <c r="D381" i="10"/>
  <c r="E381" i="10" s="1"/>
  <c r="H381" i="10"/>
  <c r="C381" i="10"/>
  <c r="G380" i="8"/>
  <c r="J380" i="8"/>
  <c r="D382" i="2"/>
  <c r="E382" i="2" s="1"/>
  <c r="G382" i="2" s="1"/>
  <c r="H382" i="2"/>
  <c r="I382" i="2"/>
  <c r="G381" i="10" l="1"/>
  <c r="J381" i="10"/>
  <c r="J382" i="2"/>
  <c r="C383" i="2"/>
  <c r="C381" i="8"/>
  <c r="I381" i="8"/>
  <c r="H381" i="8"/>
  <c r="D381" i="8"/>
  <c r="E381" i="8" s="1"/>
  <c r="I382" i="10" l="1"/>
  <c r="D382" i="10"/>
  <c r="E382" i="10" s="1"/>
  <c r="C382" i="10"/>
  <c r="H382" i="10"/>
  <c r="G381" i="8"/>
  <c r="J381" i="8"/>
  <c r="H383" i="2"/>
  <c r="D383" i="2"/>
  <c r="E383" i="2" s="1"/>
  <c r="G383" i="2" s="1"/>
  <c r="I383" i="2"/>
  <c r="J382" i="10" l="1"/>
  <c r="G382" i="10"/>
  <c r="J383" i="2"/>
  <c r="C384" i="2"/>
  <c r="I382" i="8"/>
  <c r="H382" i="8"/>
  <c r="D382" i="8"/>
  <c r="E382" i="8" s="1"/>
  <c r="C382" i="8"/>
  <c r="I383" i="10" l="1"/>
  <c r="D383" i="10"/>
  <c r="E383" i="10" s="1"/>
  <c r="H383" i="10"/>
  <c r="C383" i="10"/>
  <c r="G382" i="8"/>
  <c r="J382" i="8"/>
  <c r="H384" i="2"/>
  <c r="D384" i="2"/>
  <c r="E384" i="2" s="1"/>
  <c r="G384" i="2" s="1"/>
  <c r="I384" i="2"/>
  <c r="G383" i="10" l="1"/>
  <c r="J383" i="10"/>
  <c r="J384" i="2"/>
  <c r="C385" i="2"/>
  <c r="H383" i="8"/>
  <c r="D383" i="8"/>
  <c r="E383" i="8" s="1"/>
  <c r="C383" i="8"/>
  <c r="I383" i="8"/>
  <c r="I384" i="10" l="1"/>
  <c r="D384" i="10"/>
  <c r="E384" i="10" s="1"/>
  <c r="C384" i="10"/>
  <c r="H384" i="10"/>
  <c r="G383" i="8"/>
  <c r="J383" i="8"/>
  <c r="I385" i="2"/>
  <c r="D385" i="2"/>
  <c r="E385" i="2" s="1"/>
  <c r="G385" i="2" s="1"/>
  <c r="H385" i="2"/>
  <c r="J384" i="10" l="1"/>
  <c r="G384" i="10"/>
  <c r="J385" i="2"/>
  <c r="C386" i="2"/>
  <c r="D384" i="8"/>
  <c r="E384" i="8" s="1"/>
  <c r="C384" i="8"/>
  <c r="I384" i="8"/>
  <c r="H384" i="8"/>
  <c r="I385" i="10" l="1"/>
  <c r="D385" i="10"/>
  <c r="E385" i="10" s="1"/>
  <c r="H385" i="10"/>
  <c r="C385" i="10"/>
  <c r="G384" i="8"/>
  <c r="J384" i="8"/>
  <c r="D386" i="2"/>
  <c r="E386" i="2" s="1"/>
  <c r="G386" i="2" s="1"/>
  <c r="I386" i="2"/>
  <c r="H386" i="2"/>
  <c r="G385" i="10" l="1"/>
  <c r="J385" i="10"/>
  <c r="J386" i="2"/>
  <c r="C387" i="2"/>
  <c r="C385" i="8"/>
  <c r="I385" i="8"/>
  <c r="H385" i="8"/>
  <c r="D385" i="8"/>
  <c r="E385" i="8" s="1"/>
  <c r="I386" i="10" l="1"/>
  <c r="D386" i="10"/>
  <c r="E386" i="10" s="1"/>
  <c r="C386" i="10"/>
  <c r="H386" i="10"/>
  <c r="G385" i="8"/>
  <c r="J385" i="8"/>
  <c r="D387" i="2"/>
  <c r="E387" i="2" s="1"/>
  <c r="G387" i="2" s="1"/>
  <c r="H387" i="2"/>
  <c r="I387" i="2"/>
  <c r="J386" i="10" l="1"/>
  <c r="G386" i="10"/>
  <c r="J387" i="2"/>
  <c r="C388" i="2"/>
  <c r="I386" i="8"/>
  <c r="H386" i="8"/>
  <c r="D386" i="8"/>
  <c r="E386" i="8" s="1"/>
  <c r="C386" i="8"/>
  <c r="I387" i="10" l="1"/>
  <c r="D387" i="10"/>
  <c r="E387" i="10" s="1"/>
  <c r="H387" i="10"/>
  <c r="C387" i="10"/>
  <c r="G386" i="8"/>
  <c r="J386" i="8"/>
  <c r="I388" i="2"/>
  <c r="H388" i="2"/>
  <c r="D388" i="2"/>
  <c r="E388" i="2" s="1"/>
  <c r="G388" i="2" s="1"/>
  <c r="G387" i="10" l="1"/>
  <c r="J387" i="10"/>
  <c r="J388" i="2"/>
  <c r="C389" i="2"/>
  <c r="H387" i="8"/>
  <c r="D387" i="8"/>
  <c r="E387" i="8" s="1"/>
  <c r="C387" i="8"/>
  <c r="I387" i="8"/>
  <c r="I388" i="10" l="1"/>
  <c r="D388" i="10"/>
  <c r="E388" i="10" s="1"/>
  <c r="C388" i="10"/>
  <c r="H388" i="10"/>
  <c r="G387" i="8"/>
  <c r="J387" i="8"/>
  <c r="H389" i="2"/>
  <c r="I389" i="2"/>
  <c r="D389" i="2"/>
  <c r="E389" i="2" s="1"/>
  <c r="G389" i="2" s="1"/>
  <c r="J388" i="10" l="1"/>
  <c r="G388" i="10"/>
  <c r="J389" i="2"/>
  <c r="C390" i="2"/>
  <c r="D388" i="8"/>
  <c r="E388" i="8" s="1"/>
  <c r="C388" i="8"/>
  <c r="I388" i="8"/>
  <c r="H388" i="8"/>
  <c r="I389" i="10" l="1"/>
  <c r="D389" i="10"/>
  <c r="E389" i="10" s="1"/>
  <c r="H389" i="10"/>
  <c r="C389" i="10"/>
  <c r="G388" i="8"/>
  <c r="J388" i="8"/>
  <c r="D390" i="2"/>
  <c r="E390" i="2" s="1"/>
  <c r="G390" i="2" s="1"/>
  <c r="H390" i="2"/>
  <c r="I390" i="2"/>
  <c r="G389" i="10" l="1"/>
  <c r="J389" i="10"/>
  <c r="J390" i="2"/>
  <c r="C391" i="2"/>
  <c r="C389" i="8"/>
  <c r="I389" i="8"/>
  <c r="H389" i="8"/>
  <c r="D389" i="8"/>
  <c r="E389" i="8" s="1"/>
  <c r="I390" i="10" l="1"/>
  <c r="D390" i="10"/>
  <c r="E390" i="10" s="1"/>
  <c r="C390" i="10"/>
  <c r="H390" i="10"/>
  <c r="G389" i="8"/>
  <c r="J389" i="8"/>
  <c r="I391" i="2"/>
  <c r="H391" i="2"/>
  <c r="D391" i="2"/>
  <c r="E391" i="2" s="1"/>
  <c r="G391" i="2" s="1"/>
  <c r="J390" i="10" l="1"/>
  <c r="G390" i="10"/>
  <c r="J391" i="2"/>
  <c r="C392" i="2"/>
  <c r="I390" i="8"/>
  <c r="H390" i="8"/>
  <c r="D390" i="8"/>
  <c r="E390" i="8" s="1"/>
  <c r="C390" i="8"/>
  <c r="I391" i="10" l="1"/>
  <c r="D391" i="10"/>
  <c r="E391" i="10" s="1"/>
  <c r="H391" i="10"/>
  <c r="C391" i="10"/>
  <c r="G390" i="8"/>
  <c r="J390" i="8"/>
  <c r="H392" i="2"/>
  <c r="D392" i="2"/>
  <c r="E392" i="2" s="1"/>
  <c r="G392" i="2" s="1"/>
  <c r="I392" i="2"/>
  <c r="G391" i="10" l="1"/>
  <c r="J391" i="10"/>
  <c r="J392" i="2"/>
  <c r="C393" i="2"/>
  <c r="H391" i="8"/>
  <c r="D391" i="8"/>
  <c r="E391" i="8" s="1"/>
  <c r="C391" i="8"/>
  <c r="I391" i="8"/>
  <c r="I392" i="10" l="1"/>
  <c r="D392" i="10"/>
  <c r="E392" i="10" s="1"/>
  <c r="C392" i="10"/>
  <c r="H392" i="10"/>
  <c r="G391" i="8"/>
  <c r="J391" i="8"/>
  <c r="I393" i="2"/>
  <c r="H393" i="2"/>
  <c r="D393" i="2"/>
  <c r="E393" i="2" s="1"/>
  <c r="G393" i="2" s="1"/>
  <c r="J392" i="10" l="1"/>
  <c r="G392" i="10"/>
  <c r="J393" i="2"/>
  <c r="C394" i="2"/>
  <c r="D392" i="8"/>
  <c r="E392" i="8" s="1"/>
  <c r="C392" i="8"/>
  <c r="I392" i="8"/>
  <c r="H392" i="8"/>
  <c r="I393" i="10" l="1"/>
  <c r="D393" i="10"/>
  <c r="E393" i="10" s="1"/>
  <c r="H393" i="10"/>
  <c r="C393" i="10"/>
  <c r="G392" i="8"/>
  <c r="J392" i="8"/>
  <c r="I394" i="2"/>
  <c r="H394" i="2"/>
  <c r="D394" i="2"/>
  <c r="E394" i="2" s="1"/>
  <c r="G394" i="2" s="1"/>
  <c r="G393" i="10" l="1"/>
  <c r="J393" i="10"/>
  <c r="J394" i="2"/>
  <c r="C395" i="2"/>
  <c r="C393" i="8"/>
  <c r="I393" i="8"/>
  <c r="H393" i="8"/>
  <c r="D393" i="8"/>
  <c r="E393" i="8" s="1"/>
  <c r="I394" i="10" l="1"/>
  <c r="D394" i="10"/>
  <c r="E394" i="10" s="1"/>
  <c r="C394" i="10"/>
  <c r="H394" i="10"/>
  <c r="G393" i="8"/>
  <c r="J393" i="8"/>
  <c r="I395" i="2"/>
  <c r="D395" i="2"/>
  <c r="E395" i="2" s="1"/>
  <c r="G395" i="2" s="1"/>
  <c r="H395" i="2"/>
  <c r="J394" i="10" l="1"/>
  <c r="G394" i="10"/>
  <c r="J395" i="2"/>
  <c r="C396" i="2"/>
  <c r="I394" i="8"/>
  <c r="H394" i="8"/>
  <c r="D394" i="8"/>
  <c r="E394" i="8" s="1"/>
  <c r="C394" i="8"/>
  <c r="I395" i="10" l="1"/>
  <c r="D395" i="10"/>
  <c r="E395" i="10" s="1"/>
  <c r="H395" i="10"/>
  <c r="C395" i="10"/>
  <c r="G394" i="8"/>
  <c r="J394" i="8"/>
  <c r="I396" i="2"/>
  <c r="D396" i="2"/>
  <c r="E396" i="2" s="1"/>
  <c r="G396" i="2" s="1"/>
  <c r="H396" i="2"/>
  <c r="J395" i="10" l="1"/>
  <c r="G395" i="10"/>
  <c r="J396" i="2"/>
  <c r="C397" i="2"/>
  <c r="H395" i="8"/>
  <c r="D395" i="8"/>
  <c r="E395" i="8" s="1"/>
  <c r="C395" i="8"/>
  <c r="I395" i="8"/>
  <c r="I396" i="10" l="1"/>
  <c r="D396" i="10"/>
  <c r="E396" i="10" s="1"/>
  <c r="H396" i="10"/>
  <c r="C396" i="10"/>
  <c r="G395" i="8"/>
  <c r="J395" i="8"/>
  <c r="H397" i="2"/>
  <c r="D397" i="2"/>
  <c r="E397" i="2" s="1"/>
  <c r="G397" i="2" s="1"/>
  <c r="I397" i="2"/>
  <c r="J396" i="10" l="1"/>
  <c r="G396" i="10"/>
  <c r="J397" i="2"/>
  <c r="C398" i="2"/>
  <c r="D396" i="8"/>
  <c r="E396" i="8" s="1"/>
  <c r="C396" i="8"/>
  <c r="I396" i="8"/>
  <c r="H396" i="8"/>
  <c r="I397" i="10" l="1"/>
  <c r="D397" i="10"/>
  <c r="E397" i="10" s="1"/>
  <c r="H397" i="10"/>
  <c r="C397" i="10"/>
  <c r="G396" i="8"/>
  <c r="J396" i="8"/>
  <c r="H398" i="2"/>
  <c r="D398" i="2"/>
  <c r="E398" i="2" s="1"/>
  <c r="G398" i="2" s="1"/>
  <c r="I398" i="2"/>
  <c r="J397" i="10" l="1"/>
  <c r="G397" i="10"/>
  <c r="J398" i="2"/>
  <c r="C399" i="2"/>
  <c r="C397" i="8"/>
  <c r="I397" i="8"/>
  <c r="H397" i="8"/>
  <c r="D397" i="8"/>
  <c r="E397" i="8" s="1"/>
  <c r="I398" i="10" l="1"/>
  <c r="D398" i="10"/>
  <c r="E398" i="10" s="1"/>
  <c r="H398" i="10"/>
  <c r="C398" i="10"/>
  <c r="G397" i="8"/>
  <c r="J397" i="8"/>
  <c r="D399" i="2"/>
  <c r="E399" i="2" s="1"/>
  <c r="G399" i="2" s="1"/>
  <c r="I399" i="2"/>
  <c r="H399" i="2"/>
  <c r="J398" i="10" l="1"/>
  <c r="G398" i="10"/>
  <c r="J399" i="2"/>
  <c r="C400" i="2"/>
  <c r="I398" i="8"/>
  <c r="H398" i="8"/>
  <c r="D398" i="8"/>
  <c r="E398" i="8" s="1"/>
  <c r="C398" i="8"/>
  <c r="I399" i="10" l="1"/>
  <c r="D399" i="10"/>
  <c r="E399" i="10" s="1"/>
  <c r="H399" i="10"/>
  <c r="C399" i="10"/>
  <c r="G398" i="8"/>
  <c r="J398" i="8"/>
  <c r="H400" i="2"/>
  <c r="D400" i="2"/>
  <c r="E400" i="2" s="1"/>
  <c r="G400" i="2" s="1"/>
  <c r="I400" i="2"/>
  <c r="J399" i="10" l="1"/>
  <c r="G399" i="10"/>
  <c r="J400" i="2"/>
  <c r="C401" i="2"/>
  <c r="I399" i="8"/>
  <c r="D399" i="8"/>
  <c r="E399" i="8" s="1"/>
  <c r="H399" i="8"/>
  <c r="C399" i="8"/>
  <c r="I400" i="10" l="1"/>
  <c r="D400" i="10"/>
  <c r="E400" i="10" s="1"/>
  <c r="H400" i="10"/>
  <c r="C400" i="10"/>
  <c r="G399" i="8"/>
  <c r="J399" i="8"/>
  <c r="D401" i="2"/>
  <c r="E401" i="2" s="1"/>
  <c r="G401" i="2" s="1"/>
  <c r="I401" i="2"/>
  <c r="H401" i="2"/>
  <c r="J400" i="10" l="1"/>
  <c r="G400" i="10"/>
  <c r="J401" i="2"/>
  <c r="C402" i="2"/>
  <c r="I400" i="8"/>
  <c r="D400" i="8"/>
  <c r="E400" i="8" s="1"/>
  <c r="C400" i="8"/>
  <c r="H400" i="8"/>
  <c r="I401" i="10" l="1"/>
  <c r="D401" i="10"/>
  <c r="E401" i="10" s="1"/>
  <c r="H401" i="10"/>
  <c r="C401" i="10"/>
  <c r="G400" i="8"/>
  <c r="J400" i="8"/>
  <c r="D402" i="2"/>
  <c r="E402" i="2" s="1"/>
  <c r="G402" i="2" s="1"/>
  <c r="H402" i="2"/>
  <c r="I402" i="2"/>
  <c r="J401" i="10" l="1"/>
  <c r="G401" i="10"/>
  <c r="J402" i="2"/>
  <c r="C403" i="2"/>
  <c r="I401" i="8"/>
  <c r="D401" i="8"/>
  <c r="E401" i="8" s="1"/>
  <c r="H401" i="8"/>
  <c r="C401" i="8"/>
  <c r="I402" i="10" l="1"/>
  <c r="D402" i="10"/>
  <c r="E402" i="10" s="1"/>
  <c r="H402" i="10"/>
  <c r="C402" i="10"/>
  <c r="G401" i="8"/>
  <c r="J401" i="8"/>
  <c r="H403" i="2"/>
  <c r="D403" i="2"/>
  <c r="E403" i="2" s="1"/>
  <c r="G403" i="2" s="1"/>
  <c r="I403" i="2"/>
  <c r="J402" i="10" l="1"/>
  <c r="G402" i="10"/>
  <c r="J403" i="2"/>
  <c r="C404" i="2"/>
  <c r="I402" i="8"/>
  <c r="D402" i="8"/>
  <c r="E402" i="8" s="1"/>
  <c r="C402" i="8"/>
  <c r="H402" i="8"/>
  <c r="I403" i="10" l="1"/>
  <c r="D403" i="10"/>
  <c r="E403" i="10" s="1"/>
  <c r="H403" i="10"/>
  <c r="C403" i="10"/>
  <c r="G402" i="8"/>
  <c r="J402" i="8"/>
  <c r="H404" i="2"/>
  <c r="D404" i="2"/>
  <c r="E404" i="2" s="1"/>
  <c r="G404" i="2" s="1"/>
  <c r="I404" i="2"/>
  <c r="J403" i="10" l="1"/>
  <c r="G403" i="10"/>
  <c r="J404" i="2"/>
  <c r="C405" i="2"/>
  <c r="I403" i="8"/>
  <c r="D403" i="8"/>
  <c r="E403" i="8" s="1"/>
  <c r="H403" i="8"/>
  <c r="C403" i="8"/>
  <c r="I404" i="10" l="1"/>
  <c r="D404" i="10"/>
  <c r="E404" i="10" s="1"/>
  <c r="H404" i="10"/>
  <c r="C404" i="10"/>
  <c r="G403" i="8"/>
  <c r="J403" i="8"/>
  <c r="D405" i="2"/>
  <c r="E405" i="2" s="1"/>
  <c r="G405" i="2" s="1"/>
  <c r="I405" i="2"/>
  <c r="H405" i="2"/>
  <c r="J404" i="10" l="1"/>
  <c r="G404" i="10"/>
  <c r="J405" i="2"/>
  <c r="C406" i="2"/>
  <c r="I404" i="8"/>
  <c r="D404" i="8"/>
  <c r="E404" i="8" s="1"/>
  <c r="C404" i="8"/>
  <c r="H404" i="8"/>
  <c r="I405" i="10" l="1"/>
  <c r="D405" i="10"/>
  <c r="E405" i="10" s="1"/>
  <c r="H405" i="10"/>
  <c r="C405" i="10"/>
  <c r="G404" i="8"/>
  <c r="J404" i="8"/>
  <c r="H406" i="2"/>
  <c r="I406" i="2"/>
  <c r="D406" i="2"/>
  <c r="E406" i="2" s="1"/>
  <c r="G406" i="2" s="1"/>
  <c r="J405" i="10" l="1"/>
  <c r="G405" i="10"/>
  <c r="J406" i="2"/>
  <c r="C407" i="2"/>
  <c r="I405" i="8"/>
  <c r="D405" i="8"/>
  <c r="E405" i="8" s="1"/>
  <c r="H405" i="8"/>
  <c r="C405" i="8"/>
  <c r="I406" i="10" l="1"/>
  <c r="D406" i="10"/>
  <c r="E406" i="10" s="1"/>
  <c r="H406" i="10"/>
  <c r="C406" i="10"/>
  <c r="G405" i="8"/>
  <c r="J405" i="8"/>
  <c r="I407" i="2"/>
  <c r="D407" i="2"/>
  <c r="E407" i="2" s="1"/>
  <c r="G407" i="2" s="1"/>
  <c r="H407" i="2"/>
  <c r="J406" i="10" l="1"/>
  <c r="G406" i="10"/>
  <c r="J407" i="2"/>
  <c r="C408" i="2"/>
  <c r="I406" i="8"/>
  <c r="D406" i="8"/>
  <c r="E406" i="8" s="1"/>
  <c r="C406" i="8"/>
  <c r="H406" i="8"/>
  <c r="I407" i="10" l="1"/>
  <c r="D407" i="10"/>
  <c r="E407" i="10" s="1"/>
  <c r="H407" i="10"/>
  <c r="C407" i="10"/>
  <c r="G406" i="8"/>
  <c r="J406" i="8"/>
  <c r="H408" i="2"/>
  <c r="D408" i="2"/>
  <c r="E408" i="2" s="1"/>
  <c r="G408" i="2" s="1"/>
  <c r="I408" i="2"/>
  <c r="J407" i="10" l="1"/>
  <c r="G407" i="10"/>
  <c r="J408" i="2"/>
  <c r="C409" i="2"/>
  <c r="I407" i="8"/>
  <c r="D407" i="8"/>
  <c r="E407" i="8" s="1"/>
  <c r="H407" i="8"/>
  <c r="C407" i="8"/>
  <c r="I408" i="10" l="1"/>
  <c r="D408" i="10"/>
  <c r="E408" i="10" s="1"/>
  <c r="H408" i="10"/>
  <c r="C408" i="10"/>
  <c r="G407" i="8"/>
  <c r="J407" i="8"/>
  <c r="I409" i="2"/>
  <c r="H409" i="2"/>
  <c r="D409" i="2"/>
  <c r="E409" i="2" s="1"/>
  <c r="G409" i="2" s="1"/>
  <c r="J408" i="10" l="1"/>
  <c r="G408" i="10"/>
  <c r="J409" i="2"/>
  <c r="C410" i="2"/>
  <c r="I408" i="8"/>
  <c r="D408" i="8"/>
  <c r="E408" i="8" s="1"/>
  <c r="C408" i="8"/>
  <c r="H408" i="8"/>
  <c r="I409" i="10" l="1"/>
  <c r="D409" i="10"/>
  <c r="E409" i="10" s="1"/>
  <c r="H409" i="10"/>
  <c r="C409" i="10"/>
  <c r="G408" i="8"/>
  <c r="J408" i="8"/>
  <c r="D410" i="2"/>
  <c r="E410" i="2" s="1"/>
  <c r="G410" i="2" s="1"/>
  <c r="H410" i="2"/>
  <c r="I410" i="2"/>
  <c r="J409" i="10" l="1"/>
  <c r="G409" i="10"/>
  <c r="J410" i="2"/>
  <c r="C411" i="2"/>
  <c r="I409" i="8"/>
  <c r="D409" i="8"/>
  <c r="E409" i="8" s="1"/>
  <c r="H409" i="8"/>
  <c r="C409" i="8"/>
  <c r="I410" i="10" l="1"/>
  <c r="D410" i="10"/>
  <c r="E410" i="10" s="1"/>
  <c r="H410" i="10"/>
  <c r="C410" i="10"/>
  <c r="G409" i="8"/>
  <c r="J409" i="8"/>
  <c r="H411" i="2"/>
  <c r="D411" i="2"/>
  <c r="E411" i="2" s="1"/>
  <c r="G411" i="2" s="1"/>
  <c r="I411" i="2"/>
  <c r="J410" i="10" l="1"/>
  <c r="G410" i="10"/>
  <c r="J411" i="2"/>
  <c r="C412" i="2"/>
  <c r="I410" i="8"/>
  <c r="D410" i="8"/>
  <c r="E410" i="8" s="1"/>
  <c r="C410" i="8"/>
  <c r="H410" i="8"/>
  <c r="I411" i="10" l="1"/>
  <c r="D411" i="10"/>
  <c r="E411" i="10" s="1"/>
  <c r="H411" i="10"/>
  <c r="C411" i="10"/>
  <c r="G410" i="8"/>
  <c r="J410" i="8"/>
  <c r="H412" i="2"/>
  <c r="I412" i="2"/>
  <c r="D412" i="2"/>
  <c r="E412" i="2" s="1"/>
  <c r="G412" i="2" s="1"/>
  <c r="J411" i="10" l="1"/>
  <c r="G411" i="10"/>
  <c r="J412" i="2"/>
  <c r="C413" i="2"/>
  <c r="I411" i="8"/>
  <c r="D411" i="8"/>
  <c r="E411" i="8" s="1"/>
  <c r="H411" i="8"/>
  <c r="C411" i="8"/>
  <c r="I412" i="10" l="1"/>
  <c r="D412" i="10"/>
  <c r="E412" i="10" s="1"/>
  <c r="H412" i="10"/>
  <c r="C412" i="10"/>
  <c r="G411" i="8"/>
  <c r="J411" i="8"/>
  <c r="D413" i="2"/>
  <c r="E413" i="2" s="1"/>
  <c r="G413" i="2" s="1"/>
  <c r="I413" i="2"/>
  <c r="H413" i="2"/>
  <c r="J412" i="10" l="1"/>
  <c r="G412" i="10"/>
  <c r="J413" i="2"/>
  <c r="C414" i="2"/>
  <c r="I412" i="8"/>
  <c r="D412" i="8"/>
  <c r="E412" i="8" s="1"/>
  <c r="C412" i="8"/>
  <c r="H412" i="8"/>
  <c r="I413" i="10" l="1"/>
  <c r="D413" i="10"/>
  <c r="E413" i="10" s="1"/>
  <c r="H413" i="10"/>
  <c r="C413" i="10"/>
  <c r="G412" i="8"/>
  <c r="J412" i="8"/>
  <c r="H414" i="2"/>
  <c r="D414" i="2"/>
  <c r="E414" i="2" s="1"/>
  <c r="G414" i="2" s="1"/>
  <c r="I414" i="2"/>
  <c r="J413" i="10" l="1"/>
  <c r="G413" i="10"/>
  <c r="J414" i="2"/>
  <c r="C415" i="2"/>
  <c r="I413" i="8"/>
  <c r="D413" i="8"/>
  <c r="E413" i="8" s="1"/>
  <c r="H413" i="8"/>
  <c r="C413" i="8"/>
  <c r="I414" i="10" l="1"/>
  <c r="D414" i="10"/>
  <c r="E414" i="10" s="1"/>
  <c r="H414" i="10"/>
  <c r="C414" i="10"/>
  <c r="G413" i="8"/>
  <c r="J413" i="8"/>
  <c r="H415" i="2"/>
  <c r="I415" i="2"/>
  <c r="D415" i="2"/>
  <c r="E415" i="2" s="1"/>
  <c r="G415" i="2" s="1"/>
  <c r="J414" i="10" l="1"/>
  <c r="G414" i="10"/>
  <c r="J415" i="2"/>
  <c r="C416" i="2"/>
  <c r="I414" i="8"/>
  <c r="D414" i="8"/>
  <c r="E414" i="8" s="1"/>
  <c r="C414" i="8"/>
  <c r="H414" i="8"/>
  <c r="I415" i="10" l="1"/>
  <c r="D415" i="10"/>
  <c r="E415" i="10" s="1"/>
  <c r="H415" i="10"/>
  <c r="C415" i="10"/>
  <c r="G414" i="8"/>
  <c r="J414" i="8"/>
  <c r="H416" i="2"/>
  <c r="D416" i="2"/>
  <c r="E416" i="2" s="1"/>
  <c r="G416" i="2" s="1"/>
  <c r="I416" i="2"/>
  <c r="J415" i="10" l="1"/>
  <c r="G415" i="10"/>
  <c r="J416" i="2"/>
  <c r="C417" i="2"/>
  <c r="I415" i="8"/>
  <c r="D415" i="8"/>
  <c r="E415" i="8" s="1"/>
  <c r="H415" i="8"/>
  <c r="C415" i="8"/>
  <c r="I416" i="10" l="1"/>
  <c r="D416" i="10"/>
  <c r="E416" i="10" s="1"/>
  <c r="H416" i="10"/>
  <c r="C416" i="10"/>
  <c r="G415" i="8"/>
  <c r="J415" i="8"/>
  <c r="I417" i="2"/>
  <c r="H417" i="2"/>
  <c r="D417" i="2"/>
  <c r="E417" i="2" s="1"/>
  <c r="G417" i="2" s="1"/>
  <c r="J416" i="10" l="1"/>
  <c r="G416" i="10"/>
  <c r="J417" i="2"/>
  <c r="C418" i="2"/>
  <c r="I416" i="8"/>
  <c r="D416" i="8"/>
  <c r="E416" i="8" s="1"/>
  <c r="C416" i="8"/>
  <c r="H416" i="8"/>
  <c r="I417" i="10" l="1"/>
  <c r="D417" i="10"/>
  <c r="E417" i="10" s="1"/>
  <c r="H417" i="10"/>
  <c r="C417" i="10"/>
  <c r="G416" i="8"/>
  <c r="J416" i="8"/>
  <c r="H418" i="2"/>
  <c r="I418" i="2"/>
  <c r="D418" i="2"/>
  <c r="E418" i="2" s="1"/>
  <c r="G418" i="2" s="1"/>
  <c r="J417" i="10" l="1"/>
  <c r="G417" i="10"/>
  <c r="J418" i="2"/>
  <c r="C419" i="2"/>
  <c r="I417" i="8"/>
  <c r="D417" i="8"/>
  <c r="E417" i="8" s="1"/>
  <c r="H417" i="8"/>
  <c r="C417" i="8"/>
  <c r="I418" i="10" l="1"/>
  <c r="D418" i="10"/>
  <c r="E418" i="10" s="1"/>
  <c r="H418" i="10"/>
  <c r="C418" i="10"/>
  <c r="G417" i="8"/>
  <c r="J417" i="8"/>
  <c r="H419" i="2"/>
  <c r="D419" i="2"/>
  <c r="E419" i="2" s="1"/>
  <c r="G419" i="2" s="1"/>
  <c r="I419" i="2"/>
  <c r="J418" i="10" l="1"/>
  <c r="G418" i="10"/>
  <c r="J419" i="2"/>
  <c r="C420" i="2"/>
  <c r="I418" i="8"/>
  <c r="D418" i="8"/>
  <c r="E418" i="8" s="1"/>
  <c r="C418" i="8"/>
  <c r="H418" i="8"/>
  <c r="I419" i="10" l="1"/>
  <c r="D419" i="10"/>
  <c r="E419" i="10" s="1"/>
  <c r="H419" i="10"/>
  <c r="C419" i="10"/>
  <c r="G418" i="8"/>
  <c r="J418" i="8"/>
  <c r="H420" i="2"/>
  <c r="I420" i="2"/>
  <c r="D420" i="2"/>
  <c r="E420" i="2" s="1"/>
  <c r="G420" i="2" s="1"/>
  <c r="J419" i="10" l="1"/>
  <c r="G419" i="10"/>
  <c r="J420" i="2"/>
  <c r="C421" i="2"/>
  <c r="I419" i="8"/>
  <c r="D419" i="8"/>
  <c r="E419" i="8" s="1"/>
  <c r="H419" i="8"/>
  <c r="C419" i="8"/>
  <c r="I420" i="10" l="1"/>
  <c r="D420" i="10"/>
  <c r="E420" i="10" s="1"/>
  <c r="H420" i="10"/>
  <c r="C420" i="10"/>
  <c r="G419" i="8"/>
  <c r="J419" i="8"/>
  <c r="D421" i="2"/>
  <c r="E421" i="2" s="1"/>
  <c r="G421" i="2" s="1"/>
  <c r="I421" i="2"/>
  <c r="H421" i="2"/>
  <c r="J420" i="10" l="1"/>
  <c r="G420" i="10"/>
  <c r="J421" i="2"/>
  <c r="C422" i="2"/>
  <c r="I420" i="8"/>
  <c r="D420" i="8"/>
  <c r="E420" i="8" s="1"/>
  <c r="C420" i="8"/>
  <c r="H420" i="8"/>
  <c r="I421" i="10" l="1"/>
  <c r="D421" i="10"/>
  <c r="E421" i="10" s="1"/>
  <c r="H421" i="10"/>
  <c r="C421" i="10"/>
  <c r="G420" i="8"/>
  <c r="J420" i="8"/>
  <c r="D422" i="2"/>
  <c r="E422" i="2" s="1"/>
  <c r="G422" i="2" s="1"/>
  <c r="I422" i="2"/>
  <c r="H422" i="2"/>
  <c r="J421" i="10" l="1"/>
  <c r="G421" i="10"/>
  <c r="J422" i="2"/>
  <c r="C423" i="2"/>
  <c r="I421" i="8"/>
  <c r="D421" i="8"/>
  <c r="E421" i="8" s="1"/>
  <c r="H421" i="8"/>
  <c r="C421" i="8"/>
  <c r="I422" i="10" l="1"/>
  <c r="D422" i="10"/>
  <c r="E422" i="10" s="1"/>
  <c r="H422" i="10"/>
  <c r="C422" i="10"/>
  <c r="G421" i="8"/>
  <c r="J421" i="8"/>
  <c r="H423" i="2"/>
  <c r="I423" i="2"/>
  <c r="D423" i="2"/>
  <c r="E423" i="2" s="1"/>
  <c r="G423" i="2" s="1"/>
  <c r="J422" i="10" l="1"/>
  <c r="G422" i="10"/>
  <c r="J423" i="2"/>
  <c r="C424" i="2"/>
  <c r="I422" i="8"/>
  <c r="D422" i="8"/>
  <c r="E422" i="8" s="1"/>
  <c r="C422" i="8"/>
  <c r="H422" i="8"/>
  <c r="I423" i="10" l="1"/>
  <c r="D423" i="10"/>
  <c r="E423" i="10" s="1"/>
  <c r="H423" i="10"/>
  <c r="C423" i="10"/>
  <c r="G422" i="8"/>
  <c r="J422" i="8"/>
  <c r="D424" i="2"/>
  <c r="E424" i="2" s="1"/>
  <c r="G424" i="2" s="1"/>
  <c r="H424" i="2"/>
  <c r="I424" i="2"/>
  <c r="J423" i="10" l="1"/>
  <c r="G423" i="10"/>
  <c r="J424" i="2"/>
  <c r="C425" i="2"/>
  <c r="I423" i="8"/>
  <c r="D423" i="8"/>
  <c r="E423" i="8" s="1"/>
  <c r="H423" i="8"/>
  <c r="C423" i="8"/>
  <c r="I424" i="10" l="1"/>
  <c r="D424" i="10"/>
  <c r="E424" i="10" s="1"/>
  <c r="H424" i="10"/>
  <c r="C424" i="10"/>
  <c r="G423" i="8"/>
  <c r="J423" i="8"/>
  <c r="D425" i="2"/>
  <c r="E425" i="2" s="1"/>
  <c r="G425" i="2" s="1"/>
  <c r="H425" i="2"/>
  <c r="I425" i="2"/>
  <c r="J424" i="10" l="1"/>
  <c r="G424" i="10"/>
  <c r="J425" i="2"/>
  <c r="C426" i="2"/>
  <c r="I424" i="8"/>
  <c r="D424" i="8"/>
  <c r="E424" i="8" s="1"/>
  <c r="C424" i="8"/>
  <c r="H424" i="8"/>
  <c r="I425" i="10" l="1"/>
  <c r="D425" i="10"/>
  <c r="E425" i="10" s="1"/>
  <c r="H425" i="10"/>
  <c r="C425" i="10"/>
  <c r="G424" i="8"/>
  <c r="J424" i="8"/>
  <c r="D426" i="2"/>
  <c r="E426" i="2" s="1"/>
  <c r="G426" i="2" s="1"/>
  <c r="H426" i="2"/>
  <c r="I426" i="2"/>
  <c r="J425" i="10" l="1"/>
  <c r="G425" i="10"/>
  <c r="J426" i="2"/>
  <c r="C427" i="2"/>
  <c r="I425" i="8"/>
  <c r="D425" i="8"/>
  <c r="E425" i="8" s="1"/>
  <c r="H425" i="8"/>
  <c r="C425" i="8"/>
  <c r="I426" i="10" l="1"/>
  <c r="D426" i="10"/>
  <c r="E426" i="10" s="1"/>
  <c r="H426" i="10"/>
  <c r="C426" i="10"/>
  <c r="G425" i="8"/>
  <c r="J425" i="8"/>
  <c r="H427" i="2"/>
  <c r="D427" i="2"/>
  <c r="E427" i="2" s="1"/>
  <c r="G427" i="2" s="1"/>
  <c r="I427" i="2"/>
  <c r="J426" i="10" l="1"/>
  <c r="G426" i="10"/>
  <c r="J427" i="2"/>
  <c r="C428" i="2"/>
  <c r="I426" i="8"/>
  <c r="D426" i="8"/>
  <c r="E426" i="8" s="1"/>
  <c r="C426" i="8"/>
  <c r="H426" i="8"/>
  <c r="I427" i="10" l="1"/>
  <c r="D427" i="10"/>
  <c r="E427" i="10" s="1"/>
  <c r="H427" i="10"/>
  <c r="C427" i="10"/>
  <c r="G426" i="8"/>
  <c r="J426" i="8"/>
  <c r="D428" i="2"/>
  <c r="E428" i="2" s="1"/>
  <c r="G428" i="2" s="1"/>
  <c r="H428" i="2"/>
  <c r="I428" i="2"/>
  <c r="J427" i="10" l="1"/>
  <c r="G427" i="10"/>
  <c r="J428" i="2"/>
  <c r="C429" i="2"/>
  <c r="I427" i="8"/>
  <c r="D427" i="8"/>
  <c r="E427" i="8" s="1"/>
  <c r="H427" i="8"/>
  <c r="C427" i="8"/>
  <c r="I428" i="10" l="1"/>
  <c r="D428" i="10"/>
  <c r="E428" i="10" s="1"/>
  <c r="H428" i="10"/>
  <c r="C428" i="10"/>
  <c r="G427" i="8"/>
  <c r="J427" i="8"/>
  <c r="H429" i="2"/>
  <c r="I429" i="2"/>
  <c r="D429" i="2"/>
  <c r="E429" i="2" s="1"/>
  <c r="G429" i="2" s="1"/>
  <c r="J428" i="10" l="1"/>
  <c r="G428" i="10"/>
  <c r="J429" i="2"/>
  <c r="C430" i="2"/>
  <c r="I428" i="8"/>
  <c r="D428" i="8"/>
  <c r="E428" i="8" s="1"/>
  <c r="C428" i="8"/>
  <c r="H428" i="8"/>
  <c r="I429" i="10" l="1"/>
  <c r="D429" i="10"/>
  <c r="E429" i="10" s="1"/>
  <c r="H429" i="10"/>
  <c r="C429" i="10"/>
  <c r="G428" i="8"/>
  <c r="J428" i="8"/>
  <c r="D430" i="2"/>
  <c r="E430" i="2" s="1"/>
  <c r="G430" i="2" s="1"/>
  <c r="H430" i="2"/>
  <c r="I430" i="2"/>
  <c r="J429" i="10" l="1"/>
  <c r="G429" i="10"/>
  <c r="J430" i="2"/>
  <c r="C431" i="2"/>
  <c r="I429" i="8"/>
  <c r="D429" i="8"/>
  <c r="E429" i="8" s="1"/>
  <c r="H429" i="8"/>
  <c r="C429" i="8"/>
  <c r="I430" i="10" l="1"/>
  <c r="D430" i="10"/>
  <c r="E430" i="10" s="1"/>
  <c r="H430" i="10"/>
  <c r="C430" i="10"/>
  <c r="G429" i="8"/>
  <c r="J429" i="8"/>
  <c r="D431" i="2"/>
  <c r="E431" i="2" s="1"/>
  <c r="G431" i="2" s="1"/>
  <c r="H431" i="2"/>
  <c r="I431" i="2"/>
  <c r="J430" i="10" l="1"/>
  <c r="G430" i="10"/>
  <c r="J431" i="2"/>
  <c r="C432" i="2"/>
  <c r="I430" i="8"/>
  <c r="D430" i="8"/>
  <c r="E430" i="8" s="1"/>
  <c r="C430" i="8"/>
  <c r="H430" i="8"/>
  <c r="I431" i="10" l="1"/>
  <c r="D431" i="10"/>
  <c r="E431" i="10" s="1"/>
  <c r="H431" i="10"/>
  <c r="C431" i="10"/>
  <c r="G430" i="8"/>
  <c r="J430" i="8"/>
  <c r="H432" i="2"/>
  <c r="I432" i="2"/>
  <c r="D432" i="2"/>
  <c r="E432" i="2" s="1"/>
  <c r="G432" i="2" s="1"/>
  <c r="J431" i="10" l="1"/>
  <c r="G431" i="10"/>
  <c r="J432" i="2"/>
  <c r="C433" i="2"/>
  <c r="I431" i="8"/>
  <c r="D431" i="8"/>
  <c r="E431" i="8" s="1"/>
  <c r="H431" i="8"/>
  <c r="C431" i="8"/>
  <c r="I432" i="10" l="1"/>
  <c r="D432" i="10"/>
  <c r="E432" i="10" s="1"/>
  <c r="H432" i="10"/>
  <c r="C432" i="10"/>
  <c r="G431" i="8"/>
  <c r="J431" i="8"/>
  <c r="H433" i="2"/>
  <c r="I433" i="2"/>
  <c r="D433" i="2"/>
  <c r="E433" i="2" s="1"/>
  <c r="G433" i="2" s="1"/>
  <c r="J432" i="10" l="1"/>
  <c r="G432" i="10"/>
  <c r="J433" i="2"/>
  <c r="C434" i="2"/>
  <c r="I432" i="8"/>
  <c r="D432" i="8"/>
  <c r="E432" i="8" s="1"/>
  <c r="C432" i="8"/>
  <c r="H432" i="8"/>
  <c r="I433" i="10" l="1"/>
  <c r="D433" i="10"/>
  <c r="E433" i="10" s="1"/>
  <c r="H433" i="10"/>
  <c r="C433" i="10"/>
  <c r="G432" i="8"/>
  <c r="J432" i="8"/>
  <c r="I434" i="2"/>
  <c r="D434" i="2"/>
  <c r="E434" i="2" s="1"/>
  <c r="G434" i="2" s="1"/>
  <c r="H434" i="2"/>
  <c r="J433" i="10" l="1"/>
  <c r="G433" i="10"/>
  <c r="J434" i="2"/>
  <c r="C435" i="2"/>
  <c r="I433" i="8"/>
  <c r="D433" i="8"/>
  <c r="E433" i="8" s="1"/>
  <c r="H433" i="8"/>
  <c r="C433" i="8"/>
  <c r="I434" i="10" l="1"/>
  <c r="D434" i="10"/>
  <c r="E434" i="10" s="1"/>
  <c r="H434" i="10"/>
  <c r="C434" i="10"/>
  <c r="G433" i="8"/>
  <c r="J433" i="8"/>
  <c r="D435" i="2"/>
  <c r="E435" i="2" s="1"/>
  <c r="G435" i="2" s="1"/>
  <c r="H435" i="2"/>
  <c r="I435" i="2"/>
  <c r="J434" i="10" l="1"/>
  <c r="G434" i="10"/>
  <c r="J435" i="2"/>
  <c r="C436" i="2"/>
  <c r="I434" i="8"/>
  <c r="D434" i="8"/>
  <c r="E434" i="8" s="1"/>
  <c r="C434" i="8"/>
  <c r="H434" i="8"/>
  <c r="I435" i="10" l="1"/>
  <c r="D435" i="10"/>
  <c r="E435" i="10" s="1"/>
  <c r="H435" i="10"/>
  <c r="C435" i="10"/>
  <c r="G434" i="8"/>
  <c r="J434" i="8"/>
  <c r="I436" i="2"/>
  <c r="H436" i="2"/>
  <c r="D436" i="2"/>
  <c r="E436" i="2" s="1"/>
  <c r="G436" i="2" s="1"/>
  <c r="J435" i="10" l="1"/>
  <c r="G435" i="10"/>
  <c r="J436" i="2"/>
  <c r="C437" i="2"/>
  <c r="I435" i="8"/>
  <c r="D435" i="8"/>
  <c r="E435" i="8" s="1"/>
  <c r="H435" i="8"/>
  <c r="C435" i="8"/>
  <c r="I436" i="10" l="1"/>
  <c r="D436" i="10"/>
  <c r="E436" i="10" s="1"/>
  <c r="H436" i="10"/>
  <c r="C436" i="10"/>
  <c r="G435" i="8"/>
  <c r="J435" i="8"/>
  <c r="H437" i="2"/>
  <c r="D437" i="2"/>
  <c r="E437" i="2" s="1"/>
  <c r="G437" i="2" s="1"/>
  <c r="I437" i="2"/>
  <c r="J436" i="10" l="1"/>
  <c r="G436" i="10"/>
  <c r="J437" i="2"/>
  <c r="C438" i="2"/>
  <c r="I436" i="8"/>
  <c r="D436" i="8"/>
  <c r="E436" i="8" s="1"/>
  <c r="C436" i="8"/>
  <c r="H436" i="8"/>
  <c r="I437" i="10" l="1"/>
  <c r="D437" i="10"/>
  <c r="E437" i="10" s="1"/>
  <c r="H437" i="10"/>
  <c r="C437" i="10"/>
  <c r="G436" i="8"/>
  <c r="J436" i="8"/>
  <c r="I438" i="2"/>
  <c r="H438" i="2"/>
  <c r="D438" i="2"/>
  <c r="E438" i="2" s="1"/>
  <c r="G438" i="2" s="1"/>
  <c r="J437" i="10" l="1"/>
  <c r="G437" i="10"/>
  <c r="J438" i="2"/>
  <c r="C439" i="2"/>
  <c r="I437" i="8"/>
  <c r="D437" i="8"/>
  <c r="E437" i="8" s="1"/>
  <c r="H437" i="8"/>
  <c r="C437" i="8"/>
  <c r="I438" i="10" l="1"/>
  <c r="D438" i="10"/>
  <c r="E438" i="10" s="1"/>
  <c r="H438" i="10"/>
  <c r="C438" i="10"/>
  <c r="G437" i="8"/>
  <c r="J437" i="8"/>
  <c r="D439" i="2"/>
  <c r="E439" i="2" s="1"/>
  <c r="G439" i="2" s="1"/>
  <c r="H439" i="2"/>
  <c r="I439" i="2"/>
  <c r="J438" i="10" l="1"/>
  <c r="G438" i="10"/>
  <c r="J439" i="2"/>
  <c r="C440" i="2"/>
  <c r="I438" i="8"/>
  <c r="D438" i="8"/>
  <c r="E438" i="8" s="1"/>
  <c r="C438" i="8"/>
  <c r="H438" i="8"/>
  <c r="I439" i="10" l="1"/>
  <c r="D439" i="10"/>
  <c r="E439" i="10" s="1"/>
  <c r="H439" i="10"/>
  <c r="C439" i="10"/>
  <c r="G438" i="8"/>
  <c r="J438" i="8"/>
  <c r="H440" i="2"/>
  <c r="D440" i="2"/>
  <c r="E440" i="2" s="1"/>
  <c r="G440" i="2" s="1"/>
  <c r="I440" i="2"/>
  <c r="J439" i="10" l="1"/>
  <c r="G439" i="10"/>
  <c r="J440" i="2"/>
  <c r="C441" i="2"/>
  <c r="I439" i="8"/>
  <c r="D439" i="8"/>
  <c r="E439" i="8" s="1"/>
  <c r="H439" i="8"/>
  <c r="C439" i="8"/>
  <c r="I440" i="10" l="1"/>
  <c r="D440" i="10"/>
  <c r="E440" i="10" s="1"/>
  <c r="H440" i="10"/>
  <c r="C440" i="10"/>
  <c r="G439" i="8"/>
  <c r="J439" i="8"/>
  <c r="D441" i="2"/>
  <c r="E441" i="2" s="1"/>
  <c r="G441" i="2" s="1"/>
  <c r="I441" i="2"/>
  <c r="H441" i="2"/>
  <c r="J440" i="10" l="1"/>
  <c r="G440" i="10"/>
  <c r="J441" i="2"/>
  <c r="C442" i="2"/>
  <c r="I440" i="8"/>
  <c r="D440" i="8"/>
  <c r="E440" i="8" s="1"/>
  <c r="C440" i="8"/>
  <c r="H440" i="8"/>
  <c r="I441" i="10" l="1"/>
  <c r="D441" i="10"/>
  <c r="E441" i="10" s="1"/>
  <c r="H441" i="10"/>
  <c r="C441" i="10"/>
  <c r="G440" i="8"/>
  <c r="J440" i="8"/>
  <c r="H442" i="2"/>
  <c r="I442" i="2"/>
  <c r="D442" i="2"/>
  <c r="E442" i="2" s="1"/>
  <c r="G442" i="2" s="1"/>
  <c r="J441" i="10" l="1"/>
  <c r="G441" i="10"/>
  <c r="J442" i="2"/>
  <c r="C443" i="2"/>
  <c r="I441" i="8"/>
  <c r="D441" i="8"/>
  <c r="E441" i="8" s="1"/>
  <c r="H441" i="8"/>
  <c r="C441" i="8"/>
  <c r="I442" i="10" l="1"/>
  <c r="D442" i="10"/>
  <c r="E442" i="10" s="1"/>
  <c r="H442" i="10"/>
  <c r="C442" i="10"/>
  <c r="G441" i="8"/>
  <c r="J441" i="8"/>
  <c r="I443" i="2"/>
  <c r="D443" i="2"/>
  <c r="E443" i="2" s="1"/>
  <c r="G443" i="2" s="1"/>
  <c r="H443" i="2"/>
  <c r="J442" i="10" l="1"/>
  <c r="G442" i="10"/>
  <c r="J443" i="2"/>
  <c r="C444" i="2"/>
  <c r="I442" i="8"/>
  <c r="D442" i="8"/>
  <c r="E442" i="8" s="1"/>
  <c r="C442" i="8"/>
  <c r="H442" i="8"/>
  <c r="I443" i="10" l="1"/>
  <c r="D443" i="10"/>
  <c r="E443" i="10" s="1"/>
  <c r="H443" i="10"/>
  <c r="C443" i="10"/>
  <c r="G442" i="8"/>
  <c r="I444" i="2"/>
  <c r="J442" i="8"/>
  <c r="D444" i="2"/>
  <c r="E444" i="2" s="1"/>
  <c r="G444" i="2" s="1"/>
  <c r="H444" i="2"/>
  <c r="J443" i="10" l="1"/>
  <c r="G443" i="10"/>
  <c r="J444" i="2"/>
  <c r="C445" i="2"/>
  <c r="I443" i="8"/>
  <c r="D443" i="8"/>
  <c r="E443" i="8" s="1"/>
  <c r="H443" i="8"/>
  <c r="C443" i="8"/>
  <c r="I444" i="10" l="1"/>
  <c r="D444" i="10"/>
  <c r="E444" i="10" s="1"/>
  <c r="H444" i="10"/>
  <c r="C444" i="10"/>
  <c r="G443" i="8"/>
  <c r="J443" i="8"/>
  <c r="H445" i="2"/>
  <c r="D445" i="2"/>
  <c r="E445" i="2" s="1"/>
  <c r="G445" i="2" s="1"/>
  <c r="I445" i="2"/>
  <c r="J444" i="10" l="1"/>
  <c r="G444" i="10"/>
  <c r="J445" i="2"/>
  <c r="C446" i="2"/>
  <c r="I444" i="8"/>
  <c r="D444" i="8"/>
  <c r="E444" i="8" s="1"/>
  <c r="C444" i="8"/>
  <c r="H444" i="8"/>
  <c r="I445" i="10" l="1"/>
  <c r="D445" i="10"/>
  <c r="E445" i="10" s="1"/>
  <c r="H445" i="10"/>
  <c r="C445" i="10"/>
  <c r="G444" i="8"/>
  <c r="H446" i="2"/>
  <c r="I446" i="2"/>
  <c r="D446" i="2"/>
  <c r="E446" i="2" s="1"/>
  <c r="J444" i="8"/>
  <c r="J446" i="2" l="1"/>
  <c r="J445" i="10"/>
  <c r="G445" i="10"/>
  <c r="G446" i="2"/>
  <c r="C447" i="2" s="1"/>
  <c r="I445" i="8"/>
  <c r="D445" i="8"/>
  <c r="E445" i="8" s="1"/>
  <c r="H445" i="8"/>
  <c r="C445" i="8"/>
  <c r="I446" i="10" l="1"/>
  <c r="D446" i="10"/>
  <c r="E446" i="10" s="1"/>
  <c r="H446" i="10"/>
  <c r="C446" i="10"/>
  <c r="G445" i="8"/>
  <c r="H447" i="2"/>
  <c r="I447" i="2"/>
  <c r="D447" i="2"/>
  <c r="E447" i="2" s="1"/>
  <c r="G447" i="2" s="1"/>
  <c r="C448" i="2" s="1"/>
  <c r="J445" i="8"/>
  <c r="J446" i="10" l="1"/>
  <c r="G446" i="10"/>
  <c r="J447" i="2"/>
  <c r="I446" i="8"/>
  <c r="D446" i="8"/>
  <c r="E446" i="8" s="1"/>
  <c r="C446" i="8"/>
  <c r="H446" i="8"/>
  <c r="D448" i="2"/>
  <c r="E448" i="2" s="1"/>
  <c r="G448" i="2" s="1"/>
  <c r="H448" i="2"/>
  <c r="I448" i="2"/>
  <c r="I447" i="10" l="1"/>
  <c r="D447" i="10"/>
  <c r="E447" i="10" s="1"/>
  <c r="H447" i="10"/>
  <c r="C447" i="10"/>
  <c r="J448" i="2"/>
  <c r="G446" i="8"/>
  <c r="C449" i="2"/>
  <c r="J446" i="8"/>
  <c r="J447" i="10" l="1"/>
  <c r="G447" i="10"/>
  <c r="I447" i="8"/>
  <c r="D447" i="8"/>
  <c r="E447" i="8" s="1"/>
  <c r="H447" i="8"/>
  <c r="C447" i="8"/>
  <c r="D449" i="2"/>
  <c r="E449" i="2" s="1"/>
  <c r="G449" i="2" s="1"/>
  <c r="I449" i="2"/>
  <c r="H449" i="2"/>
  <c r="I448" i="10" l="1"/>
  <c r="D448" i="10"/>
  <c r="E448" i="10" s="1"/>
  <c r="H448" i="10"/>
  <c r="C448" i="10"/>
  <c r="J449" i="2"/>
  <c r="G447" i="8"/>
  <c r="C450" i="2"/>
  <c r="J447" i="8"/>
  <c r="J448" i="10" l="1"/>
  <c r="G448" i="10"/>
  <c r="I448" i="8"/>
  <c r="D448" i="8"/>
  <c r="E448" i="8" s="1"/>
  <c r="C448" i="8"/>
  <c r="H448" i="8"/>
  <c r="H450" i="2"/>
  <c r="D450" i="2"/>
  <c r="E450" i="2" s="1"/>
  <c r="G450" i="2" s="1"/>
  <c r="I450" i="2"/>
  <c r="I449" i="10" l="1"/>
  <c r="D449" i="10"/>
  <c r="E449" i="10" s="1"/>
  <c r="H449" i="10"/>
  <c r="C449" i="10"/>
  <c r="J450" i="2"/>
  <c r="G448" i="8"/>
  <c r="C451" i="2"/>
  <c r="J448" i="8"/>
  <c r="J449" i="10" l="1"/>
  <c r="G449" i="10"/>
  <c r="I449" i="8"/>
  <c r="D449" i="8"/>
  <c r="E449" i="8" s="1"/>
  <c r="H449" i="8"/>
  <c r="C449" i="8"/>
  <c r="I451" i="2"/>
  <c r="D451" i="2"/>
  <c r="E451" i="2" s="1"/>
  <c r="G451" i="2" s="1"/>
  <c r="H451" i="2"/>
  <c r="I450" i="10" l="1"/>
  <c r="D450" i="10"/>
  <c r="E450" i="10" s="1"/>
  <c r="H450" i="10"/>
  <c r="C450" i="10"/>
  <c r="J451" i="2"/>
  <c r="G449" i="8"/>
  <c r="C452" i="2"/>
  <c r="J449" i="8"/>
  <c r="J450" i="10" l="1"/>
  <c r="G450" i="10"/>
  <c r="I450" i="8"/>
  <c r="D450" i="8"/>
  <c r="E450" i="8" s="1"/>
  <c r="C450" i="8"/>
  <c r="H450" i="8"/>
  <c r="D452" i="2"/>
  <c r="E452" i="2" s="1"/>
  <c r="G452" i="2" s="1"/>
  <c r="I452" i="2"/>
  <c r="H452" i="2"/>
  <c r="I451" i="10" l="1"/>
  <c r="D451" i="10"/>
  <c r="E451" i="10" s="1"/>
  <c r="H451" i="10"/>
  <c r="C451" i="10"/>
  <c r="J452" i="2"/>
  <c r="G450" i="8"/>
  <c r="C453" i="2"/>
  <c r="J450" i="8"/>
  <c r="J451" i="10" l="1"/>
  <c r="G451" i="10"/>
  <c r="I451" i="8"/>
  <c r="D451" i="8"/>
  <c r="E451" i="8" s="1"/>
  <c r="H451" i="8"/>
  <c r="C451" i="8"/>
  <c r="D453" i="2"/>
  <c r="E453" i="2" s="1"/>
  <c r="G453" i="2" s="1"/>
  <c r="H453" i="2"/>
  <c r="I453" i="2"/>
  <c r="I452" i="10" l="1"/>
  <c r="D452" i="10"/>
  <c r="E452" i="10" s="1"/>
  <c r="H452" i="10"/>
  <c r="C452" i="10"/>
  <c r="J453" i="2"/>
  <c r="G451" i="8"/>
  <c r="C454" i="2"/>
  <c r="J451" i="8"/>
  <c r="J452" i="10" l="1"/>
  <c r="G452" i="10"/>
  <c r="I452" i="8"/>
  <c r="D452" i="8"/>
  <c r="E452" i="8" s="1"/>
  <c r="C452" i="8"/>
  <c r="H452" i="8"/>
  <c r="I454" i="2"/>
  <c r="D454" i="2"/>
  <c r="E454" i="2" s="1"/>
  <c r="G454" i="2" s="1"/>
  <c r="H454" i="2"/>
  <c r="I453" i="10" l="1"/>
  <c r="D453" i="10"/>
  <c r="E453" i="10" s="1"/>
  <c r="H453" i="10"/>
  <c r="C453" i="10"/>
  <c r="J454" i="2"/>
  <c r="G452" i="8"/>
  <c r="C455" i="2"/>
  <c r="J452" i="8"/>
  <c r="J453" i="10" l="1"/>
  <c r="G453" i="10"/>
  <c r="I453" i="8"/>
  <c r="D453" i="8"/>
  <c r="E453" i="8" s="1"/>
  <c r="H453" i="8"/>
  <c r="C453" i="8"/>
  <c r="I455" i="2"/>
  <c r="D455" i="2"/>
  <c r="E455" i="2" s="1"/>
  <c r="G455" i="2" s="1"/>
  <c r="H455" i="2"/>
  <c r="I454" i="10" l="1"/>
  <c r="D454" i="10"/>
  <c r="E454" i="10" s="1"/>
  <c r="H454" i="10"/>
  <c r="C454" i="10"/>
  <c r="J455" i="2"/>
  <c r="G453" i="8"/>
  <c r="C456" i="2"/>
  <c r="J453" i="8"/>
  <c r="J454" i="10" l="1"/>
  <c r="G454" i="10"/>
  <c r="I454" i="8"/>
  <c r="D454" i="8"/>
  <c r="E454" i="8" s="1"/>
  <c r="H454" i="8"/>
  <c r="C454" i="8"/>
  <c r="D456" i="2"/>
  <c r="E456" i="2" s="1"/>
  <c r="G456" i="2" s="1"/>
  <c r="I456" i="2"/>
  <c r="H456" i="2"/>
  <c r="I455" i="10" l="1"/>
  <c r="D455" i="10"/>
  <c r="E455" i="10" s="1"/>
  <c r="H455" i="10"/>
  <c r="C455" i="10"/>
  <c r="J456" i="2"/>
  <c r="G454" i="8"/>
  <c r="C457" i="2"/>
  <c r="J454" i="8"/>
  <c r="J455" i="10" l="1"/>
  <c r="G455" i="10"/>
  <c r="I455" i="8"/>
  <c r="D455" i="8"/>
  <c r="E455" i="8" s="1"/>
  <c r="C455" i="8"/>
  <c r="H455" i="8"/>
  <c r="I457" i="2"/>
  <c r="H457" i="2"/>
  <c r="D457" i="2"/>
  <c r="E457" i="2" s="1"/>
  <c r="G457" i="2" s="1"/>
  <c r="I456" i="10" l="1"/>
  <c r="D456" i="10"/>
  <c r="E456" i="10" s="1"/>
  <c r="H456" i="10"/>
  <c r="C456" i="10"/>
  <c r="J457" i="2"/>
  <c r="G455" i="8"/>
  <c r="C458" i="2"/>
  <c r="J455" i="8"/>
  <c r="J456" i="10" l="1"/>
  <c r="G456" i="10"/>
  <c r="I456" i="8"/>
  <c r="D456" i="8"/>
  <c r="E456" i="8" s="1"/>
  <c r="C456" i="8"/>
  <c r="H456" i="8"/>
  <c r="I458" i="2"/>
  <c r="D458" i="2"/>
  <c r="E458" i="2" s="1"/>
  <c r="G458" i="2" s="1"/>
  <c r="H458" i="2"/>
  <c r="I457" i="10" l="1"/>
  <c r="D457" i="10"/>
  <c r="E457" i="10" s="1"/>
  <c r="H457" i="10"/>
  <c r="C457" i="10"/>
  <c r="J458" i="2"/>
  <c r="G456" i="8"/>
  <c r="C459" i="2"/>
  <c r="J456" i="8"/>
  <c r="J457" i="10" l="1"/>
  <c r="G457" i="10"/>
  <c r="I457" i="8"/>
  <c r="D457" i="8"/>
  <c r="E457" i="8" s="1"/>
  <c r="C457" i="8"/>
  <c r="H457" i="8"/>
  <c r="H459" i="2"/>
  <c r="D459" i="2"/>
  <c r="E459" i="2" s="1"/>
  <c r="G459" i="2" s="1"/>
  <c r="I459" i="2"/>
  <c r="I458" i="10" l="1"/>
  <c r="D458" i="10"/>
  <c r="E458" i="10" s="1"/>
  <c r="H458" i="10"/>
  <c r="C458" i="10"/>
  <c r="J459" i="2"/>
  <c r="G457" i="8"/>
  <c r="C460" i="2"/>
  <c r="J457" i="8"/>
  <c r="J458" i="10" l="1"/>
  <c r="G458" i="10"/>
  <c r="I458" i="8"/>
  <c r="D458" i="8"/>
  <c r="E458" i="8" s="1"/>
  <c r="C458" i="8"/>
  <c r="H458" i="8"/>
  <c r="H460" i="2"/>
  <c r="I460" i="2"/>
  <c r="D460" i="2"/>
  <c r="E460" i="2" s="1"/>
  <c r="G460" i="2" s="1"/>
  <c r="I459" i="10" l="1"/>
  <c r="D459" i="10"/>
  <c r="E459" i="10" s="1"/>
  <c r="H459" i="10"/>
  <c r="C459" i="10"/>
  <c r="J460" i="2"/>
  <c r="G458" i="8"/>
  <c r="C461" i="2"/>
  <c r="J458" i="8"/>
  <c r="J459" i="10" l="1"/>
  <c r="G459" i="10"/>
  <c r="I459" i="8"/>
  <c r="D459" i="8"/>
  <c r="E459" i="8" s="1"/>
  <c r="C459" i="8"/>
  <c r="H459" i="8"/>
  <c r="H461" i="2"/>
  <c r="D461" i="2"/>
  <c r="E461" i="2" s="1"/>
  <c r="G461" i="2" s="1"/>
  <c r="I461" i="2"/>
  <c r="I460" i="10" l="1"/>
  <c r="D460" i="10"/>
  <c r="E460" i="10" s="1"/>
  <c r="H460" i="10"/>
  <c r="C460" i="10"/>
  <c r="J461" i="2"/>
  <c r="G459" i="8"/>
  <c r="C462" i="2"/>
  <c r="J459" i="8"/>
  <c r="J460" i="10" l="1"/>
  <c r="G460" i="10"/>
  <c r="I460" i="8"/>
  <c r="D460" i="8"/>
  <c r="E460" i="8" s="1"/>
  <c r="H460" i="8"/>
  <c r="C460" i="8"/>
  <c r="D462" i="2"/>
  <c r="E462" i="2" s="1"/>
  <c r="G462" i="2" s="1"/>
  <c r="H462" i="2"/>
  <c r="I462" i="2"/>
  <c r="I461" i="10" l="1"/>
  <c r="D461" i="10"/>
  <c r="E461" i="10" s="1"/>
  <c r="H461" i="10"/>
  <c r="C461" i="10"/>
  <c r="J462" i="2"/>
  <c r="G460" i="8"/>
  <c r="C463" i="2"/>
  <c r="J460" i="8"/>
  <c r="J461" i="10" l="1"/>
  <c r="G461" i="10"/>
  <c r="I461" i="8"/>
  <c r="D461" i="8"/>
  <c r="E461" i="8" s="1"/>
  <c r="C461" i="8"/>
  <c r="H461" i="8"/>
  <c r="H463" i="2"/>
  <c r="D463" i="2"/>
  <c r="E463" i="2" s="1"/>
  <c r="G463" i="2" s="1"/>
  <c r="I463" i="2"/>
  <c r="I462" i="10" l="1"/>
  <c r="D462" i="10"/>
  <c r="E462" i="10" s="1"/>
  <c r="H462" i="10"/>
  <c r="C462" i="10"/>
  <c r="J463" i="2"/>
  <c r="G461" i="8"/>
  <c r="C464" i="2"/>
  <c r="J461" i="8"/>
  <c r="J462" i="10" l="1"/>
  <c r="G462" i="10"/>
  <c r="I462" i="8"/>
  <c r="D462" i="8"/>
  <c r="E462" i="8" s="1"/>
  <c r="H462" i="8"/>
  <c r="C462" i="8"/>
  <c r="D464" i="2"/>
  <c r="E464" i="2" s="1"/>
  <c r="G464" i="2" s="1"/>
  <c r="H464" i="2"/>
  <c r="I464" i="2"/>
  <c r="I463" i="10" l="1"/>
  <c r="D463" i="10"/>
  <c r="E463" i="10" s="1"/>
  <c r="H463" i="10"/>
  <c r="C463" i="10"/>
  <c r="J464" i="2"/>
  <c r="G462" i="8"/>
  <c r="C465" i="2"/>
  <c r="J462" i="8"/>
  <c r="J463" i="10" l="1"/>
  <c r="G463" i="10"/>
  <c r="I463" i="8"/>
  <c r="D463" i="8"/>
  <c r="E463" i="8" s="1"/>
  <c r="C463" i="8"/>
  <c r="H463" i="8"/>
  <c r="D465" i="2"/>
  <c r="E465" i="2" s="1"/>
  <c r="G465" i="2" s="1"/>
  <c r="H465" i="2"/>
  <c r="I465" i="2"/>
  <c r="I464" i="10" l="1"/>
  <c r="D464" i="10"/>
  <c r="E464" i="10" s="1"/>
  <c r="H464" i="10"/>
  <c r="C464" i="10"/>
  <c r="J465" i="2"/>
  <c r="G463" i="8"/>
  <c r="C466" i="2"/>
  <c r="J463" i="8"/>
  <c r="J464" i="10" l="1"/>
  <c r="G464" i="10"/>
  <c r="I464" i="8"/>
  <c r="D464" i="8"/>
  <c r="E464" i="8" s="1"/>
  <c r="C464" i="8"/>
  <c r="H464" i="8"/>
  <c r="I466" i="2"/>
  <c r="H466" i="2"/>
  <c r="D466" i="2"/>
  <c r="E466" i="2" s="1"/>
  <c r="G466" i="2" s="1"/>
  <c r="I465" i="10" l="1"/>
  <c r="D465" i="10"/>
  <c r="E465" i="10" s="1"/>
  <c r="H465" i="10"/>
  <c r="C465" i="10"/>
  <c r="J466" i="2"/>
  <c r="G464" i="8"/>
  <c r="C467" i="2"/>
  <c r="J464" i="8"/>
  <c r="J465" i="10" l="1"/>
  <c r="G465" i="10"/>
  <c r="I465" i="8"/>
  <c r="D465" i="8"/>
  <c r="E465" i="8" s="1"/>
  <c r="C465" i="8"/>
  <c r="H465" i="8"/>
  <c r="D467" i="2"/>
  <c r="E467" i="2" s="1"/>
  <c r="G467" i="2" s="1"/>
  <c r="H467" i="2"/>
  <c r="I467" i="2"/>
  <c r="I466" i="10" l="1"/>
  <c r="D466" i="10"/>
  <c r="E466" i="10" s="1"/>
  <c r="H466" i="10"/>
  <c r="C466" i="10"/>
  <c r="J467" i="2"/>
  <c r="G465" i="8"/>
  <c r="C468" i="2"/>
  <c r="J465" i="8"/>
  <c r="J466" i="10" l="1"/>
  <c r="G466" i="10"/>
  <c r="I466" i="8"/>
  <c r="D466" i="8"/>
  <c r="E466" i="8" s="1"/>
  <c r="C466" i="8"/>
  <c r="H466" i="8"/>
  <c r="I468" i="2"/>
  <c r="D468" i="2"/>
  <c r="E468" i="2" s="1"/>
  <c r="G468" i="2" s="1"/>
  <c r="H468" i="2"/>
  <c r="I467" i="10" l="1"/>
  <c r="D467" i="10"/>
  <c r="E467" i="10" s="1"/>
  <c r="H467" i="10"/>
  <c r="C467" i="10"/>
  <c r="J468" i="2"/>
  <c r="G466" i="8"/>
  <c r="C469" i="2"/>
  <c r="J466" i="8"/>
  <c r="J467" i="10" l="1"/>
  <c r="G467" i="10"/>
  <c r="I467" i="8"/>
  <c r="D467" i="8"/>
  <c r="E467" i="8" s="1"/>
  <c r="C467" i="8"/>
  <c r="H467" i="8"/>
  <c r="H469" i="2"/>
  <c r="I469" i="2"/>
  <c r="D469" i="2"/>
  <c r="E469" i="2" s="1"/>
  <c r="G469" i="2" s="1"/>
  <c r="I468" i="10" l="1"/>
  <c r="D468" i="10"/>
  <c r="E468" i="10" s="1"/>
  <c r="H468" i="10"/>
  <c r="C468" i="10"/>
  <c r="J469" i="2"/>
  <c r="G467" i="8"/>
  <c r="C470" i="2"/>
  <c r="J467" i="8"/>
  <c r="J468" i="10" l="1"/>
  <c r="G468" i="10"/>
  <c r="I468" i="8"/>
  <c r="D468" i="8"/>
  <c r="E468" i="8" s="1"/>
  <c r="H468" i="8"/>
  <c r="C468" i="8"/>
  <c r="D470" i="2"/>
  <c r="E470" i="2" s="1"/>
  <c r="G470" i="2" s="1"/>
  <c r="I470" i="2"/>
  <c r="H470" i="2"/>
  <c r="I469" i="10" l="1"/>
  <c r="D469" i="10"/>
  <c r="E469" i="10" s="1"/>
  <c r="H469" i="10"/>
  <c r="C469" i="10"/>
  <c r="J470" i="2"/>
  <c r="G468" i="8"/>
  <c r="C471" i="2"/>
  <c r="J468" i="8"/>
  <c r="J469" i="10" l="1"/>
  <c r="G469" i="10"/>
  <c r="I469" i="8"/>
  <c r="D469" i="8"/>
  <c r="E469" i="8" s="1"/>
  <c r="H469" i="8"/>
  <c r="C469" i="8"/>
  <c r="D471" i="2"/>
  <c r="E471" i="2" s="1"/>
  <c r="G471" i="2" s="1"/>
  <c r="I471" i="2"/>
  <c r="H471" i="2"/>
  <c r="I470" i="10" l="1"/>
  <c r="D470" i="10"/>
  <c r="E470" i="10" s="1"/>
  <c r="H470" i="10"/>
  <c r="C470" i="10"/>
  <c r="J471" i="2"/>
  <c r="G469" i="8"/>
  <c r="C472" i="2"/>
  <c r="J469" i="8"/>
  <c r="J470" i="10" l="1"/>
  <c r="G470" i="10"/>
  <c r="I470" i="8"/>
  <c r="D470" i="8"/>
  <c r="E470" i="8" s="1"/>
  <c r="H470" i="8"/>
  <c r="C470" i="8"/>
  <c r="H472" i="2"/>
  <c r="D472" i="2"/>
  <c r="E472" i="2" s="1"/>
  <c r="G472" i="2" s="1"/>
  <c r="I472" i="2"/>
  <c r="I471" i="10" l="1"/>
  <c r="D471" i="10"/>
  <c r="E471" i="10" s="1"/>
  <c r="H471" i="10"/>
  <c r="C471" i="10"/>
  <c r="J472" i="2"/>
  <c r="G470" i="8"/>
  <c r="C473" i="2"/>
  <c r="J470" i="8"/>
  <c r="J471" i="10" l="1"/>
  <c r="G471" i="10"/>
  <c r="I471" i="8"/>
  <c r="D471" i="8"/>
  <c r="E471" i="8" s="1"/>
  <c r="H471" i="8"/>
  <c r="C471" i="8"/>
  <c r="D473" i="2"/>
  <c r="E473" i="2" s="1"/>
  <c r="G473" i="2" s="1"/>
  <c r="I473" i="2"/>
  <c r="H473" i="2"/>
  <c r="I472" i="10" l="1"/>
  <c r="D472" i="10"/>
  <c r="E472" i="10" s="1"/>
  <c r="H472" i="10"/>
  <c r="C472" i="10"/>
  <c r="J473" i="2"/>
  <c r="G471" i="8"/>
  <c r="C474" i="2"/>
  <c r="J471" i="8"/>
  <c r="J472" i="10" l="1"/>
  <c r="G472" i="10"/>
  <c r="I472" i="8"/>
  <c r="D472" i="8"/>
  <c r="E472" i="8" s="1"/>
  <c r="H472" i="8"/>
  <c r="C472" i="8"/>
  <c r="D474" i="2"/>
  <c r="E474" i="2" s="1"/>
  <c r="G474" i="2" s="1"/>
  <c r="I474" i="2"/>
  <c r="H474" i="2"/>
  <c r="I473" i="10" l="1"/>
  <c r="D473" i="10"/>
  <c r="E473" i="10" s="1"/>
  <c r="H473" i="10"/>
  <c r="C473" i="10"/>
  <c r="J474" i="2"/>
  <c r="G472" i="8"/>
  <c r="C475" i="2"/>
  <c r="J472" i="8"/>
  <c r="J473" i="10" l="1"/>
  <c r="G473" i="10"/>
  <c r="I473" i="8"/>
  <c r="D473" i="8"/>
  <c r="E473" i="8" s="1"/>
  <c r="H473" i="8"/>
  <c r="C473" i="8"/>
  <c r="D475" i="2"/>
  <c r="E475" i="2" s="1"/>
  <c r="G475" i="2" s="1"/>
  <c r="H475" i="2"/>
  <c r="I475" i="2"/>
  <c r="I474" i="10" l="1"/>
  <c r="D474" i="10"/>
  <c r="E474" i="10" s="1"/>
  <c r="H474" i="10"/>
  <c r="C474" i="10"/>
  <c r="J475" i="2"/>
  <c r="G473" i="8"/>
  <c r="C476" i="2"/>
  <c r="J473" i="8"/>
  <c r="J474" i="10" l="1"/>
  <c r="G474" i="10"/>
  <c r="I474" i="8"/>
  <c r="D474" i="8"/>
  <c r="E474" i="8" s="1"/>
  <c r="H474" i="8"/>
  <c r="C474" i="8"/>
  <c r="D476" i="2"/>
  <c r="E476" i="2" s="1"/>
  <c r="G476" i="2" s="1"/>
  <c r="I476" i="2"/>
  <c r="H476" i="2"/>
  <c r="I475" i="10" l="1"/>
  <c r="D475" i="10"/>
  <c r="E475" i="10" s="1"/>
  <c r="H475" i="10"/>
  <c r="C475" i="10"/>
  <c r="J476" i="2"/>
  <c r="G474" i="8"/>
  <c r="C477" i="2"/>
  <c r="J474" i="8"/>
  <c r="J475" i="10" l="1"/>
  <c r="G475" i="10"/>
  <c r="I475" i="8"/>
  <c r="D475" i="8"/>
  <c r="E475" i="8" s="1"/>
  <c r="H475" i="8"/>
  <c r="C475" i="8"/>
  <c r="H477" i="2"/>
  <c r="I477" i="2"/>
  <c r="D477" i="2"/>
  <c r="E477" i="2" s="1"/>
  <c r="G477" i="2" s="1"/>
  <c r="I476" i="10" l="1"/>
  <c r="D476" i="10"/>
  <c r="E476" i="10" s="1"/>
  <c r="H476" i="10"/>
  <c r="C476" i="10"/>
  <c r="J477" i="2"/>
  <c r="G475" i="8"/>
  <c r="C478" i="2"/>
  <c r="J475" i="8"/>
  <c r="J476" i="10" l="1"/>
  <c r="G476" i="10"/>
  <c r="I476" i="8"/>
  <c r="D476" i="8"/>
  <c r="E476" i="8" s="1"/>
  <c r="H476" i="8"/>
  <c r="C476" i="8"/>
  <c r="D478" i="2"/>
  <c r="E478" i="2" s="1"/>
  <c r="G478" i="2" s="1"/>
  <c r="H478" i="2"/>
  <c r="I478" i="2"/>
  <c r="I477" i="10" l="1"/>
  <c r="D477" i="10"/>
  <c r="E477" i="10" s="1"/>
  <c r="H477" i="10"/>
  <c r="C477" i="10"/>
  <c r="J478" i="2"/>
  <c r="G476" i="8"/>
  <c r="C479" i="2"/>
  <c r="J476" i="8"/>
  <c r="J477" i="10" l="1"/>
  <c r="G477" i="10"/>
  <c r="I477" i="8"/>
  <c r="D477" i="8"/>
  <c r="E477" i="8" s="1"/>
  <c r="H477" i="8"/>
  <c r="C477" i="8"/>
  <c r="D479" i="2"/>
  <c r="E479" i="2" s="1"/>
  <c r="G479" i="2" s="1"/>
  <c r="I479" i="2"/>
  <c r="H479" i="2"/>
  <c r="I478" i="10" l="1"/>
  <c r="D478" i="10"/>
  <c r="E478" i="10" s="1"/>
  <c r="H478" i="10"/>
  <c r="C478" i="10"/>
  <c r="J479" i="2"/>
  <c r="G477" i="8"/>
  <c r="C480" i="2"/>
  <c r="J477" i="8"/>
  <c r="J478" i="10" l="1"/>
  <c r="G478" i="10"/>
  <c r="I478" i="8"/>
  <c r="D478" i="8"/>
  <c r="E478" i="8" s="1"/>
  <c r="H478" i="8"/>
  <c r="C478" i="8"/>
  <c r="D480" i="2"/>
  <c r="E480" i="2" s="1"/>
  <c r="G480" i="2" s="1"/>
  <c r="H480" i="2"/>
  <c r="I480" i="2"/>
  <c r="I479" i="10" l="1"/>
  <c r="D479" i="10"/>
  <c r="E479" i="10" s="1"/>
  <c r="H479" i="10"/>
  <c r="C479" i="10"/>
  <c r="J480" i="2"/>
  <c r="G478" i="8"/>
  <c r="C481" i="2"/>
  <c r="J478" i="8"/>
  <c r="J479" i="10" l="1"/>
  <c r="G479" i="10"/>
  <c r="I479" i="8"/>
  <c r="D479" i="8"/>
  <c r="E479" i="8" s="1"/>
  <c r="H479" i="8"/>
  <c r="C479" i="8"/>
  <c r="D481" i="2"/>
  <c r="E481" i="2" s="1"/>
  <c r="G481" i="2" s="1"/>
  <c r="I481" i="2"/>
  <c r="H481" i="2"/>
  <c r="I480" i="10" l="1"/>
  <c r="D480" i="10"/>
  <c r="E480" i="10" s="1"/>
  <c r="H480" i="10"/>
  <c r="C480" i="10"/>
  <c r="J481" i="2"/>
  <c r="G479" i="8"/>
  <c r="C482" i="2"/>
  <c r="J479" i="8"/>
  <c r="J480" i="10" l="1"/>
  <c r="G480" i="10"/>
  <c r="I480" i="8"/>
  <c r="D480" i="8"/>
  <c r="E480" i="8" s="1"/>
  <c r="H480" i="8"/>
  <c r="C480" i="8"/>
  <c r="D482" i="2"/>
  <c r="E482" i="2" s="1"/>
  <c r="G482" i="2" s="1"/>
  <c r="H482" i="2"/>
  <c r="I482" i="2"/>
  <c r="I481" i="10" l="1"/>
  <c r="D481" i="10"/>
  <c r="E481" i="10" s="1"/>
  <c r="H481" i="10"/>
  <c r="C481" i="10"/>
  <c r="J482" i="2"/>
  <c r="G480" i="8"/>
  <c r="C483" i="2"/>
  <c r="J480" i="8"/>
  <c r="J481" i="10" l="1"/>
  <c r="G481" i="10"/>
  <c r="I481" i="8"/>
  <c r="D481" i="8"/>
  <c r="E481" i="8" s="1"/>
  <c r="H481" i="8"/>
  <c r="C481" i="8"/>
  <c r="D483" i="2"/>
  <c r="E483" i="2" s="1"/>
  <c r="G483" i="2" s="1"/>
  <c r="H483" i="2"/>
  <c r="I483" i="2"/>
  <c r="I482" i="10" l="1"/>
  <c r="D482" i="10"/>
  <c r="E482" i="10" s="1"/>
  <c r="H482" i="10"/>
  <c r="C482" i="10"/>
  <c r="J483" i="2"/>
  <c r="G481" i="8"/>
  <c r="C484" i="2"/>
  <c r="J481" i="8"/>
  <c r="J482" i="10" l="1"/>
  <c r="G482" i="10"/>
  <c r="I482" i="8"/>
  <c r="D482" i="8"/>
  <c r="E482" i="8" s="1"/>
  <c r="H482" i="8"/>
  <c r="C482" i="8"/>
  <c r="D484" i="2"/>
  <c r="E484" i="2" s="1"/>
  <c r="G484" i="2" s="1"/>
  <c r="I484" i="2"/>
  <c r="H484" i="2"/>
  <c r="I483" i="10" l="1"/>
  <c r="D483" i="10"/>
  <c r="E483" i="10" s="1"/>
  <c r="H483" i="10"/>
  <c r="C483" i="10"/>
  <c r="J484" i="2"/>
  <c r="G482" i="8"/>
  <c r="C485" i="2"/>
  <c r="J482" i="8"/>
  <c r="J483" i="10" l="1"/>
  <c r="G483" i="10"/>
  <c r="I483" i="8"/>
  <c r="D483" i="8"/>
  <c r="E483" i="8" s="1"/>
  <c r="H483" i="8"/>
  <c r="C483" i="8"/>
  <c r="D485" i="2"/>
  <c r="E485" i="2" s="1"/>
  <c r="G485" i="2" s="1"/>
  <c r="I485" i="2"/>
  <c r="H485" i="2"/>
  <c r="I484" i="10" l="1"/>
  <c r="D484" i="10"/>
  <c r="E484" i="10" s="1"/>
  <c r="H484" i="10"/>
  <c r="C484" i="10"/>
  <c r="J485" i="2"/>
  <c r="G483" i="8"/>
  <c r="C486" i="2"/>
  <c r="J483" i="8"/>
  <c r="J484" i="10" l="1"/>
  <c r="G484" i="10"/>
  <c r="I484" i="8"/>
  <c r="D484" i="8"/>
  <c r="E484" i="8" s="1"/>
  <c r="H484" i="8"/>
  <c r="C484" i="8"/>
  <c r="D486" i="2"/>
  <c r="E486" i="2" s="1"/>
  <c r="G486" i="2" s="1"/>
  <c r="I486" i="2"/>
  <c r="H486" i="2"/>
  <c r="I485" i="10" l="1"/>
  <c r="D485" i="10"/>
  <c r="E485" i="10" s="1"/>
  <c r="H485" i="10"/>
  <c r="C485" i="10"/>
  <c r="J486" i="2"/>
  <c r="G484" i="8"/>
  <c r="C487" i="2"/>
  <c r="J484" i="8"/>
  <c r="J485" i="10" l="1"/>
  <c r="G485" i="10"/>
  <c r="I485" i="8"/>
  <c r="D485" i="8"/>
  <c r="E485" i="8" s="1"/>
  <c r="H485" i="8"/>
  <c r="C485" i="8"/>
  <c r="D487" i="2"/>
  <c r="E487" i="2" s="1"/>
  <c r="G487" i="2" s="1"/>
  <c r="I487" i="2"/>
  <c r="H487" i="2"/>
  <c r="I486" i="10" l="1"/>
  <c r="D486" i="10"/>
  <c r="E486" i="10" s="1"/>
  <c r="H486" i="10"/>
  <c r="C486" i="10"/>
  <c r="J487" i="2"/>
  <c r="G485" i="8"/>
  <c r="C488" i="2"/>
  <c r="J485" i="8"/>
  <c r="J486" i="10" l="1"/>
  <c r="G486" i="10"/>
  <c r="I486" i="8"/>
  <c r="D486" i="8"/>
  <c r="E486" i="8" s="1"/>
  <c r="H486" i="8"/>
  <c r="C486" i="8"/>
  <c r="D488" i="2"/>
  <c r="E488" i="2" s="1"/>
  <c r="G488" i="2" s="1"/>
  <c r="I488" i="2"/>
  <c r="H488" i="2"/>
  <c r="I487" i="10" l="1"/>
  <c r="D487" i="10"/>
  <c r="E487" i="10" s="1"/>
  <c r="H487" i="10"/>
  <c r="C487" i="10"/>
  <c r="J488" i="2"/>
  <c r="G486" i="8"/>
  <c r="C489" i="2"/>
  <c r="J486" i="8"/>
  <c r="J487" i="10" l="1"/>
  <c r="G487" i="10"/>
  <c r="I487" i="8"/>
  <c r="D487" i="8"/>
  <c r="E487" i="8" s="1"/>
  <c r="H487" i="8"/>
  <c r="C487" i="8"/>
  <c r="D489" i="2"/>
  <c r="E489" i="2" s="1"/>
  <c r="G489" i="2" s="1"/>
  <c r="I489" i="2"/>
  <c r="H489" i="2"/>
  <c r="I488" i="10" l="1"/>
  <c r="D488" i="10"/>
  <c r="E488" i="10" s="1"/>
  <c r="H488" i="10"/>
  <c r="C488" i="10"/>
  <c r="J489" i="2"/>
  <c r="G487" i="8"/>
  <c r="C490" i="2"/>
  <c r="J487" i="8"/>
  <c r="J488" i="10" l="1"/>
  <c r="G488" i="10"/>
  <c r="I488" i="8"/>
  <c r="D488" i="8"/>
  <c r="E488" i="8" s="1"/>
  <c r="H488" i="8"/>
  <c r="C488" i="8"/>
  <c r="D490" i="2"/>
  <c r="E490" i="2" s="1"/>
  <c r="G490" i="2" s="1"/>
  <c r="I490" i="2"/>
  <c r="H490" i="2"/>
  <c r="I489" i="10" l="1"/>
  <c r="D489" i="10"/>
  <c r="E489" i="10" s="1"/>
  <c r="H489" i="10"/>
  <c r="C489" i="10"/>
  <c r="J490" i="2"/>
  <c r="G488" i="8"/>
  <c r="C491" i="2"/>
  <c r="J488" i="8"/>
  <c r="J489" i="10" l="1"/>
  <c r="G489" i="10"/>
  <c r="I489" i="8"/>
  <c r="D489" i="8"/>
  <c r="E489" i="8" s="1"/>
  <c r="H489" i="8"/>
  <c r="C489" i="8"/>
  <c r="D491" i="2"/>
  <c r="E491" i="2" s="1"/>
  <c r="G491" i="2" s="1"/>
  <c r="I491" i="2"/>
  <c r="H491" i="2"/>
  <c r="I490" i="10" l="1"/>
  <c r="D490" i="10"/>
  <c r="E490" i="10" s="1"/>
  <c r="H490" i="10"/>
  <c r="C490" i="10"/>
  <c r="J491" i="2"/>
  <c r="G489" i="8"/>
  <c r="C492" i="2"/>
  <c r="J489" i="8"/>
  <c r="J490" i="10" l="1"/>
  <c r="G490" i="10"/>
  <c r="I490" i="8"/>
  <c r="D490" i="8"/>
  <c r="E490" i="8" s="1"/>
  <c r="H490" i="8"/>
  <c r="C490" i="8"/>
  <c r="I492" i="2"/>
  <c r="H492" i="2"/>
  <c r="D492" i="2"/>
  <c r="E492" i="2" s="1"/>
  <c r="G492" i="2" s="1"/>
  <c r="I491" i="10" l="1"/>
  <c r="D491" i="10"/>
  <c r="E491" i="10" s="1"/>
  <c r="H491" i="10"/>
  <c r="C491" i="10"/>
  <c r="J492" i="2"/>
  <c r="G490" i="8"/>
  <c r="C493" i="2"/>
  <c r="J490" i="8"/>
  <c r="J491" i="10" l="1"/>
  <c r="G491" i="10"/>
  <c r="I491" i="8"/>
  <c r="D491" i="8"/>
  <c r="E491" i="8" s="1"/>
  <c r="H491" i="8"/>
  <c r="C491" i="8"/>
  <c r="D493" i="2"/>
  <c r="E493" i="2" s="1"/>
  <c r="G493" i="2" s="1"/>
  <c r="I493" i="2"/>
  <c r="H493" i="2"/>
  <c r="I492" i="10" l="1"/>
  <c r="D492" i="10"/>
  <c r="E492" i="10" s="1"/>
  <c r="H492" i="10"/>
  <c r="C492" i="10"/>
  <c r="J493" i="2"/>
  <c r="G491" i="8"/>
  <c r="C494" i="2"/>
  <c r="J491" i="8"/>
  <c r="J492" i="10" l="1"/>
  <c r="G492" i="10"/>
  <c r="I492" i="8"/>
  <c r="D492" i="8"/>
  <c r="E492" i="8" s="1"/>
  <c r="H492" i="8"/>
  <c r="C492" i="8"/>
  <c r="D494" i="2"/>
  <c r="E494" i="2" s="1"/>
  <c r="G494" i="2" s="1"/>
  <c r="I494" i="2"/>
  <c r="H494" i="2"/>
  <c r="I493" i="10" l="1"/>
  <c r="D493" i="10"/>
  <c r="E493" i="10" s="1"/>
  <c r="H493" i="10"/>
  <c r="C493" i="10"/>
  <c r="J494" i="2"/>
  <c r="G492" i="8"/>
  <c r="C495" i="2"/>
  <c r="J492" i="8"/>
  <c r="J493" i="10" l="1"/>
  <c r="G493" i="10"/>
  <c r="I493" i="8"/>
  <c r="D493" i="8"/>
  <c r="E493" i="8" s="1"/>
  <c r="H493" i="8"/>
  <c r="C493" i="8"/>
  <c r="I495" i="2"/>
  <c r="H495" i="2"/>
  <c r="D495" i="2"/>
  <c r="E495" i="2" s="1"/>
  <c r="G495" i="2" s="1"/>
  <c r="H494" i="10" l="1"/>
  <c r="D494" i="10"/>
  <c r="E494" i="10" s="1"/>
  <c r="I494" i="10"/>
  <c r="C494" i="10"/>
  <c r="J495" i="2"/>
  <c r="G493" i="8"/>
  <c r="C496" i="2"/>
  <c r="J493" i="8"/>
  <c r="J494" i="10" l="1"/>
  <c r="G494" i="10"/>
  <c r="I494" i="8"/>
  <c r="D494" i="8"/>
  <c r="E494" i="8" s="1"/>
  <c r="H494" i="8"/>
  <c r="C494" i="8"/>
  <c r="I496" i="2"/>
  <c r="D496" i="2"/>
  <c r="E496" i="2" s="1"/>
  <c r="G496" i="2" s="1"/>
  <c r="H496" i="2"/>
  <c r="I495" i="10" l="1"/>
  <c r="D495" i="10"/>
  <c r="E495" i="10" s="1"/>
  <c r="H495" i="10"/>
  <c r="C495" i="10"/>
  <c r="J496" i="2"/>
  <c r="G494" i="8"/>
  <c r="C497" i="2"/>
  <c r="J494" i="8"/>
  <c r="J495" i="10" l="1"/>
  <c r="G495" i="10"/>
  <c r="I495" i="8"/>
  <c r="D495" i="8"/>
  <c r="E495" i="8" s="1"/>
  <c r="H495" i="8"/>
  <c r="C495" i="8"/>
  <c r="D497" i="2"/>
  <c r="E497" i="2" s="1"/>
  <c r="G497" i="2" s="1"/>
  <c r="H497" i="2"/>
  <c r="I497" i="2"/>
  <c r="I496" i="10" l="1"/>
  <c r="D496" i="10"/>
  <c r="E496" i="10" s="1"/>
  <c r="H496" i="10"/>
  <c r="C496" i="10"/>
  <c r="J497" i="2"/>
  <c r="G495" i="8"/>
  <c r="C498" i="2"/>
  <c r="J495" i="8"/>
  <c r="J496" i="10" l="1"/>
  <c r="G496" i="10"/>
  <c r="I496" i="8"/>
  <c r="D496" i="8"/>
  <c r="E496" i="8" s="1"/>
  <c r="H496" i="8"/>
  <c r="C496" i="8"/>
  <c r="D498" i="2"/>
  <c r="E498" i="2" s="1"/>
  <c r="G498" i="2" s="1"/>
  <c r="I498" i="2"/>
  <c r="H498" i="2"/>
  <c r="I497" i="10" l="1"/>
  <c r="D497" i="10"/>
  <c r="E497" i="10" s="1"/>
  <c r="H497" i="10"/>
  <c r="C497" i="10"/>
  <c r="J498" i="2"/>
  <c r="G496" i="8"/>
  <c r="C499" i="2"/>
  <c r="J496" i="8"/>
  <c r="J497" i="10" l="1"/>
  <c r="G497" i="10"/>
  <c r="I497" i="8"/>
  <c r="D497" i="8"/>
  <c r="E497" i="8" s="1"/>
  <c r="H497" i="8"/>
  <c r="C497" i="8"/>
  <c r="H499" i="2"/>
  <c r="D499" i="2"/>
  <c r="E499" i="2" s="1"/>
  <c r="G499" i="2" s="1"/>
  <c r="I499" i="2"/>
  <c r="I498" i="10" l="1"/>
  <c r="D498" i="10"/>
  <c r="E498" i="10" s="1"/>
  <c r="H498" i="10"/>
  <c r="C498" i="10"/>
  <c r="J499" i="2"/>
  <c r="G497" i="8"/>
  <c r="C500" i="2"/>
  <c r="J497" i="8"/>
  <c r="J498" i="10" l="1"/>
  <c r="G498" i="10"/>
  <c r="I498" i="8"/>
  <c r="D498" i="8"/>
  <c r="E498" i="8" s="1"/>
  <c r="H498" i="8"/>
  <c r="C498" i="8"/>
  <c r="D500" i="2"/>
  <c r="E500" i="2" s="1"/>
  <c r="G500" i="2" s="1"/>
  <c r="I500" i="2"/>
  <c r="H500" i="2"/>
  <c r="I499" i="10" l="1"/>
  <c r="D499" i="10"/>
  <c r="E499" i="10" s="1"/>
  <c r="H499" i="10"/>
  <c r="C499" i="10"/>
  <c r="J500" i="2"/>
  <c r="G498" i="8"/>
  <c r="C501" i="2"/>
  <c r="J498" i="8"/>
  <c r="J499" i="10" l="1"/>
  <c r="G499" i="10"/>
  <c r="I499" i="8"/>
  <c r="D499" i="8"/>
  <c r="E499" i="8" s="1"/>
  <c r="H499" i="8"/>
  <c r="C499" i="8"/>
  <c r="D501" i="2"/>
  <c r="E501" i="2" s="1"/>
  <c r="G501" i="2" s="1"/>
  <c r="I501" i="2"/>
  <c r="H501" i="2"/>
  <c r="I500" i="10" l="1"/>
  <c r="D500" i="10"/>
  <c r="E500" i="10" s="1"/>
  <c r="H500" i="10"/>
  <c r="C500" i="10"/>
  <c r="J501" i="2"/>
  <c r="G499" i="8"/>
  <c r="C502" i="2"/>
  <c r="J499" i="8"/>
  <c r="J500" i="10" l="1"/>
  <c r="G500" i="10"/>
  <c r="I500" i="8"/>
  <c r="D500" i="8"/>
  <c r="E500" i="8" s="1"/>
  <c r="H500" i="8"/>
  <c r="C500" i="8"/>
  <c r="D502" i="2"/>
  <c r="E502" i="2" s="1"/>
  <c r="G502" i="2" s="1"/>
  <c r="I502" i="2"/>
  <c r="H502" i="2"/>
  <c r="I501" i="10" l="1"/>
  <c r="D501" i="10"/>
  <c r="E501" i="10" s="1"/>
  <c r="H501" i="10"/>
  <c r="C501" i="10"/>
  <c r="J502" i="2"/>
  <c r="G500" i="8"/>
  <c r="C503" i="2"/>
  <c r="J500" i="8"/>
  <c r="J501" i="10" l="1"/>
  <c r="G501" i="10"/>
  <c r="H503" i="2"/>
  <c r="I503" i="2"/>
  <c r="D503" i="2"/>
  <c r="E503" i="2" s="1"/>
  <c r="G503" i="2" s="1"/>
  <c r="I501" i="8"/>
  <c r="D501" i="8"/>
  <c r="E501" i="8" s="1"/>
  <c r="H501" i="8"/>
  <c r="C501" i="8"/>
  <c r="I502" i="10" l="1"/>
  <c r="D502" i="10"/>
  <c r="E502" i="10" s="1"/>
  <c r="H502" i="10"/>
  <c r="C502" i="10"/>
  <c r="J503" i="2"/>
  <c r="G501" i="8"/>
  <c r="C504" i="2"/>
  <c r="J501" i="8"/>
  <c r="J502" i="10" l="1"/>
  <c r="G502" i="10"/>
  <c r="I502" i="8"/>
  <c r="D502" i="8"/>
  <c r="E502" i="8" s="1"/>
  <c r="H502" i="8"/>
  <c r="C502" i="8"/>
  <c r="D504" i="2"/>
  <c r="I504" i="2"/>
  <c r="H504" i="2"/>
  <c r="I503" i="10" l="1"/>
  <c r="D503" i="10"/>
  <c r="E503" i="10" s="1"/>
  <c r="H503" i="10"/>
  <c r="C503" i="10"/>
  <c r="G502" i="8"/>
  <c r="J502" i="8"/>
  <c r="E504" i="2"/>
  <c r="J503" i="10" l="1"/>
  <c r="G503" i="10"/>
  <c r="G504" i="2"/>
  <c r="C505" i="2" s="1"/>
  <c r="J504" i="2"/>
  <c r="I503" i="8"/>
  <c r="D503" i="8"/>
  <c r="E503" i="8" s="1"/>
  <c r="H503" i="8"/>
  <c r="C503" i="8"/>
  <c r="I504" i="10" l="1"/>
  <c r="D504" i="10"/>
  <c r="E504" i="10" s="1"/>
  <c r="H504" i="10"/>
  <c r="C504" i="10"/>
  <c r="G503" i="8"/>
  <c r="J503" i="8"/>
  <c r="D505" i="2"/>
  <c r="I505" i="2"/>
  <c r="H505" i="2"/>
  <c r="J504" i="10" l="1"/>
  <c r="G504" i="10"/>
  <c r="I504" i="8"/>
  <c r="D504" i="8"/>
  <c r="E504" i="8" s="1"/>
  <c r="H504" i="8"/>
  <c r="C504" i="8"/>
  <c r="E505" i="2"/>
  <c r="I505" i="10" l="1"/>
  <c r="D505" i="10"/>
  <c r="E505" i="10" s="1"/>
  <c r="H505" i="10"/>
  <c r="C505" i="10"/>
  <c r="G505" i="2"/>
  <c r="C506" i="2" s="1"/>
  <c r="J505" i="2"/>
  <c r="G504" i="8"/>
  <c r="J504" i="8"/>
  <c r="J505" i="10" l="1"/>
  <c r="G505" i="10"/>
  <c r="I505" i="8"/>
  <c r="D505" i="8"/>
  <c r="E505" i="8" s="1"/>
  <c r="H505" i="8"/>
  <c r="C505" i="8"/>
  <c r="D506" i="2"/>
  <c r="I506" i="2"/>
  <c r="H506" i="2"/>
  <c r="I506" i="10" l="1"/>
  <c r="D506" i="10"/>
  <c r="E506" i="10" s="1"/>
  <c r="H506" i="10"/>
  <c r="C506" i="10"/>
  <c r="G505" i="8"/>
  <c r="J505" i="8"/>
  <c r="E506" i="2"/>
  <c r="J506" i="10" l="1"/>
  <c r="G506" i="10"/>
  <c r="G506" i="2"/>
  <c r="C507" i="2" s="1"/>
  <c r="J506" i="2"/>
  <c r="D506" i="8"/>
  <c r="E506" i="8" s="1"/>
  <c r="I506" i="8"/>
  <c r="C506" i="8"/>
  <c r="H506" i="8"/>
  <c r="I507" i="10" l="1"/>
  <c r="D507" i="10"/>
  <c r="E507" i="10" s="1"/>
  <c r="H507" i="10"/>
  <c r="C507" i="10"/>
  <c r="G506" i="8"/>
  <c r="J506" i="8"/>
  <c r="D507" i="2"/>
  <c r="I507" i="2"/>
  <c r="H507" i="2"/>
  <c r="J507" i="10" l="1"/>
  <c r="G507" i="10"/>
  <c r="I507" i="8"/>
  <c r="C507" i="8"/>
  <c r="H507" i="8"/>
  <c r="D507" i="8"/>
  <c r="E507" i="8" s="1"/>
  <c r="E507" i="2"/>
  <c r="I508" i="10" l="1"/>
  <c r="D508" i="10"/>
  <c r="E508" i="10" s="1"/>
  <c r="H508" i="10"/>
  <c r="C508" i="10"/>
  <c r="G507" i="2"/>
  <c r="C508" i="2" s="1"/>
  <c r="J507" i="2"/>
  <c r="G507" i="8"/>
  <c r="J507" i="8"/>
  <c r="J508" i="10" l="1"/>
  <c r="G508" i="10"/>
  <c r="D508" i="8"/>
  <c r="E508" i="8" s="1"/>
  <c r="I508" i="8"/>
  <c r="C508" i="8"/>
  <c r="H508" i="8"/>
  <c r="D508" i="2"/>
  <c r="I508" i="2"/>
  <c r="H508" i="2"/>
  <c r="I509" i="10" l="1"/>
  <c r="D509" i="10"/>
  <c r="E509" i="10" s="1"/>
  <c r="H509" i="10"/>
  <c r="C509" i="10"/>
  <c r="G508" i="8"/>
  <c r="J508" i="8"/>
  <c r="E508" i="2"/>
  <c r="J509" i="10" l="1"/>
  <c r="G509" i="10"/>
  <c r="G508" i="2"/>
  <c r="C509" i="2" s="1"/>
  <c r="J508" i="2"/>
  <c r="I509" i="8"/>
  <c r="C509" i="8"/>
  <c r="H509" i="8"/>
  <c r="D509" i="8"/>
  <c r="E509" i="8" s="1"/>
  <c r="I510" i="10" l="1"/>
  <c r="D510" i="10"/>
  <c r="E510" i="10" s="1"/>
  <c r="H510" i="10"/>
  <c r="C510" i="10"/>
  <c r="G509" i="8"/>
  <c r="J509" i="8"/>
  <c r="D509" i="2"/>
  <c r="I509" i="2"/>
  <c r="H509" i="2"/>
  <c r="J510" i="10" l="1"/>
  <c r="G510" i="10"/>
  <c r="D510" i="8"/>
  <c r="E510" i="8" s="1"/>
  <c r="I510" i="8"/>
  <c r="C510" i="8"/>
  <c r="H510" i="8"/>
  <c r="E509" i="2"/>
  <c r="I511" i="10" l="1"/>
  <c r="D511" i="10"/>
  <c r="E511" i="10" s="1"/>
  <c r="H511" i="10"/>
  <c r="C511" i="10"/>
  <c r="G509" i="2"/>
  <c r="C510" i="2" s="1"/>
  <c r="J509" i="2"/>
  <c r="G510" i="8"/>
  <c r="J510" i="8"/>
  <c r="J511" i="10" l="1"/>
  <c r="G511" i="10"/>
  <c r="I511" i="8"/>
  <c r="C511" i="8"/>
  <c r="H511" i="8"/>
  <c r="D511" i="8"/>
  <c r="E511" i="8" s="1"/>
  <c r="D510" i="2"/>
  <c r="I510" i="2"/>
  <c r="H510" i="2"/>
  <c r="I512" i="10" l="1"/>
  <c r="D512" i="10"/>
  <c r="E512" i="10" s="1"/>
  <c r="H512" i="10"/>
  <c r="C512" i="10"/>
  <c r="G511" i="8"/>
  <c r="J511" i="8"/>
  <c r="E510" i="2"/>
  <c r="J512" i="10" l="1"/>
  <c r="G512" i="10"/>
  <c r="G510" i="2"/>
  <c r="C511" i="2" s="1"/>
  <c r="J510" i="2"/>
  <c r="D512" i="8"/>
  <c r="E512" i="8" s="1"/>
  <c r="I512" i="8"/>
  <c r="C512" i="8"/>
  <c r="H512" i="8"/>
  <c r="I513" i="10" l="1"/>
  <c r="D513" i="10"/>
  <c r="E513" i="10" s="1"/>
  <c r="H513" i="10"/>
  <c r="C513" i="10"/>
  <c r="G512" i="8"/>
  <c r="J512" i="8"/>
  <c r="D511" i="2"/>
  <c r="I511" i="2"/>
  <c r="H511" i="2"/>
  <c r="J513" i="10" l="1"/>
  <c r="G513" i="10"/>
  <c r="I513" i="8"/>
  <c r="C513" i="8"/>
  <c r="H513" i="8"/>
  <c r="D513" i="8"/>
  <c r="E513" i="8" s="1"/>
  <c r="E511" i="2"/>
  <c r="I514" i="10" l="1"/>
  <c r="D514" i="10"/>
  <c r="E514" i="10" s="1"/>
  <c r="H514" i="10"/>
  <c r="C514" i="10"/>
  <c r="G511" i="2"/>
  <c r="C512" i="2" s="1"/>
  <c r="J511" i="2"/>
  <c r="G513" i="8"/>
  <c r="J513" i="8"/>
  <c r="J514" i="10" l="1"/>
  <c r="G514" i="10"/>
  <c r="D514" i="8"/>
  <c r="E514" i="8" s="1"/>
  <c r="I514" i="8"/>
  <c r="C514" i="8"/>
  <c r="H514" i="8"/>
  <c r="D512" i="2"/>
  <c r="I512" i="2"/>
  <c r="H512" i="2"/>
  <c r="I515" i="10" l="1"/>
  <c r="D515" i="10"/>
  <c r="E515" i="10" s="1"/>
  <c r="H515" i="10"/>
  <c r="C515" i="10"/>
  <c r="G514" i="8"/>
  <c r="J514" i="8"/>
  <c r="E512" i="2"/>
  <c r="J515" i="10" l="1"/>
  <c r="G515" i="10"/>
  <c r="G512" i="2"/>
  <c r="C513" i="2" s="1"/>
  <c r="J512" i="2"/>
  <c r="I515" i="8"/>
  <c r="C515" i="8"/>
  <c r="H515" i="8"/>
  <c r="D515" i="8"/>
  <c r="E515" i="8" s="1"/>
  <c r="I516" i="10" l="1"/>
  <c r="D516" i="10"/>
  <c r="E516" i="10" s="1"/>
  <c r="H516" i="10"/>
  <c r="C516" i="10"/>
  <c r="G515" i="8"/>
  <c r="J515" i="8"/>
  <c r="D513" i="2"/>
  <c r="I513" i="2"/>
  <c r="H513" i="2"/>
  <c r="J516" i="10" l="1"/>
  <c r="G516" i="10"/>
  <c r="D516" i="8"/>
  <c r="E516" i="8" s="1"/>
  <c r="I516" i="8"/>
  <c r="C516" i="8"/>
  <c r="H516" i="8"/>
  <c r="E513" i="2"/>
  <c r="I517" i="10" l="1"/>
  <c r="D517" i="10"/>
  <c r="E517" i="10" s="1"/>
  <c r="H517" i="10"/>
  <c r="C517" i="10"/>
  <c r="G513" i="2"/>
  <c r="C514" i="2" s="1"/>
  <c r="J513" i="2"/>
  <c r="G516" i="8"/>
  <c r="J516" i="8"/>
  <c r="J517" i="10" l="1"/>
  <c r="G517" i="10"/>
  <c r="I517" i="8"/>
  <c r="C517" i="8"/>
  <c r="H517" i="8"/>
  <c r="D517" i="8"/>
  <c r="E517" i="8" s="1"/>
  <c r="D514" i="2"/>
  <c r="I514" i="2"/>
  <c r="H514" i="2"/>
  <c r="I518" i="10" l="1"/>
  <c r="D518" i="10"/>
  <c r="E518" i="10" s="1"/>
  <c r="H518" i="10"/>
  <c r="C518" i="10"/>
  <c r="G517" i="8"/>
  <c r="J517" i="8"/>
  <c r="E514" i="2"/>
  <c r="J518" i="10" l="1"/>
  <c r="G518" i="10"/>
  <c r="G514" i="2"/>
  <c r="C515" i="2" s="1"/>
  <c r="J514" i="2"/>
  <c r="D518" i="8"/>
  <c r="E518" i="8" s="1"/>
  <c r="I518" i="8"/>
  <c r="C518" i="8"/>
  <c r="H518" i="8"/>
  <c r="I519" i="10" l="1"/>
  <c r="D519" i="10"/>
  <c r="E519" i="10" s="1"/>
  <c r="H519" i="10"/>
  <c r="C519" i="10"/>
  <c r="G518" i="8"/>
  <c r="J518" i="8"/>
  <c r="D515" i="2"/>
  <c r="I515" i="2"/>
  <c r="H515" i="2"/>
  <c r="J519" i="10" l="1"/>
  <c r="G519" i="10"/>
  <c r="I519" i="8"/>
  <c r="C519" i="8"/>
  <c r="H519" i="8"/>
  <c r="D519" i="8"/>
  <c r="E519" i="8" s="1"/>
  <c r="E515" i="2"/>
  <c r="I520" i="10" l="1"/>
  <c r="D520" i="10"/>
  <c r="E520" i="10" s="1"/>
  <c r="H520" i="10"/>
  <c r="C520" i="10"/>
  <c r="G515" i="2"/>
  <c r="C516" i="2" s="1"/>
  <c r="J515" i="2"/>
  <c r="G519" i="8"/>
  <c r="J519" i="8"/>
  <c r="J520" i="10" l="1"/>
  <c r="G520" i="10"/>
  <c r="H520" i="8"/>
  <c r="D520" i="8"/>
  <c r="E520" i="8" s="1"/>
  <c r="C520" i="8"/>
  <c r="I520" i="8"/>
  <c r="D516" i="2"/>
  <c r="I516" i="2"/>
  <c r="H516" i="2"/>
  <c r="I521" i="10" l="1"/>
  <c r="D521" i="10"/>
  <c r="E521" i="10" s="1"/>
  <c r="H521" i="10"/>
  <c r="C521" i="10"/>
  <c r="G520" i="8"/>
  <c r="J520" i="8"/>
  <c r="E516" i="2"/>
  <c r="J521" i="10" l="1"/>
  <c r="G521" i="10"/>
  <c r="G516" i="2"/>
  <c r="C517" i="2" s="1"/>
  <c r="J516" i="2"/>
  <c r="D521" i="8"/>
  <c r="E521" i="8" s="1"/>
  <c r="C521" i="8"/>
  <c r="I521" i="8"/>
  <c r="H521" i="8"/>
  <c r="I522" i="10" l="1"/>
  <c r="D522" i="10"/>
  <c r="E522" i="10" s="1"/>
  <c r="H522" i="10"/>
  <c r="C522" i="10"/>
  <c r="G521" i="8"/>
  <c r="J521" i="8"/>
  <c r="D517" i="2"/>
  <c r="I517" i="2"/>
  <c r="H517" i="2"/>
  <c r="J522" i="10" l="1"/>
  <c r="G522" i="10"/>
  <c r="H522" i="8"/>
  <c r="C522" i="8"/>
  <c r="I522" i="8"/>
  <c r="D522" i="8"/>
  <c r="E522" i="8" s="1"/>
  <c r="E517" i="2"/>
  <c r="I523" i="10" l="1"/>
  <c r="D523" i="10"/>
  <c r="E523" i="10" s="1"/>
  <c r="H523" i="10"/>
  <c r="C523" i="10"/>
  <c r="G517" i="2"/>
  <c r="C518" i="2" s="1"/>
  <c r="J517" i="2"/>
  <c r="G522" i="8"/>
  <c r="J522" i="8"/>
  <c r="J523" i="10" l="1"/>
  <c r="G523" i="10"/>
  <c r="D523" i="8"/>
  <c r="E523" i="8" s="1"/>
  <c r="I523" i="8"/>
  <c r="H523" i="8"/>
  <c r="C523" i="8"/>
  <c r="D518" i="2"/>
  <c r="I518" i="2"/>
  <c r="H518" i="2"/>
  <c r="I524" i="10" l="1"/>
  <c r="D524" i="10"/>
  <c r="E524" i="10" s="1"/>
  <c r="H524" i="10"/>
  <c r="C524" i="10"/>
  <c r="G523" i="8"/>
  <c r="J523" i="8"/>
  <c r="E518" i="2"/>
  <c r="J524" i="10" l="1"/>
  <c r="G524" i="10"/>
  <c r="G518" i="2"/>
  <c r="C519" i="2" s="1"/>
  <c r="J518" i="2"/>
  <c r="H524" i="8"/>
  <c r="D524" i="8"/>
  <c r="E524" i="8" s="1"/>
  <c r="C524" i="8"/>
  <c r="I524" i="8"/>
  <c r="I525" i="10" l="1"/>
  <c r="D525" i="10"/>
  <c r="E525" i="10" s="1"/>
  <c r="H525" i="10"/>
  <c r="C525" i="10"/>
  <c r="G524" i="8"/>
  <c r="J524" i="8"/>
  <c r="D519" i="2"/>
  <c r="I519" i="2"/>
  <c r="H519" i="2"/>
  <c r="J525" i="10" l="1"/>
  <c r="G525" i="10"/>
  <c r="D525" i="8"/>
  <c r="E525" i="8" s="1"/>
  <c r="C525" i="8"/>
  <c r="I525" i="8"/>
  <c r="H525" i="8"/>
  <c r="E519" i="2"/>
  <c r="I526" i="10" l="1"/>
  <c r="D526" i="10"/>
  <c r="E526" i="10" s="1"/>
  <c r="H526" i="10"/>
  <c r="C526" i="10"/>
  <c r="G519" i="2"/>
  <c r="C520" i="2" s="1"/>
  <c r="J519" i="2"/>
  <c r="G525" i="8"/>
  <c r="J525" i="8"/>
  <c r="J526" i="10" l="1"/>
  <c r="G526" i="10"/>
  <c r="H526" i="8"/>
  <c r="C526" i="8"/>
  <c r="I526" i="8"/>
  <c r="D526" i="8"/>
  <c r="E526" i="8" s="1"/>
  <c r="D520" i="2"/>
  <c r="I520" i="2"/>
  <c r="H520" i="2"/>
  <c r="I527" i="10" l="1"/>
  <c r="D527" i="10"/>
  <c r="E527" i="10" s="1"/>
  <c r="H527" i="10"/>
  <c r="C527" i="10"/>
  <c r="G526" i="8"/>
  <c r="J526" i="8"/>
  <c r="E520" i="2"/>
  <c r="J527" i="10" l="1"/>
  <c r="G527" i="10"/>
  <c r="G520" i="2"/>
  <c r="C521" i="2" s="1"/>
  <c r="J520" i="2"/>
  <c r="D527" i="8"/>
  <c r="E527" i="8" s="1"/>
  <c r="I527" i="8"/>
  <c r="H527" i="8"/>
  <c r="C527" i="8"/>
  <c r="I528" i="10" l="1"/>
  <c r="D528" i="10"/>
  <c r="E528" i="10" s="1"/>
  <c r="H528" i="10"/>
  <c r="C528" i="10"/>
  <c r="G527" i="8"/>
  <c r="J527" i="8"/>
  <c r="D521" i="2"/>
  <c r="I521" i="2"/>
  <c r="H521" i="2"/>
  <c r="J528" i="10" l="1"/>
  <c r="G528" i="10"/>
  <c r="H528" i="8"/>
  <c r="D528" i="8"/>
  <c r="E528" i="8" s="1"/>
  <c r="C528" i="8"/>
  <c r="I528" i="8"/>
  <c r="E521" i="2"/>
  <c r="I529" i="10" l="1"/>
  <c r="D529" i="10"/>
  <c r="E529" i="10" s="1"/>
  <c r="H529" i="10"/>
  <c r="C529" i="10"/>
  <c r="G521" i="2"/>
  <c r="C522" i="2" s="1"/>
  <c r="J521" i="2"/>
  <c r="G528" i="8"/>
  <c r="J528" i="8"/>
  <c r="J529" i="10" l="1"/>
  <c r="G529" i="10"/>
  <c r="D529" i="8"/>
  <c r="E529" i="8" s="1"/>
  <c r="C529" i="8"/>
  <c r="I529" i="8"/>
  <c r="H529" i="8"/>
  <c r="D522" i="2"/>
  <c r="I522" i="2"/>
  <c r="H522" i="2"/>
  <c r="I530" i="10" l="1"/>
  <c r="D530" i="10"/>
  <c r="E530" i="10" s="1"/>
  <c r="H530" i="10"/>
  <c r="C530" i="10"/>
  <c r="G529" i="8"/>
  <c r="J529" i="8"/>
  <c r="E522" i="2"/>
  <c r="J530" i="10" l="1"/>
  <c r="G530" i="10"/>
  <c r="G522" i="2"/>
  <c r="C523" i="2" s="1"/>
  <c r="J522" i="2"/>
  <c r="H530" i="8"/>
  <c r="C530" i="8"/>
  <c r="I530" i="8"/>
  <c r="D530" i="8"/>
  <c r="E530" i="8" s="1"/>
  <c r="I531" i="10" l="1"/>
  <c r="D531" i="10"/>
  <c r="E531" i="10" s="1"/>
  <c r="H531" i="10"/>
  <c r="C531" i="10"/>
  <c r="G530" i="8"/>
  <c r="D523" i="2"/>
  <c r="J530" i="8"/>
  <c r="I523" i="2"/>
  <c r="H523" i="2"/>
  <c r="J531" i="10" l="1"/>
  <c r="G531" i="10"/>
  <c r="D531" i="8"/>
  <c r="E531" i="8" s="1"/>
  <c r="I531" i="8"/>
  <c r="H531" i="8"/>
  <c r="C531" i="8"/>
  <c r="E523" i="2"/>
  <c r="I532" i="10" l="1"/>
  <c r="D532" i="10"/>
  <c r="E532" i="10" s="1"/>
  <c r="H532" i="10"/>
  <c r="C532" i="10"/>
  <c r="G523" i="2"/>
  <c r="C524" i="2" s="1"/>
  <c r="J523" i="2"/>
  <c r="G531" i="8"/>
  <c r="J531" i="8"/>
  <c r="J532" i="10" l="1"/>
  <c r="G532" i="10"/>
  <c r="H532" i="8"/>
  <c r="D532" i="8"/>
  <c r="E532" i="8" s="1"/>
  <c r="C532" i="8"/>
  <c r="I532" i="8"/>
  <c r="D524" i="2"/>
  <c r="I524" i="2"/>
  <c r="H524" i="2"/>
  <c r="I533" i="10" l="1"/>
  <c r="D533" i="10"/>
  <c r="E533" i="10" s="1"/>
  <c r="H533" i="10"/>
  <c r="C533" i="10"/>
  <c r="G532" i="8"/>
  <c r="J532" i="8"/>
  <c r="E524" i="2"/>
  <c r="J533" i="10" l="1"/>
  <c r="G533" i="10"/>
  <c r="G524" i="2"/>
  <c r="C525" i="2" s="1"/>
  <c r="J524" i="2"/>
  <c r="D533" i="8"/>
  <c r="E533" i="8" s="1"/>
  <c r="C533" i="8"/>
  <c r="I533" i="8"/>
  <c r="H533" i="8"/>
  <c r="I534" i="10" l="1"/>
  <c r="D534" i="10"/>
  <c r="E534" i="10" s="1"/>
  <c r="H534" i="10"/>
  <c r="C534" i="10"/>
  <c r="G533" i="8"/>
  <c r="J533" i="8"/>
  <c r="D525" i="2"/>
  <c r="I525" i="2"/>
  <c r="H525" i="2"/>
  <c r="J534" i="10" l="1"/>
  <c r="G534" i="10"/>
  <c r="H534" i="8"/>
  <c r="C534" i="8"/>
  <c r="I534" i="8"/>
  <c r="D534" i="8"/>
  <c r="E534" i="8" s="1"/>
  <c r="E525" i="2"/>
  <c r="I535" i="10" l="1"/>
  <c r="D535" i="10"/>
  <c r="E535" i="10" s="1"/>
  <c r="H535" i="10"/>
  <c r="C535" i="10"/>
  <c r="G525" i="2"/>
  <c r="C526" i="2" s="1"/>
  <c r="J525" i="2"/>
  <c r="G534" i="8"/>
  <c r="J534" i="8"/>
  <c r="J535" i="10" l="1"/>
  <c r="G535" i="10"/>
  <c r="D535" i="8"/>
  <c r="E535" i="8" s="1"/>
  <c r="I535" i="8"/>
  <c r="H535" i="8"/>
  <c r="C535" i="8"/>
  <c r="D526" i="2"/>
  <c r="I526" i="2"/>
  <c r="H526" i="2"/>
  <c r="I536" i="10" l="1"/>
  <c r="D536" i="10"/>
  <c r="E536" i="10" s="1"/>
  <c r="H536" i="10"/>
  <c r="C536" i="10"/>
  <c r="G535" i="8"/>
  <c r="J535" i="8"/>
  <c r="E526" i="2"/>
  <c r="J536" i="10" l="1"/>
  <c r="G536" i="10"/>
  <c r="G526" i="2"/>
  <c r="C527" i="2" s="1"/>
  <c r="J526" i="2"/>
  <c r="H536" i="8"/>
  <c r="D536" i="8"/>
  <c r="E536" i="8" s="1"/>
  <c r="C536" i="8"/>
  <c r="I536" i="8"/>
  <c r="I537" i="10" l="1"/>
  <c r="D537" i="10"/>
  <c r="E537" i="10" s="1"/>
  <c r="H537" i="10"/>
  <c r="C537" i="10"/>
  <c r="G536" i="8"/>
  <c r="J536" i="8"/>
  <c r="D527" i="2"/>
  <c r="I527" i="2"/>
  <c r="H527" i="2"/>
  <c r="J537" i="10" l="1"/>
  <c r="G537" i="10"/>
  <c r="D537" i="8"/>
  <c r="E537" i="8" s="1"/>
  <c r="C537" i="8"/>
  <c r="I537" i="8"/>
  <c r="H537" i="8"/>
  <c r="E527" i="2"/>
  <c r="D538" i="10" l="1"/>
  <c r="E538" i="10" s="1"/>
  <c r="I538" i="10"/>
  <c r="C538" i="10"/>
  <c r="H538" i="10"/>
  <c r="G527" i="2"/>
  <c r="C528" i="2" s="1"/>
  <c r="J527" i="2"/>
  <c r="G537" i="8"/>
  <c r="J537" i="8"/>
  <c r="G538" i="10" l="1"/>
  <c r="J538" i="10"/>
  <c r="I538" i="8"/>
  <c r="C538" i="8"/>
  <c r="H538" i="8"/>
  <c r="D538" i="8"/>
  <c r="E538" i="8" s="1"/>
  <c r="D528" i="2"/>
  <c r="I528" i="2"/>
  <c r="H528" i="2"/>
  <c r="D539" i="10" l="1"/>
  <c r="E539" i="10" s="1"/>
  <c r="I539" i="10"/>
  <c r="H539" i="10"/>
  <c r="C539" i="10"/>
  <c r="G538" i="8"/>
  <c r="J538" i="8"/>
  <c r="E528" i="2"/>
  <c r="G539" i="10" l="1"/>
  <c r="J539" i="10"/>
  <c r="G528" i="2"/>
  <c r="C529" i="2" s="1"/>
  <c r="J528" i="2"/>
  <c r="H539" i="8"/>
  <c r="D539" i="8"/>
  <c r="E539" i="8" s="1"/>
  <c r="I539" i="8"/>
  <c r="C539" i="8"/>
  <c r="H540" i="10" l="1"/>
  <c r="I540" i="10"/>
  <c r="C540" i="10"/>
  <c r="D540" i="10"/>
  <c r="E540" i="10" s="1"/>
  <c r="G539" i="8"/>
  <c r="J539" i="8"/>
  <c r="D529" i="2"/>
  <c r="I529" i="2"/>
  <c r="H529" i="2"/>
  <c r="G540" i="10" l="1"/>
  <c r="J540" i="10"/>
  <c r="D540" i="8"/>
  <c r="E540" i="8" s="1"/>
  <c r="I540" i="8"/>
  <c r="C540" i="8"/>
  <c r="H540" i="8"/>
  <c r="E529" i="2"/>
  <c r="I541" i="10" l="1"/>
  <c r="C541" i="10"/>
  <c r="H541" i="10"/>
  <c r="D541" i="10"/>
  <c r="E541" i="10" s="1"/>
  <c r="G529" i="2"/>
  <c r="C530" i="2" s="1"/>
  <c r="J529" i="2"/>
  <c r="G540" i="8"/>
  <c r="J540" i="8"/>
  <c r="G541" i="10" l="1"/>
  <c r="J541" i="10"/>
  <c r="I541" i="8"/>
  <c r="H541" i="8"/>
  <c r="D541" i="8"/>
  <c r="E541" i="8" s="1"/>
  <c r="C541" i="8"/>
  <c r="D530" i="2"/>
  <c r="I530" i="2"/>
  <c r="H530" i="2"/>
  <c r="D542" i="10" l="1"/>
  <c r="E542" i="10" s="1"/>
  <c r="I542" i="10"/>
  <c r="C542" i="10"/>
  <c r="H542" i="10"/>
  <c r="G541" i="8"/>
  <c r="J541" i="8"/>
  <c r="E530" i="2"/>
  <c r="G542" i="10" l="1"/>
  <c r="J542" i="10"/>
  <c r="G530" i="2"/>
  <c r="C531" i="2" s="1"/>
  <c r="J530" i="2"/>
  <c r="H542" i="8"/>
  <c r="D542" i="8"/>
  <c r="E542" i="8" s="1"/>
  <c r="C542" i="8"/>
  <c r="I542" i="8"/>
  <c r="D543" i="10" l="1"/>
  <c r="E543" i="10" s="1"/>
  <c r="I543" i="10"/>
  <c r="H543" i="10"/>
  <c r="C543" i="10"/>
  <c r="G542" i="8"/>
  <c r="J542" i="8"/>
  <c r="D531" i="2"/>
  <c r="I531" i="2"/>
  <c r="H531" i="2"/>
  <c r="G543" i="10" l="1"/>
  <c r="J543" i="10"/>
  <c r="D543" i="8"/>
  <c r="E543" i="8" s="1"/>
  <c r="C543" i="8"/>
  <c r="I543" i="8"/>
  <c r="H543" i="8"/>
  <c r="E531" i="2"/>
  <c r="H544" i="10" l="1"/>
  <c r="I544" i="10"/>
  <c r="D544" i="10"/>
  <c r="E544" i="10" s="1"/>
  <c r="C544" i="10"/>
  <c r="G531" i="2"/>
  <c r="C532" i="2" s="1"/>
  <c r="J531" i="2"/>
  <c r="G543" i="8"/>
  <c r="J543" i="8"/>
  <c r="G544" i="10" l="1"/>
  <c r="J544" i="10"/>
  <c r="C544" i="8"/>
  <c r="I544" i="8"/>
  <c r="H544" i="8"/>
  <c r="D544" i="8"/>
  <c r="E544" i="8" s="1"/>
  <c r="D532" i="2"/>
  <c r="I532" i="2"/>
  <c r="H532" i="2"/>
  <c r="I545" i="10" l="1"/>
  <c r="C545" i="10"/>
  <c r="H545" i="10"/>
  <c r="D545" i="10"/>
  <c r="E545" i="10" s="1"/>
  <c r="G544" i="8"/>
  <c r="J544" i="8"/>
  <c r="E532" i="2"/>
  <c r="G545" i="10" l="1"/>
  <c r="J545" i="10"/>
  <c r="G532" i="2"/>
  <c r="C533" i="2" s="1"/>
  <c r="J532" i="2"/>
  <c r="I545" i="8"/>
  <c r="H545" i="8"/>
  <c r="D545" i="8"/>
  <c r="E545" i="8" s="1"/>
  <c r="C545" i="8"/>
  <c r="D546" i="10" l="1"/>
  <c r="E546" i="10" s="1"/>
  <c r="I546" i="10"/>
  <c r="C546" i="10"/>
  <c r="H546" i="10"/>
  <c r="G545" i="8"/>
  <c r="J545" i="8"/>
  <c r="D533" i="2"/>
  <c r="I533" i="2"/>
  <c r="H533" i="2"/>
  <c r="G546" i="10" l="1"/>
  <c r="J546" i="10"/>
  <c r="H546" i="8"/>
  <c r="D546" i="8"/>
  <c r="E546" i="8" s="1"/>
  <c r="C546" i="8"/>
  <c r="I546" i="8"/>
  <c r="E533" i="2"/>
  <c r="D547" i="10" l="1"/>
  <c r="E547" i="10" s="1"/>
  <c r="I547" i="10"/>
  <c r="H547" i="10"/>
  <c r="C547" i="10"/>
  <c r="G533" i="2"/>
  <c r="C534" i="2" s="1"/>
  <c r="J533" i="2"/>
  <c r="G546" i="8"/>
  <c r="J546" i="8"/>
  <c r="G547" i="10" l="1"/>
  <c r="J547" i="10"/>
  <c r="D547" i="8"/>
  <c r="E547" i="8" s="1"/>
  <c r="C547" i="8"/>
  <c r="I547" i="8"/>
  <c r="H547" i="8"/>
  <c r="D534" i="2"/>
  <c r="I534" i="2"/>
  <c r="H534" i="2"/>
  <c r="H548" i="10" l="1"/>
  <c r="I548" i="10"/>
  <c r="C548" i="10"/>
  <c r="D548" i="10"/>
  <c r="E548" i="10" s="1"/>
  <c r="G547" i="8"/>
  <c r="J547" i="8"/>
  <c r="E534" i="2"/>
  <c r="G548" i="10" l="1"/>
  <c r="J548" i="10"/>
  <c r="G534" i="2"/>
  <c r="C535" i="2" s="1"/>
  <c r="J534" i="2"/>
  <c r="C548" i="8"/>
  <c r="I548" i="8"/>
  <c r="H548" i="8"/>
  <c r="D548" i="8"/>
  <c r="E548" i="8" s="1"/>
  <c r="I549" i="10" l="1"/>
  <c r="C549" i="10"/>
  <c r="H549" i="10"/>
  <c r="D549" i="10"/>
  <c r="E549" i="10" s="1"/>
  <c r="G548" i="8"/>
  <c r="J548" i="8"/>
  <c r="D535" i="2"/>
  <c r="I535" i="2"/>
  <c r="H535" i="2"/>
  <c r="G549" i="10" l="1"/>
  <c r="J549" i="10"/>
  <c r="I549" i="8"/>
  <c r="H549" i="8"/>
  <c r="D549" i="8"/>
  <c r="E549" i="8" s="1"/>
  <c r="C549" i="8"/>
  <c r="E535" i="2"/>
  <c r="D550" i="10" l="1"/>
  <c r="E550" i="10" s="1"/>
  <c r="I550" i="10"/>
  <c r="C550" i="10"/>
  <c r="H550" i="10"/>
  <c r="G535" i="2"/>
  <c r="C536" i="2" s="1"/>
  <c r="J535" i="2"/>
  <c r="G549" i="8"/>
  <c r="J549" i="8"/>
  <c r="G550" i="10" l="1"/>
  <c r="J550" i="10"/>
  <c r="H550" i="8"/>
  <c r="D550" i="8"/>
  <c r="E550" i="8" s="1"/>
  <c r="C550" i="8"/>
  <c r="I550" i="8"/>
  <c r="D536" i="2"/>
  <c r="I536" i="2"/>
  <c r="H536" i="2"/>
  <c r="D551" i="10" l="1"/>
  <c r="E551" i="10" s="1"/>
  <c r="I551" i="10"/>
  <c r="H551" i="10"/>
  <c r="C551" i="10"/>
  <c r="G550" i="8"/>
  <c r="J550" i="8"/>
  <c r="E536" i="2"/>
  <c r="G551" i="10" l="1"/>
  <c r="J551" i="10"/>
  <c r="G536" i="2"/>
  <c r="C537" i="2" s="1"/>
  <c r="J536" i="2"/>
  <c r="D551" i="8"/>
  <c r="E551" i="8" s="1"/>
  <c r="C551" i="8"/>
  <c r="I551" i="8"/>
  <c r="H551" i="8"/>
  <c r="H552" i="10" l="1"/>
  <c r="I552" i="10"/>
  <c r="D552" i="10"/>
  <c r="E552" i="10" s="1"/>
  <c r="C552" i="10"/>
  <c r="G551" i="8"/>
  <c r="J551" i="8"/>
  <c r="D537" i="2"/>
  <c r="I537" i="2"/>
  <c r="H537" i="2"/>
  <c r="G552" i="10" l="1"/>
  <c r="J552" i="10"/>
  <c r="C552" i="8"/>
  <c r="I552" i="8"/>
  <c r="H552" i="8"/>
  <c r="D552" i="8"/>
  <c r="E552" i="8" s="1"/>
  <c r="E537" i="2"/>
  <c r="I553" i="10" l="1"/>
  <c r="C553" i="10"/>
  <c r="H553" i="10"/>
  <c r="D553" i="10"/>
  <c r="E553" i="10" s="1"/>
  <c r="G537" i="2"/>
  <c r="C538" i="2" s="1"/>
  <c r="J537" i="2"/>
  <c r="G552" i="8"/>
  <c r="J552" i="8"/>
  <c r="G553" i="10" l="1"/>
  <c r="J553" i="10"/>
  <c r="I553" i="8"/>
  <c r="H553" i="8"/>
  <c r="D553" i="8"/>
  <c r="E553" i="8" s="1"/>
  <c r="C553" i="8"/>
  <c r="D538" i="2"/>
  <c r="I538" i="2"/>
  <c r="H538" i="2"/>
  <c r="D554" i="10" l="1"/>
  <c r="E554" i="10" s="1"/>
  <c r="I554" i="10"/>
  <c r="C554" i="10"/>
  <c r="H554" i="10"/>
  <c r="G553" i="8"/>
  <c r="J553" i="8"/>
  <c r="E538" i="2"/>
  <c r="G554" i="10" l="1"/>
  <c r="J554" i="10"/>
  <c r="G538" i="2"/>
  <c r="C539" i="2" s="1"/>
  <c r="J538" i="2"/>
  <c r="H554" i="8"/>
  <c r="D554" i="8"/>
  <c r="E554" i="8" s="1"/>
  <c r="C554" i="8"/>
  <c r="I554" i="8"/>
  <c r="D555" i="10" l="1"/>
  <c r="E555" i="10" s="1"/>
  <c r="I555" i="10"/>
  <c r="H555" i="10"/>
  <c r="C555" i="10"/>
  <c r="G554" i="8"/>
  <c r="J554" i="8"/>
  <c r="D539" i="2"/>
  <c r="I539" i="2"/>
  <c r="H539" i="2"/>
  <c r="G555" i="10" l="1"/>
  <c r="J555" i="10"/>
  <c r="D555" i="8"/>
  <c r="E555" i="8" s="1"/>
  <c r="C555" i="8"/>
  <c r="I555" i="8"/>
  <c r="H555" i="8"/>
  <c r="E539" i="2"/>
  <c r="H556" i="10" l="1"/>
  <c r="I556" i="10"/>
  <c r="C556" i="10"/>
  <c r="D556" i="10"/>
  <c r="E556" i="10" s="1"/>
  <c r="G539" i="2"/>
  <c r="C540" i="2" s="1"/>
  <c r="J539" i="2"/>
  <c r="G555" i="8"/>
  <c r="J555" i="8"/>
  <c r="G556" i="10" l="1"/>
  <c r="J556" i="10"/>
  <c r="C556" i="8"/>
  <c r="I556" i="8"/>
  <c r="H556" i="8"/>
  <c r="D556" i="8"/>
  <c r="E556" i="8" s="1"/>
  <c r="D540" i="2"/>
  <c r="I540" i="2"/>
  <c r="H540" i="2"/>
  <c r="I557" i="10" l="1"/>
  <c r="C557" i="10"/>
  <c r="H557" i="10"/>
  <c r="D557" i="10"/>
  <c r="E557" i="10" s="1"/>
  <c r="G556" i="8"/>
  <c r="J556" i="8"/>
  <c r="E540" i="2"/>
  <c r="G557" i="10" l="1"/>
  <c r="J557" i="10"/>
  <c r="G540" i="2"/>
  <c r="C541" i="2" s="1"/>
  <c r="J540" i="2"/>
  <c r="I557" i="8"/>
  <c r="H557" i="8"/>
  <c r="D557" i="8"/>
  <c r="E557" i="8" s="1"/>
  <c r="C557" i="8"/>
  <c r="D558" i="10" l="1"/>
  <c r="E558" i="10" s="1"/>
  <c r="I558" i="10"/>
  <c r="C558" i="10"/>
  <c r="H558" i="10"/>
  <c r="G557" i="8"/>
  <c r="J557" i="8"/>
  <c r="D541" i="2"/>
  <c r="I541" i="2"/>
  <c r="H541" i="2"/>
  <c r="G558" i="10" l="1"/>
  <c r="J558" i="10"/>
  <c r="H558" i="8"/>
  <c r="D558" i="8"/>
  <c r="E558" i="8" s="1"/>
  <c r="C558" i="8"/>
  <c r="I558" i="8"/>
  <c r="E541" i="2"/>
  <c r="D559" i="10" l="1"/>
  <c r="E559" i="10" s="1"/>
  <c r="I559" i="10"/>
  <c r="H559" i="10"/>
  <c r="C559" i="10"/>
  <c r="G541" i="2"/>
  <c r="C542" i="2" s="1"/>
  <c r="J541" i="2"/>
  <c r="G558" i="8"/>
  <c r="J558" i="8"/>
  <c r="G559" i="10" l="1"/>
  <c r="J559" i="10"/>
  <c r="D559" i="8"/>
  <c r="E559" i="8" s="1"/>
  <c r="C559" i="8"/>
  <c r="I559" i="8"/>
  <c r="H559" i="8"/>
  <c r="D542" i="2"/>
  <c r="I542" i="2"/>
  <c r="H542" i="2"/>
  <c r="H560" i="10" l="1"/>
  <c r="I560" i="10"/>
  <c r="D560" i="10"/>
  <c r="E560" i="10" s="1"/>
  <c r="C560" i="10"/>
  <c r="G559" i="8"/>
  <c r="J559" i="8"/>
  <c r="E542" i="2"/>
  <c r="G560" i="10" l="1"/>
  <c r="J560" i="10"/>
  <c r="G542" i="2"/>
  <c r="C543" i="2" s="1"/>
  <c r="J542" i="2"/>
  <c r="C560" i="8"/>
  <c r="I560" i="8"/>
  <c r="H560" i="8"/>
  <c r="D560" i="8"/>
  <c r="E560" i="8" s="1"/>
  <c r="I561" i="10" l="1"/>
  <c r="C561" i="10"/>
  <c r="H561" i="10"/>
  <c r="D561" i="10"/>
  <c r="E561" i="10" s="1"/>
  <c r="G560" i="8"/>
  <c r="D543" i="2"/>
  <c r="J560" i="8"/>
  <c r="I543" i="2"/>
  <c r="H543" i="2"/>
  <c r="G561" i="10" l="1"/>
  <c r="J561" i="10"/>
  <c r="I561" i="8"/>
  <c r="H561" i="8"/>
  <c r="D561" i="8"/>
  <c r="E561" i="8" s="1"/>
  <c r="C561" i="8"/>
  <c r="E543" i="2"/>
  <c r="D562" i="10" l="1"/>
  <c r="E562" i="10" s="1"/>
  <c r="C562" i="10"/>
  <c r="I562" i="10"/>
  <c r="H562" i="10"/>
  <c r="G543" i="2"/>
  <c r="C544" i="2" s="1"/>
  <c r="J543" i="2"/>
  <c r="G561" i="8"/>
  <c r="J561" i="8"/>
  <c r="G562" i="10" l="1"/>
  <c r="J562" i="10"/>
  <c r="H562" i="8"/>
  <c r="D562" i="8"/>
  <c r="E562" i="8" s="1"/>
  <c r="C562" i="8"/>
  <c r="I562" i="8"/>
  <c r="D544" i="2"/>
  <c r="I544" i="2"/>
  <c r="H544" i="2"/>
  <c r="C563" i="10" l="1"/>
  <c r="I563" i="10"/>
  <c r="H563" i="10"/>
  <c r="D563" i="10"/>
  <c r="E563" i="10" s="1"/>
  <c r="G562" i="8"/>
  <c r="J562" i="8"/>
  <c r="E544" i="2"/>
  <c r="G563" i="10" l="1"/>
  <c r="J563" i="10"/>
  <c r="G544" i="2"/>
  <c r="C545" i="2" s="1"/>
  <c r="J544" i="2"/>
  <c r="D563" i="8"/>
  <c r="E563" i="8" s="1"/>
  <c r="C563" i="8"/>
  <c r="I563" i="8"/>
  <c r="H563" i="8"/>
  <c r="I564" i="10" l="1"/>
  <c r="H564" i="10"/>
  <c r="C564" i="10"/>
  <c r="D564" i="10"/>
  <c r="E564" i="10" s="1"/>
  <c r="G563" i="8"/>
  <c r="J563" i="8"/>
  <c r="D545" i="2"/>
  <c r="I545" i="2"/>
  <c r="H545" i="2"/>
  <c r="G564" i="10" l="1"/>
  <c r="J564" i="10"/>
  <c r="C564" i="8"/>
  <c r="I564" i="8"/>
  <c r="H564" i="8"/>
  <c r="D564" i="8"/>
  <c r="E564" i="8" s="1"/>
  <c r="E545" i="2"/>
  <c r="H565" i="10" l="1"/>
  <c r="D565" i="10"/>
  <c r="E565" i="10" s="1"/>
  <c r="I565" i="10"/>
  <c r="C565" i="10"/>
  <c r="G545" i="2"/>
  <c r="C546" i="2" s="1"/>
  <c r="J545" i="2"/>
  <c r="G564" i="8"/>
  <c r="J564" i="8"/>
  <c r="G565" i="10" l="1"/>
  <c r="J565" i="10"/>
  <c r="I565" i="8"/>
  <c r="H565" i="8"/>
  <c r="D565" i="8"/>
  <c r="E565" i="8" s="1"/>
  <c r="C565" i="8"/>
  <c r="D546" i="2"/>
  <c r="I546" i="2"/>
  <c r="H546" i="2"/>
  <c r="D566" i="10" l="1"/>
  <c r="E566" i="10" s="1"/>
  <c r="C566" i="10"/>
  <c r="I566" i="10"/>
  <c r="H566" i="10"/>
  <c r="G565" i="8"/>
  <c r="J565" i="8"/>
  <c r="E546" i="2"/>
  <c r="G566" i="10" l="1"/>
  <c r="J566" i="10"/>
  <c r="G546" i="2"/>
  <c r="C547" i="2" s="1"/>
  <c r="J546" i="2"/>
  <c r="H566" i="8"/>
  <c r="D566" i="8"/>
  <c r="E566" i="8" s="1"/>
  <c r="C566" i="8"/>
  <c r="I566" i="8"/>
  <c r="C567" i="10" l="1"/>
  <c r="I567" i="10"/>
  <c r="H567" i="10"/>
  <c r="D567" i="10"/>
  <c r="E567" i="10" s="1"/>
  <c r="G566" i="8"/>
  <c r="J566" i="8"/>
  <c r="D547" i="2"/>
  <c r="I547" i="2"/>
  <c r="H547" i="2"/>
  <c r="G567" i="10" l="1"/>
  <c r="J567" i="10"/>
  <c r="D567" i="8"/>
  <c r="E567" i="8" s="1"/>
  <c r="C567" i="8"/>
  <c r="I567" i="8"/>
  <c r="H567" i="8"/>
  <c r="E547" i="2"/>
  <c r="I568" i="10" l="1"/>
  <c r="H568" i="10"/>
  <c r="C568" i="10"/>
  <c r="D568" i="10"/>
  <c r="E568" i="10" s="1"/>
  <c r="G547" i="2"/>
  <c r="C548" i="2" s="1"/>
  <c r="J547" i="2"/>
  <c r="G567" i="8"/>
  <c r="J567" i="8"/>
  <c r="G568" i="10" l="1"/>
  <c r="J568" i="10"/>
  <c r="C568" i="8"/>
  <c r="I568" i="8"/>
  <c r="H568" i="8"/>
  <c r="D568" i="8"/>
  <c r="E568" i="8" s="1"/>
  <c r="D548" i="2"/>
  <c r="I548" i="2"/>
  <c r="H548" i="2"/>
  <c r="H569" i="10" l="1"/>
  <c r="D569" i="10"/>
  <c r="E569" i="10" s="1"/>
  <c r="I569" i="10"/>
  <c r="C569" i="10"/>
  <c r="G568" i="8"/>
  <c r="J568" i="8"/>
  <c r="E548" i="2"/>
  <c r="G569" i="10" l="1"/>
  <c r="J569" i="10"/>
  <c r="G548" i="2"/>
  <c r="C549" i="2" s="1"/>
  <c r="J548" i="2"/>
  <c r="I569" i="8"/>
  <c r="H569" i="8"/>
  <c r="D569" i="8"/>
  <c r="E569" i="8" s="1"/>
  <c r="C569" i="8"/>
  <c r="D570" i="10" l="1"/>
  <c r="E570" i="10" s="1"/>
  <c r="C570" i="10"/>
  <c r="I570" i="10"/>
  <c r="H570" i="10"/>
  <c r="G569" i="8"/>
  <c r="J569" i="8"/>
  <c r="D549" i="2"/>
  <c r="I549" i="2"/>
  <c r="H549" i="2"/>
  <c r="G570" i="10" l="1"/>
  <c r="J570" i="10"/>
  <c r="I570" i="8"/>
  <c r="D570" i="8"/>
  <c r="E570" i="8" s="1"/>
  <c r="H570" i="8"/>
  <c r="C570" i="8"/>
  <c r="E549" i="2"/>
  <c r="C571" i="10" l="1"/>
  <c r="I571" i="10"/>
  <c r="H571" i="10"/>
  <c r="D571" i="10"/>
  <c r="E571" i="10" s="1"/>
  <c r="G549" i="2"/>
  <c r="C550" i="2" s="1"/>
  <c r="J549" i="2"/>
  <c r="G570" i="8"/>
  <c r="J570" i="8"/>
  <c r="G571" i="10" l="1"/>
  <c r="J571" i="10"/>
  <c r="I571" i="8"/>
  <c r="D571" i="8"/>
  <c r="E571" i="8" s="1"/>
  <c r="C571" i="8"/>
  <c r="H571" i="8"/>
  <c r="D550" i="2"/>
  <c r="I550" i="2"/>
  <c r="H550" i="2"/>
  <c r="I572" i="10" l="1"/>
  <c r="H572" i="10"/>
  <c r="C572" i="10"/>
  <c r="D572" i="10"/>
  <c r="E572" i="10" s="1"/>
  <c r="G571" i="8"/>
  <c r="J571" i="8"/>
  <c r="E550" i="2"/>
  <c r="G572" i="10" l="1"/>
  <c r="J572" i="10"/>
  <c r="G550" i="2"/>
  <c r="C551" i="2" s="1"/>
  <c r="J550" i="2"/>
  <c r="I572" i="8"/>
  <c r="D572" i="8"/>
  <c r="E572" i="8" s="1"/>
  <c r="H572" i="8"/>
  <c r="C572" i="8"/>
  <c r="H573" i="10" l="1"/>
  <c r="D573" i="10"/>
  <c r="E573" i="10" s="1"/>
  <c r="I573" i="10"/>
  <c r="C573" i="10"/>
  <c r="G572" i="8"/>
  <c r="J572" i="8"/>
  <c r="D551" i="2"/>
  <c r="I551" i="2"/>
  <c r="H551" i="2"/>
  <c r="G573" i="10" l="1"/>
  <c r="J573" i="10"/>
  <c r="I573" i="8"/>
  <c r="D573" i="8"/>
  <c r="E573" i="8" s="1"/>
  <c r="H573" i="8"/>
  <c r="C573" i="8"/>
  <c r="E551" i="2"/>
  <c r="D574" i="10" l="1"/>
  <c r="E574" i="10" s="1"/>
  <c r="C574" i="10"/>
  <c r="I574" i="10"/>
  <c r="H574" i="10"/>
  <c r="G551" i="2"/>
  <c r="C552" i="2" s="1"/>
  <c r="J551" i="2"/>
  <c r="G573" i="8"/>
  <c r="J573" i="8"/>
  <c r="G574" i="10" l="1"/>
  <c r="J574" i="10"/>
  <c r="I574" i="8"/>
  <c r="D574" i="8"/>
  <c r="E574" i="8" s="1"/>
  <c r="H574" i="8"/>
  <c r="C574" i="8"/>
  <c r="D552" i="2"/>
  <c r="E552" i="2" s="1"/>
  <c r="G552" i="2" s="1"/>
  <c r="I552" i="2"/>
  <c r="H552" i="2"/>
  <c r="C575" i="10" l="1"/>
  <c r="I575" i="10"/>
  <c r="H575" i="10"/>
  <c r="D575" i="10"/>
  <c r="E575" i="10" s="1"/>
  <c r="J552" i="2"/>
  <c r="G574" i="8"/>
  <c r="C553" i="2"/>
  <c r="J574" i="8"/>
  <c r="G575" i="10" l="1"/>
  <c r="J575" i="10"/>
  <c r="I575" i="8"/>
  <c r="D575" i="8"/>
  <c r="E575" i="8" s="1"/>
  <c r="C575" i="8"/>
  <c r="H575" i="8"/>
  <c r="D553" i="2"/>
  <c r="E553" i="2" s="1"/>
  <c r="G553" i="2" s="1"/>
  <c r="I553" i="2"/>
  <c r="H553" i="2"/>
  <c r="I576" i="10" l="1"/>
  <c r="H576" i="10"/>
  <c r="C576" i="10"/>
  <c r="D576" i="10"/>
  <c r="E576" i="10" s="1"/>
  <c r="J553" i="2"/>
  <c r="G575" i="8"/>
  <c r="C554" i="2"/>
  <c r="J575" i="8"/>
  <c r="G576" i="10" l="1"/>
  <c r="J576" i="10"/>
  <c r="I576" i="8"/>
  <c r="D576" i="8"/>
  <c r="E576" i="8" s="1"/>
  <c r="H576" i="8"/>
  <c r="C576" i="8"/>
  <c r="D554" i="2"/>
  <c r="E554" i="2" s="1"/>
  <c r="G554" i="2" s="1"/>
  <c r="I554" i="2"/>
  <c r="H554" i="2"/>
  <c r="H577" i="10" l="1"/>
  <c r="D577" i="10"/>
  <c r="E577" i="10" s="1"/>
  <c r="I577" i="10"/>
  <c r="C577" i="10"/>
  <c r="J554" i="2"/>
  <c r="G576" i="8"/>
  <c r="C555" i="2"/>
  <c r="J576" i="8"/>
  <c r="G577" i="10" l="1"/>
  <c r="J577" i="10"/>
  <c r="I577" i="8"/>
  <c r="D577" i="8"/>
  <c r="E577" i="8" s="1"/>
  <c r="H577" i="8"/>
  <c r="C577" i="8"/>
  <c r="D555" i="2"/>
  <c r="E555" i="2" s="1"/>
  <c r="G555" i="2" s="1"/>
  <c r="I555" i="2"/>
  <c r="H555" i="2"/>
  <c r="D578" i="10" l="1"/>
  <c r="E578" i="10" s="1"/>
  <c r="C578" i="10"/>
  <c r="I578" i="10"/>
  <c r="H578" i="10"/>
  <c r="J555" i="2"/>
  <c r="G577" i="8"/>
  <c r="C556" i="2"/>
  <c r="J577" i="8"/>
  <c r="G578" i="10" l="1"/>
  <c r="J578" i="10"/>
  <c r="I578" i="8"/>
  <c r="D578" i="8"/>
  <c r="E578" i="8" s="1"/>
  <c r="H578" i="8"/>
  <c r="C578" i="8"/>
  <c r="D556" i="2"/>
  <c r="E556" i="2" s="1"/>
  <c r="G556" i="2" s="1"/>
  <c r="I556" i="2"/>
  <c r="H556" i="2"/>
  <c r="C579" i="10" l="1"/>
  <c r="I579" i="10"/>
  <c r="H579" i="10"/>
  <c r="D579" i="10"/>
  <c r="E579" i="10" s="1"/>
  <c r="J556" i="2"/>
  <c r="G578" i="8"/>
  <c r="C557" i="2"/>
  <c r="J578" i="8"/>
  <c r="G579" i="10" l="1"/>
  <c r="J579" i="10"/>
  <c r="I579" i="8"/>
  <c r="D579" i="8"/>
  <c r="E579" i="8" s="1"/>
  <c r="C579" i="8"/>
  <c r="H579" i="8"/>
  <c r="D557" i="2"/>
  <c r="E557" i="2" s="1"/>
  <c r="G557" i="2" s="1"/>
  <c r="I557" i="2"/>
  <c r="H557" i="2"/>
  <c r="I580" i="10" l="1"/>
  <c r="H580" i="10"/>
  <c r="C580" i="10"/>
  <c r="D580" i="10"/>
  <c r="E580" i="10" s="1"/>
  <c r="J557" i="2"/>
  <c r="G579" i="8"/>
  <c r="C558" i="2"/>
  <c r="J579" i="8"/>
  <c r="G580" i="10" l="1"/>
  <c r="J580" i="10"/>
  <c r="I580" i="8"/>
  <c r="D580" i="8"/>
  <c r="E580" i="8" s="1"/>
  <c r="H580" i="8"/>
  <c r="C580" i="8"/>
  <c r="D558" i="2"/>
  <c r="E558" i="2" s="1"/>
  <c r="G558" i="2" s="1"/>
  <c r="I558" i="2"/>
  <c r="H558" i="2"/>
  <c r="H581" i="10" l="1"/>
  <c r="D581" i="10"/>
  <c r="E581" i="10" s="1"/>
  <c r="I581" i="10"/>
  <c r="C581" i="10"/>
  <c r="J558" i="2"/>
  <c r="G580" i="8"/>
  <c r="C559" i="2"/>
  <c r="J580" i="8"/>
  <c r="G581" i="10" l="1"/>
  <c r="J581" i="10"/>
  <c r="I581" i="8"/>
  <c r="D581" i="8"/>
  <c r="E581" i="8" s="1"/>
  <c r="H581" i="8"/>
  <c r="C581" i="8"/>
  <c r="D559" i="2"/>
  <c r="E559" i="2" s="1"/>
  <c r="G559" i="2" s="1"/>
  <c r="I559" i="2"/>
  <c r="H559" i="2"/>
  <c r="D582" i="10" l="1"/>
  <c r="E582" i="10" s="1"/>
  <c r="C582" i="10"/>
  <c r="I582" i="10"/>
  <c r="H582" i="10"/>
  <c r="J559" i="2"/>
  <c r="G581" i="8"/>
  <c r="C560" i="2"/>
  <c r="J581" i="8"/>
  <c r="G582" i="10" l="1"/>
  <c r="J582" i="10"/>
  <c r="I582" i="8"/>
  <c r="D582" i="8"/>
  <c r="E582" i="8" s="1"/>
  <c r="H582" i="8"/>
  <c r="C582" i="8"/>
  <c r="D560" i="2"/>
  <c r="E560" i="2" s="1"/>
  <c r="G560" i="2" s="1"/>
  <c r="I560" i="2"/>
  <c r="H560" i="2"/>
  <c r="C583" i="10" l="1"/>
  <c r="I583" i="10"/>
  <c r="H583" i="10"/>
  <c r="D583" i="10"/>
  <c r="E583" i="10" s="1"/>
  <c r="J560" i="2"/>
  <c r="G582" i="8"/>
  <c r="C561" i="2"/>
  <c r="J582" i="8"/>
  <c r="J583" i="10" l="1"/>
  <c r="G583" i="10"/>
  <c r="I583" i="8"/>
  <c r="D583" i="8"/>
  <c r="E583" i="8" s="1"/>
  <c r="C583" i="8"/>
  <c r="H583" i="8"/>
  <c r="D561" i="2"/>
  <c r="E561" i="2" s="1"/>
  <c r="G561" i="2" s="1"/>
  <c r="I561" i="2"/>
  <c r="H561" i="2"/>
  <c r="I584" i="10" l="1"/>
  <c r="C584" i="10"/>
  <c r="H584" i="10"/>
  <c r="D584" i="10"/>
  <c r="E584" i="10" s="1"/>
  <c r="J561" i="2"/>
  <c r="G583" i="8"/>
  <c r="C562" i="2"/>
  <c r="J583" i="8"/>
  <c r="J584" i="10" l="1"/>
  <c r="G584" i="10"/>
  <c r="I584" i="8"/>
  <c r="D584" i="8"/>
  <c r="E584" i="8" s="1"/>
  <c r="C584" i="8"/>
  <c r="H584" i="8"/>
  <c r="D562" i="2"/>
  <c r="E562" i="2" s="1"/>
  <c r="G562" i="2" s="1"/>
  <c r="I562" i="2"/>
  <c r="H562" i="2"/>
  <c r="D585" i="10" l="1"/>
  <c r="E585" i="10" s="1"/>
  <c r="C585" i="10"/>
  <c r="I585" i="10"/>
  <c r="H585" i="10"/>
  <c r="J562" i="2"/>
  <c r="G584" i="8"/>
  <c r="C563" i="2"/>
  <c r="J584" i="8"/>
  <c r="J585" i="10" l="1"/>
  <c r="G585" i="10"/>
  <c r="I585" i="8"/>
  <c r="D585" i="8"/>
  <c r="E585" i="8" s="1"/>
  <c r="C585" i="8"/>
  <c r="H585" i="8"/>
  <c r="D563" i="2"/>
  <c r="E563" i="2" s="1"/>
  <c r="G563" i="2" s="1"/>
  <c r="I563" i="2"/>
  <c r="H563" i="2"/>
  <c r="I586" i="10" l="1"/>
  <c r="C586" i="10"/>
  <c r="H586" i="10"/>
  <c r="D586" i="10"/>
  <c r="E586" i="10" s="1"/>
  <c r="J563" i="2"/>
  <c r="G585" i="8"/>
  <c r="C564" i="2"/>
  <c r="J585" i="8"/>
  <c r="J586" i="10" l="1"/>
  <c r="G586" i="10"/>
  <c r="I586" i="8"/>
  <c r="D586" i="8"/>
  <c r="E586" i="8" s="1"/>
  <c r="C586" i="8"/>
  <c r="H586" i="8"/>
  <c r="D564" i="2"/>
  <c r="E564" i="2" s="1"/>
  <c r="G564" i="2" s="1"/>
  <c r="I564" i="2"/>
  <c r="H564" i="2"/>
  <c r="D587" i="10" l="1"/>
  <c r="E587" i="10" s="1"/>
  <c r="H587" i="10"/>
  <c r="C587" i="10"/>
  <c r="I587" i="10"/>
  <c r="J564" i="2"/>
  <c r="G586" i="8"/>
  <c r="C565" i="2"/>
  <c r="J586" i="8"/>
  <c r="J587" i="10" l="1"/>
  <c r="G587" i="10"/>
  <c r="I587" i="8"/>
  <c r="D587" i="8"/>
  <c r="E587" i="8" s="1"/>
  <c r="C587" i="8"/>
  <c r="H587" i="8"/>
  <c r="D565" i="2"/>
  <c r="E565" i="2" s="1"/>
  <c r="G565" i="2" s="1"/>
  <c r="I565" i="2"/>
  <c r="H565" i="2"/>
  <c r="I588" i="10" l="1"/>
  <c r="C588" i="10"/>
  <c r="H588" i="10"/>
  <c r="D588" i="10"/>
  <c r="E588" i="10" s="1"/>
  <c r="J565" i="2"/>
  <c r="G587" i="8"/>
  <c r="C566" i="2"/>
  <c r="J587" i="8"/>
  <c r="J588" i="10" l="1"/>
  <c r="G588" i="10"/>
  <c r="I588" i="8"/>
  <c r="D588" i="8"/>
  <c r="E588" i="8" s="1"/>
  <c r="C588" i="8"/>
  <c r="H588" i="8"/>
  <c r="D566" i="2"/>
  <c r="E566" i="2" s="1"/>
  <c r="G566" i="2" s="1"/>
  <c r="I566" i="2"/>
  <c r="H566" i="2"/>
  <c r="D589" i="10" l="1"/>
  <c r="E589" i="10" s="1"/>
  <c r="I589" i="10"/>
  <c r="H589" i="10"/>
  <c r="C589" i="10"/>
  <c r="J566" i="2"/>
  <c r="G588" i="8"/>
  <c r="C567" i="2"/>
  <c r="J588" i="8"/>
  <c r="J589" i="10" l="1"/>
  <c r="G589" i="10"/>
  <c r="I589" i="8"/>
  <c r="D589" i="8"/>
  <c r="E589" i="8" s="1"/>
  <c r="C589" i="8"/>
  <c r="H589" i="8"/>
  <c r="D567" i="2"/>
  <c r="E567" i="2" s="1"/>
  <c r="G567" i="2" s="1"/>
  <c r="I567" i="2"/>
  <c r="H567" i="2"/>
  <c r="I590" i="10" l="1"/>
  <c r="C590" i="10"/>
  <c r="H590" i="10"/>
  <c r="D590" i="10"/>
  <c r="E590" i="10" s="1"/>
  <c r="J567" i="2"/>
  <c r="G589" i="8"/>
  <c r="C568" i="2"/>
  <c r="J589" i="8"/>
  <c r="J590" i="10" l="1"/>
  <c r="G590" i="10"/>
  <c r="I590" i="8"/>
  <c r="D590" i="8"/>
  <c r="E590" i="8" s="1"/>
  <c r="C590" i="8"/>
  <c r="H590" i="8"/>
  <c r="D568" i="2"/>
  <c r="E568" i="2" s="1"/>
  <c r="G568" i="2" s="1"/>
  <c r="I568" i="2"/>
  <c r="H568" i="2"/>
  <c r="D591" i="10" l="1"/>
  <c r="E591" i="10" s="1"/>
  <c r="I591" i="10"/>
  <c r="H591" i="10"/>
  <c r="C591" i="10"/>
  <c r="J568" i="2"/>
  <c r="G590" i="8"/>
  <c r="C569" i="2"/>
  <c r="J590" i="8"/>
  <c r="J591" i="10" l="1"/>
  <c r="G591" i="10"/>
  <c r="I591" i="8"/>
  <c r="D591" i="8"/>
  <c r="E591" i="8" s="1"/>
  <c r="C591" i="8"/>
  <c r="H591" i="8"/>
  <c r="D569" i="2"/>
  <c r="E569" i="2" s="1"/>
  <c r="G569" i="2" s="1"/>
  <c r="I569" i="2"/>
  <c r="H569" i="2"/>
  <c r="I592" i="10" l="1"/>
  <c r="C592" i="10"/>
  <c r="H592" i="10"/>
  <c r="D592" i="10"/>
  <c r="E592" i="10" s="1"/>
  <c r="J569" i="2"/>
  <c r="G591" i="8"/>
  <c r="C570" i="2"/>
  <c r="J591" i="8"/>
  <c r="J592" i="10" l="1"/>
  <c r="G592" i="10"/>
  <c r="I592" i="8"/>
  <c r="D592" i="8"/>
  <c r="E592" i="8" s="1"/>
  <c r="C592" i="8"/>
  <c r="H592" i="8"/>
  <c r="D570" i="2"/>
  <c r="E570" i="2" s="1"/>
  <c r="G570" i="2" s="1"/>
  <c r="I570" i="2"/>
  <c r="H570" i="2"/>
  <c r="D593" i="10" l="1"/>
  <c r="E593" i="10" s="1"/>
  <c r="C593" i="10"/>
  <c r="I593" i="10"/>
  <c r="H593" i="10"/>
  <c r="J570" i="2"/>
  <c r="G592" i="8"/>
  <c r="C571" i="2"/>
  <c r="J592" i="8"/>
  <c r="J593" i="10" l="1"/>
  <c r="G593" i="10"/>
  <c r="I593" i="8"/>
  <c r="D593" i="8"/>
  <c r="E593" i="8" s="1"/>
  <c r="C593" i="8"/>
  <c r="H593" i="8"/>
  <c r="D571" i="2"/>
  <c r="E571" i="2" s="1"/>
  <c r="G571" i="2" s="1"/>
  <c r="I571" i="2"/>
  <c r="H571" i="2"/>
  <c r="I594" i="10" l="1"/>
  <c r="C594" i="10"/>
  <c r="H594" i="10"/>
  <c r="D594" i="10"/>
  <c r="E594" i="10" s="1"/>
  <c r="J571" i="2"/>
  <c r="G593" i="8"/>
  <c r="C572" i="2"/>
  <c r="J593" i="8"/>
  <c r="J594" i="10" l="1"/>
  <c r="G594" i="10"/>
  <c r="I594" i="8"/>
  <c r="D594" i="8"/>
  <c r="E594" i="8" s="1"/>
  <c r="C594" i="8"/>
  <c r="H594" i="8"/>
  <c r="D572" i="2"/>
  <c r="E572" i="2" s="1"/>
  <c r="G572" i="2" s="1"/>
  <c r="I572" i="2"/>
  <c r="H572" i="2"/>
  <c r="D595" i="10" l="1"/>
  <c r="E595" i="10" s="1"/>
  <c r="H595" i="10"/>
  <c r="C595" i="10"/>
  <c r="I595" i="10"/>
  <c r="J572" i="2"/>
  <c r="G594" i="8"/>
  <c r="C573" i="2"/>
  <c r="J594" i="8"/>
  <c r="J595" i="10" l="1"/>
  <c r="G595" i="10"/>
  <c r="I595" i="8"/>
  <c r="D595" i="8"/>
  <c r="E595" i="8" s="1"/>
  <c r="C595" i="8"/>
  <c r="H595" i="8"/>
  <c r="D573" i="2"/>
  <c r="E573" i="2" s="1"/>
  <c r="G573" i="2" s="1"/>
  <c r="I573" i="2"/>
  <c r="H573" i="2"/>
  <c r="I596" i="10" l="1"/>
  <c r="C596" i="10"/>
  <c r="H596" i="10"/>
  <c r="D596" i="10"/>
  <c r="E596" i="10" s="1"/>
  <c r="J573" i="2"/>
  <c r="G595" i="8"/>
  <c r="C574" i="2"/>
  <c r="J595" i="8"/>
  <c r="J596" i="10" l="1"/>
  <c r="G596" i="10"/>
  <c r="I596" i="8"/>
  <c r="D596" i="8"/>
  <c r="E596" i="8" s="1"/>
  <c r="C596" i="8"/>
  <c r="H596" i="8"/>
  <c r="D574" i="2"/>
  <c r="E574" i="2" s="1"/>
  <c r="G574" i="2" s="1"/>
  <c r="I574" i="2"/>
  <c r="H574" i="2"/>
  <c r="D597" i="10" l="1"/>
  <c r="E597" i="10" s="1"/>
  <c r="I597" i="10"/>
  <c r="H597" i="10"/>
  <c r="C597" i="10"/>
  <c r="J574" i="2"/>
  <c r="G596" i="8"/>
  <c r="C575" i="2"/>
  <c r="J596" i="8"/>
  <c r="J597" i="10" l="1"/>
  <c r="G597" i="10"/>
  <c r="I597" i="8"/>
  <c r="D597" i="8"/>
  <c r="E597" i="8" s="1"/>
  <c r="C597" i="8"/>
  <c r="H597" i="8"/>
  <c r="D575" i="2"/>
  <c r="E575" i="2" s="1"/>
  <c r="G575" i="2" s="1"/>
  <c r="I575" i="2"/>
  <c r="H575" i="2"/>
  <c r="I598" i="10" l="1"/>
  <c r="C598" i="10"/>
  <c r="H598" i="10"/>
  <c r="D598" i="10"/>
  <c r="E598" i="10" s="1"/>
  <c r="J575" i="2"/>
  <c r="G597" i="8"/>
  <c r="C576" i="2"/>
  <c r="J597" i="8"/>
  <c r="J598" i="10" l="1"/>
  <c r="G598" i="10"/>
  <c r="I598" i="8"/>
  <c r="D598" i="8"/>
  <c r="E598" i="8" s="1"/>
  <c r="C598" i="8"/>
  <c r="H598" i="8"/>
  <c r="D576" i="2"/>
  <c r="E576" i="2" s="1"/>
  <c r="G576" i="2" s="1"/>
  <c r="I576" i="2"/>
  <c r="H576" i="2"/>
  <c r="D599" i="10" l="1"/>
  <c r="E599" i="10" s="1"/>
  <c r="I599" i="10"/>
  <c r="H599" i="10"/>
  <c r="C599" i="10"/>
  <c r="J576" i="2"/>
  <c r="G598" i="8"/>
  <c r="C577" i="2"/>
  <c r="J598" i="8"/>
  <c r="J599" i="10" l="1"/>
  <c r="G599" i="10"/>
  <c r="I599" i="8"/>
  <c r="D599" i="8"/>
  <c r="E599" i="8" s="1"/>
  <c r="C599" i="8"/>
  <c r="H599" i="8"/>
  <c r="D577" i="2"/>
  <c r="E577" i="2" s="1"/>
  <c r="G577" i="2" s="1"/>
  <c r="I577" i="2"/>
  <c r="H577" i="2"/>
  <c r="I600" i="10" l="1"/>
  <c r="C600" i="10"/>
  <c r="H600" i="10"/>
  <c r="D600" i="10"/>
  <c r="E600" i="10" s="1"/>
  <c r="J577" i="2"/>
  <c r="G599" i="8"/>
  <c r="C578" i="2"/>
  <c r="J599" i="8"/>
  <c r="J600" i="10" l="1"/>
  <c r="G600" i="10"/>
  <c r="D578" i="2"/>
  <c r="E578" i="2" s="1"/>
  <c r="G578" i="2" s="1"/>
  <c r="I600" i="8"/>
  <c r="D600" i="8"/>
  <c r="E600" i="8" s="1"/>
  <c r="C600" i="8"/>
  <c r="H600" i="8"/>
  <c r="I578" i="2"/>
  <c r="H578" i="2"/>
  <c r="D601" i="10" l="1"/>
  <c r="E601" i="10" s="1"/>
  <c r="C601" i="10"/>
  <c r="I601" i="10"/>
  <c r="H601" i="10"/>
  <c r="J578" i="2"/>
  <c r="G600" i="8"/>
  <c r="C579" i="2"/>
  <c r="J600" i="8"/>
  <c r="J601" i="10" l="1"/>
  <c r="G601" i="10"/>
  <c r="I601" i="8"/>
  <c r="D601" i="8"/>
  <c r="E601" i="8" s="1"/>
  <c r="C601" i="8"/>
  <c r="H601" i="8"/>
  <c r="D579" i="2"/>
  <c r="E579" i="2" s="1"/>
  <c r="G579" i="2" s="1"/>
  <c r="I579" i="2"/>
  <c r="H579" i="2"/>
  <c r="I602" i="10" l="1"/>
  <c r="C602" i="10"/>
  <c r="H602" i="10"/>
  <c r="D602" i="10"/>
  <c r="E602" i="10" s="1"/>
  <c r="J579" i="2"/>
  <c r="G601" i="8"/>
  <c r="C580" i="2"/>
  <c r="J601" i="8"/>
  <c r="J602" i="10" l="1"/>
  <c r="G602" i="10"/>
  <c r="I602" i="8"/>
  <c r="D602" i="8"/>
  <c r="E602" i="8" s="1"/>
  <c r="C602" i="8"/>
  <c r="H602" i="8"/>
  <c r="D580" i="2"/>
  <c r="E580" i="2" s="1"/>
  <c r="G580" i="2" s="1"/>
  <c r="I580" i="2"/>
  <c r="H580" i="2"/>
  <c r="D603" i="10" l="1"/>
  <c r="E603" i="10" s="1"/>
  <c r="H603" i="10"/>
  <c r="C603" i="10"/>
  <c r="I603" i="10"/>
  <c r="J580" i="2"/>
  <c r="G602" i="8"/>
  <c r="C581" i="2"/>
  <c r="J602" i="8"/>
  <c r="J603" i="10" l="1"/>
  <c r="G603" i="10"/>
  <c r="I603" i="8"/>
  <c r="D603" i="8"/>
  <c r="E603" i="8" s="1"/>
  <c r="C603" i="8"/>
  <c r="H603" i="8"/>
  <c r="D581" i="2"/>
  <c r="E581" i="2" s="1"/>
  <c r="G581" i="2" s="1"/>
  <c r="I581" i="2"/>
  <c r="H581" i="2"/>
  <c r="I604" i="10" l="1"/>
  <c r="C604" i="10"/>
  <c r="H604" i="10"/>
  <c r="D604" i="10"/>
  <c r="E604" i="10" s="1"/>
  <c r="J581" i="2"/>
  <c r="G603" i="8"/>
  <c r="C582" i="2"/>
  <c r="J603" i="8"/>
  <c r="J604" i="10" l="1"/>
  <c r="G604" i="10"/>
  <c r="I604" i="8"/>
  <c r="D604" i="8"/>
  <c r="E604" i="8" s="1"/>
  <c r="C604" i="8"/>
  <c r="H604" i="8"/>
  <c r="D582" i="2"/>
  <c r="E582" i="2" s="1"/>
  <c r="G582" i="2" s="1"/>
  <c r="I582" i="2"/>
  <c r="H582" i="2"/>
  <c r="D605" i="10" l="1"/>
  <c r="E605" i="10" s="1"/>
  <c r="I605" i="10"/>
  <c r="H605" i="10"/>
  <c r="C605" i="10"/>
  <c r="J582" i="2"/>
  <c r="G604" i="8"/>
  <c r="C583" i="2"/>
  <c r="J604" i="8"/>
  <c r="J605" i="10" l="1"/>
  <c r="G605" i="10"/>
  <c r="I605" i="8"/>
  <c r="D605" i="8"/>
  <c r="E605" i="8" s="1"/>
  <c r="C605" i="8"/>
  <c r="H605" i="8"/>
  <c r="D583" i="2"/>
  <c r="E583" i="2" s="1"/>
  <c r="G583" i="2" s="1"/>
  <c r="I583" i="2"/>
  <c r="H583" i="2"/>
  <c r="I606" i="10" l="1"/>
  <c r="C606" i="10"/>
  <c r="H606" i="10"/>
  <c r="D606" i="10"/>
  <c r="E606" i="10" s="1"/>
  <c r="J583" i="2"/>
  <c r="G605" i="8"/>
  <c r="C584" i="2"/>
  <c r="J605" i="8"/>
  <c r="J606" i="10" l="1"/>
  <c r="G606" i="10"/>
  <c r="I606" i="8"/>
  <c r="D606" i="8"/>
  <c r="E606" i="8" s="1"/>
  <c r="C606" i="8"/>
  <c r="H606" i="8"/>
  <c r="D584" i="2"/>
  <c r="E584" i="2" s="1"/>
  <c r="G584" i="2" s="1"/>
  <c r="I584" i="2"/>
  <c r="H584" i="2"/>
  <c r="D607" i="10" l="1"/>
  <c r="E607" i="10" s="1"/>
  <c r="I607" i="10"/>
  <c r="H607" i="10"/>
  <c r="C607" i="10"/>
  <c r="J584" i="2"/>
  <c r="G606" i="8"/>
  <c r="C585" i="2"/>
  <c r="J606" i="8"/>
  <c r="J607" i="10" l="1"/>
  <c r="G607" i="10"/>
  <c r="I607" i="8"/>
  <c r="D607" i="8"/>
  <c r="E607" i="8" s="1"/>
  <c r="C607" i="8"/>
  <c r="H607" i="8"/>
  <c r="D585" i="2"/>
  <c r="E585" i="2" s="1"/>
  <c r="G585" i="2" s="1"/>
  <c r="I585" i="2"/>
  <c r="H585" i="2"/>
  <c r="I608" i="10" l="1"/>
  <c r="C608" i="10"/>
  <c r="H608" i="10"/>
  <c r="D608" i="10"/>
  <c r="E608" i="10" s="1"/>
  <c r="J585" i="2"/>
  <c r="G607" i="8"/>
  <c r="C586" i="2"/>
  <c r="J607" i="8"/>
  <c r="J608" i="10" l="1"/>
  <c r="G608" i="10"/>
  <c r="I608" i="8"/>
  <c r="D608" i="8"/>
  <c r="E608" i="8" s="1"/>
  <c r="C608" i="8"/>
  <c r="H608" i="8"/>
  <c r="D586" i="2"/>
  <c r="E586" i="2" s="1"/>
  <c r="G586" i="2" s="1"/>
  <c r="I586" i="2"/>
  <c r="H586" i="2"/>
  <c r="D609" i="10" l="1"/>
  <c r="E609" i="10" s="1"/>
  <c r="C609" i="10"/>
  <c r="I609" i="10"/>
  <c r="H609" i="10"/>
  <c r="J586" i="2"/>
  <c r="G608" i="8"/>
  <c r="C587" i="2"/>
  <c r="J608" i="8"/>
  <c r="J609" i="10" l="1"/>
  <c r="G609" i="10"/>
  <c r="I609" i="8"/>
  <c r="D609" i="8"/>
  <c r="E609" i="8" s="1"/>
  <c r="C609" i="8"/>
  <c r="H609" i="8"/>
  <c r="D587" i="2"/>
  <c r="E587" i="2" s="1"/>
  <c r="G587" i="2" s="1"/>
  <c r="I587" i="2"/>
  <c r="H587" i="2"/>
  <c r="I610" i="10" l="1"/>
  <c r="C610" i="10"/>
  <c r="H610" i="10"/>
  <c r="D610" i="10"/>
  <c r="E610" i="10" s="1"/>
  <c r="J587" i="2"/>
  <c r="G609" i="8"/>
  <c r="C588" i="2"/>
  <c r="J609" i="8"/>
  <c r="J610" i="10" l="1"/>
  <c r="G610" i="10"/>
  <c r="I610" i="8"/>
  <c r="D610" i="8"/>
  <c r="E610" i="8" s="1"/>
  <c r="C610" i="8"/>
  <c r="H610" i="8"/>
  <c r="D588" i="2"/>
  <c r="E588" i="2" s="1"/>
  <c r="G588" i="2" s="1"/>
  <c r="I588" i="2"/>
  <c r="H588" i="2"/>
  <c r="D611" i="10" l="1"/>
  <c r="E611" i="10" s="1"/>
  <c r="H611" i="10"/>
  <c r="C611" i="10"/>
  <c r="I611" i="10"/>
  <c r="J588" i="2"/>
  <c r="G610" i="8"/>
  <c r="C589" i="2"/>
  <c r="J610" i="8"/>
  <c r="J611" i="10" l="1"/>
  <c r="G611" i="10"/>
  <c r="I611" i="8"/>
  <c r="D611" i="8"/>
  <c r="E611" i="8" s="1"/>
  <c r="C611" i="8"/>
  <c r="H611" i="8"/>
  <c r="D589" i="2"/>
  <c r="E589" i="2" s="1"/>
  <c r="G589" i="2" s="1"/>
  <c r="I589" i="2"/>
  <c r="H589" i="2"/>
  <c r="I612" i="10" l="1"/>
  <c r="C612" i="10"/>
  <c r="H612" i="10"/>
  <c r="D612" i="10"/>
  <c r="E612" i="10" s="1"/>
  <c r="J589" i="2"/>
  <c r="G611" i="8"/>
  <c r="C590" i="2"/>
  <c r="J611" i="8"/>
  <c r="J612" i="10" l="1"/>
  <c r="G612" i="10"/>
  <c r="I612" i="8"/>
  <c r="D612" i="8"/>
  <c r="E612" i="8" s="1"/>
  <c r="C612" i="8"/>
  <c r="H612" i="8"/>
  <c r="D590" i="2"/>
  <c r="E590" i="2" s="1"/>
  <c r="G590" i="2" s="1"/>
  <c r="I590" i="2"/>
  <c r="H590" i="2"/>
  <c r="D613" i="10" l="1"/>
  <c r="E613" i="10" s="1"/>
  <c r="I613" i="10"/>
  <c r="H613" i="10"/>
  <c r="C613" i="10"/>
  <c r="J590" i="2"/>
  <c r="G612" i="8"/>
  <c r="C591" i="2"/>
  <c r="J612" i="8"/>
  <c r="J613" i="10" l="1"/>
  <c r="G613" i="10"/>
  <c r="I613" i="8"/>
  <c r="D613" i="8"/>
  <c r="E613" i="8" s="1"/>
  <c r="C613" i="8"/>
  <c r="H613" i="8"/>
  <c r="D591" i="2"/>
  <c r="E591" i="2" s="1"/>
  <c r="G591" i="2" s="1"/>
  <c r="I591" i="2"/>
  <c r="H591" i="2"/>
  <c r="I614" i="10" l="1"/>
  <c r="C614" i="10"/>
  <c r="H614" i="10"/>
  <c r="D614" i="10"/>
  <c r="E614" i="10" s="1"/>
  <c r="J591" i="2"/>
  <c r="G613" i="8"/>
  <c r="C592" i="2"/>
  <c r="J613" i="8"/>
  <c r="J614" i="10" l="1"/>
  <c r="G614" i="10"/>
  <c r="I614" i="8"/>
  <c r="D614" i="8"/>
  <c r="E614" i="8" s="1"/>
  <c r="C614" i="8"/>
  <c r="H614" i="8"/>
  <c r="D592" i="2"/>
  <c r="E592" i="2" s="1"/>
  <c r="G592" i="2" s="1"/>
  <c r="I592" i="2"/>
  <c r="H592" i="2"/>
  <c r="D615" i="10" l="1"/>
  <c r="E615" i="10" s="1"/>
  <c r="I615" i="10"/>
  <c r="H615" i="10"/>
  <c r="C615" i="10"/>
  <c r="J592" i="2"/>
  <c r="G614" i="8"/>
  <c r="C593" i="2"/>
  <c r="J614" i="8"/>
  <c r="J615" i="10" l="1"/>
  <c r="G615" i="10"/>
  <c r="I615" i="8"/>
  <c r="D615" i="8"/>
  <c r="E615" i="8" s="1"/>
  <c r="C615" i="8"/>
  <c r="H615" i="8"/>
  <c r="D593" i="2"/>
  <c r="E593" i="2" s="1"/>
  <c r="G593" i="2" s="1"/>
  <c r="I593" i="2"/>
  <c r="H593" i="2"/>
  <c r="I616" i="10" l="1"/>
  <c r="C616" i="10"/>
  <c r="H616" i="10"/>
  <c r="D616" i="10"/>
  <c r="E616" i="10" s="1"/>
  <c r="J593" i="2"/>
  <c r="G615" i="8"/>
  <c r="C594" i="2"/>
  <c r="J615" i="8"/>
  <c r="J616" i="10" l="1"/>
  <c r="G616" i="10"/>
  <c r="I616" i="8"/>
  <c r="D616" i="8"/>
  <c r="E616" i="8" s="1"/>
  <c r="C616" i="8"/>
  <c r="H616" i="8"/>
  <c r="D594" i="2"/>
  <c r="E594" i="2" s="1"/>
  <c r="G594" i="2" s="1"/>
  <c r="I594" i="2"/>
  <c r="H594" i="2"/>
  <c r="D617" i="10" l="1"/>
  <c r="E617" i="10" s="1"/>
  <c r="C617" i="10"/>
  <c r="I617" i="10"/>
  <c r="H617" i="10"/>
  <c r="J594" i="2"/>
  <c r="G616" i="8"/>
  <c r="C595" i="2"/>
  <c r="J616" i="8"/>
  <c r="J617" i="10" l="1"/>
  <c r="G617" i="10"/>
  <c r="I617" i="8"/>
  <c r="D617" i="8"/>
  <c r="E617" i="8" s="1"/>
  <c r="C617" i="8"/>
  <c r="H617" i="8"/>
  <c r="D595" i="2"/>
  <c r="E595" i="2" s="1"/>
  <c r="G595" i="2" s="1"/>
  <c r="I595" i="2"/>
  <c r="H595" i="2"/>
  <c r="I618" i="10" l="1"/>
  <c r="C618" i="10"/>
  <c r="H618" i="10"/>
  <c r="D618" i="10"/>
  <c r="E618" i="10" s="1"/>
  <c r="J595" i="2"/>
  <c r="G617" i="8"/>
  <c r="C596" i="2"/>
  <c r="J617" i="8"/>
  <c r="J618" i="10" l="1"/>
  <c r="G618" i="10"/>
  <c r="I618" i="8"/>
  <c r="D618" i="8"/>
  <c r="E618" i="8" s="1"/>
  <c r="C618" i="8"/>
  <c r="H618" i="8"/>
  <c r="D596" i="2"/>
  <c r="E596" i="2" s="1"/>
  <c r="G596" i="2" s="1"/>
  <c r="I596" i="2"/>
  <c r="H596" i="2"/>
  <c r="D619" i="10" l="1"/>
  <c r="E619" i="10" s="1"/>
  <c r="H619" i="10"/>
  <c r="C619" i="10"/>
  <c r="I619" i="10"/>
  <c r="J596" i="2"/>
  <c r="G618" i="8"/>
  <c r="C597" i="2"/>
  <c r="J618" i="8"/>
  <c r="J619" i="10" l="1"/>
  <c r="G619" i="10"/>
  <c r="I619" i="8"/>
  <c r="D619" i="8"/>
  <c r="E619" i="8" s="1"/>
  <c r="C619" i="8"/>
  <c r="H619" i="8"/>
  <c r="D597" i="2"/>
  <c r="E597" i="2" s="1"/>
  <c r="G597" i="2" s="1"/>
  <c r="I597" i="2"/>
  <c r="H597" i="2"/>
  <c r="I620" i="10" l="1"/>
  <c r="C620" i="10"/>
  <c r="H620" i="10"/>
  <c r="D620" i="10"/>
  <c r="E620" i="10" s="1"/>
  <c r="J597" i="2"/>
  <c r="G619" i="8"/>
  <c r="C598" i="2"/>
  <c r="J619" i="8"/>
  <c r="J620" i="10" l="1"/>
  <c r="G620" i="10"/>
  <c r="I620" i="8"/>
  <c r="D620" i="8"/>
  <c r="E620" i="8" s="1"/>
  <c r="C620" i="8"/>
  <c r="H620" i="8"/>
  <c r="D598" i="2"/>
  <c r="E598" i="2" s="1"/>
  <c r="G598" i="2" s="1"/>
  <c r="I598" i="2"/>
  <c r="H598" i="2"/>
  <c r="D621" i="10" l="1"/>
  <c r="E621" i="10" s="1"/>
  <c r="I621" i="10"/>
  <c r="H621" i="10"/>
  <c r="C621" i="10"/>
  <c r="J598" i="2"/>
  <c r="G620" i="8"/>
  <c r="C599" i="2"/>
  <c r="J620" i="8"/>
  <c r="J621" i="10" l="1"/>
  <c r="G621" i="10"/>
  <c r="I621" i="8"/>
  <c r="D621" i="8"/>
  <c r="E621" i="8" s="1"/>
  <c r="C621" i="8"/>
  <c r="H621" i="8"/>
  <c r="D599" i="2"/>
  <c r="E599" i="2" s="1"/>
  <c r="G599" i="2" s="1"/>
  <c r="I599" i="2"/>
  <c r="H599" i="2"/>
  <c r="I622" i="10" l="1"/>
  <c r="C622" i="10"/>
  <c r="H622" i="10"/>
  <c r="D622" i="10"/>
  <c r="E622" i="10" s="1"/>
  <c r="J599" i="2"/>
  <c r="G621" i="8"/>
  <c r="C600" i="2"/>
  <c r="J621" i="8"/>
  <c r="J622" i="10" l="1"/>
  <c r="G622" i="10"/>
  <c r="I622" i="8"/>
  <c r="D622" i="8"/>
  <c r="E622" i="8" s="1"/>
  <c r="C622" i="8"/>
  <c r="H622" i="8"/>
  <c r="D600" i="2"/>
  <c r="E600" i="2" s="1"/>
  <c r="G600" i="2" s="1"/>
  <c r="I600" i="2"/>
  <c r="H600" i="2"/>
  <c r="D623" i="10" l="1"/>
  <c r="E623" i="10" s="1"/>
  <c r="I623" i="10"/>
  <c r="H623" i="10"/>
  <c r="C623" i="10"/>
  <c r="J600" i="2"/>
  <c r="G622" i="8"/>
  <c r="C601" i="2"/>
  <c r="J622" i="8"/>
  <c r="J623" i="10" l="1"/>
  <c r="G623" i="10"/>
  <c r="I623" i="8"/>
  <c r="D623" i="8"/>
  <c r="E623" i="8" s="1"/>
  <c r="C623" i="8"/>
  <c r="H623" i="8"/>
  <c r="D601" i="2"/>
  <c r="E601" i="2" s="1"/>
  <c r="G601" i="2" s="1"/>
  <c r="I601" i="2"/>
  <c r="H601" i="2"/>
  <c r="I624" i="10" l="1"/>
  <c r="C624" i="10"/>
  <c r="H624" i="10"/>
  <c r="D624" i="10"/>
  <c r="E624" i="10" s="1"/>
  <c r="J601" i="2"/>
  <c r="G623" i="8"/>
  <c r="C602" i="2"/>
  <c r="J623" i="8"/>
  <c r="J624" i="10" l="1"/>
  <c r="G624" i="10"/>
  <c r="I624" i="8"/>
  <c r="D624" i="8"/>
  <c r="E624" i="8" s="1"/>
  <c r="C624" i="8"/>
  <c r="H624" i="8"/>
  <c r="D602" i="2"/>
  <c r="E602" i="2" s="1"/>
  <c r="G602" i="2" s="1"/>
  <c r="I602" i="2"/>
  <c r="H602" i="2"/>
  <c r="I625" i="10" l="1"/>
  <c r="H625" i="10"/>
  <c r="D625" i="10"/>
  <c r="E625" i="10" s="1"/>
  <c r="C625" i="10"/>
  <c r="J602" i="2"/>
  <c r="G624" i="8"/>
  <c r="C603" i="2"/>
  <c r="J624" i="8"/>
  <c r="J625" i="10" l="1"/>
  <c r="G625" i="10"/>
  <c r="I625" i="8"/>
  <c r="E15" i="2" s="1"/>
  <c r="D625" i="8"/>
  <c r="E625" i="8" s="1"/>
  <c r="H625" i="8"/>
  <c r="E12" i="2" s="1"/>
  <c r="C625" i="8"/>
  <c r="D603" i="2"/>
  <c r="E603" i="2" s="1"/>
  <c r="G603" i="2" s="1"/>
  <c r="I603" i="2"/>
  <c r="H603" i="2"/>
  <c r="J603" i="2" l="1"/>
  <c r="G625" i="8"/>
  <c r="C604" i="2"/>
  <c r="J625" i="8"/>
  <c r="E18" i="2" s="1"/>
  <c r="D604" i="2" l="1"/>
  <c r="E604" i="2" s="1"/>
  <c r="G604" i="2" s="1"/>
  <c r="I604" i="2"/>
  <c r="H604" i="2"/>
  <c r="J604" i="2" l="1"/>
  <c r="C605" i="2"/>
  <c r="D605" i="2" l="1"/>
  <c r="E605" i="2" s="1"/>
  <c r="G605" i="2" s="1"/>
  <c r="I605" i="2"/>
  <c r="H605" i="2"/>
  <c r="J605" i="2" l="1"/>
  <c r="C606" i="2"/>
  <c r="D606" i="2" l="1"/>
  <c r="E606" i="2" s="1"/>
  <c r="G606" i="2" s="1"/>
  <c r="I606" i="2"/>
  <c r="H606" i="2"/>
  <c r="J606" i="2" l="1"/>
  <c r="C607" i="2"/>
  <c r="D607" i="2" l="1"/>
  <c r="E607" i="2" s="1"/>
  <c r="G607" i="2" s="1"/>
  <c r="I607" i="2"/>
  <c r="H607" i="2"/>
  <c r="J607" i="2" l="1"/>
  <c r="C608" i="2"/>
  <c r="D608" i="2" l="1"/>
  <c r="E608" i="2" s="1"/>
  <c r="G608" i="2" s="1"/>
  <c r="I608" i="2"/>
  <c r="H608" i="2"/>
  <c r="J608" i="2" l="1"/>
  <c r="C609" i="2"/>
  <c r="D609" i="2" l="1"/>
  <c r="E609" i="2" s="1"/>
  <c r="G609" i="2" s="1"/>
  <c r="I609" i="2"/>
  <c r="H609" i="2"/>
  <c r="J609" i="2" l="1"/>
  <c r="C610" i="2"/>
  <c r="D610" i="2" l="1"/>
  <c r="E610" i="2" s="1"/>
  <c r="G610" i="2" s="1"/>
  <c r="I610" i="2"/>
  <c r="H610" i="2"/>
  <c r="J610" i="2" l="1"/>
  <c r="C611" i="2"/>
  <c r="D611" i="2" l="1"/>
  <c r="E611" i="2" s="1"/>
  <c r="G611" i="2" s="1"/>
  <c r="I611" i="2"/>
  <c r="H611" i="2"/>
  <c r="J611" i="2" l="1"/>
  <c r="C612" i="2"/>
  <c r="D612" i="2" l="1"/>
  <c r="E612" i="2" s="1"/>
  <c r="G612" i="2" s="1"/>
  <c r="I612" i="2"/>
  <c r="H612" i="2"/>
  <c r="J612" i="2" l="1"/>
  <c r="C613" i="2"/>
  <c r="D613" i="2" l="1"/>
  <c r="E613" i="2" s="1"/>
  <c r="G613" i="2" s="1"/>
  <c r="I613" i="2"/>
  <c r="H613" i="2"/>
  <c r="J613" i="2" l="1"/>
  <c r="C614" i="2"/>
  <c r="D614" i="2" l="1"/>
  <c r="E614" i="2" s="1"/>
  <c r="G614" i="2" s="1"/>
  <c r="I614" i="2"/>
  <c r="H614" i="2"/>
  <c r="J614" i="2" l="1"/>
  <c r="C615" i="2"/>
  <c r="D615" i="2" l="1"/>
  <c r="E615" i="2" s="1"/>
  <c r="G615" i="2" s="1"/>
  <c r="I615" i="2"/>
  <c r="H615" i="2"/>
  <c r="J615" i="2" l="1"/>
  <c r="C616" i="2"/>
  <c r="D616" i="2" l="1"/>
  <c r="E616" i="2" s="1"/>
  <c r="G616" i="2" s="1"/>
  <c r="I616" i="2"/>
  <c r="H616" i="2"/>
  <c r="J616" i="2" l="1"/>
  <c r="C617" i="2"/>
  <c r="D617" i="2" l="1"/>
  <c r="E617" i="2" s="1"/>
  <c r="G617" i="2" s="1"/>
  <c r="I617" i="2"/>
  <c r="H617" i="2"/>
  <c r="J617" i="2" l="1"/>
  <c r="C618" i="2"/>
  <c r="D618" i="2" l="1"/>
  <c r="E618" i="2" s="1"/>
  <c r="G618" i="2" s="1"/>
  <c r="I618" i="2"/>
  <c r="H618" i="2"/>
  <c r="J618" i="2" l="1"/>
  <c r="C619" i="2"/>
  <c r="D619" i="2" l="1"/>
  <c r="E619" i="2" s="1"/>
  <c r="G619" i="2" s="1"/>
  <c r="I619" i="2"/>
  <c r="H619" i="2"/>
  <c r="J619" i="2" l="1"/>
  <c r="C620" i="2"/>
  <c r="D620" i="2" l="1"/>
  <c r="E620" i="2" s="1"/>
  <c r="G620" i="2" s="1"/>
  <c r="I620" i="2"/>
  <c r="H620" i="2"/>
  <c r="J620" i="2" l="1"/>
  <c r="C621" i="2"/>
  <c r="D621" i="2" l="1"/>
  <c r="E621" i="2" s="1"/>
  <c r="G621" i="2" s="1"/>
  <c r="I621" i="2"/>
  <c r="H621" i="2"/>
  <c r="J621" i="2" l="1"/>
  <c r="C622" i="2"/>
  <c r="D622" i="2" l="1"/>
  <c r="E622" i="2" s="1"/>
  <c r="G622" i="2" s="1"/>
  <c r="I622" i="2"/>
  <c r="H622" i="2"/>
  <c r="J622" i="2" l="1"/>
  <c r="C623" i="2"/>
  <c r="D623" i="2" l="1"/>
  <c r="E623" i="2" s="1"/>
  <c r="G623" i="2" s="1"/>
  <c r="I623" i="2"/>
  <c r="H623" i="2"/>
  <c r="J623" i="2" l="1"/>
  <c r="C624" i="2"/>
  <c r="D624" i="2" l="1"/>
  <c r="E624" i="2" s="1"/>
  <c r="G624" i="2" s="1"/>
  <c r="I624" i="2"/>
  <c r="H624" i="2"/>
  <c r="J624" i="2" l="1"/>
  <c r="C625" i="2"/>
  <c r="D625" i="2" l="1"/>
  <c r="E625" i="2" s="1"/>
  <c r="G625" i="2" s="1"/>
  <c r="I625" i="2"/>
  <c r="H625" i="2"/>
  <c r="E13" i="2" s="1"/>
  <c r="E14" i="2" s="1"/>
  <c r="J625" i="2" l="1"/>
  <c r="E4" i="2"/>
  <c r="E10" i="2" a="1"/>
  <c r="E10" i="2" s="1"/>
  <c r="E11" i="2" s="1"/>
  <c r="E2" i="2" a="1"/>
  <c r="E2" i="2" s="1"/>
  <c r="E19" i="2"/>
  <c r="E20" i="2" s="1"/>
  <c r="E16" i="2"/>
  <c r="E17" i="2" s="1"/>
  <c r="E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tc={4582E397-2951-4E75-8BBC-4B17BF1C7E8F}</author>
  </authors>
  <commentList>
    <comment ref="F24" authorId="0" shapeId="0" xr:uid="{4582E397-2951-4E75-8BBC-4B17BF1C7E8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tc={385A8BE1-E587-4FDE-A06C-F958114A9E9D}</author>
  </authors>
  <commentList>
    <comment ref="F24" authorId="0" shapeId="0" xr:uid="{385A8BE1-E587-4FDE-A06C-F958114A9E9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tc={E6F19FB9-1B58-432A-B2E1-6F992FE4DB2D}</author>
  </authors>
  <commentList>
    <comment ref="F24" authorId="0" shapeId="0" xr:uid="{E6F19FB9-1B58-432A-B2E1-6F992FE4DB2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<sst xmlns="http://schemas.openxmlformats.org/spreadsheetml/2006/main" count="176" uniqueCount="65">
  <si>
    <t>Mortgage Information</t>
  </si>
  <si>
    <t>Savings Metrics</t>
  </si>
  <si>
    <t>House Price</t>
  </si>
  <si>
    <t>Interest Owed Before Pre-Payments</t>
  </si>
  <si>
    <t>Down Payment %</t>
  </si>
  <si>
    <t>Down Payment $</t>
  </si>
  <si>
    <t>Principal After Down Payment (Loan Amt)</t>
  </si>
  <si>
    <t>Total Principal Owed</t>
  </si>
  <si>
    <t>Number of Months</t>
  </si>
  <si>
    <t>Monthly Interest Rate</t>
  </si>
  <si>
    <t>Required Mortgage Monthly Payment</t>
  </si>
  <si>
    <t>Sum of Mortgage Before Pre-Payments</t>
  </si>
  <si>
    <t>Additional Monthly Costs (Taxes, Utilities, etc.)</t>
  </si>
  <si>
    <t>Total Monthly Costs before PMI</t>
  </si>
  <si>
    <t>PMI $ Cutoff</t>
  </si>
  <si>
    <t>PMI % (.5%-2% annually)</t>
  </si>
  <si>
    <t>PMI % Monthly</t>
  </si>
  <si>
    <t>PMI Monthly Payment</t>
  </si>
  <si>
    <t>Monthly Payment While PMI is Active</t>
  </si>
  <si>
    <t>Payment Schedule</t>
  </si>
  <si>
    <t>Period</t>
  </si>
  <si>
    <t>Month</t>
  </si>
  <si>
    <t>Starting Principal Balance</t>
  </si>
  <si>
    <t>Interest Owed</t>
  </si>
  <si>
    <t>Principal Owed</t>
  </si>
  <si>
    <t>Princpal Remaining</t>
  </si>
  <si>
    <t>Additional Costs Owed</t>
  </si>
  <si>
    <t>PMI Owed</t>
  </si>
  <si>
    <t>Total Monthly Payment</t>
  </si>
  <si>
    <t>PMI % Cutoff (1% - 22%)</t>
  </si>
  <si>
    <t>Yearly Net Income (Take-Home)</t>
  </si>
  <si>
    <t>Monthly Net Income (Take-Home)</t>
  </si>
  <si>
    <t>Monthly Mortgage Payment</t>
  </si>
  <si>
    <t>Mortgage Payment as a % of Budget</t>
  </si>
  <si>
    <t>Additional Monthly Pre Payment</t>
  </si>
  <si>
    <t>Mortgage + Pre-Payment as a % of Budget</t>
  </si>
  <si>
    <t>Mortgage + Pre-Payment + Additional Costs as a % of Budget</t>
  </si>
  <si>
    <t>Monthly Additional Costs</t>
  </si>
  <si>
    <t>Mortgage + Pre-Payment + Additional Costs + PMI as a % of Budget</t>
  </si>
  <si>
    <t>PMI Costs While Active</t>
  </si>
  <si>
    <t>Impact of House Payments on Budget</t>
  </si>
  <si>
    <t>Monthly Mortgage Payment plus Avg Pre-Payment</t>
  </si>
  <si>
    <t>Additional Principal Pre-Payment</t>
  </si>
  <si>
    <t>Number of Years (Up to 50)</t>
  </si>
  <si>
    <t>Annual Interest Rate</t>
  </si>
  <si>
    <t>PMI Cutoff % (1% - 22%)</t>
  </si>
  <si>
    <t>PMI % Annual (.5%-2% annually)</t>
  </si>
  <si>
    <t>Interest Saved by Making Principal Pre-Payments</t>
  </si>
  <si>
    <t>Total Mortgage Costs Owed After Making Principal Pre-Payments</t>
  </si>
  <si>
    <t>Payment Periods Saved by Making Principal Pre-Payments</t>
  </si>
  <si>
    <t>Additional Costs Saved by Making Principal Pre-Payments</t>
  </si>
  <si>
    <t>PMI Saved by Making Principal Pre-Payments</t>
  </si>
  <si>
    <t>Total $ Saved by Making Principal Pre-Payments</t>
  </si>
  <si>
    <t>Sum of Principal Pre-Payments</t>
  </si>
  <si>
    <t>Total Interest Owed After Making  Principal Pre-Payments</t>
  </si>
  <si>
    <t>Interest Owed Without Principal Pre-Payments</t>
  </si>
  <si>
    <t>Total Mortgage Costs Owed Without Making Principal Pre-Payments</t>
  </si>
  <si>
    <t>Total Payment Periods Without Making Principal Pre-Payments</t>
  </si>
  <si>
    <t>Total Payment Periods After Making Principal Pre-Payments</t>
  </si>
  <si>
    <t>Total Additional Costs Owed Without Making Principal Pre-Payments</t>
  </si>
  <si>
    <t>Total Additional Costs Owed After Making Principal Pre-Payments</t>
  </si>
  <si>
    <t>Total PMI Owed Without Making Principal Pre-Payments</t>
  </si>
  <si>
    <t>Total PMI Owed After Making Principal Pre-Payments</t>
  </si>
  <si>
    <t>Total Owed Without Making Principal Pre-Payments</t>
  </si>
  <si>
    <t>Total Owed After Making Principal Pre-Payments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</si>
</sst>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0%"/>
    <numFmt numFmtId="166" formatCode="&quot;$&quot;#,##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4" borderId="3" xfId="0" applyFill="1" applyBorder="1"/>
    <xf numFmtId="164" fontId="0" fillId="5" borderId="3" xfId="0" applyNumberFormat="1" applyFill="1" applyBorder="1"/>
    <xf numFmtId="0" fontId="0" fillId="6" borderId="3" xfId="0" applyFill="1" applyBorder="1"/>
    <xf numFmtId="164" fontId="0" fillId="0" borderId="3" xfId="1" applyNumberFormat="1" applyFont="1" applyBorder="1"/>
    <xf numFmtId="164" fontId="0" fillId="0" borderId="0" xfId="0" applyNumberFormat="1"/>
    <xf numFmtId="0" fontId="0" fillId="4" borderId="4" xfId="0" applyFill="1" applyBorder="1"/>
    <xf numFmtId="164" fontId="0" fillId="6" borderId="4" xfId="0" applyNumberFormat="1" applyFill="1" applyBorder="1"/>
    <xf numFmtId="164" fontId="0" fillId="0" borderId="4" xfId="0" applyNumberFormat="1" applyBorder="1"/>
    <xf numFmtId="164" fontId="2" fillId="6" borderId="5" xfId="0" applyNumberFormat="1" applyFont="1" applyFill="1" applyBorder="1"/>
    <xf numFmtId="164" fontId="2" fillId="0" borderId="5" xfId="0" applyNumberFormat="1" applyFont="1" applyBorder="1"/>
    <xf numFmtId="0" fontId="0" fillId="4" borderId="6" xfId="0" applyFill="1" applyBorder="1"/>
    <xf numFmtId="164" fontId="0" fillId="7" borderId="5" xfId="0" applyNumberFormat="1" applyFill="1" applyBorder="1"/>
    <xf numFmtId="164" fontId="0" fillId="6" borderId="3" xfId="0" applyNumberFormat="1" applyFill="1" applyBorder="1"/>
    <xf numFmtId="164" fontId="0" fillId="0" borderId="3" xfId="0" applyNumberFormat="1" applyBorder="1"/>
    <xf numFmtId="1" fontId="0" fillId="5" borderId="3" xfId="0" applyNumberFormat="1" applyFill="1" applyBorder="1" applyProtection="1">
      <protection locked="0"/>
    </xf>
    <xf numFmtId="1" fontId="0" fillId="0" borderId="4" xfId="0" applyNumberFormat="1" applyBorder="1"/>
    <xf numFmtId="10" fontId="0" fillId="5" borderId="4" xfId="2" applyNumberFormat="1" applyFont="1" applyFill="1" applyBorder="1" applyProtection="1">
      <protection locked="0"/>
    </xf>
    <xf numFmtId="0" fontId="0" fillId="0" borderId="3" xfId="0" applyBorder="1"/>
    <xf numFmtId="0" fontId="0" fillId="4" borderId="5" xfId="0" applyFill="1" applyBorder="1"/>
    <xf numFmtId="165" fontId="0" fillId="0" borderId="5" xfId="2" applyNumberFormat="1" applyFont="1" applyBorder="1"/>
    <xf numFmtId="0" fontId="0" fillId="0" borderId="4" xfId="0" applyBorder="1"/>
    <xf numFmtId="0" fontId="0" fillId="4" borderId="7" xfId="0" applyFill="1" applyBorder="1"/>
    <xf numFmtId="164" fontId="0" fillId="8" borderId="7" xfId="1" applyNumberFormat="1" applyFont="1" applyFill="1" applyBorder="1"/>
    <xf numFmtId="0" fontId="2" fillId="0" borderId="5" xfId="0" applyFont="1" applyBorder="1"/>
    <xf numFmtId="164" fontId="0" fillId="0" borderId="5" xfId="1" applyNumberFormat="1" applyFont="1" applyBorder="1"/>
    <xf numFmtId="0" fontId="0" fillId="4" borderId="8" xfId="0" applyFill="1" applyBorder="1"/>
    <xf numFmtId="164" fontId="0" fillId="5" borderId="8" xfId="2" applyNumberFormat="1" applyFont="1" applyFill="1" applyBorder="1"/>
    <xf numFmtId="164" fontId="0" fillId="8" borderId="5" xfId="0" applyNumberFormat="1" applyFill="1" applyBorder="1"/>
    <xf numFmtId="9" fontId="0" fillId="5" borderId="3" xfId="2" applyFont="1" applyFill="1" applyBorder="1"/>
    <xf numFmtId="0" fontId="0" fillId="0" borderId="9" xfId="0" applyBorder="1"/>
    <xf numFmtId="164" fontId="0" fillId="0" borderId="4" xfId="2" applyNumberFormat="1" applyFont="1" applyBorder="1"/>
    <xf numFmtId="10" fontId="0" fillId="5" borderId="4" xfId="2" applyNumberFormat="1" applyFont="1" applyFill="1" applyBorder="1"/>
    <xf numFmtId="10" fontId="0" fillId="0" borderId="4" xfId="2" applyNumberFormat="1" applyFont="1" applyBorder="1"/>
    <xf numFmtId="2" fontId="0" fillId="0" borderId="0" xfId="0" applyNumberFormat="1"/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2" fontId="2" fillId="10" borderId="3" xfId="0" applyNumberFormat="1" applyFont="1" applyFill="1" applyBorder="1" applyAlignment="1">
      <alignment horizontal="center"/>
    </xf>
    <xf numFmtId="164" fontId="2" fillId="10" borderId="3" xfId="0" applyNumberFormat="1" applyFont="1" applyFill="1" applyBorder="1" applyAlignment="1">
      <alignment horizontal="center"/>
    </xf>
    <xf numFmtId="164" fontId="2" fillId="6" borderId="7" xfId="0" applyNumberFormat="1" applyFont="1" applyFill="1" applyBorder="1"/>
    <xf numFmtId="164" fontId="2" fillId="0" borderId="7" xfId="0" applyNumberFormat="1" applyFont="1" applyBorder="1"/>
    <xf numFmtId="164" fontId="0" fillId="0" borderId="13" xfId="0" applyNumberFormat="1" applyBorder="1"/>
    <xf numFmtId="0" fontId="0" fillId="5" borderId="13" xfId="0" applyFill="1" applyBorder="1"/>
    <xf numFmtId="10" fontId="2" fillId="0" borderId="5" xfId="3" applyNumberFormat="1" applyFont="1" applyBorder="1"/>
    <xf numFmtId="0" fontId="0" fillId="12" borderId="4" xfId="0" applyFill="1" applyBorder="1"/>
    <xf numFmtId="0" fontId="2" fillId="12" borderId="5" xfId="0" applyFont="1" applyFill="1" applyBorder="1"/>
    <xf numFmtId="0" fontId="0" fillId="12" borderId="13" xfId="0" applyFill="1" applyBorder="1"/>
    <xf numFmtId="164" fontId="2" fillId="12" borderId="5" xfId="0" applyNumberFormat="1" applyFont="1" applyFill="1" applyBorder="1"/>
    <xf numFmtId="0" fontId="0" fillId="12" borderId="3" xfId="0" applyFill="1" applyBorder="1"/>
    <xf numFmtId="166" fontId="0" fillId="0" borderId="0" xfId="0" applyNumberFormat="1"/>
    <xf numFmtId="164" fontId="0" fillId="0" borderId="14" xfId="0" applyNumberFormat="1" applyBorder="1"/>
    <xf numFmtId="164" fontId="0" fillId="0" borderId="0" xfId="0" applyNumberFormat="1" applyProtection="1">
      <protection locked="0"/>
    </xf>
    <xf numFmtId="0" fontId="0" fillId="0" borderId="14" xfId="0" applyBorder="1"/>
    <xf numFmtId="14" fontId="0" fillId="0" borderId="14" xfId="0" applyNumberFormat="1" applyBorder="1"/>
    <xf numFmtId="14" fontId="0" fillId="5" borderId="0" xfId="0" applyNumberFormat="1" applyFill="1" applyProtection="1">
      <protection locked="0"/>
    </xf>
    <xf numFmtId="14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0" fillId="13" borderId="15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5" borderId="0" xfId="0" applyNumberFormat="1" applyFill="1" applyAlignment="1">
      <alignment wrapText="1"/>
    </xf>
    <xf numFmtId="0" fontId="0" fillId="14" borderId="0" xfId="0" applyFill="1" applyAlignment="1">
      <alignment wrapText="1"/>
    </xf>
  </cellXfs>
  <cellStyles count="4">
    <cellStyle name="Currency 2" xfId="1" xr:uid="{8D2AF6D8-2911-42F9-974F-1D69C30DF69C}"/>
    <cellStyle name="Normal" xfId="0" builtinId="0"/>
    <cellStyle name="Percent" xfId="3" builtinId="5"/>
    <cellStyle name="Percent 2" xfId="2" xr:uid="{1950297F-4F32-4879-B17F-68811690BCAC}"/>
  </cellStyles>
  <dxfs count="12"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13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2D17D3-9FE2-42DA-B093-1E7E1F0EE0E8}"/>
            </a:ext>
          </a:extLst>
        </xdr:cNvPr>
        <xdr:cNvSpPr txBox="1"/>
      </xdr:nvSpPr>
      <xdr:spPr>
        <a:xfrm>
          <a:off x="12214861" y="2461260"/>
          <a:ext cx="5501639" cy="5562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highlighter yellow colored cells are required arguements for all of the formula calculations.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2074332</xdr:colOff>
      <xdr:row>17</xdr:row>
      <xdr:rowOff>0</xdr:rowOff>
    </xdr:from>
    <xdr:to>
      <xdr:col>7</xdr:col>
      <xdr:colOff>1456265</xdr:colOff>
      <xdr:row>20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C8F3B7-189A-406D-A460-D367D5C9264A}"/>
            </a:ext>
          </a:extLst>
        </xdr:cNvPr>
        <xdr:cNvSpPr txBox="1"/>
      </xdr:nvSpPr>
      <xdr:spPr>
        <a:xfrm>
          <a:off x="12217399" y="3268133"/>
          <a:ext cx="5579533" cy="56726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orange colored cells are optional arguements for all the formula calculations.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13</xdr:row>
      <xdr:rowOff>0</xdr:rowOff>
    </xdr:from>
    <xdr:to>
      <xdr:col>8</xdr:col>
      <xdr:colOff>0</xdr:colOff>
      <xdr:row>16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2AC124-9A26-4B4A-8150-F5CD1E34E26B}"/>
            </a:ext>
          </a:extLst>
        </xdr:cNvPr>
        <xdr:cNvSpPr txBox="1"/>
      </xdr:nvSpPr>
      <xdr:spPr>
        <a:xfrm>
          <a:off x="22227541" y="2491740"/>
          <a:ext cx="6012179" cy="5867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highlighter yellow colored cells are required arguements for all of the formula calculations.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D85ED6-E66B-45FE-BC94-1ACF74A65318}"/>
            </a:ext>
          </a:extLst>
        </xdr:cNvPr>
        <xdr:cNvSpPr txBox="1"/>
      </xdr:nvSpPr>
      <xdr:spPr>
        <a:xfrm>
          <a:off x="22227540" y="3253740"/>
          <a:ext cx="6012180" cy="5715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orange colored cells are optional arguements for all the formula calculations.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rry" id="{B372795D-D10C-4419-934E-C8875D505DA4}" userId="66e829ca99d5e7d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4" dT="2023-11-23T01:15:20.30" personId="{B372795D-D10C-4419-934E-C8875D505DA4}" id="{4582E397-2951-4E75-8BBC-4B17BF1C7E8F}">
    <text>No pre-payment penalties are included for paying off you mortgage early..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4" dT="2023-11-23T01:15:20.30" personId="{B372795D-D10C-4419-934E-C8875D505DA4}" id="{385A8BE1-E587-4FDE-A06C-F958114A9E9D}">
    <text>No pre-payment penalties are included for paying off you mortgage early..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24" dT="2023-11-23T01:15:20.30" personId="{B372795D-D10C-4419-934E-C8875D505DA4}" id="{E6F19FB9-1B58-432A-B2E1-6F992FE4DB2D}">
    <text>No pre-payment penalties are included for paying off you mortgage early..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1325-8327-4F64-BCF3-9D08C6851381}">
  <dimension ref="A1:N626"/>
  <sheetViews>
    <sheetView tabSelected="1" zoomScale="90" zoomScaleNormal="90" workbookViewId="0">
      <pane xSplit="1" ySplit="24" topLeftCell="B25" activePane="bottomRight" state="frozen"/>
      <selection pane="topRight" activeCell="B1" sqref="B1"/>
      <selection pane="bottomLeft" activeCell="A25" sqref="A25"/>
      <selection pane="bottomRight" activeCell="F26" sqref="F26"/>
    </sheetView>
  </sheetViews>
  <sheetFormatPr defaultRowHeight="14.4" x14ac:dyDescent="0.3"/>
  <cols>
    <col min="1" max="1" width="43" bestFit="1" customWidth="1"/>
    <col min="2" max="2" width="12" bestFit="1" customWidth="1"/>
    <col min="3" max="3" width="22.5546875" bestFit="1" customWidth="1"/>
    <col min="4" max="4" width="61.6640625" bestFit="1" customWidth="1"/>
    <col min="5" max="5" width="13.6640625" bestFit="1" customWidth="1"/>
    <col min="6" max="6" width="30.21875" bestFit="1" customWidth="1"/>
    <col min="7" max="7" width="60.109375" bestFit="1" customWidth="1"/>
    <col min="8" max="8" width="21.21875" bestFit="1" customWidth="1"/>
    <col min="9" max="9" width="10.44140625" bestFit="1" customWidth="1"/>
    <col min="10" max="10" width="21.109375" bestFit="1" customWidth="1"/>
    <col min="11" max="11" width="20.21875" bestFit="1" customWidth="1"/>
    <col min="12" max="12" width="27.88671875" bestFit="1" customWidth="1"/>
    <col min="13" max="13" width="13.109375" bestFit="1" customWidth="1"/>
    <col min="14" max="14" width="16.44140625" bestFit="1" customWidth="1"/>
  </cols>
  <sheetData>
    <row r="1" spans="1:8" ht="16.2" thickBot="1" x14ac:dyDescent="0.35">
      <c r="A1" s="58" t="s">
        <v>0</v>
      </c>
      <c r="B1" s="59"/>
      <c r="D1" s="60" t="s">
        <v>1</v>
      </c>
      <c r="E1" s="61"/>
      <c r="G1" s="62" t="s">
        <v>40</v>
      </c>
      <c r="H1" s="63"/>
    </row>
    <row r="2" spans="1:8" ht="15" thickBot="1" x14ac:dyDescent="0.35">
      <c r="A2" s="1" t="s">
        <v>2</v>
      </c>
      <c r="B2" s="2">
        <v>100000</v>
      </c>
      <c r="D2" s="41" t="s">
        <v>53</v>
      </c>
      <c r="E2" s="42" cm="1">
        <f t="array" ref="E2">SUM(IF($E$26:$E$625&lt;&gt;"",$F$26:$F$625,""))</f>
        <v>22400</v>
      </c>
      <c r="F2" s="5"/>
      <c r="G2" s="50" t="s">
        <v>30</v>
      </c>
      <c r="H2" s="2">
        <v>60000</v>
      </c>
    </row>
    <row r="3" spans="1:8" ht="15" thickBot="1" x14ac:dyDescent="0.35">
      <c r="A3" s="6" t="s">
        <v>4</v>
      </c>
      <c r="B3" s="32">
        <v>0.1</v>
      </c>
      <c r="D3" s="3" t="s">
        <v>55</v>
      </c>
      <c r="E3" s="4">
        <f>$B$12</f>
        <v>194333.18870877085</v>
      </c>
      <c r="G3" s="47" t="s">
        <v>31</v>
      </c>
      <c r="H3" s="10">
        <f>$H$2/12</f>
        <v>5000</v>
      </c>
    </row>
    <row r="4" spans="1:8" x14ac:dyDescent="0.3">
      <c r="A4" s="6" t="s">
        <v>5</v>
      </c>
      <c r="B4" s="8">
        <f>B2*B3</f>
        <v>10000</v>
      </c>
      <c r="D4" s="7" t="s">
        <v>54</v>
      </c>
      <c r="E4" s="8">
        <f>SUMIF(C26:C625, "&lt;&gt;0",D26:D625)</f>
        <v>108435.50099491514</v>
      </c>
      <c r="G4" s="48" t="s">
        <v>32</v>
      </c>
      <c r="H4" s="43">
        <f>$B$10</f>
        <v>789.81441307991895</v>
      </c>
    </row>
    <row r="5" spans="1:8" ht="15" thickBot="1" x14ac:dyDescent="0.35">
      <c r="A5" s="11" t="s">
        <v>6</v>
      </c>
      <c r="B5" s="12">
        <f>B2*(1-B3)</f>
        <v>90000</v>
      </c>
      <c r="D5" s="9" t="s">
        <v>47</v>
      </c>
      <c r="E5" s="10">
        <f>$E$3-$E$4</f>
        <v>85897.687713855703</v>
      </c>
      <c r="G5" s="49" t="s">
        <v>33</v>
      </c>
      <c r="H5" s="45">
        <f>$H$4/$H$3</f>
        <v>0.15796288261598379</v>
      </c>
    </row>
    <row r="6" spans="1:8" x14ac:dyDescent="0.3">
      <c r="A6" s="1" t="s">
        <v>43</v>
      </c>
      <c r="B6" s="15">
        <v>30</v>
      </c>
      <c r="C6" s="5"/>
      <c r="D6" s="13" t="s">
        <v>7</v>
      </c>
      <c r="E6" s="14">
        <f>$B$5</f>
        <v>90000</v>
      </c>
      <c r="G6" s="48" t="s">
        <v>34</v>
      </c>
      <c r="H6" s="2">
        <v>100</v>
      </c>
    </row>
    <row r="7" spans="1:8" x14ac:dyDescent="0.3">
      <c r="A7" s="6" t="s">
        <v>8</v>
      </c>
      <c r="B7" s="16">
        <f>B6*12</f>
        <v>360</v>
      </c>
      <c r="D7" s="7" t="s">
        <v>56</v>
      </c>
      <c r="E7" s="8">
        <f>$B$11</f>
        <v>284333.18870877085</v>
      </c>
      <c r="G7" s="46" t="s">
        <v>41</v>
      </c>
      <c r="H7" s="8">
        <f>$H$6+$H$4</f>
        <v>889.81441307991895</v>
      </c>
    </row>
    <row r="8" spans="1:8" ht="15" thickBot="1" x14ac:dyDescent="0.35">
      <c r="A8" s="6" t="s">
        <v>44</v>
      </c>
      <c r="B8" s="17">
        <v>0.1</v>
      </c>
      <c r="D8" s="9" t="s">
        <v>48</v>
      </c>
      <c r="E8" s="10">
        <f>$E$4+$E$6</f>
        <v>198435.50099491514</v>
      </c>
      <c r="G8" s="49" t="s">
        <v>35</v>
      </c>
      <c r="H8" s="45">
        <f>($H$6+$H$4)/$H$3</f>
        <v>0.17796288261598378</v>
      </c>
    </row>
    <row r="9" spans="1:8" ht="15" thickBot="1" x14ac:dyDescent="0.35">
      <c r="A9" s="19" t="s">
        <v>9</v>
      </c>
      <c r="B9" s="20">
        <f>$B$8/12</f>
        <v>8.3333333333333332E-3</v>
      </c>
      <c r="D9" s="13" t="s">
        <v>57</v>
      </c>
      <c r="E9" s="18">
        <f>$B$6*12</f>
        <v>360</v>
      </c>
      <c r="G9" s="48" t="s">
        <v>37</v>
      </c>
      <c r="H9" s="43">
        <f>$B$13</f>
        <v>300</v>
      </c>
    </row>
    <row r="10" spans="1:8" ht="15" thickBot="1" x14ac:dyDescent="0.35">
      <c r="A10" s="22" t="s">
        <v>10</v>
      </c>
      <c r="B10" s="23">
        <f>-PMT($B$9,$B$7,$B$5,0,0)</f>
        <v>789.81441307991895</v>
      </c>
      <c r="D10" s="7" t="s">
        <v>58</v>
      </c>
      <c r="E10" s="21" cm="1">
        <f t="array" ref="E10">COUNT(IF($E$26:$E$625&lt;&gt;"",1,""))</f>
        <v>224</v>
      </c>
      <c r="G10" s="49" t="s">
        <v>36</v>
      </c>
      <c r="H10" s="45">
        <f>($H$9+$H$6+$H$4)/$H$3</f>
        <v>0.23796288261598378</v>
      </c>
    </row>
    <row r="11" spans="1:8" ht="15" thickBot="1" x14ac:dyDescent="0.35">
      <c r="A11" s="1" t="s">
        <v>11</v>
      </c>
      <c r="B11" s="4">
        <f>$B$10*$B$7</f>
        <v>284333.18870877085</v>
      </c>
      <c r="D11" s="9" t="s">
        <v>49</v>
      </c>
      <c r="E11" s="24">
        <f>$E$9-$E$10</f>
        <v>136</v>
      </c>
      <c r="G11" s="48" t="s">
        <v>39</v>
      </c>
      <c r="H11" s="43">
        <f>$B$20-$B$14</f>
        <v>150</v>
      </c>
    </row>
    <row r="12" spans="1:8" ht="15" thickBot="1" x14ac:dyDescent="0.35">
      <c r="A12" s="19" t="s">
        <v>3</v>
      </c>
      <c r="B12" s="25">
        <f>$B$11-$B$5</f>
        <v>194333.18870877085</v>
      </c>
      <c r="D12" s="13" t="s">
        <v>59</v>
      </c>
      <c r="E12" s="14">
        <f>SUM('Adjustable Mortgage Hidden'!$H$26:$H$625)</f>
        <v>108000</v>
      </c>
      <c r="G12" s="49" t="s">
        <v>38</v>
      </c>
      <c r="H12" s="45">
        <f>($H$11+$H$9+$H$6+$H$4)/$H$3</f>
        <v>0.26796288261598378</v>
      </c>
    </row>
    <row r="13" spans="1:8" x14ac:dyDescent="0.3">
      <c r="A13" s="26" t="s">
        <v>12</v>
      </c>
      <c r="B13" s="27">
        <v>300</v>
      </c>
      <c r="D13" s="13" t="s">
        <v>60</v>
      </c>
      <c r="E13" s="14">
        <f>SUM($H$26:$H$625)</f>
        <v>67200</v>
      </c>
    </row>
    <row r="14" spans="1:8" ht="15" thickBot="1" x14ac:dyDescent="0.35">
      <c r="A14" s="19" t="s">
        <v>13</v>
      </c>
      <c r="B14" s="28">
        <f>$B$10+$B$13</f>
        <v>1089.8144130799189</v>
      </c>
      <c r="D14" s="9" t="s">
        <v>50</v>
      </c>
      <c r="E14" s="10">
        <f>$E$12-$E$13</f>
        <v>40800</v>
      </c>
    </row>
    <row r="15" spans="1:8" x14ac:dyDescent="0.3">
      <c r="A15" s="1" t="s">
        <v>45</v>
      </c>
      <c r="B15" s="29">
        <v>0.2</v>
      </c>
      <c r="C15" s="30"/>
      <c r="D15" s="13" t="s">
        <v>61</v>
      </c>
      <c r="E15" s="14">
        <f>SUM('Adjustable Mortgage Hidden'!$I$26:$I$625)</f>
        <v>20550</v>
      </c>
    </row>
    <row r="16" spans="1:8" x14ac:dyDescent="0.3">
      <c r="A16" s="6" t="s">
        <v>14</v>
      </c>
      <c r="B16" s="31">
        <f>$B$2*$B$15</f>
        <v>20000</v>
      </c>
      <c r="D16" s="13" t="s">
        <v>62</v>
      </c>
      <c r="E16" s="14">
        <f>SUM($I$26:$I$625)</f>
        <v>8550</v>
      </c>
    </row>
    <row r="17" spans="1:14" ht="15" thickBot="1" x14ac:dyDescent="0.35">
      <c r="A17" s="6" t="s">
        <v>46</v>
      </c>
      <c r="B17" s="32">
        <v>0.02</v>
      </c>
      <c r="D17" s="9" t="s">
        <v>51</v>
      </c>
      <c r="E17" s="10">
        <f>$E$15-$E$16</f>
        <v>12000</v>
      </c>
      <c r="G17" s="5"/>
    </row>
    <row r="18" spans="1:14" x14ac:dyDescent="0.3">
      <c r="A18" s="6" t="s">
        <v>16</v>
      </c>
      <c r="B18" s="33">
        <f>B17/12</f>
        <v>1.6666666666666668E-3</v>
      </c>
      <c r="D18" s="13" t="s">
        <v>63</v>
      </c>
      <c r="E18" s="14">
        <f>SUM('Adjustable Mortgage Hidden'!$J$26:$J$625)</f>
        <v>412883.1887087709</v>
      </c>
      <c r="H18" s="5"/>
      <c r="I18" s="5"/>
    </row>
    <row r="19" spans="1:14" x14ac:dyDescent="0.3">
      <c r="A19" s="6" t="s">
        <v>17</v>
      </c>
      <c r="B19" s="31">
        <f>$B$5*$B$18</f>
        <v>150</v>
      </c>
      <c r="D19" s="7" t="s">
        <v>64</v>
      </c>
      <c r="E19" s="8">
        <f>SUM($J$26:$J$625)</f>
        <v>274185.50099491375</v>
      </c>
      <c r="F19" s="5"/>
    </row>
    <row r="20" spans="1:14" ht="15" thickBot="1" x14ac:dyDescent="0.35">
      <c r="A20" s="19" t="s">
        <v>18</v>
      </c>
      <c r="B20" s="28">
        <f>$B$14+$B$19</f>
        <v>1239.8144130799189</v>
      </c>
      <c r="C20" s="5"/>
      <c r="D20" s="9" t="s">
        <v>52</v>
      </c>
      <c r="E20" s="10">
        <f>$E$18-$E$19</f>
        <v>138697.68771385716</v>
      </c>
      <c r="F20" s="5"/>
    </row>
    <row r="21" spans="1:14" x14ac:dyDescent="0.3">
      <c r="B21" s="34"/>
      <c r="E21" s="5"/>
    </row>
    <row r="22" spans="1:14" ht="15" thickBot="1" x14ac:dyDescent="0.35">
      <c r="E22" s="5"/>
    </row>
    <row r="23" spans="1:14" ht="16.2" thickBot="1" x14ac:dyDescent="0.35">
      <c r="A23" s="35" t="s">
        <v>19</v>
      </c>
      <c r="B23" s="36"/>
      <c r="C23" s="36"/>
      <c r="D23" s="36"/>
      <c r="E23" s="36"/>
      <c r="F23" s="36"/>
      <c r="G23" s="36"/>
      <c r="H23" s="36"/>
      <c r="I23" s="36"/>
      <c r="J23" s="37"/>
    </row>
    <row r="24" spans="1:14" x14ac:dyDescent="0.3">
      <c r="A24" s="38" t="s">
        <v>20</v>
      </c>
      <c r="B24" s="39" t="s">
        <v>21</v>
      </c>
      <c r="C24" s="38" t="s">
        <v>22</v>
      </c>
      <c r="D24" s="38" t="s">
        <v>23</v>
      </c>
      <c r="E24" s="38" t="s">
        <v>24</v>
      </c>
      <c r="F24" s="40" t="s">
        <v>42</v>
      </c>
      <c r="G24" s="38" t="s">
        <v>25</v>
      </c>
      <c r="H24" s="38" t="s">
        <v>26</v>
      </c>
      <c r="I24" s="38" t="s">
        <v>27</v>
      </c>
      <c r="J24" s="38" t="s">
        <v>28</v>
      </c>
      <c r="K24" s="5"/>
    </row>
    <row r="25" spans="1:14" x14ac:dyDescent="0.3">
      <c r="A25" s="54">
        <v>0</v>
      </c>
      <c r="B25" s="55"/>
      <c r="C25" s="52"/>
      <c r="D25" s="52"/>
      <c r="E25" s="52"/>
      <c r="F25" s="52"/>
      <c r="G25" s="52">
        <f>$B$5</f>
        <v>90000</v>
      </c>
      <c r="H25" s="52"/>
      <c r="I25" s="52"/>
      <c r="J25" s="52"/>
      <c r="N25" s="5"/>
    </row>
    <row r="26" spans="1:14" x14ac:dyDescent="0.3">
      <c r="A26" cm="1">
        <f t="array" ref="A26:A385">_xlfn.SEQUENCE($B$7)</f>
        <v>1</v>
      </c>
      <c r="B26" s="56">
        <v>43831</v>
      </c>
      <c r="C26" s="5">
        <f>_xlfn.LET(
_xlpm.StartingPrincipalBalance,$G25,
_xlpm.IsPrincipalRemainingZeroCondition,ROUND($G25,2)=0,
_xlpm.IsPrincipalRemainingBlankCondition,$G25="",
_xlpm.IsPeriodBlankCondition,ISBLANK($A26),
_xlpm.Calculation,IF(_xlpm.IsPeriodBlankCondition,"",IF(_xlpm.IsPrincipalRemainingBlankCondition,"",IF(_xlpm.IsPrincipalRemainingZeroCondition,"",_xlpm.StartingPrincipalBalance))),
_xlpm.Calculation
)</f>
        <v>90000</v>
      </c>
      <c r="D26" s="5">
        <f>_xlfn.LET(
_xlpm.InterestCalculation,$G25*$B$9,
_xlpm.IsPrincipalRemainingZeroCondition,ROUND($G25,2)=0,
_xlpm.IsPrincipalRemainingBlankCondition,$G25="",
_xlpm.IsPeriodBlankCondition,ISBLANK($A26),
_xlpm.Calculation,IF(_xlpm.IsPeriodBlankCondition,"",IF(_xlpm.IsPrincipalRemainingBlankCondition,"",IF(_xlpm.IsPrincipalRemainingZeroCondition,"",_xlpm.InterestCalculation))),
_xlpm.Calculation
)</f>
        <v>750</v>
      </c>
      <c r="E26" s="5">
        <f>_xlfn.LET(
_xlpm.PrincipalOwedCalculation,$B$10-$D26,
_xlpm.IsPrincipalLessThenOrEqualToMonthlyPaymentCondition,$G25&lt;=$B$10,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_xlpm.Calculation,IF(_xlpm.IsPeriodBlankCondition,"",IF(_xlpm.IsPrincipalRemainingBlankCondition,"",IF(_xlpm.IsPrincipalZeroCondition,"",IF(_xlpm.IsPrincipalLessThenOrEqualToMonthlyPaymentCondition,$G25,_xlpm.PrincipalOwedCalculation)))),
_xlpm.Calculation
)</f>
        <v>39.81441307991895</v>
      </c>
      <c r="F26" s="53">
        <v>100</v>
      </c>
      <c r="G26" s="5">
        <f>_xlfn.LET(
_xlpm.StartingBalanceGreaterThanPrincipalOwedPlusPrepaymentCondition,$C26&gt;=$E26+$F26,
_xlpm.IsPrincpalOwedPlusPrepaymentLessThanOrEqualToPrincipalRemainingCondition,ROUND($E26+$F26,2)&lt;=ROUND($G25,2),
_xlpm.IsCurrentPrincapalOwedAmtGreaterThanPrevPrincipalOwedCondition,$E25&gt;$G25,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_xlpm.Calculation,IF(_xlpm.IsPeriodBlankCondition,"",IF(_xlpm.IsPrincipalRemainingBlankCondition,"",IF(_xlpm.IsPrincipalZeroCondition,"",IF(_xlpm.StartingBalanceGreaterThanPrincipalOwedPlusPrepaymentCondition,$C26-$E26-$F26,0)))),
_xlpm.Calculation
)</f>
        <v>89860.185586920081</v>
      </c>
      <c r="H26" s="5">
        <f>_xlfn.LET(
_xlpm.PrincpalRemainingCalculation,$B$13,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_xlpm.Calculation,IF(_xlpm.IsPeriodBlankCondition,"",IF(_xlpm.IsPrincipalRemainingBlankCondition,"",IF(_xlpm.IsPrincipalZeroCondition,"",_xlpm.PrincpalRemainingCalculation))),
_xlpm.Calculation
)</f>
        <v>300</v>
      </c>
      <c r="I26" s="5">
        <f>_xlfn.LET(
_xlpm.IsPrincipalRemainingLessThanOrEqualToPMICutoffAmtCondition,$G25&lt;=$B$2*(1-$B$15),
_xlpm.PMIMonthlyPayment,$B$19,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_xlpm.Calculation,IF(_xlpm.IsPeriodBlankCondition,"",IF(_xlpm.IsPrincipalRemainingBlankCondition,"",IF(_xlpm.IsPrincipalZeroCondition,"",IF(_xlpm.IsPrincipalRemainingLessThanOrEqualToPMICutoffAmtCondition,"",_xlpm.PMIMonthlyPayment)))),
_xlpm.Calculation
)</f>
        <v>150</v>
      </c>
      <c r="J26" s="5">
        <f>_xlfn.LET(
_xlpm.PrePaymentActuallyPaid,IF($C26&gt;=$E26+$F26,$F26,$C26-$E26),
_xlpm.IfPMIOwedIsBlank,IF($I26 = "",0,$I26),
_xlpm.TotalMonthlyPaymentCalculation,$D26+$E26+$H26+_xlpm.IfPMIOwedIsBlank+_xlpm.PrePaymentActuallyPaid,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_xlpm.Calculation,IF(_xlpm.IsPeriodBlankCondition,"",IF(_xlpm.IsPrincipalRemainingBlankCondition,"",IF(_xlpm.IsPrincipalZeroCondition,"",_xlpm.TotalMonthlyPaymentCalculation))),
_xlpm.Calculation
)</f>
        <v>1339.8144130799189</v>
      </c>
      <c r="K26" s="5"/>
      <c r="L26" s="5"/>
      <c r="M26" s="5"/>
      <c r="N26" s="5"/>
    </row>
    <row r="27" spans="1:14" x14ac:dyDescent="0.3">
      <c r="A27">
        <v>2</v>
      </c>
      <c r="B27" s="57">
        <f t="shared" ref="B27:B90" si="0">IF(ISBLANK($A27),"",EDATE($B26,1))</f>
        <v>43862</v>
      </c>
      <c r="C27" s="5">
        <f t="shared" ref="C27:C90" si="1">_xlfn.LET(
_xlpm.StartingPrincipalBalance,$G26,
_xlpm.IsPrincipalRemainingZeroCondition,ROUND($G26,2)=0,
_xlpm.IsPrincipalRemainingBlankCondition,$G26="",
_xlpm.IsPeriodBlankCondition,ISBLANK($A27),
_xlpm.Calculation,IF(_xlpm.IsPeriodBlankCondition,"",IF(_xlpm.IsPrincipalRemainingBlankCondition,"",IF(_xlpm.IsPrincipalRemainingZeroCondition,"",_xlpm.StartingPrincipalBalance))),
_xlpm.Calculation
)</f>
        <v>89860.185586920081</v>
      </c>
      <c r="D27" s="5">
        <f t="shared" ref="D27:D90" si="2">_xlfn.LET(
_xlpm.InterestCalculation,$G26*$B$9,
_xlpm.IsPrincipalRemainingZeroCondition,ROUND($G26,2)=0,
_xlpm.IsPrincipalRemainingBlankCondition,$G26="",
_xlpm.IsPeriodBlankCondition,ISBLANK($A27),
_xlpm.Calculation,IF(_xlpm.IsPeriodBlankCondition,"",IF(_xlpm.IsPrincipalRemainingBlankCondition,"",IF(_xlpm.IsPrincipalRemainingZeroCondition,"",_xlpm.InterestCalculation))),
_xlpm.Calculation
)</f>
        <v>748.8348798910007</v>
      </c>
      <c r="E27" s="5">
        <f t="shared" ref="E27:E35" si="3">_xlfn.LET(
_xlpm.PrincipalOwedCalculation,$B$10-$D27,
_xlpm.IsPrincipalLessThenOrEqualToMonthlyPaymentCondition,$G26&lt;=$B$10,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_xlpm.Calculation,IF(_xlpm.IsPeriodBlankCondition,"",IF(_xlpm.IsPrincipalRemainingBlankCondition,"",IF(_xlpm.IsPrincipalZeroCondition,"",IF(_xlpm.IsPrincipalLessThenOrEqualToMonthlyPaymentCondition,$G26,_xlpm.PrincipalOwedCalculation)))),
_xlpm.Calculation
)</f>
        <v>40.979533188918253</v>
      </c>
      <c r="F27" s="53">
        <v>100</v>
      </c>
      <c r="G27" s="5">
        <f t="shared" ref="G27:G90" si="4">_xlfn.LET(
_xlpm.StartingBalanceGreaterThanPrincipalOwedPlusPrepaymentCondition,$C27&gt;=$E27+$F27,
_xlpm.IsPrincpalOwedPlusPrepaymentLessThanOrEqualToPrincipalRemainingCondition,ROUND($E27+$F27,2)&lt;=ROUND($G26,2),
_xlpm.IsCurrentPrincapalOwedAmtGreaterThanPrevPrincipalOwedCondition,$E26&gt;$G26,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_xlpm.Calculation,IF(_xlpm.IsPeriodBlankCondition,"",IF(_xlpm.IsPrincipalRemainingBlankCondition,"",IF(_xlpm.IsPrincipalZeroCondition,"",IF(_xlpm.StartingBalanceGreaterThanPrincipalOwedPlusPrepaymentCondition,$C27-$E27-$F27,0)))),
_xlpm.Calculation
)</f>
        <v>89719.206053731163</v>
      </c>
      <c r="H27" s="5">
        <f t="shared" ref="H27:H90" si="5">_xlfn.LET(
_xlpm.PrincpalRemainingCalculation,$B$13,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_xlpm.Calculation,IF(_xlpm.IsPeriodBlankCondition,"",IF(_xlpm.IsPrincipalRemainingBlankCondition,"",IF(_xlpm.IsPrincipalZeroCondition,"",_xlpm.PrincpalRemainingCalculation))),
_xlpm.Calculation
)</f>
        <v>300</v>
      </c>
      <c r="I27" s="5">
        <f t="shared" ref="I27:I90" si="6">_xlfn.LET(
_xlpm.IsPrincipalRemainingLessThanOrEqualToPMICutoffAmtCondition,$G26&lt;=$B$2*(1-$B$15),
_xlpm.PMIMonthlyPayment,$B$19,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_xlpm.Calculation,IF(_xlpm.IsPeriodBlankCondition,"",IF(_xlpm.IsPrincipalRemainingBlankCondition,"",IF(_xlpm.IsPrincipalZeroCondition,"",IF(_xlpm.IsPrincipalRemainingLessThanOrEqualToPMICutoffAmtCondition,"",_xlpm.PMIMonthlyPayment)))),
_xlpm.Calculation
)</f>
        <v>150</v>
      </c>
      <c r="J27" s="5">
        <f t="shared" ref="J27:J90" si="7">_xlfn.LET(
_xlpm.PrePaymentActuallyPaid,IF($C27&gt;=$E27+$F27,$F27,$C27-$E27),
_xlpm.IfPMIOwedIsBlank,IF($I27 = "",0,$I27),
_xlpm.TotalMonthlyPaymentCalculation,$D27+$E27+$H27+_xlpm.IfPMIOwedIsBlank+_xlpm.PrePaymentActuallyPaid,
_xlpm.IsPrincipalZeroCondition,ROUND($G26,2) = 0,
_xlpm.IsPrincipalRemainingBlankCondition,$G26="",
_xlpm.IsPeriodBlankCondition,ISBLANK($A27),
_xlpm.Calculation,IF(_xlpm.IsPeriodBlankCondition,"",IF(_xlpm.IsPrincipalRemainingBlankCondition,"",IF(_xlpm.IsPrincipalZeroCondition,"",_xlpm.TotalMonthlyPaymentCalculation))),
_xlpm.Calculation
)</f>
        <v>1339.8144130799189</v>
      </c>
      <c r="K27" s="5"/>
      <c r="L27" s="5"/>
      <c r="M27" s="5"/>
      <c r="N27" s="5"/>
    </row>
    <row r="28" spans="1:14" x14ac:dyDescent="0.3">
      <c r="A28">
        <v>3</v>
      </c>
      <c r="B28" s="57">
        <f t="shared" si="0"/>
        <v>43891</v>
      </c>
      <c r="C28" s="5">
        <f t="shared" si="1"/>
        <v>89719.206053731163</v>
      </c>
      <c r="D28" s="5">
        <f t="shared" si="2"/>
        <v>747.66005044775966</v>
      </c>
      <c r="E28" s="5">
        <f t="shared" si="3"/>
        <v>42.154362632159291</v>
      </c>
      <c r="F28" s="53">
        <v>100</v>
      </c>
      <c r="G28" s="5">
        <f t="shared" si="4"/>
        <v>89577.051691098997</v>
      </c>
      <c r="H28" s="5">
        <f t="shared" si="5"/>
        <v>300</v>
      </c>
      <c r="I28" s="5">
        <f t="shared" si="6"/>
        <v>150</v>
      </c>
      <c r="J28" s="5">
        <f t="shared" si="7"/>
        <v>1339.8144130799189</v>
      </c>
      <c r="K28" s="5"/>
      <c r="L28" s="5"/>
      <c r="M28" s="5"/>
      <c r="N28" s="5"/>
    </row>
    <row r="29" spans="1:14" x14ac:dyDescent="0.3">
      <c r="A29">
        <v>4</v>
      </c>
      <c r="B29" s="57">
        <f t="shared" si="0"/>
        <v>43922</v>
      </c>
      <c r="C29" s="5">
        <f t="shared" si="1"/>
        <v>89577.051691098997</v>
      </c>
      <c r="D29" s="5">
        <f t="shared" si="2"/>
        <v>746.47543075915826</v>
      </c>
      <c r="E29" s="5">
        <f t="shared" si="3"/>
        <v>43.338982320760692</v>
      </c>
      <c r="F29" s="53">
        <v>100</v>
      </c>
      <c r="G29" s="5">
        <f t="shared" si="4"/>
        <v>89433.712708778243</v>
      </c>
      <c r="H29" s="5">
        <f t="shared" si="5"/>
        <v>300</v>
      </c>
      <c r="I29" s="5">
        <f t="shared" si="6"/>
        <v>150</v>
      </c>
      <c r="J29" s="5">
        <f t="shared" si="7"/>
        <v>1339.8144130799189</v>
      </c>
      <c r="K29" s="5"/>
      <c r="L29" s="5"/>
      <c r="M29" s="5"/>
      <c r="N29" s="5"/>
    </row>
    <row r="30" spans="1:14" x14ac:dyDescent="0.3">
      <c r="A30">
        <v>5</v>
      </c>
      <c r="B30" s="57">
        <f t="shared" si="0"/>
        <v>43952</v>
      </c>
      <c r="C30" s="5">
        <f t="shared" si="1"/>
        <v>89433.712708778243</v>
      </c>
      <c r="D30" s="5">
        <f t="shared" si="2"/>
        <v>745.28093923981874</v>
      </c>
      <c r="E30" s="5">
        <f t="shared" si="3"/>
        <v>44.533473840100214</v>
      </c>
      <c r="F30" s="53">
        <v>100</v>
      </c>
      <c r="G30" s="5">
        <f t="shared" si="4"/>
        <v>89289.179234938143</v>
      </c>
      <c r="H30" s="5">
        <f t="shared" si="5"/>
        <v>300</v>
      </c>
      <c r="I30" s="5">
        <f t="shared" si="6"/>
        <v>150</v>
      </c>
      <c r="J30" s="5">
        <f t="shared" si="7"/>
        <v>1339.8144130799189</v>
      </c>
      <c r="K30" s="5"/>
      <c r="L30" s="5"/>
      <c r="M30" s="5"/>
      <c r="N30" s="5"/>
    </row>
    <row r="31" spans="1:14" x14ac:dyDescent="0.3">
      <c r="A31">
        <v>6</v>
      </c>
      <c r="B31" s="57">
        <f t="shared" si="0"/>
        <v>43983</v>
      </c>
      <c r="C31" s="5">
        <f t="shared" si="1"/>
        <v>89289.179234938143</v>
      </c>
      <c r="D31" s="5">
        <f t="shared" si="2"/>
        <v>744.07649362448456</v>
      </c>
      <c r="E31" s="5">
        <f t="shared" si="3"/>
        <v>45.737919455434394</v>
      </c>
      <c r="F31" s="53">
        <v>100</v>
      </c>
      <c r="G31" s="5">
        <f t="shared" si="4"/>
        <v>89143.441315482705</v>
      </c>
      <c r="H31" s="5">
        <f t="shared" si="5"/>
        <v>300</v>
      </c>
      <c r="I31" s="5">
        <f t="shared" si="6"/>
        <v>150</v>
      </c>
      <c r="J31" s="5">
        <f t="shared" si="7"/>
        <v>1339.8144130799189</v>
      </c>
      <c r="K31" s="5"/>
      <c r="L31" s="5"/>
      <c r="M31" s="5"/>
      <c r="N31" s="5"/>
    </row>
    <row r="32" spans="1:14" x14ac:dyDescent="0.3">
      <c r="A32">
        <v>7</v>
      </c>
      <c r="B32" s="57">
        <f t="shared" si="0"/>
        <v>44013</v>
      </c>
      <c r="C32" s="5">
        <f t="shared" si="1"/>
        <v>89143.441315482705</v>
      </c>
      <c r="D32" s="5">
        <f t="shared" si="2"/>
        <v>742.86201096235584</v>
      </c>
      <c r="E32" s="5">
        <f t="shared" si="3"/>
        <v>46.952402117563111</v>
      </c>
      <c r="F32" s="53">
        <v>100</v>
      </c>
      <c r="G32" s="5">
        <f t="shared" si="4"/>
        <v>88996.488913365145</v>
      </c>
      <c r="H32" s="5">
        <f t="shared" si="5"/>
        <v>300</v>
      </c>
      <c r="I32" s="5">
        <f t="shared" si="6"/>
        <v>150</v>
      </c>
      <c r="J32" s="5">
        <f t="shared" si="7"/>
        <v>1339.8144130799189</v>
      </c>
      <c r="K32" s="5"/>
      <c r="L32" s="5"/>
      <c r="M32" s="5"/>
      <c r="N32" s="5"/>
    </row>
    <row r="33" spans="1:14" x14ac:dyDescent="0.3">
      <c r="A33">
        <v>8</v>
      </c>
      <c r="B33" s="57">
        <f t="shared" si="0"/>
        <v>44044</v>
      </c>
      <c r="C33" s="5">
        <f t="shared" si="1"/>
        <v>88996.488913365145</v>
      </c>
      <c r="D33" s="5">
        <f t="shared" si="2"/>
        <v>741.63740761137615</v>
      </c>
      <c r="E33" s="5">
        <f t="shared" si="3"/>
        <v>48.177005468542802</v>
      </c>
      <c r="F33" s="53">
        <v>100</v>
      </c>
      <c r="G33" s="5">
        <f t="shared" si="4"/>
        <v>88848.311907896597</v>
      </c>
      <c r="H33" s="5">
        <f t="shared" si="5"/>
        <v>300</v>
      </c>
      <c r="I33" s="5">
        <f t="shared" si="6"/>
        <v>150</v>
      </c>
      <c r="J33" s="5">
        <f t="shared" si="7"/>
        <v>1339.8144130799189</v>
      </c>
      <c r="K33" s="5"/>
      <c r="L33" s="5"/>
      <c r="M33" s="5"/>
      <c r="N33" s="5"/>
    </row>
    <row r="34" spans="1:14" x14ac:dyDescent="0.3">
      <c r="A34">
        <v>9</v>
      </c>
      <c r="B34" s="57">
        <f t="shared" si="0"/>
        <v>44075</v>
      </c>
      <c r="C34" s="5">
        <f t="shared" si="1"/>
        <v>88848.311907896597</v>
      </c>
      <c r="D34" s="5">
        <f t="shared" si="2"/>
        <v>740.40259923247163</v>
      </c>
      <c r="E34" s="5">
        <f t="shared" si="3"/>
        <v>49.41181384744732</v>
      </c>
      <c r="F34" s="53">
        <v>100</v>
      </c>
      <c r="G34" s="5">
        <f t="shared" si="4"/>
        <v>88698.900094049153</v>
      </c>
      <c r="H34" s="5">
        <f t="shared" si="5"/>
        <v>300</v>
      </c>
      <c r="I34" s="5">
        <f t="shared" si="6"/>
        <v>150</v>
      </c>
      <c r="J34" s="5">
        <f t="shared" si="7"/>
        <v>1339.8144130799189</v>
      </c>
      <c r="K34" s="5"/>
      <c r="L34" s="5"/>
      <c r="M34" s="5"/>
      <c r="N34" s="5"/>
    </row>
    <row r="35" spans="1:14" x14ac:dyDescent="0.3">
      <c r="A35">
        <v>10</v>
      </c>
      <c r="B35" s="57">
        <f t="shared" si="0"/>
        <v>44105</v>
      </c>
      <c r="C35" s="5">
        <f t="shared" si="1"/>
        <v>88698.900094049153</v>
      </c>
      <c r="D35" s="5">
        <f t="shared" si="2"/>
        <v>739.15750078374299</v>
      </c>
      <c r="E35" s="5">
        <f t="shared" si="3"/>
        <v>50.65691229617596</v>
      </c>
      <c r="F35" s="53">
        <v>100</v>
      </c>
      <c r="G35" s="5">
        <f t="shared" si="4"/>
        <v>88548.243181752972</v>
      </c>
      <c r="H35" s="5">
        <f t="shared" si="5"/>
        <v>300</v>
      </c>
      <c r="I35" s="5">
        <f t="shared" si="6"/>
        <v>150</v>
      </c>
      <c r="J35" s="5">
        <f t="shared" si="7"/>
        <v>1339.8144130799189</v>
      </c>
      <c r="K35" s="5"/>
      <c r="L35" s="5"/>
      <c r="M35" s="5"/>
      <c r="N35" s="51"/>
    </row>
    <row r="36" spans="1:14" x14ac:dyDescent="0.3">
      <c r="A36">
        <v>11</v>
      </c>
      <c r="B36" s="57">
        <f t="shared" si="0"/>
        <v>44136</v>
      </c>
      <c r="C36" s="5">
        <f t="shared" si="1"/>
        <v>88548.243181752972</v>
      </c>
      <c r="D36" s="5">
        <f t="shared" si="2"/>
        <v>737.90202651460811</v>
      </c>
      <c r="E36" s="5">
        <f>_xlfn.LET(
_xlpm.PrincipalOwedCalculation,$B$10-$D36,
_xlpm.IsPrincipalLessThenOrEqualToMonthlyPaymentCondition,$G35&lt;=$B$10,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_xlpm.Calculation,IF(_xlpm.IsPeriodBlankCondition,"",IF(_xlpm.IsPrincipalRemainingBlankCondition,"",IF(_xlpm.IsPrincipalZeroCondition,"",IF(_xlpm.IsPrincipalLessThenOrEqualToMonthlyPaymentCondition,$G35,_xlpm.PrincipalOwedCalculation)))),
_xlpm.Calculation
)</f>
        <v>51.91238656531084</v>
      </c>
      <c r="F36" s="53">
        <v>100</v>
      </c>
      <c r="G36" s="5">
        <f t="shared" si="4"/>
        <v>88396.330795187663</v>
      </c>
      <c r="H36" s="5">
        <f t="shared" si="5"/>
        <v>300</v>
      </c>
      <c r="I36" s="5">
        <f t="shared" si="6"/>
        <v>150</v>
      </c>
      <c r="J36" s="5">
        <f t="shared" si="7"/>
        <v>1339.8144130799189</v>
      </c>
      <c r="K36" s="5"/>
      <c r="L36" s="5"/>
      <c r="M36" s="51"/>
      <c r="N36" s="5"/>
    </row>
    <row r="37" spans="1:14" x14ac:dyDescent="0.3">
      <c r="A37">
        <v>12</v>
      </c>
      <c r="B37" s="57">
        <f t="shared" si="0"/>
        <v>44166</v>
      </c>
      <c r="C37" s="5">
        <f t="shared" si="1"/>
        <v>88396.330795187663</v>
      </c>
      <c r="D37" s="5">
        <f t="shared" si="2"/>
        <v>736.63608995989716</v>
      </c>
      <c r="E37" s="5">
        <f t="shared" ref="E37:E100" si="8">_xlfn.LET(
_xlpm.PrincipalOwedCalculation,$B$10-$D37,
_xlpm.IsPrincipalLessThenOrEqualToMonthlyPaymentCondition,$G36&lt;=$B$10,
_xlpm.IsPrincipalZeroCondition,ROUND($G36,2) = 0,
_xlpm.IsPrincipalRemainingBlankCondition,$G36="",
_xlpm.IsPeriodBlankCondition,ISBLANK($A37),
_xlpm.Calculation,IF(_xlpm.IsPeriodBlankCondition,"",IF(_xlpm.IsPrincipalRemainingBlankCondition,"",IF(_xlpm.IsPrincipalZeroCondition,"",IF(_xlpm.IsPrincipalLessThenOrEqualToMonthlyPaymentCondition,$G36,_xlpm.PrincipalOwedCalculation)))),
_xlpm.Calculation
)</f>
        <v>53.178323120021787</v>
      </c>
      <c r="F37" s="53">
        <v>100</v>
      </c>
      <c r="G37" s="5">
        <f t="shared" si="4"/>
        <v>88243.152472067639</v>
      </c>
      <c r="H37" s="5">
        <f t="shared" si="5"/>
        <v>300</v>
      </c>
      <c r="I37" s="5">
        <f t="shared" si="6"/>
        <v>150</v>
      </c>
      <c r="J37" s="5">
        <f t="shared" si="7"/>
        <v>1339.8144130799189</v>
      </c>
      <c r="K37" s="5"/>
      <c r="L37" s="5"/>
      <c r="M37" s="5"/>
      <c r="N37" s="5"/>
    </row>
    <row r="38" spans="1:14" x14ac:dyDescent="0.3">
      <c r="A38">
        <v>13</v>
      </c>
      <c r="B38" s="57">
        <f t="shared" si="0"/>
        <v>44197</v>
      </c>
      <c r="C38" s="5">
        <f t="shared" si="1"/>
        <v>88243.152472067639</v>
      </c>
      <c r="D38" s="5">
        <f t="shared" si="2"/>
        <v>735.35960393389701</v>
      </c>
      <c r="E38" s="5">
        <f t="shared" si="8"/>
        <v>54.454809146021944</v>
      </c>
      <c r="F38" s="53">
        <v>100</v>
      </c>
      <c r="G38" s="5">
        <f t="shared" si="4"/>
        <v>88088.697662921622</v>
      </c>
      <c r="H38" s="5">
        <f t="shared" si="5"/>
        <v>300</v>
      </c>
      <c r="I38" s="5">
        <f t="shared" si="6"/>
        <v>150</v>
      </c>
      <c r="J38" s="5">
        <f t="shared" si="7"/>
        <v>1339.8144130799189</v>
      </c>
      <c r="K38" s="5"/>
      <c r="L38" s="5"/>
      <c r="M38" s="5"/>
    </row>
    <row r="39" spans="1:14" x14ac:dyDescent="0.3">
      <c r="A39">
        <v>14</v>
      </c>
      <c r="B39" s="57">
        <f t="shared" si="0"/>
        <v>44228</v>
      </c>
      <c r="C39" s="5">
        <f t="shared" si="1"/>
        <v>88088.697662921622</v>
      </c>
      <c r="D39" s="5">
        <f t="shared" si="2"/>
        <v>734.07248052434682</v>
      </c>
      <c r="E39" s="5">
        <f t="shared" si="8"/>
        <v>55.741932555572134</v>
      </c>
      <c r="F39" s="53">
        <v>100</v>
      </c>
      <c r="G39" s="5">
        <f t="shared" si="4"/>
        <v>87932.955730366055</v>
      </c>
      <c r="H39" s="5">
        <f t="shared" si="5"/>
        <v>300</v>
      </c>
      <c r="I39" s="5">
        <f t="shared" si="6"/>
        <v>150</v>
      </c>
      <c r="J39" s="5">
        <f t="shared" si="7"/>
        <v>1339.8144130799189</v>
      </c>
      <c r="K39" s="5"/>
      <c r="M39" s="5"/>
    </row>
    <row r="40" spans="1:14" x14ac:dyDescent="0.3">
      <c r="A40">
        <v>15</v>
      </c>
      <c r="B40" s="57">
        <f t="shared" si="0"/>
        <v>44256</v>
      </c>
      <c r="C40" s="5">
        <f t="shared" si="1"/>
        <v>87932.955730366055</v>
      </c>
      <c r="D40" s="5">
        <f t="shared" si="2"/>
        <v>732.77463108638381</v>
      </c>
      <c r="E40" s="5">
        <f t="shared" si="8"/>
        <v>57.039781993535144</v>
      </c>
      <c r="F40" s="53">
        <v>100</v>
      </c>
      <c r="G40" s="5">
        <f t="shared" si="4"/>
        <v>87775.915948372523</v>
      </c>
      <c r="H40" s="5">
        <f t="shared" si="5"/>
        <v>300</v>
      </c>
      <c r="I40" s="5">
        <f t="shared" si="6"/>
        <v>150</v>
      </c>
      <c r="J40" s="5">
        <f t="shared" si="7"/>
        <v>1339.8144130799189</v>
      </c>
      <c r="K40" s="5"/>
      <c r="M40" s="5"/>
    </row>
    <row r="41" spans="1:14" x14ac:dyDescent="0.3">
      <c r="A41">
        <v>16</v>
      </c>
      <c r="B41" s="57">
        <f t="shared" si="0"/>
        <v>44287</v>
      </c>
      <c r="C41" s="5">
        <f t="shared" si="1"/>
        <v>87775.915948372523</v>
      </c>
      <c r="D41" s="5">
        <f t="shared" si="2"/>
        <v>731.46596623643768</v>
      </c>
      <c r="E41" s="5">
        <f t="shared" si="8"/>
        <v>58.34844684348127</v>
      </c>
      <c r="F41" s="53">
        <v>100</v>
      </c>
      <c r="G41" s="5">
        <f t="shared" si="4"/>
        <v>87617.567501529047</v>
      </c>
      <c r="H41" s="5">
        <f t="shared" si="5"/>
        <v>300</v>
      </c>
      <c r="I41" s="5">
        <f t="shared" si="6"/>
        <v>150</v>
      </c>
      <c r="J41" s="5">
        <f t="shared" si="7"/>
        <v>1339.8144130799189</v>
      </c>
      <c r="K41" s="5"/>
      <c r="M41" s="5"/>
    </row>
    <row r="42" spans="1:14" x14ac:dyDescent="0.3">
      <c r="A42">
        <v>17</v>
      </c>
      <c r="B42" s="57">
        <f t="shared" si="0"/>
        <v>44317</v>
      </c>
      <c r="C42" s="5">
        <f t="shared" si="1"/>
        <v>87617.567501529047</v>
      </c>
      <c r="D42" s="5">
        <f t="shared" si="2"/>
        <v>730.14639584607539</v>
      </c>
      <c r="E42" s="5">
        <f t="shared" si="8"/>
        <v>59.668017233843557</v>
      </c>
      <c r="F42" s="53">
        <v>100</v>
      </c>
      <c r="G42" s="5">
        <f t="shared" si="4"/>
        <v>87457.899484295209</v>
      </c>
      <c r="H42" s="5">
        <f t="shared" si="5"/>
        <v>300</v>
      </c>
      <c r="I42" s="5">
        <f t="shared" si="6"/>
        <v>150</v>
      </c>
      <c r="J42" s="5">
        <f t="shared" si="7"/>
        <v>1339.8144130799189</v>
      </c>
      <c r="K42" s="5"/>
      <c r="M42" s="5"/>
    </row>
    <row r="43" spans="1:14" x14ac:dyDescent="0.3">
      <c r="A43">
        <v>18</v>
      </c>
      <c r="B43" s="57">
        <f t="shared" si="0"/>
        <v>44348</v>
      </c>
      <c r="C43" s="5">
        <f t="shared" si="1"/>
        <v>87457.899484295209</v>
      </c>
      <c r="D43" s="5">
        <f t="shared" si="2"/>
        <v>728.8158290357934</v>
      </c>
      <c r="E43" s="5">
        <f t="shared" si="8"/>
        <v>60.99858404412555</v>
      </c>
      <c r="F43" s="53">
        <v>100</v>
      </c>
      <c r="G43" s="5">
        <f t="shared" si="4"/>
        <v>87296.900900251087</v>
      </c>
      <c r="H43" s="5">
        <f t="shared" si="5"/>
        <v>300</v>
      </c>
      <c r="I43" s="5">
        <f t="shared" si="6"/>
        <v>150</v>
      </c>
      <c r="J43" s="5">
        <f t="shared" si="7"/>
        <v>1339.8144130799189</v>
      </c>
      <c r="K43" s="5"/>
      <c r="M43" s="5"/>
    </row>
    <row r="44" spans="1:14" x14ac:dyDescent="0.3">
      <c r="A44">
        <v>19</v>
      </c>
      <c r="B44" s="57">
        <f t="shared" si="0"/>
        <v>44378</v>
      </c>
      <c r="C44" s="5">
        <f t="shared" si="1"/>
        <v>87296.900900251087</v>
      </c>
      <c r="D44" s="5">
        <f t="shared" si="2"/>
        <v>727.47417416875908</v>
      </c>
      <c r="E44" s="5">
        <f t="shared" si="8"/>
        <v>62.340238911159872</v>
      </c>
      <c r="F44" s="53">
        <v>100</v>
      </c>
      <c r="G44" s="5">
        <f t="shared" si="4"/>
        <v>87134.560661339929</v>
      </c>
      <c r="H44" s="5">
        <f t="shared" si="5"/>
        <v>300</v>
      </c>
      <c r="I44" s="5">
        <f t="shared" si="6"/>
        <v>150</v>
      </c>
      <c r="J44" s="5">
        <f t="shared" si="7"/>
        <v>1339.8144130799189</v>
      </c>
      <c r="K44" s="5"/>
      <c r="M44" s="5"/>
    </row>
    <row r="45" spans="1:14" x14ac:dyDescent="0.3">
      <c r="A45">
        <v>20</v>
      </c>
      <c r="B45" s="57">
        <f t="shared" si="0"/>
        <v>44409</v>
      </c>
      <c r="C45" s="5">
        <f t="shared" si="1"/>
        <v>87134.560661339929</v>
      </c>
      <c r="D45" s="5">
        <f t="shared" si="2"/>
        <v>726.12133884449941</v>
      </c>
      <c r="E45" s="5">
        <f t="shared" si="8"/>
        <v>63.693074235419544</v>
      </c>
      <c r="F45" s="53">
        <v>100</v>
      </c>
      <c r="G45" s="5">
        <f t="shared" si="4"/>
        <v>86970.867587104512</v>
      </c>
      <c r="H45" s="5">
        <f t="shared" si="5"/>
        <v>300</v>
      </c>
      <c r="I45" s="5">
        <f t="shared" si="6"/>
        <v>150</v>
      </c>
      <c r="J45" s="5">
        <f t="shared" si="7"/>
        <v>1339.8144130799189</v>
      </c>
      <c r="K45" s="5"/>
      <c r="M45" s="5"/>
    </row>
    <row r="46" spans="1:14" x14ac:dyDescent="0.3">
      <c r="A46">
        <v>21</v>
      </c>
      <c r="B46" s="57">
        <f t="shared" si="0"/>
        <v>44440</v>
      </c>
      <c r="C46" s="5">
        <f t="shared" si="1"/>
        <v>86970.867587104512</v>
      </c>
      <c r="D46" s="5">
        <f t="shared" si="2"/>
        <v>724.75722989253757</v>
      </c>
      <c r="E46" s="5">
        <f t="shared" si="8"/>
        <v>65.057183187381384</v>
      </c>
      <c r="F46" s="53">
        <v>100</v>
      </c>
      <c r="G46" s="5">
        <f t="shared" si="4"/>
        <v>86805.81040391713</v>
      </c>
      <c r="H46" s="5">
        <f t="shared" si="5"/>
        <v>300</v>
      </c>
      <c r="I46" s="5">
        <f t="shared" si="6"/>
        <v>150</v>
      </c>
      <c r="J46" s="5">
        <f t="shared" si="7"/>
        <v>1339.8144130799189</v>
      </c>
      <c r="K46" s="5"/>
      <c r="M46" s="5"/>
    </row>
    <row r="47" spans="1:14" x14ac:dyDescent="0.3">
      <c r="A47">
        <v>22</v>
      </c>
      <c r="B47" s="57">
        <f t="shared" si="0"/>
        <v>44470</v>
      </c>
      <c r="C47" s="5">
        <f t="shared" si="1"/>
        <v>86805.81040391713</v>
      </c>
      <c r="D47" s="5">
        <f t="shared" si="2"/>
        <v>723.38175336597612</v>
      </c>
      <c r="E47" s="5">
        <f t="shared" si="8"/>
        <v>66.432659713942826</v>
      </c>
      <c r="F47" s="53">
        <v>100</v>
      </c>
      <c r="G47" s="5">
        <f t="shared" si="4"/>
        <v>86639.377744203186</v>
      </c>
      <c r="H47" s="5">
        <f t="shared" si="5"/>
        <v>300</v>
      </c>
      <c r="I47" s="5">
        <f t="shared" si="6"/>
        <v>150</v>
      </c>
      <c r="J47" s="5">
        <f t="shared" si="7"/>
        <v>1339.8144130799189</v>
      </c>
      <c r="K47" s="5"/>
      <c r="M47" s="5"/>
    </row>
    <row r="48" spans="1:14" x14ac:dyDescent="0.3">
      <c r="A48">
        <v>23</v>
      </c>
      <c r="B48" s="57">
        <f t="shared" si="0"/>
        <v>44501</v>
      </c>
      <c r="C48" s="5">
        <f t="shared" si="1"/>
        <v>86639.377744203186</v>
      </c>
      <c r="D48" s="5">
        <f t="shared" si="2"/>
        <v>721.99481453502653</v>
      </c>
      <c r="E48" s="5">
        <f t="shared" si="8"/>
        <v>67.819598544892415</v>
      </c>
      <c r="F48" s="53">
        <v>100</v>
      </c>
      <c r="G48" s="5">
        <f t="shared" si="4"/>
        <v>86471.558145658288</v>
      </c>
      <c r="H48" s="5">
        <f t="shared" si="5"/>
        <v>300</v>
      </c>
      <c r="I48" s="5">
        <f t="shared" si="6"/>
        <v>150</v>
      </c>
      <c r="J48" s="5">
        <f t="shared" si="7"/>
        <v>1339.8144130799189</v>
      </c>
      <c r="K48" s="5"/>
      <c r="M48" s="5"/>
    </row>
    <row r="49" spans="1:13" x14ac:dyDescent="0.3">
      <c r="A49">
        <v>24</v>
      </c>
      <c r="B49" s="57">
        <f t="shared" si="0"/>
        <v>44531</v>
      </c>
      <c r="C49" s="5">
        <f t="shared" si="1"/>
        <v>86471.558145658288</v>
      </c>
      <c r="D49" s="5">
        <f t="shared" si="2"/>
        <v>720.59631788048569</v>
      </c>
      <c r="E49" s="5">
        <f t="shared" si="8"/>
        <v>69.218095199433264</v>
      </c>
      <c r="F49" s="53">
        <v>100</v>
      </c>
      <c r="G49" s="5">
        <f t="shared" si="4"/>
        <v>86302.34005045885</v>
      </c>
      <c r="H49" s="5">
        <f t="shared" si="5"/>
        <v>300</v>
      </c>
      <c r="I49" s="5">
        <f t="shared" si="6"/>
        <v>150</v>
      </c>
      <c r="J49" s="5">
        <f t="shared" si="7"/>
        <v>1339.8144130799189</v>
      </c>
      <c r="K49" s="5"/>
      <c r="M49" s="5"/>
    </row>
    <row r="50" spans="1:13" x14ac:dyDescent="0.3">
      <c r="A50">
        <v>25</v>
      </c>
      <c r="B50" s="57">
        <f t="shared" si="0"/>
        <v>44562</v>
      </c>
      <c r="C50" s="5">
        <f t="shared" si="1"/>
        <v>86302.34005045885</v>
      </c>
      <c r="D50" s="5">
        <f t="shared" si="2"/>
        <v>719.18616708715706</v>
      </c>
      <c r="E50" s="5">
        <f t="shared" si="8"/>
        <v>70.62824599276189</v>
      </c>
      <c r="F50" s="53">
        <v>100</v>
      </c>
      <c r="G50" s="5">
        <f t="shared" si="4"/>
        <v>86131.711804466089</v>
      </c>
      <c r="H50" s="5">
        <f t="shared" si="5"/>
        <v>300</v>
      </c>
      <c r="I50" s="5">
        <f t="shared" si="6"/>
        <v>150</v>
      </c>
      <c r="J50" s="5">
        <f t="shared" si="7"/>
        <v>1339.8144130799189</v>
      </c>
      <c r="K50" s="5"/>
      <c r="M50" s="5"/>
    </row>
    <row r="51" spans="1:13" x14ac:dyDescent="0.3">
      <c r="A51">
        <v>26</v>
      </c>
      <c r="B51" s="57">
        <f t="shared" si="0"/>
        <v>44593</v>
      </c>
      <c r="C51" s="5">
        <f t="shared" si="1"/>
        <v>86131.711804466089</v>
      </c>
      <c r="D51" s="5">
        <f t="shared" si="2"/>
        <v>717.76426503721746</v>
      </c>
      <c r="E51" s="5">
        <f t="shared" si="8"/>
        <v>72.050148042701494</v>
      </c>
      <c r="F51" s="53">
        <v>100</v>
      </c>
      <c r="G51" s="5">
        <f t="shared" si="4"/>
        <v>85959.661656423385</v>
      </c>
      <c r="H51" s="5">
        <f t="shared" si="5"/>
        <v>300</v>
      </c>
      <c r="I51" s="5">
        <f t="shared" si="6"/>
        <v>150</v>
      </c>
      <c r="J51" s="5">
        <f t="shared" si="7"/>
        <v>1339.8144130799189</v>
      </c>
      <c r="K51" s="5"/>
      <c r="M51" s="5"/>
    </row>
    <row r="52" spans="1:13" x14ac:dyDescent="0.3">
      <c r="A52">
        <v>27</v>
      </c>
      <c r="B52" s="57">
        <f t="shared" si="0"/>
        <v>44621</v>
      </c>
      <c r="C52" s="5">
        <f t="shared" si="1"/>
        <v>85959.661656423385</v>
      </c>
      <c r="D52" s="5">
        <f t="shared" si="2"/>
        <v>716.33051380352822</v>
      </c>
      <c r="E52" s="5">
        <f t="shared" si="8"/>
        <v>73.48389927639073</v>
      </c>
      <c r="F52" s="53">
        <v>100</v>
      </c>
      <c r="G52" s="5">
        <f t="shared" si="4"/>
        <v>85786.177757147001</v>
      </c>
      <c r="H52" s="5">
        <f t="shared" si="5"/>
        <v>300</v>
      </c>
      <c r="I52" s="5">
        <f t="shared" si="6"/>
        <v>150</v>
      </c>
      <c r="J52" s="5">
        <f t="shared" si="7"/>
        <v>1339.8144130799189</v>
      </c>
      <c r="K52" s="5"/>
      <c r="M52" s="5"/>
    </row>
    <row r="53" spans="1:13" x14ac:dyDescent="0.3">
      <c r="A53">
        <v>28</v>
      </c>
      <c r="B53" s="57">
        <f t="shared" si="0"/>
        <v>44652</v>
      </c>
      <c r="C53" s="5">
        <f t="shared" si="1"/>
        <v>85786.177757147001</v>
      </c>
      <c r="D53" s="5">
        <f t="shared" si="2"/>
        <v>714.88481464289168</v>
      </c>
      <c r="E53" s="5">
        <f t="shared" si="8"/>
        <v>74.929598437027266</v>
      </c>
      <c r="F53" s="53">
        <v>100</v>
      </c>
      <c r="G53" s="5">
        <f t="shared" si="4"/>
        <v>85611.248158709976</v>
      </c>
      <c r="H53" s="5">
        <f t="shared" si="5"/>
        <v>300</v>
      </c>
      <c r="I53" s="5">
        <f t="shared" si="6"/>
        <v>150</v>
      </c>
      <c r="J53" s="5">
        <f t="shared" si="7"/>
        <v>1339.8144130799189</v>
      </c>
      <c r="K53" s="5"/>
      <c r="M53" s="5"/>
    </row>
    <row r="54" spans="1:13" x14ac:dyDescent="0.3">
      <c r="A54">
        <v>29</v>
      </c>
      <c r="B54" s="57">
        <f t="shared" si="0"/>
        <v>44682</v>
      </c>
      <c r="C54" s="5">
        <f t="shared" si="1"/>
        <v>85611.248158709976</v>
      </c>
      <c r="D54" s="5">
        <f t="shared" si="2"/>
        <v>713.42706798924974</v>
      </c>
      <c r="E54" s="5">
        <f t="shared" si="8"/>
        <v>76.387345090669214</v>
      </c>
      <c r="F54" s="53">
        <v>100</v>
      </c>
      <c r="G54" s="5">
        <f t="shared" si="4"/>
        <v>85434.860813619307</v>
      </c>
      <c r="H54" s="5">
        <f t="shared" si="5"/>
        <v>300</v>
      </c>
      <c r="I54" s="5">
        <f t="shared" si="6"/>
        <v>150</v>
      </c>
      <c r="J54" s="5">
        <f t="shared" si="7"/>
        <v>1339.8144130799189</v>
      </c>
      <c r="K54" s="5"/>
      <c r="M54" s="5"/>
    </row>
    <row r="55" spans="1:13" x14ac:dyDescent="0.3">
      <c r="A55">
        <v>30</v>
      </c>
      <c r="B55" s="57">
        <f t="shared" si="0"/>
        <v>44713</v>
      </c>
      <c r="C55" s="5">
        <f t="shared" si="1"/>
        <v>85434.860813619307</v>
      </c>
      <c r="D55" s="5">
        <f t="shared" si="2"/>
        <v>711.9571734468276</v>
      </c>
      <c r="E55" s="5">
        <f t="shared" si="8"/>
        <v>77.857239633091353</v>
      </c>
      <c r="F55" s="53">
        <v>100</v>
      </c>
      <c r="G55" s="5">
        <f t="shared" si="4"/>
        <v>85257.003573986221</v>
      </c>
      <c r="H55" s="5">
        <f t="shared" si="5"/>
        <v>300</v>
      </c>
      <c r="I55" s="5">
        <f t="shared" si="6"/>
        <v>150</v>
      </c>
      <c r="J55" s="5">
        <f t="shared" si="7"/>
        <v>1339.8144130799189</v>
      </c>
      <c r="K55" s="5"/>
      <c r="M55" s="5"/>
    </row>
    <row r="56" spans="1:13" x14ac:dyDescent="0.3">
      <c r="A56">
        <v>31</v>
      </c>
      <c r="B56" s="57">
        <f t="shared" si="0"/>
        <v>44743</v>
      </c>
      <c r="C56" s="5">
        <f t="shared" si="1"/>
        <v>85257.003573986221</v>
      </c>
      <c r="D56" s="5">
        <f t="shared" si="2"/>
        <v>710.47502978321847</v>
      </c>
      <c r="E56" s="5">
        <f t="shared" si="8"/>
        <v>79.339383296700476</v>
      </c>
      <c r="F56" s="53">
        <v>100</v>
      </c>
      <c r="G56" s="5">
        <f t="shared" si="4"/>
        <v>85077.664190689524</v>
      </c>
      <c r="H56" s="5">
        <f t="shared" si="5"/>
        <v>300</v>
      </c>
      <c r="I56" s="5">
        <f t="shared" si="6"/>
        <v>150</v>
      </c>
      <c r="J56" s="5">
        <f t="shared" si="7"/>
        <v>1339.8144130799189</v>
      </c>
      <c r="K56" s="5"/>
      <c r="M56" s="5"/>
    </row>
    <row r="57" spans="1:13" x14ac:dyDescent="0.3">
      <c r="A57">
        <v>32</v>
      </c>
      <c r="B57" s="57">
        <f t="shared" si="0"/>
        <v>44774</v>
      </c>
      <c r="C57" s="5">
        <f t="shared" si="1"/>
        <v>85077.664190689524</v>
      </c>
      <c r="D57" s="5">
        <f t="shared" si="2"/>
        <v>708.98053492241274</v>
      </c>
      <c r="E57" s="5">
        <f t="shared" si="8"/>
        <v>80.833878157506206</v>
      </c>
      <c r="F57" s="53">
        <v>100</v>
      </c>
      <c r="G57" s="5">
        <f t="shared" si="4"/>
        <v>84896.830312532024</v>
      </c>
      <c r="H57" s="5">
        <f t="shared" si="5"/>
        <v>300</v>
      </c>
      <c r="I57" s="5">
        <f t="shared" si="6"/>
        <v>150</v>
      </c>
      <c r="J57" s="5">
        <f t="shared" si="7"/>
        <v>1339.8144130799189</v>
      </c>
      <c r="K57" s="5"/>
      <c r="M57" s="5"/>
    </row>
    <row r="58" spans="1:13" x14ac:dyDescent="0.3">
      <c r="A58">
        <v>33</v>
      </c>
      <c r="B58" s="57">
        <f t="shared" si="0"/>
        <v>44805</v>
      </c>
      <c r="C58" s="5">
        <f t="shared" si="1"/>
        <v>84896.830312532024</v>
      </c>
      <c r="D58" s="5">
        <f t="shared" si="2"/>
        <v>707.47358593776687</v>
      </c>
      <c r="E58" s="5">
        <f t="shared" si="8"/>
        <v>82.340827142152079</v>
      </c>
      <c r="F58" s="53">
        <v>100</v>
      </c>
      <c r="G58" s="5">
        <f t="shared" si="4"/>
        <v>84714.489485389873</v>
      </c>
      <c r="H58" s="5">
        <f t="shared" si="5"/>
        <v>300</v>
      </c>
      <c r="I58" s="5">
        <f t="shared" si="6"/>
        <v>150</v>
      </c>
      <c r="J58" s="5">
        <f t="shared" si="7"/>
        <v>1339.8144130799189</v>
      </c>
      <c r="K58" s="5"/>
      <c r="M58" s="5"/>
    </row>
    <row r="59" spans="1:13" x14ac:dyDescent="0.3">
      <c r="A59">
        <v>34</v>
      </c>
      <c r="B59" s="57">
        <f t="shared" si="0"/>
        <v>44835</v>
      </c>
      <c r="C59" s="5">
        <f t="shared" si="1"/>
        <v>84714.489485389873</v>
      </c>
      <c r="D59" s="5">
        <f t="shared" si="2"/>
        <v>705.9540790449156</v>
      </c>
      <c r="E59" s="5">
        <f t="shared" si="8"/>
        <v>83.860334035003348</v>
      </c>
      <c r="F59" s="53">
        <v>100</v>
      </c>
      <c r="G59" s="5">
        <f t="shared" si="4"/>
        <v>84530.629151354864</v>
      </c>
      <c r="H59" s="5">
        <f t="shared" si="5"/>
        <v>300</v>
      </c>
      <c r="I59" s="5">
        <f t="shared" si="6"/>
        <v>150</v>
      </c>
      <c r="J59" s="5">
        <f t="shared" si="7"/>
        <v>1339.8144130799189</v>
      </c>
      <c r="K59" s="5"/>
      <c r="M59" s="5"/>
    </row>
    <row r="60" spans="1:13" x14ac:dyDescent="0.3">
      <c r="A60">
        <v>35</v>
      </c>
      <c r="B60" s="57">
        <f t="shared" si="0"/>
        <v>44866</v>
      </c>
      <c r="C60" s="5">
        <f t="shared" si="1"/>
        <v>84530.629151354864</v>
      </c>
      <c r="D60" s="5">
        <f t="shared" si="2"/>
        <v>704.42190959462391</v>
      </c>
      <c r="E60" s="5">
        <f t="shared" si="8"/>
        <v>85.392503485295038</v>
      </c>
      <c r="F60" s="53">
        <v>100</v>
      </c>
      <c r="G60" s="5">
        <f t="shared" si="4"/>
        <v>84345.236647869562</v>
      </c>
      <c r="H60" s="5">
        <f t="shared" si="5"/>
        <v>300</v>
      </c>
      <c r="I60" s="5">
        <f t="shared" si="6"/>
        <v>150</v>
      </c>
      <c r="J60" s="5">
        <f t="shared" si="7"/>
        <v>1339.8144130799189</v>
      </c>
      <c r="K60" s="5"/>
      <c r="M60" s="5"/>
    </row>
    <row r="61" spans="1:13" x14ac:dyDescent="0.3">
      <c r="A61">
        <v>36</v>
      </c>
      <c r="B61" s="57">
        <f t="shared" si="0"/>
        <v>44896</v>
      </c>
      <c r="C61" s="5">
        <f t="shared" si="1"/>
        <v>84345.236647869562</v>
      </c>
      <c r="D61" s="5">
        <f t="shared" si="2"/>
        <v>702.87697206557971</v>
      </c>
      <c r="E61" s="5">
        <f t="shared" si="8"/>
        <v>86.937441014339242</v>
      </c>
      <c r="F61" s="53">
        <v>100</v>
      </c>
      <c r="G61" s="5">
        <f t="shared" si="4"/>
        <v>84158.299206855227</v>
      </c>
      <c r="H61" s="5">
        <f t="shared" si="5"/>
        <v>300</v>
      </c>
      <c r="I61" s="5">
        <f t="shared" si="6"/>
        <v>150</v>
      </c>
      <c r="J61" s="5">
        <f t="shared" si="7"/>
        <v>1339.8144130799189</v>
      </c>
      <c r="K61" s="5"/>
      <c r="M61" s="5"/>
    </row>
    <row r="62" spans="1:13" x14ac:dyDescent="0.3">
      <c r="A62">
        <v>37</v>
      </c>
      <c r="B62" s="57">
        <f t="shared" si="0"/>
        <v>44927</v>
      </c>
      <c r="C62" s="5">
        <f t="shared" si="1"/>
        <v>84158.299206855227</v>
      </c>
      <c r="D62" s="5">
        <f t="shared" si="2"/>
        <v>701.31916005712685</v>
      </c>
      <c r="E62" s="5">
        <f t="shared" si="8"/>
        <v>88.495253022792099</v>
      </c>
      <c r="F62" s="53">
        <v>100</v>
      </c>
      <c r="G62" s="5">
        <f t="shared" si="4"/>
        <v>83969.803953832437</v>
      </c>
      <c r="H62" s="5">
        <f t="shared" si="5"/>
        <v>300</v>
      </c>
      <c r="I62" s="5">
        <f t="shared" si="6"/>
        <v>150</v>
      </c>
      <c r="J62" s="5">
        <f t="shared" si="7"/>
        <v>1339.8144130799189</v>
      </c>
      <c r="K62" s="5"/>
      <c r="M62" s="5"/>
    </row>
    <row r="63" spans="1:13" x14ac:dyDescent="0.3">
      <c r="A63">
        <v>38</v>
      </c>
      <c r="B63" s="57">
        <f t="shared" si="0"/>
        <v>44958</v>
      </c>
      <c r="C63" s="5">
        <f t="shared" si="1"/>
        <v>83969.803953832437</v>
      </c>
      <c r="D63" s="5">
        <f t="shared" si="2"/>
        <v>699.74836628193702</v>
      </c>
      <c r="E63" s="5">
        <f t="shared" si="8"/>
        <v>90.066046797981926</v>
      </c>
      <c r="F63" s="53">
        <v>100</v>
      </c>
      <c r="G63" s="5">
        <f t="shared" si="4"/>
        <v>83779.737907034461</v>
      </c>
      <c r="H63" s="5">
        <f t="shared" si="5"/>
        <v>300</v>
      </c>
      <c r="I63" s="5">
        <f t="shared" si="6"/>
        <v>150</v>
      </c>
      <c r="J63" s="5">
        <f t="shared" si="7"/>
        <v>1339.8144130799189</v>
      </c>
      <c r="K63" s="5"/>
      <c r="M63" s="5"/>
    </row>
    <row r="64" spans="1:13" x14ac:dyDescent="0.3">
      <c r="A64">
        <v>39</v>
      </c>
      <c r="B64" s="57">
        <f t="shared" si="0"/>
        <v>44986</v>
      </c>
      <c r="C64" s="5">
        <f t="shared" si="1"/>
        <v>83779.737907034461</v>
      </c>
      <c r="D64" s="5">
        <f t="shared" si="2"/>
        <v>698.16448255862053</v>
      </c>
      <c r="E64" s="5">
        <f t="shared" si="8"/>
        <v>91.649930521298415</v>
      </c>
      <c r="F64" s="53">
        <v>100</v>
      </c>
      <c r="G64" s="5">
        <f t="shared" si="4"/>
        <v>83588.087976513169</v>
      </c>
      <c r="H64" s="5">
        <f t="shared" si="5"/>
        <v>300</v>
      </c>
      <c r="I64" s="5">
        <f t="shared" si="6"/>
        <v>150</v>
      </c>
      <c r="J64" s="5">
        <f t="shared" si="7"/>
        <v>1339.8144130799189</v>
      </c>
      <c r="K64" s="5"/>
      <c r="M64" s="5"/>
    </row>
    <row r="65" spans="1:13" x14ac:dyDescent="0.3">
      <c r="A65">
        <v>40</v>
      </c>
      <c r="B65" s="57">
        <f t="shared" si="0"/>
        <v>45017</v>
      </c>
      <c r="C65" s="5">
        <f t="shared" si="1"/>
        <v>83588.087976513169</v>
      </c>
      <c r="D65" s="5">
        <f t="shared" si="2"/>
        <v>696.56739980427642</v>
      </c>
      <c r="E65" s="5">
        <f t="shared" si="8"/>
        <v>93.24701327564253</v>
      </c>
      <c r="F65" s="53">
        <v>100</v>
      </c>
      <c r="G65" s="5">
        <f t="shared" si="4"/>
        <v>83394.840963237526</v>
      </c>
      <c r="H65" s="5">
        <f t="shared" si="5"/>
        <v>300</v>
      </c>
      <c r="I65" s="5">
        <f t="shared" si="6"/>
        <v>150</v>
      </c>
      <c r="J65" s="5">
        <f t="shared" si="7"/>
        <v>1339.8144130799189</v>
      </c>
      <c r="K65" s="5"/>
      <c r="M65" s="5"/>
    </row>
    <row r="66" spans="1:13" x14ac:dyDescent="0.3">
      <c r="A66">
        <v>41</v>
      </c>
      <c r="B66" s="57">
        <f t="shared" si="0"/>
        <v>45047</v>
      </c>
      <c r="C66" s="5">
        <f t="shared" si="1"/>
        <v>83394.840963237526</v>
      </c>
      <c r="D66" s="5">
        <f t="shared" si="2"/>
        <v>694.95700802697934</v>
      </c>
      <c r="E66" s="5">
        <f t="shared" si="8"/>
        <v>94.857405052939612</v>
      </c>
      <c r="F66" s="53">
        <v>100</v>
      </c>
      <c r="G66" s="5">
        <f t="shared" si="4"/>
        <v>83199.983558184584</v>
      </c>
      <c r="H66" s="5">
        <f t="shared" si="5"/>
        <v>300</v>
      </c>
      <c r="I66" s="5">
        <f t="shared" si="6"/>
        <v>150</v>
      </c>
      <c r="J66" s="5">
        <f t="shared" si="7"/>
        <v>1339.8144130799189</v>
      </c>
      <c r="K66" s="5"/>
      <c r="M66" s="5"/>
    </row>
    <row r="67" spans="1:13" x14ac:dyDescent="0.3">
      <c r="A67">
        <v>42</v>
      </c>
      <c r="B67" s="57">
        <f t="shared" si="0"/>
        <v>45078</v>
      </c>
      <c r="C67" s="5">
        <f t="shared" si="1"/>
        <v>83199.983558184584</v>
      </c>
      <c r="D67" s="5">
        <f t="shared" si="2"/>
        <v>693.33319631820484</v>
      </c>
      <c r="E67" s="5">
        <f t="shared" si="8"/>
        <v>96.481216761714109</v>
      </c>
      <c r="F67" s="53">
        <v>100</v>
      </c>
      <c r="G67" s="5">
        <f t="shared" si="4"/>
        <v>83003.502341422864</v>
      </c>
      <c r="H67" s="5">
        <f t="shared" si="5"/>
        <v>300</v>
      </c>
      <c r="I67" s="5">
        <f t="shared" si="6"/>
        <v>150</v>
      </c>
      <c r="J67" s="5">
        <f t="shared" si="7"/>
        <v>1339.8144130799189</v>
      </c>
      <c r="K67" s="5"/>
      <c r="M67" s="5"/>
    </row>
    <row r="68" spans="1:13" x14ac:dyDescent="0.3">
      <c r="A68">
        <v>43</v>
      </c>
      <c r="B68" s="57">
        <f t="shared" si="0"/>
        <v>45108</v>
      </c>
      <c r="C68" s="5">
        <f t="shared" si="1"/>
        <v>83003.502341422864</v>
      </c>
      <c r="D68" s="5">
        <f t="shared" si="2"/>
        <v>691.69585284519053</v>
      </c>
      <c r="E68" s="5">
        <f t="shared" si="8"/>
        <v>98.11856023472842</v>
      </c>
      <c r="F68" s="53">
        <v>100</v>
      </c>
      <c r="G68" s="5">
        <f t="shared" si="4"/>
        <v>82805.383781188139</v>
      </c>
      <c r="H68" s="5">
        <f t="shared" si="5"/>
        <v>300</v>
      </c>
      <c r="I68" s="5">
        <f t="shared" si="6"/>
        <v>150</v>
      </c>
      <c r="J68" s="5">
        <f t="shared" si="7"/>
        <v>1339.8144130799189</v>
      </c>
      <c r="K68" s="5"/>
      <c r="M68" s="5"/>
    </row>
    <row r="69" spans="1:13" x14ac:dyDescent="0.3">
      <c r="A69">
        <v>44</v>
      </c>
      <c r="B69" s="57">
        <f t="shared" si="0"/>
        <v>45139</v>
      </c>
      <c r="C69" s="5">
        <f t="shared" si="1"/>
        <v>82805.383781188139</v>
      </c>
      <c r="D69" s="5">
        <f t="shared" si="2"/>
        <v>690.04486484323445</v>
      </c>
      <c r="E69" s="5">
        <f t="shared" si="8"/>
        <v>99.7695482366845</v>
      </c>
      <c r="F69" s="53">
        <v>100</v>
      </c>
      <c r="G69" s="5">
        <f t="shared" si="4"/>
        <v>82605.614232951455</v>
      </c>
      <c r="H69" s="5">
        <f t="shared" si="5"/>
        <v>300</v>
      </c>
      <c r="I69" s="5">
        <f t="shared" si="6"/>
        <v>150</v>
      </c>
      <c r="J69" s="5">
        <f t="shared" si="7"/>
        <v>1339.8144130799189</v>
      </c>
      <c r="K69" s="5"/>
      <c r="M69" s="5"/>
    </row>
    <row r="70" spans="1:13" x14ac:dyDescent="0.3">
      <c r="A70">
        <v>45</v>
      </c>
      <c r="B70" s="57">
        <f t="shared" si="0"/>
        <v>45170</v>
      </c>
      <c r="C70" s="5">
        <f t="shared" si="1"/>
        <v>82605.614232951455</v>
      </c>
      <c r="D70" s="5">
        <f t="shared" si="2"/>
        <v>688.38011860792881</v>
      </c>
      <c r="E70" s="5">
        <f t="shared" si="8"/>
        <v>101.43429447199014</v>
      </c>
      <c r="F70" s="53">
        <v>100</v>
      </c>
      <c r="G70" s="5">
        <f t="shared" si="4"/>
        <v>82404.179938479472</v>
      </c>
      <c r="H70" s="5">
        <f t="shared" si="5"/>
        <v>300</v>
      </c>
      <c r="I70" s="5">
        <f t="shared" si="6"/>
        <v>150</v>
      </c>
      <c r="J70" s="5">
        <f t="shared" si="7"/>
        <v>1339.8144130799189</v>
      </c>
      <c r="K70" s="5"/>
      <c r="M70" s="5"/>
    </row>
    <row r="71" spans="1:13" x14ac:dyDescent="0.3">
      <c r="A71">
        <v>46</v>
      </c>
      <c r="B71" s="57">
        <f t="shared" si="0"/>
        <v>45200</v>
      </c>
      <c r="C71" s="5">
        <f t="shared" si="1"/>
        <v>82404.179938479472</v>
      </c>
      <c r="D71" s="5">
        <f t="shared" si="2"/>
        <v>686.70149948732887</v>
      </c>
      <c r="E71" s="5">
        <f t="shared" si="8"/>
        <v>103.11291359259008</v>
      </c>
      <c r="F71" s="53">
        <v>100</v>
      </c>
      <c r="G71" s="5">
        <f t="shared" si="4"/>
        <v>82201.067024886885</v>
      </c>
      <c r="H71" s="5">
        <f t="shared" si="5"/>
        <v>300</v>
      </c>
      <c r="I71" s="5">
        <f t="shared" si="6"/>
        <v>150</v>
      </c>
      <c r="J71" s="5">
        <f t="shared" si="7"/>
        <v>1339.8144130799189</v>
      </c>
      <c r="K71" s="5"/>
      <c r="M71" s="5"/>
    </row>
    <row r="72" spans="1:13" x14ac:dyDescent="0.3">
      <c r="A72">
        <v>47</v>
      </c>
      <c r="B72" s="57">
        <f t="shared" si="0"/>
        <v>45231</v>
      </c>
      <c r="C72" s="5">
        <f t="shared" si="1"/>
        <v>82201.067024886885</v>
      </c>
      <c r="D72" s="5">
        <f t="shared" si="2"/>
        <v>685.00889187405733</v>
      </c>
      <c r="E72" s="5">
        <f t="shared" si="8"/>
        <v>104.80552120586162</v>
      </c>
      <c r="F72" s="53">
        <v>100</v>
      </c>
      <c r="G72" s="5">
        <f t="shared" si="4"/>
        <v>81996.261503681017</v>
      </c>
      <c r="H72" s="5">
        <f t="shared" si="5"/>
        <v>300</v>
      </c>
      <c r="I72" s="5">
        <f t="shared" si="6"/>
        <v>150</v>
      </c>
      <c r="J72" s="5">
        <f t="shared" si="7"/>
        <v>1339.8144130799189</v>
      </c>
      <c r="K72" s="5"/>
      <c r="M72" s="5"/>
    </row>
    <row r="73" spans="1:13" x14ac:dyDescent="0.3">
      <c r="A73">
        <v>48</v>
      </c>
      <c r="B73" s="57">
        <f t="shared" si="0"/>
        <v>45261</v>
      </c>
      <c r="C73" s="5">
        <f t="shared" si="1"/>
        <v>81996.261503681017</v>
      </c>
      <c r="D73" s="5">
        <f t="shared" si="2"/>
        <v>683.30217919734184</v>
      </c>
      <c r="E73" s="5">
        <f t="shared" si="8"/>
        <v>106.51223388257711</v>
      </c>
      <c r="F73" s="53">
        <v>100</v>
      </c>
      <c r="G73" s="5">
        <f t="shared" si="4"/>
        <v>81789.749269798442</v>
      </c>
      <c r="H73" s="5">
        <f t="shared" si="5"/>
        <v>300</v>
      </c>
      <c r="I73" s="5">
        <f t="shared" si="6"/>
        <v>150</v>
      </c>
      <c r="J73" s="5">
        <f t="shared" si="7"/>
        <v>1339.8144130799189</v>
      </c>
      <c r="K73" s="5"/>
      <c r="M73" s="5"/>
    </row>
    <row r="74" spans="1:13" x14ac:dyDescent="0.3">
      <c r="A74">
        <v>49</v>
      </c>
      <c r="B74" s="57">
        <f t="shared" si="0"/>
        <v>45292</v>
      </c>
      <c r="C74" s="5">
        <f t="shared" si="1"/>
        <v>81789.749269798442</v>
      </c>
      <c r="D74" s="5">
        <f t="shared" si="2"/>
        <v>681.581243914987</v>
      </c>
      <c r="E74" s="5">
        <f t="shared" si="8"/>
        <v>108.23316916493195</v>
      </c>
      <c r="F74" s="53">
        <v>100</v>
      </c>
      <c r="G74" s="5">
        <f t="shared" si="4"/>
        <v>81581.516100633511</v>
      </c>
      <c r="H74" s="5">
        <f t="shared" si="5"/>
        <v>300</v>
      </c>
      <c r="I74" s="5">
        <f t="shared" si="6"/>
        <v>150</v>
      </c>
      <c r="J74" s="5">
        <f t="shared" si="7"/>
        <v>1339.8144130799189</v>
      </c>
      <c r="K74" s="5"/>
      <c r="M74" s="5"/>
    </row>
    <row r="75" spans="1:13" x14ac:dyDescent="0.3">
      <c r="A75">
        <v>50</v>
      </c>
      <c r="B75" s="57">
        <f t="shared" si="0"/>
        <v>45323</v>
      </c>
      <c r="C75" s="5">
        <f t="shared" si="1"/>
        <v>81581.516100633511</v>
      </c>
      <c r="D75" s="5">
        <f t="shared" si="2"/>
        <v>679.8459675052793</v>
      </c>
      <c r="E75" s="5">
        <f t="shared" si="8"/>
        <v>109.96844557463965</v>
      </c>
      <c r="F75" s="53">
        <v>100</v>
      </c>
      <c r="G75" s="5">
        <f t="shared" si="4"/>
        <v>81371.547655058865</v>
      </c>
      <c r="H75" s="5">
        <f t="shared" si="5"/>
        <v>300</v>
      </c>
      <c r="I75" s="5">
        <f t="shared" si="6"/>
        <v>150</v>
      </c>
      <c r="J75" s="5">
        <f t="shared" si="7"/>
        <v>1339.8144130799189</v>
      </c>
      <c r="K75" s="5"/>
      <c r="M75" s="5"/>
    </row>
    <row r="76" spans="1:13" x14ac:dyDescent="0.3">
      <c r="A76">
        <v>51</v>
      </c>
      <c r="B76" s="57">
        <f t="shared" si="0"/>
        <v>45352</v>
      </c>
      <c r="C76" s="5">
        <f t="shared" si="1"/>
        <v>81371.547655058865</v>
      </c>
      <c r="D76" s="5">
        <f t="shared" si="2"/>
        <v>678.09623045882381</v>
      </c>
      <c r="E76" s="5">
        <f t="shared" si="8"/>
        <v>111.71818262109514</v>
      </c>
      <c r="F76" s="53">
        <v>100</v>
      </c>
      <c r="G76" s="5">
        <f t="shared" si="4"/>
        <v>81159.829472437763</v>
      </c>
      <c r="H76" s="5">
        <f t="shared" si="5"/>
        <v>300</v>
      </c>
      <c r="I76" s="5">
        <f t="shared" si="6"/>
        <v>150</v>
      </c>
      <c r="J76" s="5">
        <f t="shared" si="7"/>
        <v>1339.8144130799189</v>
      </c>
      <c r="K76" s="5"/>
      <c r="M76" s="5"/>
    </row>
    <row r="77" spans="1:13" x14ac:dyDescent="0.3">
      <c r="A77">
        <v>52</v>
      </c>
      <c r="B77" s="57">
        <f t="shared" si="0"/>
        <v>45383</v>
      </c>
      <c r="C77" s="5">
        <f t="shared" si="1"/>
        <v>81159.829472437763</v>
      </c>
      <c r="D77" s="5">
        <f t="shared" si="2"/>
        <v>676.33191227031466</v>
      </c>
      <c r="E77" s="5">
        <f t="shared" si="8"/>
        <v>113.48250080960429</v>
      </c>
      <c r="F77" s="53">
        <v>100</v>
      </c>
      <c r="G77" s="5">
        <f t="shared" si="4"/>
        <v>80946.346971628154</v>
      </c>
      <c r="H77" s="5">
        <f t="shared" si="5"/>
        <v>300</v>
      </c>
      <c r="I77" s="5">
        <f t="shared" si="6"/>
        <v>150</v>
      </c>
      <c r="J77" s="5">
        <f t="shared" si="7"/>
        <v>1339.8144130799189</v>
      </c>
      <c r="K77" s="5"/>
      <c r="M77" s="5"/>
    </row>
    <row r="78" spans="1:13" x14ac:dyDescent="0.3">
      <c r="A78">
        <v>53</v>
      </c>
      <c r="B78" s="57">
        <f t="shared" si="0"/>
        <v>45413</v>
      </c>
      <c r="C78" s="5">
        <f t="shared" si="1"/>
        <v>80946.346971628154</v>
      </c>
      <c r="D78" s="5">
        <f t="shared" si="2"/>
        <v>674.55289143023458</v>
      </c>
      <c r="E78" s="5">
        <f t="shared" si="8"/>
        <v>115.26152164968437</v>
      </c>
      <c r="F78" s="53">
        <v>100</v>
      </c>
      <c r="G78" s="5">
        <f t="shared" si="4"/>
        <v>80731.085449978476</v>
      </c>
      <c r="H78" s="5">
        <f t="shared" si="5"/>
        <v>300</v>
      </c>
      <c r="I78" s="5">
        <f t="shared" si="6"/>
        <v>150</v>
      </c>
      <c r="J78" s="5">
        <f t="shared" si="7"/>
        <v>1339.8144130799189</v>
      </c>
      <c r="K78" s="5"/>
      <c r="M78" s="5"/>
    </row>
    <row r="79" spans="1:13" x14ac:dyDescent="0.3">
      <c r="A79">
        <v>54</v>
      </c>
      <c r="B79" s="57">
        <f t="shared" si="0"/>
        <v>45444</v>
      </c>
      <c r="C79" s="5">
        <f t="shared" si="1"/>
        <v>80731.085449978476</v>
      </c>
      <c r="D79" s="5">
        <f t="shared" si="2"/>
        <v>672.75904541648731</v>
      </c>
      <c r="E79" s="5">
        <f t="shared" si="8"/>
        <v>117.05536766343164</v>
      </c>
      <c r="F79" s="53">
        <v>100</v>
      </c>
      <c r="G79" s="5">
        <f t="shared" si="4"/>
        <v>80514.030082315046</v>
      </c>
      <c r="H79" s="5">
        <f t="shared" si="5"/>
        <v>300</v>
      </c>
      <c r="I79" s="5">
        <f t="shared" si="6"/>
        <v>150</v>
      </c>
      <c r="J79" s="5">
        <f t="shared" si="7"/>
        <v>1339.8144130799189</v>
      </c>
      <c r="K79" s="5"/>
      <c r="M79" s="5"/>
    </row>
    <row r="80" spans="1:13" x14ac:dyDescent="0.3">
      <c r="A80">
        <v>55</v>
      </c>
      <c r="B80" s="57">
        <f t="shared" si="0"/>
        <v>45474</v>
      </c>
      <c r="C80" s="5">
        <f t="shared" si="1"/>
        <v>80514.030082315046</v>
      </c>
      <c r="D80" s="5">
        <f t="shared" si="2"/>
        <v>670.95025068595874</v>
      </c>
      <c r="E80" s="5">
        <f t="shared" si="8"/>
        <v>118.86416239396021</v>
      </c>
      <c r="F80" s="53">
        <v>100</v>
      </c>
      <c r="G80" s="5">
        <f t="shared" si="4"/>
        <v>80295.165919921084</v>
      </c>
      <c r="H80" s="5">
        <f t="shared" si="5"/>
        <v>300</v>
      </c>
      <c r="I80" s="5">
        <f t="shared" si="6"/>
        <v>150</v>
      </c>
      <c r="J80" s="5">
        <f t="shared" si="7"/>
        <v>1339.8144130799189</v>
      </c>
      <c r="K80" s="5"/>
      <c r="M80" s="5"/>
    </row>
    <row r="81" spans="1:13" x14ac:dyDescent="0.3">
      <c r="A81">
        <v>56</v>
      </c>
      <c r="B81" s="57">
        <f t="shared" si="0"/>
        <v>45505</v>
      </c>
      <c r="C81" s="5">
        <f t="shared" si="1"/>
        <v>80295.165919921084</v>
      </c>
      <c r="D81" s="5">
        <f t="shared" si="2"/>
        <v>669.12638266600902</v>
      </c>
      <c r="E81" s="5">
        <f t="shared" si="8"/>
        <v>120.68803041390993</v>
      </c>
      <c r="F81" s="53">
        <v>100</v>
      </c>
      <c r="G81" s="5">
        <f t="shared" si="4"/>
        <v>80074.477889507179</v>
      </c>
      <c r="H81" s="5">
        <f t="shared" si="5"/>
        <v>300</v>
      </c>
      <c r="I81" s="5">
        <f t="shared" si="6"/>
        <v>150</v>
      </c>
      <c r="J81" s="5">
        <f t="shared" si="7"/>
        <v>1339.8144130799189</v>
      </c>
      <c r="K81" s="5"/>
      <c r="M81" s="5"/>
    </row>
    <row r="82" spans="1:13" x14ac:dyDescent="0.3">
      <c r="A82">
        <v>57</v>
      </c>
      <c r="B82" s="57">
        <f t="shared" si="0"/>
        <v>45536</v>
      </c>
      <c r="C82" s="5">
        <f t="shared" si="1"/>
        <v>80074.477889507179</v>
      </c>
      <c r="D82" s="5">
        <f t="shared" si="2"/>
        <v>667.28731574589312</v>
      </c>
      <c r="E82" s="5">
        <f t="shared" si="8"/>
        <v>122.52709733402583</v>
      </c>
      <c r="F82" s="53">
        <v>100</v>
      </c>
      <c r="G82" s="5">
        <f t="shared" si="4"/>
        <v>79851.950792173157</v>
      </c>
      <c r="H82" s="5">
        <f t="shared" si="5"/>
        <v>300</v>
      </c>
      <c r="I82" s="5">
        <f t="shared" si="6"/>
        <v>150</v>
      </c>
      <c r="J82" s="5">
        <f t="shared" si="7"/>
        <v>1339.8144130799189</v>
      </c>
      <c r="K82" s="5"/>
      <c r="M82" s="5"/>
    </row>
    <row r="83" spans="1:13" x14ac:dyDescent="0.3">
      <c r="A83">
        <v>58</v>
      </c>
      <c r="B83" s="57">
        <f t="shared" si="0"/>
        <v>45566</v>
      </c>
      <c r="C83" s="5">
        <f t="shared" si="1"/>
        <v>79851.950792173157</v>
      </c>
      <c r="D83" s="5">
        <f t="shared" si="2"/>
        <v>665.43292326810968</v>
      </c>
      <c r="E83" s="5">
        <f t="shared" si="8"/>
        <v>124.38148981180927</v>
      </c>
      <c r="F83" s="53">
        <v>100</v>
      </c>
      <c r="G83" s="5">
        <f t="shared" si="4"/>
        <v>79627.569302361342</v>
      </c>
      <c r="H83" s="5">
        <f t="shared" si="5"/>
        <v>300</v>
      </c>
      <c r="I83" s="5" t="str">
        <f t="shared" si="6"/>
        <v/>
      </c>
      <c r="J83" s="5">
        <f t="shared" si="7"/>
        <v>1189.8144130799189</v>
      </c>
      <c r="K83" s="5"/>
      <c r="M83" s="5"/>
    </row>
    <row r="84" spans="1:13" x14ac:dyDescent="0.3">
      <c r="A84">
        <v>59</v>
      </c>
      <c r="B84" s="57">
        <f t="shared" si="0"/>
        <v>45597</v>
      </c>
      <c r="C84" s="5">
        <f t="shared" si="1"/>
        <v>79627.569302361342</v>
      </c>
      <c r="D84" s="5">
        <f t="shared" si="2"/>
        <v>663.56307751967779</v>
      </c>
      <c r="E84" s="5">
        <f t="shared" si="8"/>
        <v>126.25133556024116</v>
      </c>
      <c r="F84" s="53">
        <v>100</v>
      </c>
      <c r="G84" s="5">
        <f t="shared" si="4"/>
        <v>79401.3179668011</v>
      </c>
      <c r="H84" s="5">
        <f t="shared" si="5"/>
        <v>300</v>
      </c>
      <c r="I84" s="5" t="str">
        <f t="shared" si="6"/>
        <v/>
      </c>
      <c r="J84" s="5">
        <f t="shared" si="7"/>
        <v>1189.8144130799189</v>
      </c>
      <c r="K84" s="5"/>
      <c r="M84" s="5"/>
    </row>
    <row r="85" spans="1:13" x14ac:dyDescent="0.3">
      <c r="A85">
        <v>60</v>
      </c>
      <c r="B85" s="57">
        <f t="shared" si="0"/>
        <v>45627</v>
      </c>
      <c r="C85" s="5">
        <f t="shared" si="1"/>
        <v>79401.3179668011</v>
      </c>
      <c r="D85" s="5">
        <f t="shared" si="2"/>
        <v>661.67764972334248</v>
      </c>
      <c r="E85" s="5">
        <f t="shared" si="8"/>
        <v>128.13676335657647</v>
      </c>
      <c r="F85" s="53">
        <v>100</v>
      </c>
      <c r="G85" s="5">
        <f t="shared" si="4"/>
        <v>79173.181203444517</v>
      </c>
      <c r="H85" s="5">
        <f t="shared" si="5"/>
        <v>300</v>
      </c>
      <c r="I85" s="5" t="str">
        <f t="shared" si="6"/>
        <v/>
      </c>
      <c r="J85" s="5">
        <f t="shared" si="7"/>
        <v>1189.8144130799189</v>
      </c>
      <c r="K85" s="5"/>
      <c r="M85" s="5"/>
    </row>
    <row r="86" spans="1:13" x14ac:dyDescent="0.3">
      <c r="A86">
        <v>61</v>
      </c>
      <c r="B86" s="57">
        <f t="shared" si="0"/>
        <v>45658</v>
      </c>
      <c r="C86" s="5">
        <f t="shared" si="1"/>
        <v>79173.181203444517</v>
      </c>
      <c r="D86" s="5">
        <f t="shared" si="2"/>
        <v>659.77651002870425</v>
      </c>
      <c r="E86" s="5">
        <f t="shared" si="8"/>
        <v>130.0379030512147</v>
      </c>
      <c r="F86" s="53">
        <v>100</v>
      </c>
      <c r="G86" s="5">
        <f t="shared" si="4"/>
        <v>78943.143300393305</v>
      </c>
      <c r="H86" s="5">
        <f t="shared" si="5"/>
        <v>300</v>
      </c>
      <c r="I86" s="5" t="str">
        <f t="shared" si="6"/>
        <v/>
      </c>
      <c r="J86" s="5">
        <f t="shared" si="7"/>
        <v>1189.8144130799189</v>
      </c>
      <c r="K86" s="5"/>
      <c r="M86" s="5"/>
    </row>
    <row r="87" spans="1:13" x14ac:dyDescent="0.3">
      <c r="A87">
        <v>62</v>
      </c>
      <c r="B87" s="57">
        <f t="shared" si="0"/>
        <v>45689</v>
      </c>
      <c r="C87" s="5">
        <f t="shared" si="1"/>
        <v>78943.143300393305</v>
      </c>
      <c r="D87" s="5">
        <f t="shared" si="2"/>
        <v>657.85952750327749</v>
      </c>
      <c r="E87" s="5">
        <f t="shared" si="8"/>
        <v>131.95488557664146</v>
      </c>
      <c r="F87" s="53">
        <v>100</v>
      </c>
      <c r="G87" s="5">
        <f t="shared" si="4"/>
        <v>78711.188414816657</v>
      </c>
      <c r="H87" s="5">
        <f t="shared" si="5"/>
        <v>300</v>
      </c>
      <c r="I87" s="5" t="str">
        <f t="shared" si="6"/>
        <v/>
      </c>
      <c r="J87" s="5">
        <f t="shared" si="7"/>
        <v>1189.8144130799189</v>
      </c>
      <c r="K87" s="5"/>
      <c r="M87" s="5"/>
    </row>
    <row r="88" spans="1:13" x14ac:dyDescent="0.3">
      <c r="A88">
        <v>63</v>
      </c>
      <c r="B88" s="57">
        <f t="shared" si="0"/>
        <v>45717</v>
      </c>
      <c r="C88" s="5">
        <f t="shared" si="1"/>
        <v>78711.188414816657</v>
      </c>
      <c r="D88" s="5">
        <f t="shared" si="2"/>
        <v>655.92657012347217</v>
      </c>
      <c r="E88" s="5">
        <f t="shared" si="8"/>
        <v>133.88784295644678</v>
      </c>
      <c r="F88" s="53">
        <v>100</v>
      </c>
      <c r="G88" s="5">
        <f t="shared" si="4"/>
        <v>78477.300571860207</v>
      </c>
      <c r="H88" s="5">
        <f t="shared" si="5"/>
        <v>300</v>
      </c>
      <c r="I88" s="5" t="str">
        <f t="shared" si="6"/>
        <v/>
      </c>
      <c r="J88" s="5">
        <f t="shared" si="7"/>
        <v>1189.8144130799189</v>
      </c>
      <c r="K88" s="5"/>
      <c r="M88" s="5"/>
    </row>
    <row r="89" spans="1:13" x14ac:dyDescent="0.3">
      <c r="A89">
        <v>64</v>
      </c>
      <c r="B89" s="57">
        <f t="shared" si="0"/>
        <v>45748</v>
      </c>
      <c r="C89" s="5">
        <f t="shared" si="1"/>
        <v>78477.300571860207</v>
      </c>
      <c r="D89" s="5">
        <f t="shared" si="2"/>
        <v>653.97750476550175</v>
      </c>
      <c r="E89" s="5">
        <f t="shared" si="8"/>
        <v>135.8369083144172</v>
      </c>
      <c r="F89" s="53">
        <v>100</v>
      </c>
      <c r="G89" s="5">
        <f t="shared" si="4"/>
        <v>78241.463663545786</v>
      </c>
      <c r="H89" s="5">
        <f t="shared" si="5"/>
        <v>300</v>
      </c>
      <c r="I89" s="5" t="str">
        <f t="shared" si="6"/>
        <v/>
      </c>
      <c r="J89" s="5">
        <f t="shared" si="7"/>
        <v>1189.8144130799189</v>
      </c>
      <c r="M89" s="5"/>
    </row>
    <row r="90" spans="1:13" x14ac:dyDescent="0.3">
      <c r="A90">
        <v>65</v>
      </c>
      <c r="B90" s="57">
        <f t="shared" si="0"/>
        <v>45778</v>
      </c>
      <c r="C90" s="5">
        <f t="shared" si="1"/>
        <v>78241.463663545786</v>
      </c>
      <c r="D90" s="5">
        <f t="shared" si="2"/>
        <v>652.01219719621486</v>
      </c>
      <c r="E90" s="5">
        <f t="shared" si="8"/>
        <v>137.80221588370409</v>
      </c>
      <c r="F90" s="53">
        <v>100</v>
      </c>
      <c r="G90" s="5">
        <f t="shared" si="4"/>
        <v>78003.661447662089</v>
      </c>
      <c r="H90" s="5">
        <f t="shared" si="5"/>
        <v>300</v>
      </c>
      <c r="I90" s="5" t="str">
        <f t="shared" si="6"/>
        <v/>
      </c>
      <c r="J90" s="5">
        <f t="shared" si="7"/>
        <v>1189.8144130799189</v>
      </c>
      <c r="M90" s="5"/>
    </row>
    <row r="91" spans="1:13" x14ac:dyDescent="0.3">
      <c r="A91">
        <v>66</v>
      </c>
      <c r="B91" s="57">
        <f t="shared" ref="B91:B154" si="9">IF(ISBLANK($A91),"",EDATE($B90,1))</f>
        <v>45809</v>
      </c>
      <c r="C91" s="5">
        <f t="shared" ref="C91:C154" si="10">_xlfn.LET(
_xlpm.StartingPrincipalBalance,$G90,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_xlpm.Calculation,IF(_xlpm.IsPeriodBlankCondition,"",IF(_xlpm.IsPrincipalRemainingBlankCondition,"",IF(_xlpm.IsPrincipalRemainingZeroCondition,"",_xlpm.StartingPrincipalBalance))),
_xlpm.Calculation
)</f>
        <v>78003.661447662089</v>
      </c>
      <c r="D91" s="5">
        <f t="shared" ref="D91:D154" si="11">_xlfn.LET(
_xlpm.InterestCalculation,$G90*$B$9,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_xlpm.Calculation,IF(_xlpm.IsPeriodBlankCondition,"",IF(_xlpm.IsPrincipalRemainingBlankCondition,"",IF(_xlpm.IsPrincipalRemainingZeroCondition,"",_xlpm.InterestCalculation))),
_xlpm.Calculation
)</f>
        <v>650.03051206385078</v>
      </c>
      <c r="E91" s="5">
        <f t="shared" si="8"/>
        <v>139.78390101606817</v>
      </c>
      <c r="F91" s="53">
        <v>100</v>
      </c>
      <c r="G91" s="5">
        <f t="shared" ref="G91:G154" si="12">_xlfn.LET(
_xlpm.StartingBalanceGreaterThanPrincipalOwedPlusPrepaymentCondition,$C91&gt;=$E91+$F91,
_xlpm.IsPrincpalOwedPlusPrepaymentLessThanOrEqualToPrincipalRemainingCondition,ROUND($E91+$F91,2)&lt;=ROUND($G90,2),
_xlpm.IsCurrentPrincapalOwedAmtGreaterThanPrevPrincipalOwedCondition,$E90&gt;$G90,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_xlpm.Calculation,IF(_xlpm.IsPeriodBlankCondition,"",IF(_xlpm.IsPrincipalRemainingBlankCondition,"",IF(_xlpm.IsPrincipalZeroCondition,"",IF(_xlpm.StartingBalanceGreaterThanPrincipalOwedPlusPrepaymentCondition,$C91-$E91-$F91,0)))),
_xlpm.Calculation
)</f>
        <v>77763.877546646021</v>
      </c>
      <c r="H91" s="5">
        <f t="shared" ref="H91:H154" si="13">_xlfn.LET(
_xlpm.PrincpalRemainingCalculation,$B$13,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_xlpm.Calculation,IF(_xlpm.IsPeriodBlankCondition,"",IF(_xlpm.IsPrincipalRemainingBlankCondition,"",IF(_xlpm.IsPrincipalZeroCondition,"",_xlpm.PrincpalRemainingCalculation))),
_xlpm.Calculation
)</f>
        <v>300</v>
      </c>
      <c r="I91" s="5" t="str">
        <f t="shared" ref="I91:I154" si="14">_xlfn.LET(
_xlpm.IsPrincipalRemainingLessThanOrEqualToPMICutoffAmtCondition,$G90&lt;=$B$2*(1-$B$15),
_xlpm.PMIMonthlyPayment,$B$19,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91" s="5">
        <f t="shared" ref="J91:J154" si="15">_xlfn.LET(
_xlpm.PrePaymentActuallyPaid,IF($C91&gt;=$E91+$F91,$F91,$C91-$E91),
_xlpm.IfPMIOwedIsBlank,IF($I91 = "",0,$I91),
_xlpm.TotalMonthlyPaymentCalculation,$D91+$E91+$H91+_xlpm.IfPMIOwedIsBlank+_xlpm.PrePaymentActuallyPaid,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_xlpm.Calculation,IF(_xlpm.IsPeriodBlankCondition,"",IF(_xlpm.IsPrincipalRemainingBlankCondition,"",IF(_xlpm.IsPrincipalZeroCondition,"",_xlpm.TotalMonthlyPaymentCalculation))),
_xlpm.Calculation
)</f>
        <v>1189.8144130799189</v>
      </c>
      <c r="M91" s="5"/>
    </row>
    <row r="92" spans="1:13" x14ac:dyDescent="0.3">
      <c r="A92">
        <v>67</v>
      </c>
      <c r="B92" s="57">
        <f t="shared" si="9"/>
        <v>45839</v>
      </c>
      <c r="C92" s="5">
        <f t="shared" si="10"/>
        <v>77763.877546646021</v>
      </c>
      <c r="D92" s="5">
        <f t="shared" si="11"/>
        <v>648.03231288871689</v>
      </c>
      <c r="E92" s="5">
        <f t="shared" si="8"/>
        <v>141.78210019120206</v>
      </c>
      <c r="F92" s="53">
        <v>100</v>
      </c>
      <c r="G92" s="5">
        <f t="shared" si="12"/>
        <v>77522.095446454812</v>
      </c>
      <c r="H92" s="5">
        <f t="shared" si="13"/>
        <v>300</v>
      </c>
      <c r="I92" s="5" t="str">
        <f t="shared" si="14"/>
        <v/>
      </c>
      <c r="J92" s="5">
        <f t="shared" si="15"/>
        <v>1189.8144130799189</v>
      </c>
      <c r="M92" s="5"/>
    </row>
    <row r="93" spans="1:13" x14ac:dyDescent="0.3">
      <c r="A93">
        <v>68</v>
      </c>
      <c r="B93" s="57">
        <f t="shared" si="9"/>
        <v>45870</v>
      </c>
      <c r="C93" s="5">
        <f t="shared" si="10"/>
        <v>77522.095446454812</v>
      </c>
      <c r="D93" s="5">
        <f t="shared" si="11"/>
        <v>646.01746205379004</v>
      </c>
      <c r="E93" s="5">
        <f t="shared" si="8"/>
        <v>143.79695102612891</v>
      </c>
      <c r="F93" s="53">
        <v>100</v>
      </c>
      <c r="G93" s="5">
        <f t="shared" si="12"/>
        <v>77278.29849542868</v>
      </c>
      <c r="H93" s="5">
        <f t="shared" si="13"/>
        <v>300</v>
      </c>
      <c r="I93" s="5" t="str">
        <f t="shared" si="14"/>
        <v/>
      </c>
      <c r="J93" s="5">
        <f t="shared" si="15"/>
        <v>1189.8144130799189</v>
      </c>
      <c r="M93" s="5"/>
    </row>
    <row r="94" spans="1:13" x14ac:dyDescent="0.3">
      <c r="A94">
        <v>69</v>
      </c>
      <c r="B94" s="57">
        <f t="shared" si="9"/>
        <v>45901</v>
      </c>
      <c r="C94" s="5">
        <f t="shared" si="10"/>
        <v>77278.29849542868</v>
      </c>
      <c r="D94" s="5">
        <f t="shared" si="11"/>
        <v>643.98582079523896</v>
      </c>
      <c r="E94" s="5">
        <f t="shared" si="8"/>
        <v>145.82859228467998</v>
      </c>
      <c r="F94" s="53">
        <v>100</v>
      </c>
      <c r="G94" s="5">
        <f t="shared" si="12"/>
        <v>77032.469903143996</v>
      </c>
      <c r="H94" s="5">
        <f t="shared" si="13"/>
        <v>300</v>
      </c>
      <c r="I94" s="5" t="str">
        <f t="shared" si="14"/>
        <v/>
      </c>
      <c r="J94" s="5">
        <f t="shared" si="15"/>
        <v>1189.8144130799189</v>
      </c>
      <c r="M94" s="5"/>
    </row>
    <row r="95" spans="1:13" x14ac:dyDescent="0.3">
      <c r="A95">
        <v>70</v>
      </c>
      <c r="B95" s="57">
        <f t="shared" si="9"/>
        <v>45931</v>
      </c>
      <c r="C95" s="5">
        <f t="shared" si="10"/>
        <v>77032.469903143996</v>
      </c>
      <c r="D95" s="5">
        <f t="shared" si="11"/>
        <v>641.9372491928666</v>
      </c>
      <c r="E95" s="5">
        <f t="shared" si="8"/>
        <v>147.87716388705235</v>
      </c>
      <c r="F95" s="53">
        <v>100</v>
      </c>
      <c r="G95" s="5">
        <f t="shared" si="12"/>
        <v>76784.592739256943</v>
      </c>
      <c r="H95" s="5">
        <f t="shared" si="13"/>
        <v>300</v>
      </c>
      <c r="I95" s="5" t="str">
        <f t="shared" si="14"/>
        <v/>
      </c>
      <c r="J95" s="5">
        <f t="shared" si="15"/>
        <v>1189.8144130799189</v>
      </c>
      <c r="M95" s="5"/>
    </row>
    <row r="96" spans="1:13" x14ac:dyDescent="0.3">
      <c r="A96">
        <v>71</v>
      </c>
      <c r="B96" s="57">
        <f t="shared" si="9"/>
        <v>45962</v>
      </c>
      <c r="C96" s="5">
        <f t="shared" si="10"/>
        <v>76784.592739256943</v>
      </c>
      <c r="D96" s="5">
        <f t="shared" si="11"/>
        <v>639.87160616047447</v>
      </c>
      <c r="E96" s="5">
        <f t="shared" si="8"/>
        <v>149.94280691944448</v>
      </c>
      <c r="F96" s="53">
        <v>100</v>
      </c>
      <c r="G96" s="5">
        <f t="shared" si="12"/>
        <v>76534.649932337503</v>
      </c>
      <c r="H96" s="5">
        <f t="shared" si="13"/>
        <v>300</v>
      </c>
      <c r="I96" s="5" t="str">
        <f t="shared" si="14"/>
        <v/>
      </c>
      <c r="J96" s="5">
        <f t="shared" si="15"/>
        <v>1189.8144130799189</v>
      </c>
      <c r="M96" s="5"/>
    </row>
    <row r="97" spans="1:13" x14ac:dyDescent="0.3">
      <c r="A97">
        <v>72</v>
      </c>
      <c r="B97" s="57">
        <f t="shared" si="9"/>
        <v>45992</v>
      </c>
      <c r="C97" s="5">
        <f t="shared" si="10"/>
        <v>76534.649932337503</v>
      </c>
      <c r="D97" s="5">
        <f t="shared" si="11"/>
        <v>637.78874943614585</v>
      </c>
      <c r="E97" s="5">
        <f t="shared" si="8"/>
        <v>152.0256636437731</v>
      </c>
      <c r="F97" s="53">
        <v>100</v>
      </c>
      <c r="G97" s="5">
        <f t="shared" si="12"/>
        <v>76282.624268693733</v>
      </c>
      <c r="H97" s="5">
        <f t="shared" si="13"/>
        <v>300</v>
      </c>
      <c r="I97" s="5" t="str">
        <f t="shared" si="14"/>
        <v/>
      </c>
      <c r="J97" s="5">
        <f t="shared" si="15"/>
        <v>1189.8144130799189</v>
      </c>
      <c r="M97" s="5"/>
    </row>
    <row r="98" spans="1:13" x14ac:dyDescent="0.3">
      <c r="A98">
        <v>73</v>
      </c>
      <c r="B98" s="57">
        <f t="shared" si="9"/>
        <v>46023</v>
      </c>
      <c r="C98" s="5">
        <f t="shared" si="10"/>
        <v>76282.624268693733</v>
      </c>
      <c r="D98" s="5">
        <f t="shared" si="11"/>
        <v>635.68853557244779</v>
      </c>
      <c r="E98" s="5">
        <f t="shared" si="8"/>
        <v>154.12587750747116</v>
      </c>
      <c r="F98" s="53">
        <v>100</v>
      </c>
      <c r="G98" s="5">
        <f t="shared" si="12"/>
        <v>76028.498391186266</v>
      </c>
      <c r="H98" s="5">
        <f t="shared" si="13"/>
        <v>300</v>
      </c>
      <c r="I98" s="5" t="str">
        <f t="shared" si="14"/>
        <v/>
      </c>
      <c r="J98" s="5">
        <f t="shared" si="15"/>
        <v>1189.8144130799189</v>
      </c>
      <c r="M98" s="5"/>
    </row>
    <row r="99" spans="1:13" x14ac:dyDescent="0.3">
      <c r="A99">
        <v>74</v>
      </c>
      <c r="B99" s="57">
        <f t="shared" si="9"/>
        <v>46054</v>
      </c>
      <c r="C99" s="5">
        <f t="shared" si="10"/>
        <v>76028.498391186266</v>
      </c>
      <c r="D99" s="5">
        <f t="shared" si="11"/>
        <v>633.57081992655219</v>
      </c>
      <c r="E99" s="5">
        <f t="shared" si="8"/>
        <v>156.24359315336676</v>
      </c>
      <c r="F99" s="53">
        <v>100</v>
      </c>
      <c r="G99" s="5">
        <f t="shared" si="12"/>
        <v>75772.254798032896</v>
      </c>
      <c r="H99" s="5">
        <f t="shared" si="13"/>
        <v>300</v>
      </c>
      <c r="I99" s="5" t="str">
        <f t="shared" si="14"/>
        <v/>
      </c>
      <c r="J99" s="5">
        <f t="shared" si="15"/>
        <v>1189.8144130799189</v>
      </c>
      <c r="M99" s="5"/>
    </row>
    <row r="100" spans="1:13" x14ac:dyDescent="0.3">
      <c r="A100">
        <v>75</v>
      </c>
      <c r="B100" s="57">
        <f t="shared" si="9"/>
        <v>46082</v>
      </c>
      <c r="C100" s="5">
        <f t="shared" si="10"/>
        <v>75772.254798032896</v>
      </c>
      <c r="D100" s="5">
        <f t="shared" si="11"/>
        <v>631.43545665027409</v>
      </c>
      <c r="E100" s="5">
        <f t="shared" si="8"/>
        <v>158.37895642964486</v>
      </c>
      <c r="F100" s="53">
        <v>100</v>
      </c>
      <c r="G100" s="5">
        <f t="shared" si="12"/>
        <v>75513.875841603251</v>
      </c>
      <c r="H100" s="5">
        <f t="shared" si="13"/>
        <v>300</v>
      </c>
      <c r="I100" s="5" t="str">
        <f t="shared" si="14"/>
        <v/>
      </c>
      <c r="J100" s="5">
        <f t="shared" si="15"/>
        <v>1189.8144130799189</v>
      </c>
      <c r="M100" s="5"/>
    </row>
    <row r="101" spans="1:13" x14ac:dyDescent="0.3">
      <c r="A101">
        <v>76</v>
      </c>
      <c r="B101" s="57">
        <f t="shared" si="9"/>
        <v>46113</v>
      </c>
      <c r="C101" s="5">
        <f t="shared" si="10"/>
        <v>75513.875841603251</v>
      </c>
      <c r="D101" s="5">
        <f t="shared" si="11"/>
        <v>629.28229868002711</v>
      </c>
      <c r="E101" s="5">
        <f t="shared" ref="E101:E164" si="16">_xlfn.LET(
_xlpm.PrincipalOwedCalculation,$B$10-$D101,
_xlpm.IsPrincipalLessThenOrEqualToMonthlyPaymentCondition,$G100&lt;=$B$10,
_xlpm.IsPrincipalZeroCondition,ROUND($G100,2) = 0,
_xlpm.IsPrincipalRemainingBlankCondition,$G100="",
_xlpm.IsPeriodBlankCondition,ISBLANK($A101),
_xlpm.Calculation,IF(_xlpm.IsPeriodBlankCondition,"",IF(_xlpm.IsPrincipalRemainingBlankCondition,"",IF(_xlpm.IsPrincipalZeroCondition,"",IF(_xlpm.IsPrincipalLessThenOrEqualToMonthlyPaymentCondition,$G100,_xlpm.PrincipalOwedCalculation)))),
_xlpm.Calculation
)</f>
        <v>160.53211439989184</v>
      </c>
      <c r="F101" s="53">
        <v>100</v>
      </c>
      <c r="G101" s="5">
        <f t="shared" si="12"/>
        <v>75253.343727203363</v>
      </c>
      <c r="H101" s="5">
        <f t="shared" si="13"/>
        <v>300</v>
      </c>
      <c r="I101" s="5" t="str">
        <f t="shared" si="14"/>
        <v/>
      </c>
      <c r="J101" s="5">
        <f t="shared" si="15"/>
        <v>1189.8144130799189</v>
      </c>
      <c r="M101" s="5"/>
    </row>
    <row r="102" spans="1:13" x14ac:dyDescent="0.3">
      <c r="A102">
        <v>77</v>
      </c>
      <c r="B102" s="57">
        <f t="shared" si="9"/>
        <v>46143</v>
      </c>
      <c r="C102" s="5">
        <f t="shared" si="10"/>
        <v>75253.343727203363</v>
      </c>
      <c r="D102" s="5">
        <f t="shared" si="11"/>
        <v>627.11119772669463</v>
      </c>
      <c r="E102" s="5">
        <f t="shared" si="16"/>
        <v>162.70321535322432</v>
      </c>
      <c r="F102" s="53">
        <v>100</v>
      </c>
      <c r="G102" s="5">
        <f t="shared" si="12"/>
        <v>74990.640511850143</v>
      </c>
      <c r="H102" s="5">
        <f t="shared" si="13"/>
        <v>300</v>
      </c>
      <c r="I102" s="5" t="str">
        <f t="shared" si="14"/>
        <v/>
      </c>
      <c r="J102" s="5">
        <f t="shared" si="15"/>
        <v>1189.8144130799189</v>
      </c>
      <c r="M102" s="5"/>
    </row>
    <row r="103" spans="1:13" x14ac:dyDescent="0.3">
      <c r="A103">
        <v>78</v>
      </c>
      <c r="B103" s="57">
        <f t="shared" si="9"/>
        <v>46174</v>
      </c>
      <c r="C103" s="5">
        <f t="shared" si="10"/>
        <v>74990.640511850143</v>
      </c>
      <c r="D103" s="5">
        <f t="shared" si="11"/>
        <v>624.92200426541785</v>
      </c>
      <c r="E103" s="5">
        <f t="shared" si="16"/>
        <v>164.8924088145011</v>
      </c>
      <c r="F103" s="53">
        <v>100</v>
      </c>
      <c r="G103" s="5">
        <f t="shared" si="12"/>
        <v>74725.748103035643</v>
      </c>
      <c r="H103" s="5">
        <f t="shared" si="13"/>
        <v>300</v>
      </c>
      <c r="I103" s="5" t="str">
        <f t="shared" si="14"/>
        <v/>
      </c>
      <c r="J103" s="5">
        <f t="shared" si="15"/>
        <v>1189.8144130799189</v>
      </c>
      <c r="M103" s="5"/>
    </row>
    <row r="104" spans="1:13" x14ac:dyDescent="0.3">
      <c r="A104">
        <v>79</v>
      </c>
      <c r="B104" s="57">
        <f t="shared" si="9"/>
        <v>46204</v>
      </c>
      <c r="C104" s="5">
        <f t="shared" si="10"/>
        <v>74725.748103035643</v>
      </c>
      <c r="D104" s="5">
        <f t="shared" si="11"/>
        <v>622.71456752529707</v>
      </c>
      <c r="E104" s="5">
        <f t="shared" si="16"/>
        <v>167.09984555462188</v>
      </c>
      <c r="F104" s="53">
        <v>100</v>
      </c>
      <c r="G104" s="5">
        <f t="shared" si="12"/>
        <v>74458.648257481022</v>
      </c>
      <c r="H104" s="5">
        <f t="shared" si="13"/>
        <v>300</v>
      </c>
      <c r="I104" s="5" t="str">
        <f t="shared" si="14"/>
        <v/>
      </c>
      <c r="J104" s="5">
        <f t="shared" si="15"/>
        <v>1189.8144130799189</v>
      </c>
      <c r="M104" s="5"/>
    </row>
    <row r="105" spans="1:13" x14ac:dyDescent="0.3">
      <c r="A105">
        <v>80</v>
      </c>
      <c r="B105" s="57">
        <f t="shared" si="9"/>
        <v>46235</v>
      </c>
      <c r="C105" s="5">
        <f t="shared" si="10"/>
        <v>74458.648257481022</v>
      </c>
      <c r="D105" s="5">
        <f t="shared" si="11"/>
        <v>620.48873547900848</v>
      </c>
      <c r="E105" s="5">
        <f t="shared" si="16"/>
        <v>169.32567760091047</v>
      </c>
      <c r="F105" s="53">
        <v>100</v>
      </c>
      <c r="G105" s="5">
        <f t="shared" si="12"/>
        <v>74189.322579880114</v>
      </c>
      <c r="H105" s="5">
        <f t="shared" si="13"/>
        <v>300</v>
      </c>
      <c r="I105" s="5" t="str">
        <f t="shared" si="14"/>
        <v/>
      </c>
      <c r="J105" s="5">
        <f t="shared" si="15"/>
        <v>1189.8144130799189</v>
      </c>
      <c r="M105" s="5"/>
    </row>
    <row r="106" spans="1:13" x14ac:dyDescent="0.3">
      <c r="A106">
        <v>81</v>
      </c>
      <c r="B106" s="57">
        <f t="shared" si="9"/>
        <v>46266</v>
      </c>
      <c r="C106" s="5">
        <f t="shared" si="10"/>
        <v>74189.322579880114</v>
      </c>
      <c r="D106" s="5">
        <f t="shared" si="11"/>
        <v>618.24435483233424</v>
      </c>
      <c r="E106" s="5">
        <f t="shared" si="16"/>
        <v>171.57005824758471</v>
      </c>
      <c r="F106" s="53">
        <v>100</v>
      </c>
      <c r="G106" s="5">
        <f t="shared" si="12"/>
        <v>73917.75252163253</v>
      </c>
      <c r="H106" s="5">
        <f t="shared" si="13"/>
        <v>300</v>
      </c>
      <c r="I106" s="5" t="str">
        <f t="shared" si="14"/>
        <v/>
      </c>
      <c r="J106" s="5">
        <f t="shared" si="15"/>
        <v>1189.8144130799189</v>
      </c>
      <c r="M106" s="5"/>
    </row>
    <row r="107" spans="1:13" x14ac:dyDescent="0.3">
      <c r="A107">
        <v>82</v>
      </c>
      <c r="B107" s="57">
        <f t="shared" si="9"/>
        <v>46296</v>
      </c>
      <c r="C107" s="5">
        <f t="shared" si="10"/>
        <v>73917.75252163253</v>
      </c>
      <c r="D107" s="5">
        <f t="shared" si="11"/>
        <v>615.98127101360444</v>
      </c>
      <c r="E107" s="5">
        <f t="shared" si="16"/>
        <v>173.83314206631451</v>
      </c>
      <c r="F107" s="53">
        <v>100</v>
      </c>
      <c r="G107" s="5">
        <f t="shared" si="12"/>
        <v>73643.919379566214</v>
      </c>
      <c r="H107" s="5">
        <f t="shared" si="13"/>
        <v>300</v>
      </c>
      <c r="I107" s="5" t="str">
        <f t="shared" si="14"/>
        <v/>
      </c>
      <c r="J107" s="5">
        <f t="shared" si="15"/>
        <v>1189.8144130799189</v>
      </c>
      <c r="M107" s="5"/>
    </row>
    <row r="108" spans="1:13" x14ac:dyDescent="0.3">
      <c r="A108">
        <v>83</v>
      </c>
      <c r="B108" s="57">
        <f t="shared" si="9"/>
        <v>46327</v>
      </c>
      <c r="C108" s="5">
        <f t="shared" si="10"/>
        <v>73643.919379566214</v>
      </c>
      <c r="D108" s="5">
        <f t="shared" si="11"/>
        <v>613.69932816305175</v>
      </c>
      <c r="E108" s="5">
        <f t="shared" si="16"/>
        <v>176.1150849168672</v>
      </c>
      <c r="F108" s="53">
        <v>100</v>
      </c>
      <c r="G108" s="5">
        <f t="shared" si="12"/>
        <v>73367.804294649352</v>
      </c>
      <c r="H108" s="5">
        <f t="shared" si="13"/>
        <v>300</v>
      </c>
      <c r="I108" s="5" t="str">
        <f t="shared" si="14"/>
        <v/>
      </c>
      <c r="J108" s="5">
        <f t="shared" si="15"/>
        <v>1189.8144130799189</v>
      </c>
      <c r="M108" s="5"/>
    </row>
    <row r="109" spans="1:13" x14ac:dyDescent="0.3">
      <c r="A109">
        <v>84</v>
      </c>
      <c r="B109" s="57">
        <f t="shared" si="9"/>
        <v>46357</v>
      </c>
      <c r="C109" s="5">
        <f t="shared" si="10"/>
        <v>73367.804294649352</v>
      </c>
      <c r="D109" s="5">
        <f t="shared" si="11"/>
        <v>611.39836912207795</v>
      </c>
      <c r="E109" s="5">
        <f t="shared" si="16"/>
        <v>178.416043957841</v>
      </c>
      <c r="F109" s="53">
        <v>100</v>
      </c>
      <c r="G109" s="5">
        <f t="shared" si="12"/>
        <v>73089.388250691511</v>
      </c>
      <c r="H109" s="5">
        <f t="shared" si="13"/>
        <v>300</v>
      </c>
      <c r="I109" s="5" t="str">
        <f t="shared" si="14"/>
        <v/>
      </c>
      <c r="J109" s="5">
        <f t="shared" si="15"/>
        <v>1189.8144130799189</v>
      </c>
      <c r="M109" s="5"/>
    </row>
    <row r="110" spans="1:13" x14ac:dyDescent="0.3">
      <c r="A110">
        <v>85</v>
      </c>
      <c r="B110" s="57">
        <f t="shared" si="9"/>
        <v>46388</v>
      </c>
      <c r="C110" s="5">
        <f t="shared" si="10"/>
        <v>73089.388250691511</v>
      </c>
      <c r="D110" s="5">
        <f t="shared" si="11"/>
        <v>609.0782354224292</v>
      </c>
      <c r="E110" s="5">
        <f t="shared" si="16"/>
        <v>180.73617765748975</v>
      </c>
      <c r="F110" s="53">
        <v>100</v>
      </c>
      <c r="G110" s="5">
        <f t="shared" si="12"/>
        <v>72808.652073034027</v>
      </c>
      <c r="H110" s="5">
        <f t="shared" si="13"/>
        <v>300</v>
      </c>
      <c r="I110" s="5" t="str">
        <f t="shared" si="14"/>
        <v/>
      </c>
      <c r="J110" s="5">
        <f t="shared" si="15"/>
        <v>1189.8144130799189</v>
      </c>
      <c r="M110" s="5"/>
    </row>
    <row r="111" spans="1:13" x14ac:dyDescent="0.3">
      <c r="A111">
        <v>86</v>
      </c>
      <c r="B111" s="57">
        <f t="shared" si="9"/>
        <v>46419</v>
      </c>
      <c r="C111" s="5">
        <f t="shared" si="10"/>
        <v>72808.652073034027</v>
      </c>
      <c r="D111" s="5">
        <f t="shared" si="11"/>
        <v>606.73876727528352</v>
      </c>
      <c r="E111" s="5">
        <f t="shared" si="16"/>
        <v>183.07564580463543</v>
      </c>
      <c r="F111" s="53">
        <v>100</v>
      </c>
      <c r="G111" s="5">
        <f t="shared" si="12"/>
        <v>72525.576427229389</v>
      </c>
      <c r="H111" s="5">
        <f t="shared" si="13"/>
        <v>300</v>
      </c>
      <c r="I111" s="5" t="str">
        <f t="shared" si="14"/>
        <v/>
      </c>
      <c r="J111" s="5">
        <f t="shared" si="15"/>
        <v>1189.8144130799189</v>
      </c>
      <c r="M111" s="5"/>
    </row>
    <row r="112" spans="1:13" x14ac:dyDescent="0.3">
      <c r="A112">
        <v>87</v>
      </c>
      <c r="B112" s="57">
        <f t="shared" si="9"/>
        <v>46447</v>
      </c>
      <c r="C112" s="5">
        <f t="shared" si="10"/>
        <v>72525.576427229389</v>
      </c>
      <c r="D112" s="5">
        <f t="shared" si="11"/>
        <v>604.37980356024491</v>
      </c>
      <c r="E112" s="5">
        <f t="shared" si="16"/>
        <v>185.43460951967404</v>
      </c>
      <c r="F112" s="53">
        <v>100</v>
      </c>
      <c r="G112" s="5">
        <f t="shared" si="12"/>
        <v>72240.141817709722</v>
      </c>
      <c r="H112" s="5">
        <f t="shared" si="13"/>
        <v>300</v>
      </c>
      <c r="I112" s="5" t="str">
        <f t="shared" si="14"/>
        <v/>
      </c>
      <c r="J112" s="5">
        <f t="shared" si="15"/>
        <v>1189.8144130799189</v>
      </c>
      <c r="M112" s="5"/>
    </row>
    <row r="113" spans="1:13" x14ac:dyDescent="0.3">
      <c r="A113">
        <v>88</v>
      </c>
      <c r="B113" s="57">
        <f t="shared" si="9"/>
        <v>46478</v>
      </c>
      <c r="C113" s="5">
        <f t="shared" si="10"/>
        <v>72240.141817709722</v>
      </c>
      <c r="D113" s="5">
        <f t="shared" si="11"/>
        <v>602.00118181424773</v>
      </c>
      <c r="E113" s="5">
        <f t="shared" si="16"/>
        <v>187.81323126567122</v>
      </c>
      <c r="F113" s="53">
        <v>100</v>
      </c>
      <c r="G113" s="5">
        <f t="shared" si="12"/>
        <v>71952.328586444055</v>
      </c>
      <c r="H113" s="5">
        <f t="shared" si="13"/>
        <v>300</v>
      </c>
      <c r="I113" s="5" t="str">
        <f t="shared" si="14"/>
        <v/>
      </c>
      <c r="J113" s="5">
        <f t="shared" si="15"/>
        <v>1189.8144130799189</v>
      </c>
      <c r="M113" s="5"/>
    </row>
    <row r="114" spans="1:13" x14ac:dyDescent="0.3">
      <c r="A114">
        <v>89</v>
      </c>
      <c r="B114" s="57">
        <f t="shared" si="9"/>
        <v>46508</v>
      </c>
      <c r="C114" s="5">
        <f t="shared" si="10"/>
        <v>71952.328586444055</v>
      </c>
      <c r="D114" s="5">
        <f t="shared" si="11"/>
        <v>599.60273822036709</v>
      </c>
      <c r="E114" s="5">
        <f t="shared" si="16"/>
        <v>190.21167485955186</v>
      </c>
      <c r="F114" s="53">
        <v>100</v>
      </c>
      <c r="G114" s="5">
        <f t="shared" si="12"/>
        <v>71662.116911584497</v>
      </c>
      <c r="H114" s="5">
        <f t="shared" si="13"/>
        <v>300</v>
      </c>
      <c r="I114" s="5" t="str">
        <f t="shared" si="14"/>
        <v/>
      </c>
      <c r="J114" s="5">
        <f t="shared" si="15"/>
        <v>1189.8144130799189</v>
      </c>
      <c r="M114" s="5"/>
    </row>
    <row r="115" spans="1:13" x14ac:dyDescent="0.3">
      <c r="A115">
        <v>90</v>
      </c>
      <c r="B115" s="57">
        <f t="shared" si="9"/>
        <v>46539</v>
      </c>
      <c r="C115" s="5">
        <f t="shared" si="10"/>
        <v>71662.116911584497</v>
      </c>
      <c r="D115" s="5">
        <f t="shared" si="11"/>
        <v>597.18430759653745</v>
      </c>
      <c r="E115" s="5">
        <f t="shared" si="16"/>
        <v>192.6301054833815</v>
      </c>
      <c r="F115" s="53">
        <v>100</v>
      </c>
      <c r="G115" s="5">
        <f t="shared" si="12"/>
        <v>71369.486806101122</v>
      </c>
      <c r="H115" s="5">
        <f t="shared" si="13"/>
        <v>300</v>
      </c>
      <c r="I115" s="5" t="str">
        <f t="shared" si="14"/>
        <v/>
      </c>
      <c r="J115" s="5">
        <f t="shared" si="15"/>
        <v>1189.8144130799189</v>
      </c>
      <c r="M115" s="5"/>
    </row>
    <row r="116" spans="1:13" x14ac:dyDescent="0.3">
      <c r="A116">
        <v>91</v>
      </c>
      <c r="B116" s="57">
        <f t="shared" si="9"/>
        <v>46569</v>
      </c>
      <c r="C116" s="5">
        <f t="shared" si="10"/>
        <v>71369.486806101122</v>
      </c>
      <c r="D116" s="5">
        <f t="shared" si="11"/>
        <v>594.74572338417602</v>
      </c>
      <c r="E116" s="5">
        <f t="shared" si="16"/>
        <v>195.06868969574293</v>
      </c>
      <c r="F116" s="53">
        <v>100</v>
      </c>
      <c r="G116" s="5">
        <f t="shared" si="12"/>
        <v>71074.418116405373</v>
      </c>
      <c r="H116" s="5">
        <f t="shared" si="13"/>
        <v>300</v>
      </c>
      <c r="I116" s="5" t="str">
        <f t="shared" si="14"/>
        <v/>
      </c>
      <c r="J116" s="5">
        <f t="shared" si="15"/>
        <v>1189.8144130799189</v>
      </c>
      <c r="M116" s="5"/>
    </row>
    <row r="117" spans="1:13" x14ac:dyDescent="0.3">
      <c r="A117">
        <v>92</v>
      </c>
      <c r="B117" s="57">
        <f t="shared" si="9"/>
        <v>46600</v>
      </c>
      <c r="C117" s="5">
        <f t="shared" si="10"/>
        <v>71074.418116405373</v>
      </c>
      <c r="D117" s="5">
        <f t="shared" si="11"/>
        <v>592.28681763671148</v>
      </c>
      <c r="E117" s="5">
        <f t="shared" si="16"/>
        <v>197.52759544320747</v>
      </c>
      <c r="F117" s="53">
        <v>100</v>
      </c>
      <c r="G117" s="5">
        <f t="shared" si="12"/>
        <v>70776.890520962159</v>
      </c>
      <c r="H117" s="5">
        <f t="shared" si="13"/>
        <v>300</v>
      </c>
      <c r="I117" s="5" t="str">
        <f t="shared" si="14"/>
        <v/>
      </c>
      <c r="J117" s="5">
        <f t="shared" si="15"/>
        <v>1189.8144130799189</v>
      </c>
      <c r="M117" s="5"/>
    </row>
    <row r="118" spans="1:13" x14ac:dyDescent="0.3">
      <c r="A118">
        <v>93</v>
      </c>
      <c r="B118" s="57">
        <f t="shared" si="9"/>
        <v>46631</v>
      </c>
      <c r="C118" s="5">
        <f t="shared" si="10"/>
        <v>70776.890520962159</v>
      </c>
      <c r="D118" s="5">
        <f t="shared" si="11"/>
        <v>589.80742100801797</v>
      </c>
      <c r="E118" s="5">
        <f t="shared" si="16"/>
        <v>200.00699207190098</v>
      </c>
      <c r="F118" s="53">
        <v>100</v>
      </c>
      <c r="G118" s="5">
        <f t="shared" si="12"/>
        <v>70476.883528890263</v>
      </c>
      <c r="H118" s="5">
        <f t="shared" si="13"/>
        <v>300</v>
      </c>
      <c r="I118" s="5" t="str">
        <f t="shared" si="14"/>
        <v/>
      </c>
      <c r="J118" s="5">
        <f t="shared" si="15"/>
        <v>1189.8144130799189</v>
      </c>
      <c r="M118" s="5"/>
    </row>
    <row r="119" spans="1:13" x14ac:dyDescent="0.3">
      <c r="A119">
        <v>94</v>
      </c>
      <c r="B119" s="57">
        <f t="shared" si="9"/>
        <v>46661</v>
      </c>
      <c r="C119" s="5">
        <f t="shared" si="10"/>
        <v>70476.883528890263</v>
      </c>
      <c r="D119" s="5">
        <f t="shared" si="11"/>
        <v>587.30736274075218</v>
      </c>
      <c r="E119" s="5">
        <f t="shared" si="16"/>
        <v>202.50705033916677</v>
      </c>
      <c r="F119" s="53">
        <v>100</v>
      </c>
      <c r="G119" s="5">
        <f t="shared" si="12"/>
        <v>70174.376478551101</v>
      </c>
      <c r="H119" s="5">
        <f t="shared" si="13"/>
        <v>300</v>
      </c>
      <c r="I119" s="5" t="str">
        <f t="shared" si="14"/>
        <v/>
      </c>
      <c r="J119" s="5">
        <f t="shared" si="15"/>
        <v>1189.8144130799189</v>
      </c>
      <c r="M119" s="5"/>
    </row>
    <row r="120" spans="1:13" x14ac:dyDescent="0.3">
      <c r="A120">
        <v>95</v>
      </c>
      <c r="B120" s="57">
        <f t="shared" si="9"/>
        <v>46692</v>
      </c>
      <c r="C120" s="5">
        <f t="shared" si="10"/>
        <v>70174.376478551101</v>
      </c>
      <c r="D120" s="5">
        <f t="shared" si="11"/>
        <v>584.78647065459245</v>
      </c>
      <c r="E120" s="5">
        <f t="shared" si="16"/>
        <v>205.0279424253265</v>
      </c>
      <c r="F120" s="53">
        <v>100</v>
      </c>
      <c r="G120" s="5">
        <f t="shared" si="12"/>
        <v>69869.348536125777</v>
      </c>
      <c r="H120" s="5">
        <f t="shared" si="13"/>
        <v>300</v>
      </c>
      <c r="I120" s="5" t="str">
        <f t="shared" si="14"/>
        <v/>
      </c>
      <c r="J120" s="5">
        <f t="shared" si="15"/>
        <v>1189.8144130799189</v>
      </c>
      <c r="M120" s="5"/>
    </row>
    <row r="121" spans="1:13" x14ac:dyDescent="0.3">
      <c r="A121">
        <v>96</v>
      </c>
      <c r="B121" s="57">
        <f t="shared" si="9"/>
        <v>46722</v>
      </c>
      <c r="C121" s="5">
        <f t="shared" si="10"/>
        <v>69869.348536125777</v>
      </c>
      <c r="D121" s="5">
        <f t="shared" si="11"/>
        <v>582.24457113438143</v>
      </c>
      <c r="E121" s="5">
        <f t="shared" si="16"/>
        <v>207.56984194553752</v>
      </c>
      <c r="F121" s="53">
        <v>100</v>
      </c>
      <c r="G121" s="5">
        <f t="shared" si="12"/>
        <v>69561.778694180233</v>
      </c>
      <c r="H121" s="5">
        <f t="shared" si="13"/>
        <v>300</v>
      </c>
      <c r="I121" s="5" t="str">
        <f t="shared" si="14"/>
        <v/>
      </c>
      <c r="J121" s="5">
        <f t="shared" si="15"/>
        <v>1189.8144130799189</v>
      </c>
      <c r="M121" s="5"/>
    </row>
    <row r="122" spans="1:13" x14ac:dyDescent="0.3">
      <c r="A122">
        <v>97</v>
      </c>
      <c r="B122" s="57">
        <f t="shared" si="9"/>
        <v>46753</v>
      </c>
      <c r="C122" s="5">
        <f t="shared" si="10"/>
        <v>69561.778694180233</v>
      </c>
      <c r="D122" s="5">
        <f t="shared" si="11"/>
        <v>579.68148911816866</v>
      </c>
      <c r="E122" s="5">
        <f t="shared" si="16"/>
        <v>210.13292396175029</v>
      </c>
      <c r="F122" s="53">
        <v>100</v>
      </c>
      <c r="G122" s="5">
        <f t="shared" si="12"/>
        <v>69251.645770218485</v>
      </c>
      <c r="H122" s="5">
        <f t="shared" si="13"/>
        <v>300</v>
      </c>
      <c r="I122" s="5" t="str">
        <f t="shared" si="14"/>
        <v/>
      </c>
      <c r="J122" s="5">
        <f t="shared" si="15"/>
        <v>1189.8144130799189</v>
      </c>
      <c r="M122" s="5"/>
    </row>
    <row r="123" spans="1:13" x14ac:dyDescent="0.3">
      <c r="A123">
        <v>98</v>
      </c>
      <c r="B123" s="57">
        <f t="shared" si="9"/>
        <v>46784</v>
      </c>
      <c r="C123" s="5">
        <f t="shared" si="10"/>
        <v>69251.645770218485</v>
      </c>
      <c r="D123" s="5">
        <f t="shared" si="11"/>
        <v>577.09704808515403</v>
      </c>
      <c r="E123" s="5">
        <f t="shared" si="16"/>
        <v>212.71736499476492</v>
      </c>
      <c r="F123" s="53">
        <v>100</v>
      </c>
      <c r="G123" s="5">
        <f t="shared" si="12"/>
        <v>68938.92840522372</v>
      </c>
      <c r="H123" s="5">
        <f t="shared" si="13"/>
        <v>300</v>
      </c>
      <c r="I123" s="5" t="str">
        <f t="shared" si="14"/>
        <v/>
      </c>
      <c r="J123" s="5">
        <f t="shared" si="15"/>
        <v>1189.8144130799189</v>
      </c>
      <c r="M123" s="5"/>
    </row>
    <row r="124" spans="1:13" x14ac:dyDescent="0.3">
      <c r="A124">
        <v>99</v>
      </c>
      <c r="B124" s="57">
        <f t="shared" si="9"/>
        <v>46813</v>
      </c>
      <c r="C124" s="5">
        <f t="shared" si="10"/>
        <v>68938.92840522372</v>
      </c>
      <c r="D124" s="5">
        <f t="shared" si="11"/>
        <v>574.49107004353095</v>
      </c>
      <c r="E124" s="5">
        <f t="shared" si="16"/>
        <v>215.323343036388</v>
      </c>
      <c r="F124" s="53">
        <v>100</v>
      </c>
      <c r="G124" s="5">
        <f t="shared" si="12"/>
        <v>68623.605062187329</v>
      </c>
      <c r="H124" s="5">
        <f t="shared" si="13"/>
        <v>300</v>
      </c>
      <c r="I124" s="5" t="str">
        <f t="shared" si="14"/>
        <v/>
      </c>
      <c r="J124" s="5">
        <f t="shared" si="15"/>
        <v>1189.8144130799189</v>
      </c>
      <c r="M124" s="5"/>
    </row>
    <row r="125" spans="1:13" x14ac:dyDescent="0.3">
      <c r="A125">
        <v>100</v>
      </c>
      <c r="B125" s="57">
        <f t="shared" si="9"/>
        <v>46844</v>
      </c>
      <c r="C125" s="5">
        <f t="shared" si="10"/>
        <v>68623.605062187329</v>
      </c>
      <c r="D125" s="5">
        <f t="shared" si="11"/>
        <v>571.86337551822771</v>
      </c>
      <c r="E125" s="5">
        <f t="shared" si="16"/>
        <v>217.95103756169124</v>
      </c>
      <c r="F125" s="53">
        <v>100</v>
      </c>
      <c r="G125" s="5">
        <f t="shared" si="12"/>
        <v>68305.654024625634</v>
      </c>
      <c r="H125" s="5">
        <f t="shared" si="13"/>
        <v>300</v>
      </c>
      <c r="I125" s="5" t="str">
        <f t="shared" si="14"/>
        <v/>
      </c>
      <c r="J125" s="5">
        <f t="shared" si="15"/>
        <v>1189.8144130799189</v>
      </c>
      <c r="M125" s="5"/>
    </row>
    <row r="126" spans="1:13" x14ac:dyDescent="0.3">
      <c r="A126">
        <v>101</v>
      </c>
      <c r="B126" s="57">
        <f t="shared" si="9"/>
        <v>46874</v>
      </c>
      <c r="C126" s="5">
        <f t="shared" si="10"/>
        <v>68305.654024625634</v>
      </c>
      <c r="D126" s="5">
        <f t="shared" si="11"/>
        <v>569.21378353854698</v>
      </c>
      <c r="E126" s="5">
        <f t="shared" si="16"/>
        <v>220.60062954137197</v>
      </c>
      <c r="F126" s="53">
        <v>100</v>
      </c>
      <c r="G126" s="5">
        <f t="shared" si="12"/>
        <v>67985.053395084266</v>
      </c>
      <c r="H126" s="5">
        <f t="shared" si="13"/>
        <v>300</v>
      </c>
      <c r="I126" s="5" t="str">
        <f t="shared" si="14"/>
        <v/>
      </c>
      <c r="J126" s="5">
        <f t="shared" si="15"/>
        <v>1189.8144130799189</v>
      </c>
      <c r="M126" s="5"/>
    </row>
    <row r="127" spans="1:13" x14ac:dyDescent="0.3">
      <c r="A127">
        <v>102</v>
      </c>
      <c r="B127" s="57">
        <f t="shared" si="9"/>
        <v>46905</v>
      </c>
      <c r="C127" s="5">
        <f t="shared" si="10"/>
        <v>67985.053395084266</v>
      </c>
      <c r="D127" s="5">
        <f t="shared" si="11"/>
        <v>566.5421116257022</v>
      </c>
      <c r="E127" s="5">
        <f t="shared" si="16"/>
        <v>223.27230145421674</v>
      </c>
      <c r="F127" s="53">
        <v>100</v>
      </c>
      <c r="G127" s="5">
        <f t="shared" si="12"/>
        <v>67661.781093630052</v>
      </c>
      <c r="H127" s="5">
        <f t="shared" si="13"/>
        <v>300</v>
      </c>
      <c r="I127" s="5" t="str">
        <f t="shared" si="14"/>
        <v/>
      </c>
      <c r="J127" s="5">
        <f t="shared" si="15"/>
        <v>1189.8144130799189</v>
      </c>
      <c r="M127" s="5"/>
    </row>
    <row r="128" spans="1:13" x14ac:dyDescent="0.3">
      <c r="A128">
        <v>103</v>
      </c>
      <c r="B128" s="57">
        <f t="shared" si="9"/>
        <v>46935</v>
      </c>
      <c r="C128" s="5">
        <f t="shared" si="10"/>
        <v>67661.781093630052</v>
      </c>
      <c r="D128" s="5">
        <f t="shared" si="11"/>
        <v>563.84817578025047</v>
      </c>
      <c r="E128" s="5">
        <f t="shared" si="16"/>
        <v>225.96623729966848</v>
      </c>
      <c r="F128" s="53">
        <v>100</v>
      </c>
      <c r="G128" s="5">
        <f t="shared" si="12"/>
        <v>67335.814856330384</v>
      </c>
      <c r="H128" s="5">
        <f t="shared" si="13"/>
        <v>300</v>
      </c>
      <c r="I128" s="5" t="str">
        <f t="shared" si="14"/>
        <v/>
      </c>
      <c r="J128" s="5">
        <f t="shared" si="15"/>
        <v>1189.8144130799189</v>
      </c>
      <c r="M128" s="5"/>
    </row>
    <row r="129" spans="1:13" x14ac:dyDescent="0.3">
      <c r="A129">
        <v>104</v>
      </c>
      <c r="B129" s="57">
        <f t="shared" si="9"/>
        <v>46966</v>
      </c>
      <c r="C129" s="5">
        <f t="shared" si="10"/>
        <v>67335.814856330384</v>
      </c>
      <c r="D129" s="5">
        <f t="shared" si="11"/>
        <v>561.13179046941991</v>
      </c>
      <c r="E129" s="5">
        <f t="shared" si="16"/>
        <v>228.68262261049904</v>
      </c>
      <c r="F129" s="53">
        <v>100</v>
      </c>
      <c r="G129" s="5">
        <f t="shared" si="12"/>
        <v>67007.13223371988</v>
      </c>
      <c r="H129" s="5">
        <f t="shared" si="13"/>
        <v>300</v>
      </c>
      <c r="I129" s="5" t="str">
        <f t="shared" si="14"/>
        <v/>
      </c>
      <c r="J129" s="5">
        <f t="shared" si="15"/>
        <v>1189.8144130799189</v>
      </c>
      <c r="M129" s="5"/>
    </row>
    <row r="130" spans="1:13" x14ac:dyDescent="0.3">
      <c r="A130">
        <v>105</v>
      </c>
      <c r="B130" s="57">
        <f t="shared" si="9"/>
        <v>46997</v>
      </c>
      <c r="C130" s="5">
        <f t="shared" si="10"/>
        <v>67007.13223371988</v>
      </c>
      <c r="D130" s="5">
        <f t="shared" si="11"/>
        <v>558.39276861433234</v>
      </c>
      <c r="E130" s="5">
        <f t="shared" si="16"/>
        <v>231.42164446558661</v>
      </c>
      <c r="F130" s="53">
        <v>100</v>
      </c>
      <c r="G130" s="5">
        <f t="shared" si="12"/>
        <v>66675.71058925429</v>
      </c>
      <c r="H130" s="5">
        <f t="shared" si="13"/>
        <v>300</v>
      </c>
      <c r="I130" s="5" t="str">
        <f t="shared" si="14"/>
        <v/>
      </c>
      <c r="J130" s="5">
        <f t="shared" si="15"/>
        <v>1189.8144130799189</v>
      </c>
      <c r="M130" s="5"/>
    </row>
    <row r="131" spans="1:13" x14ac:dyDescent="0.3">
      <c r="A131">
        <v>106</v>
      </c>
      <c r="B131" s="57">
        <f t="shared" si="9"/>
        <v>47027</v>
      </c>
      <c r="C131" s="5">
        <f t="shared" si="10"/>
        <v>66675.71058925429</v>
      </c>
      <c r="D131" s="5">
        <f t="shared" si="11"/>
        <v>555.63092157711912</v>
      </c>
      <c r="E131" s="5">
        <f t="shared" si="16"/>
        <v>234.18349150279982</v>
      </c>
      <c r="F131" s="53">
        <v>100</v>
      </c>
      <c r="G131" s="5">
        <f t="shared" si="12"/>
        <v>66341.527097751488</v>
      </c>
      <c r="H131" s="5">
        <f t="shared" si="13"/>
        <v>300</v>
      </c>
      <c r="I131" s="5" t="str">
        <f t="shared" si="14"/>
        <v/>
      </c>
      <c r="J131" s="5">
        <f t="shared" si="15"/>
        <v>1189.8144130799189</v>
      </c>
      <c r="M131" s="5"/>
    </row>
    <row r="132" spans="1:13" x14ac:dyDescent="0.3">
      <c r="A132">
        <v>107</v>
      </c>
      <c r="B132" s="57">
        <f t="shared" si="9"/>
        <v>47058</v>
      </c>
      <c r="C132" s="5">
        <f t="shared" si="10"/>
        <v>66341.527097751488</v>
      </c>
      <c r="D132" s="5">
        <f t="shared" si="11"/>
        <v>552.84605914792905</v>
      </c>
      <c r="E132" s="5">
        <f t="shared" si="16"/>
        <v>236.9683539319899</v>
      </c>
      <c r="F132" s="53">
        <v>100</v>
      </c>
      <c r="G132" s="5">
        <f t="shared" si="12"/>
        <v>66004.558743819493</v>
      </c>
      <c r="H132" s="5">
        <f t="shared" si="13"/>
        <v>300</v>
      </c>
      <c r="I132" s="5" t="str">
        <f t="shared" si="14"/>
        <v/>
      </c>
      <c r="J132" s="5">
        <f t="shared" si="15"/>
        <v>1189.8144130799189</v>
      </c>
      <c r="M132" s="5"/>
    </row>
    <row r="133" spans="1:13" x14ac:dyDescent="0.3">
      <c r="A133">
        <v>108</v>
      </c>
      <c r="B133" s="57">
        <f t="shared" si="9"/>
        <v>47088</v>
      </c>
      <c r="C133" s="5">
        <f t="shared" si="10"/>
        <v>66004.558743819493</v>
      </c>
      <c r="D133" s="5">
        <f t="shared" si="11"/>
        <v>550.03798953182911</v>
      </c>
      <c r="E133" s="5">
        <f t="shared" si="16"/>
        <v>239.77642354808984</v>
      </c>
      <c r="F133" s="53">
        <v>100</v>
      </c>
      <c r="G133" s="5">
        <f t="shared" si="12"/>
        <v>65664.782320271406</v>
      </c>
      <c r="H133" s="5">
        <f t="shared" si="13"/>
        <v>300</v>
      </c>
      <c r="I133" s="5" t="str">
        <f t="shared" si="14"/>
        <v/>
      </c>
      <c r="J133" s="5">
        <f t="shared" si="15"/>
        <v>1189.8144130799189</v>
      </c>
      <c r="M133" s="5"/>
    </row>
    <row r="134" spans="1:13" x14ac:dyDescent="0.3">
      <c r="A134">
        <v>109</v>
      </c>
      <c r="B134" s="57">
        <f t="shared" si="9"/>
        <v>47119</v>
      </c>
      <c r="C134" s="5">
        <f t="shared" si="10"/>
        <v>65664.782320271406</v>
      </c>
      <c r="D134" s="5">
        <f t="shared" si="11"/>
        <v>547.20651933559509</v>
      </c>
      <c r="E134" s="5">
        <f t="shared" si="16"/>
        <v>242.60789374432386</v>
      </c>
      <c r="F134" s="53">
        <v>100</v>
      </c>
      <c r="G134" s="5">
        <f t="shared" si="12"/>
        <v>65322.174426527083</v>
      </c>
      <c r="H134" s="5">
        <f t="shared" si="13"/>
        <v>300</v>
      </c>
      <c r="I134" s="5" t="str">
        <f t="shared" si="14"/>
        <v/>
      </c>
      <c r="J134" s="5">
        <f t="shared" si="15"/>
        <v>1189.8144130799189</v>
      </c>
      <c r="M134" s="5"/>
    </row>
    <row r="135" spans="1:13" x14ac:dyDescent="0.3">
      <c r="A135">
        <v>110</v>
      </c>
      <c r="B135" s="57">
        <f t="shared" si="9"/>
        <v>47150</v>
      </c>
      <c r="C135" s="5">
        <f t="shared" si="10"/>
        <v>65322.174426527083</v>
      </c>
      <c r="D135" s="5">
        <f t="shared" si="11"/>
        <v>544.35145355439238</v>
      </c>
      <c r="E135" s="5">
        <f t="shared" si="16"/>
        <v>245.46295952552657</v>
      </c>
      <c r="F135" s="53">
        <v>100</v>
      </c>
      <c r="G135" s="5">
        <f t="shared" si="12"/>
        <v>64976.711467001558</v>
      </c>
      <c r="H135" s="5">
        <f t="shared" si="13"/>
        <v>300</v>
      </c>
      <c r="I135" s="5" t="str">
        <f t="shared" si="14"/>
        <v/>
      </c>
      <c r="J135" s="5">
        <f t="shared" si="15"/>
        <v>1189.8144130799189</v>
      </c>
      <c r="M135" s="5"/>
    </row>
    <row r="136" spans="1:13" x14ac:dyDescent="0.3">
      <c r="A136">
        <v>111</v>
      </c>
      <c r="B136" s="57">
        <f t="shared" si="9"/>
        <v>47178</v>
      </c>
      <c r="C136" s="5">
        <f t="shared" si="10"/>
        <v>64976.711467001558</v>
      </c>
      <c r="D136" s="5">
        <f t="shared" si="11"/>
        <v>541.47259555834626</v>
      </c>
      <c r="E136" s="5">
        <f t="shared" si="16"/>
        <v>248.34181752157269</v>
      </c>
      <c r="F136" s="53">
        <v>100</v>
      </c>
      <c r="G136" s="5">
        <f t="shared" si="12"/>
        <v>64628.369649479988</v>
      </c>
      <c r="H136" s="5">
        <f t="shared" si="13"/>
        <v>300</v>
      </c>
      <c r="I136" s="5" t="str">
        <f t="shared" si="14"/>
        <v/>
      </c>
      <c r="J136" s="5">
        <f t="shared" si="15"/>
        <v>1189.8144130799189</v>
      </c>
      <c r="M136" s="5"/>
    </row>
    <row r="137" spans="1:13" x14ac:dyDescent="0.3">
      <c r="A137">
        <v>112</v>
      </c>
      <c r="B137" s="57">
        <f t="shared" si="9"/>
        <v>47209</v>
      </c>
      <c r="C137" s="5">
        <f t="shared" si="10"/>
        <v>64628.369649479988</v>
      </c>
      <c r="D137" s="5">
        <f t="shared" si="11"/>
        <v>538.56974707899985</v>
      </c>
      <c r="E137" s="5">
        <f t="shared" si="16"/>
        <v>251.2446660009191</v>
      </c>
      <c r="F137" s="53">
        <v>100</v>
      </c>
      <c r="G137" s="5">
        <f t="shared" si="12"/>
        <v>64277.124983479065</v>
      </c>
      <c r="H137" s="5">
        <f t="shared" si="13"/>
        <v>300</v>
      </c>
      <c r="I137" s="5" t="str">
        <f t="shared" si="14"/>
        <v/>
      </c>
      <c r="J137" s="5">
        <f t="shared" si="15"/>
        <v>1189.8144130799189</v>
      </c>
      <c r="M137" s="5"/>
    </row>
    <row r="138" spans="1:13" x14ac:dyDescent="0.3">
      <c r="A138">
        <v>113</v>
      </c>
      <c r="B138" s="57">
        <f t="shared" si="9"/>
        <v>47239</v>
      </c>
      <c r="C138" s="5">
        <f t="shared" si="10"/>
        <v>64277.124983479065</v>
      </c>
      <c r="D138" s="5">
        <f t="shared" si="11"/>
        <v>535.64270819565888</v>
      </c>
      <c r="E138" s="5">
        <f t="shared" si="16"/>
        <v>254.17170488426007</v>
      </c>
      <c r="F138" s="53">
        <v>100</v>
      </c>
      <c r="G138" s="5">
        <f t="shared" si="12"/>
        <v>63922.953278594803</v>
      </c>
      <c r="H138" s="5">
        <f t="shared" si="13"/>
        <v>300</v>
      </c>
      <c r="I138" s="5" t="str">
        <f t="shared" si="14"/>
        <v/>
      </c>
      <c r="J138" s="5">
        <f t="shared" si="15"/>
        <v>1189.8144130799189</v>
      </c>
      <c r="M138" s="5"/>
    </row>
    <row r="139" spans="1:13" x14ac:dyDescent="0.3">
      <c r="A139">
        <v>114</v>
      </c>
      <c r="B139" s="57">
        <f t="shared" si="9"/>
        <v>47270</v>
      </c>
      <c r="C139" s="5">
        <f t="shared" si="10"/>
        <v>63922.953278594803</v>
      </c>
      <c r="D139" s="5">
        <f t="shared" si="11"/>
        <v>532.69127732162337</v>
      </c>
      <c r="E139" s="5">
        <f t="shared" si="16"/>
        <v>257.12313575829558</v>
      </c>
      <c r="F139" s="53">
        <v>100</v>
      </c>
      <c r="G139" s="5">
        <f t="shared" si="12"/>
        <v>63565.830142836508</v>
      </c>
      <c r="H139" s="5">
        <f t="shared" si="13"/>
        <v>300</v>
      </c>
      <c r="I139" s="5" t="str">
        <f t="shared" si="14"/>
        <v/>
      </c>
      <c r="J139" s="5">
        <f t="shared" si="15"/>
        <v>1189.8144130799189</v>
      </c>
      <c r="M139" s="5"/>
    </row>
    <row r="140" spans="1:13" x14ac:dyDescent="0.3">
      <c r="A140">
        <v>115</v>
      </c>
      <c r="B140" s="57">
        <f t="shared" si="9"/>
        <v>47300</v>
      </c>
      <c r="C140" s="5">
        <f t="shared" si="10"/>
        <v>63565.830142836508</v>
      </c>
      <c r="D140" s="5">
        <f t="shared" si="11"/>
        <v>529.71525119030423</v>
      </c>
      <c r="E140" s="5">
        <f t="shared" si="16"/>
        <v>260.09916188961472</v>
      </c>
      <c r="F140" s="53">
        <v>100</v>
      </c>
      <c r="G140" s="5">
        <f t="shared" si="12"/>
        <v>63205.730980946893</v>
      </c>
      <c r="H140" s="5">
        <f t="shared" si="13"/>
        <v>300</v>
      </c>
      <c r="I140" s="5" t="str">
        <f t="shared" si="14"/>
        <v/>
      </c>
      <c r="J140" s="5">
        <f t="shared" si="15"/>
        <v>1189.8144130799189</v>
      </c>
      <c r="M140" s="5"/>
    </row>
    <row r="141" spans="1:13" x14ac:dyDescent="0.3">
      <c r="A141">
        <v>116</v>
      </c>
      <c r="B141" s="57">
        <f t="shared" si="9"/>
        <v>47331</v>
      </c>
      <c r="C141" s="5">
        <f t="shared" si="10"/>
        <v>63205.730980946893</v>
      </c>
      <c r="D141" s="5">
        <f t="shared" si="11"/>
        <v>526.71442484122406</v>
      </c>
      <c r="E141" s="5">
        <f t="shared" si="16"/>
        <v>263.09998823869489</v>
      </c>
      <c r="F141" s="53">
        <v>100</v>
      </c>
      <c r="G141" s="5">
        <f t="shared" si="12"/>
        <v>62842.630992708197</v>
      </c>
      <c r="H141" s="5">
        <f t="shared" si="13"/>
        <v>300</v>
      </c>
      <c r="I141" s="5" t="str">
        <f t="shared" si="14"/>
        <v/>
      </c>
      <c r="J141" s="5">
        <f t="shared" si="15"/>
        <v>1189.8144130799189</v>
      </c>
      <c r="M141" s="5"/>
    </row>
    <row r="142" spans="1:13" x14ac:dyDescent="0.3">
      <c r="A142">
        <v>117</v>
      </c>
      <c r="B142" s="57">
        <f t="shared" si="9"/>
        <v>47362</v>
      </c>
      <c r="C142" s="5">
        <f t="shared" si="10"/>
        <v>62842.630992708197</v>
      </c>
      <c r="D142" s="5">
        <f t="shared" si="11"/>
        <v>523.68859160590159</v>
      </c>
      <c r="E142" s="5">
        <f t="shared" si="16"/>
        <v>266.12582147401736</v>
      </c>
      <c r="F142" s="53">
        <v>100</v>
      </c>
      <c r="G142" s="5">
        <f t="shared" si="12"/>
        <v>62476.505171234181</v>
      </c>
      <c r="H142" s="5">
        <f t="shared" si="13"/>
        <v>300</v>
      </c>
      <c r="I142" s="5" t="str">
        <f t="shared" si="14"/>
        <v/>
      </c>
      <c r="J142" s="5">
        <f t="shared" si="15"/>
        <v>1189.8144130799189</v>
      </c>
      <c r="M142" s="5"/>
    </row>
    <row r="143" spans="1:13" x14ac:dyDescent="0.3">
      <c r="A143">
        <v>118</v>
      </c>
      <c r="B143" s="57">
        <f t="shared" si="9"/>
        <v>47392</v>
      </c>
      <c r="C143" s="5">
        <f t="shared" si="10"/>
        <v>62476.505171234181</v>
      </c>
      <c r="D143" s="5">
        <f t="shared" si="11"/>
        <v>520.63754309361821</v>
      </c>
      <c r="E143" s="5">
        <f t="shared" si="16"/>
        <v>269.17686998630074</v>
      </c>
      <c r="F143" s="53">
        <v>100</v>
      </c>
      <c r="G143" s="5">
        <f t="shared" si="12"/>
        <v>62107.328301247879</v>
      </c>
      <c r="H143" s="5">
        <f t="shared" si="13"/>
        <v>300</v>
      </c>
      <c r="I143" s="5" t="str">
        <f t="shared" si="14"/>
        <v/>
      </c>
      <c r="J143" s="5">
        <f t="shared" si="15"/>
        <v>1189.8144130799189</v>
      </c>
      <c r="M143" s="5"/>
    </row>
    <row r="144" spans="1:13" x14ac:dyDescent="0.3">
      <c r="A144">
        <v>119</v>
      </c>
      <c r="B144" s="57">
        <f t="shared" si="9"/>
        <v>47423</v>
      </c>
      <c r="C144" s="5">
        <f t="shared" si="10"/>
        <v>62107.328301247879</v>
      </c>
      <c r="D144" s="5">
        <f t="shared" si="11"/>
        <v>517.56106917706563</v>
      </c>
      <c r="E144" s="5">
        <f t="shared" si="16"/>
        <v>272.25334390285332</v>
      </c>
      <c r="F144" s="53">
        <v>100</v>
      </c>
      <c r="G144" s="5">
        <f t="shared" si="12"/>
        <v>61735.074957345023</v>
      </c>
      <c r="H144" s="5">
        <f t="shared" si="13"/>
        <v>300</v>
      </c>
      <c r="I144" s="5" t="str">
        <f t="shared" si="14"/>
        <v/>
      </c>
      <c r="J144" s="5">
        <f t="shared" si="15"/>
        <v>1189.8144130799189</v>
      </c>
      <c r="M144" s="5"/>
    </row>
    <row r="145" spans="1:13" x14ac:dyDescent="0.3">
      <c r="A145">
        <v>120</v>
      </c>
      <c r="B145" s="57">
        <f t="shared" si="9"/>
        <v>47453</v>
      </c>
      <c r="C145" s="5">
        <f t="shared" si="10"/>
        <v>61735.074957345023</v>
      </c>
      <c r="D145" s="5">
        <f t="shared" si="11"/>
        <v>514.45895797787523</v>
      </c>
      <c r="E145" s="5">
        <f t="shared" si="16"/>
        <v>275.35545510204372</v>
      </c>
      <c r="F145" s="53">
        <v>100</v>
      </c>
      <c r="G145" s="5">
        <f t="shared" si="12"/>
        <v>61359.719502242981</v>
      </c>
      <c r="H145" s="5">
        <f t="shared" si="13"/>
        <v>300</v>
      </c>
      <c r="I145" s="5" t="str">
        <f t="shared" si="14"/>
        <v/>
      </c>
      <c r="J145" s="5">
        <f t="shared" si="15"/>
        <v>1189.8144130799189</v>
      </c>
      <c r="M145" s="5"/>
    </row>
    <row r="146" spans="1:13" x14ac:dyDescent="0.3">
      <c r="A146">
        <v>121</v>
      </c>
      <c r="B146" s="57">
        <f t="shared" si="9"/>
        <v>47484</v>
      </c>
      <c r="C146" s="5">
        <f t="shared" si="10"/>
        <v>61359.719502242981</v>
      </c>
      <c r="D146" s="5">
        <f t="shared" si="11"/>
        <v>511.33099585202484</v>
      </c>
      <c r="E146" s="5">
        <f t="shared" si="16"/>
        <v>278.48341722789411</v>
      </c>
      <c r="F146" s="53">
        <v>100</v>
      </c>
      <c r="G146" s="5">
        <f t="shared" si="12"/>
        <v>60981.236085015087</v>
      </c>
      <c r="H146" s="5">
        <f t="shared" si="13"/>
        <v>300</v>
      </c>
      <c r="I146" s="5" t="str">
        <f t="shared" si="14"/>
        <v/>
      </c>
      <c r="J146" s="5">
        <f t="shared" si="15"/>
        <v>1189.8144130799189</v>
      </c>
      <c r="M146" s="5"/>
    </row>
    <row r="147" spans="1:13" x14ac:dyDescent="0.3">
      <c r="A147">
        <v>122</v>
      </c>
      <c r="B147" s="57">
        <f t="shared" si="9"/>
        <v>47515</v>
      </c>
      <c r="C147" s="5">
        <f t="shared" si="10"/>
        <v>60981.236085015087</v>
      </c>
      <c r="D147" s="5">
        <f t="shared" si="11"/>
        <v>508.17696737512574</v>
      </c>
      <c r="E147" s="5">
        <f t="shared" si="16"/>
        <v>281.63744570479321</v>
      </c>
      <c r="F147" s="53">
        <v>100</v>
      </c>
      <c r="G147" s="5">
        <f t="shared" si="12"/>
        <v>60599.598639310294</v>
      </c>
      <c r="H147" s="5">
        <f t="shared" si="13"/>
        <v>300</v>
      </c>
      <c r="I147" s="5" t="str">
        <f t="shared" si="14"/>
        <v/>
      </c>
      <c r="J147" s="5">
        <f t="shared" si="15"/>
        <v>1189.8144130799189</v>
      </c>
      <c r="M147" s="5"/>
    </row>
    <row r="148" spans="1:13" x14ac:dyDescent="0.3">
      <c r="A148">
        <v>123</v>
      </c>
      <c r="B148" s="57">
        <f t="shared" si="9"/>
        <v>47543</v>
      </c>
      <c r="C148" s="5">
        <f t="shared" si="10"/>
        <v>60599.598639310294</v>
      </c>
      <c r="D148" s="5">
        <f t="shared" si="11"/>
        <v>504.99665532758576</v>
      </c>
      <c r="E148" s="5">
        <f t="shared" si="16"/>
        <v>284.81775775233319</v>
      </c>
      <c r="F148" s="53">
        <v>100</v>
      </c>
      <c r="G148" s="5">
        <f t="shared" si="12"/>
        <v>60214.780881557963</v>
      </c>
      <c r="H148" s="5">
        <f t="shared" si="13"/>
        <v>300</v>
      </c>
      <c r="I148" s="5" t="str">
        <f t="shared" si="14"/>
        <v/>
      </c>
      <c r="J148" s="5">
        <f t="shared" si="15"/>
        <v>1189.8144130799189</v>
      </c>
      <c r="M148" s="5"/>
    </row>
    <row r="149" spans="1:13" x14ac:dyDescent="0.3">
      <c r="A149">
        <v>124</v>
      </c>
      <c r="B149" s="57">
        <f t="shared" si="9"/>
        <v>47574</v>
      </c>
      <c r="C149" s="5">
        <f t="shared" si="10"/>
        <v>60214.780881557963</v>
      </c>
      <c r="D149" s="5">
        <f t="shared" si="11"/>
        <v>501.78984067964967</v>
      </c>
      <c r="E149" s="5">
        <f t="shared" si="16"/>
        <v>288.02457240026928</v>
      </c>
      <c r="F149" s="53">
        <v>100</v>
      </c>
      <c r="G149" s="5">
        <f t="shared" si="12"/>
        <v>59826.756309157696</v>
      </c>
      <c r="H149" s="5">
        <f t="shared" si="13"/>
        <v>300</v>
      </c>
      <c r="I149" s="5" t="str">
        <f t="shared" si="14"/>
        <v/>
      </c>
      <c r="J149" s="5">
        <f t="shared" si="15"/>
        <v>1189.8144130799189</v>
      </c>
      <c r="M149" s="5"/>
    </row>
    <row r="150" spans="1:13" x14ac:dyDescent="0.3">
      <c r="A150">
        <v>125</v>
      </c>
      <c r="B150" s="57">
        <f t="shared" si="9"/>
        <v>47604</v>
      </c>
      <c r="C150" s="5">
        <f t="shared" si="10"/>
        <v>59826.756309157696</v>
      </c>
      <c r="D150" s="5">
        <f t="shared" si="11"/>
        <v>498.55630257631412</v>
      </c>
      <c r="E150" s="5">
        <f t="shared" si="16"/>
        <v>291.25811050360483</v>
      </c>
      <c r="F150" s="53">
        <v>100</v>
      </c>
      <c r="G150" s="5">
        <f t="shared" si="12"/>
        <v>59435.498198654088</v>
      </c>
      <c r="H150" s="5">
        <f t="shared" si="13"/>
        <v>300</v>
      </c>
      <c r="I150" s="5" t="str">
        <f t="shared" si="14"/>
        <v/>
      </c>
      <c r="J150" s="5">
        <f t="shared" si="15"/>
        <v>1189.8144130799189</v>
      </c>
      <c r="M150" s="5"/>
    </row>
    <row r="151" spans="1:13" x14ac:dyDescent="0.3">
      <c r="A151">
        <v>126</v>
      </c>
      <c r="B151" s="57">
        <f t="shared" si="9"/>
        <v>47635</v>
      </c>
      <c r="C151" s="5">
        <f t="shared" si="10"/>
        <v>59435.498198654088</v>
      </c>
      <c r="D151" s="5">
        <f t="shared" si="11"/>
        <v>495.29581832211738</v>
      </c>
      <c r="E151" s="5">
        <f t="shared" si="16"/>
        <v>294.51859475780157</v>
      </c>
      <c r="F151" s="53">
        <v>100</v>
      </c>
      <c r="G151" s="5">
        <f t="shared" si="12"/>
        <v>59040.979603896289</v>
      </c>
      <c r="H151" s="5">
        <f t="shared" si="13"/>
        <v>300</v>
      </c>
      <c r="I151" s="5" t="str">
        <f t="shared" si="14"/>
        <v/>
      </c>
      <c r="J151" s="5">
        <f t="shared" si="15"/>
        <v>1189.8144130799189</v>
      </c>
      <c r="M151" s="5"/>
    </row>
    <row r="152" spans="1:13" x14ac:dyDescent="0.3">
      <c r="A152">
        <v>127</v>
      </c>
      <c r="B152" s="57">
        <f t="shared" si="9"/>
        <v>47665</v>
      </c>
      <c r="C152" s="5">
        <f t="shared" si="10"/>
        <v>59040.979603896289</v>
      </c>
      <c r="D152" s="5">
        <f t="shared" si="11"/>
        <v>492.00816336580237</v>
      </c>
      <c r="E152" s="5">
        <f t="shared" si="16"/>
        <v>297.80624971411657</v>
      </c>
      <c r="F152" s="53">
        <v>100</v>
      </c>
      <c r="G152" s="5">
        <f t="shared" si="12"/>
        <v>58643.173354182174</v>
      </c>
      <c r="H152" s="5">
        <f t="shared" si="13"/>
        <v>300</v>
      </c>
      <c r="I152" s="5" t="str">
        <f t="shared" si="14"/>
        <v/>
      </c>
      <c r="J152" s="5">
        <f t="shared" si="15"/>
        <v>1189.8144130799189</v>
      </c>
      <c r="M152" s="5"/>
    </row>
    <row r="153" spans="1:13" x14ac:dyDescent="0.3">
      <c r="A153">
        <v>128</v>
      </c>
      <c r="B153" s="57">
        <f t="shared" si="9"/>
        <v>47696</v>
      </c>
      <c r="C153" s="5">
        <f t="shared" si="10"/>
        <v>58643.173354182174</v>
      </c>
      <c r="D153" s="5">
        <f t="shared" si="11"/>
        <v>488.69311128485145</v>
      </c>
      <c r="E153" s="5">
        <f t="shared" si="16"/>
        <v>301.1213017950675</v>
      </c>
      <c r="F153" s="53">
        <v>100</v>
      </c>
      <c r="G153" s="5">
        <f t="shared" si="12"/>
        <v>58242.052052387109</v>
      </c>
      <c r="H153" s="5">
        <f t="shared" si="13"/>
        <v>300</v>
      </c>
      <c r="I153" s="5" t="str">
        <f t="shared" si="14"/>
        <v/>
      </c>
      <c r="J153" s="5">
        <f t="shared" si="15"/>
        <v>1189.8144130799189</v>
      </c>
      <c r="M153" s="5"/>
    </row>
    <row r="154" spans="1:13" x14ac:dyDescent="0.3">
      <c r="A154">
        <v>129</v>
      </c>
      <c r="B154" s="57">
        <f t="shared" si="9"/>
        <v>47727</v>
      </c>
      <c r="C154" s="5">
        <f t="shared" si="10"/>
        <v>58242.052052387109</v>
      </c>
      <c r="D154" s="5">
        <f t="shared" si="11"/>
        <v>485.35043376989256</v>
      </c>
      <c r="E154" s="5">
        <f t="shared" si="16"/>
        <v>304.46397931002639</v>
      </c>
      <c r="F154" s="53">
        <v>100</v>
      </c>
      <c r="G154" s="5">
        <f t="shared" si="12"/>
        <v>57837.58807307708</v>
      </c>
      <c r="H154" s="5">
        <f t="shared" si="13"/>
        <v>300</v>
      </c>
      <c r="I154" s="5" t="str">
        <f t="shared" si="14"/>
        <v/>
      </c>
      <c r="J154" s="5">
        <f t="shared" si="15"/>
        <v>1189.8144130799189</v>
      </c>
      <c r="M154" s="5"/>
    </row>
    <row r="155" spans="1:13" x14ac:dyDescent="0.3">
      <c r="A155">
        <v>130</v>
      </c>
      <c r="B155" s="57">
        <f t="shared" ref="B155:B218" si="17">IF(ISBLANK($A155),"",EDATE($B154,1))</f>
        <v>47757</v>
      </c>
      <c r="C155" s="5">
        <f t="shared" ref="C155:C218" si="18">_xlfn.LET(
_xlpm.StartingPrincipalBalance,$G154,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_xlpm.Calculation,IF(_xlpm.IsPeriodBlankCondition,"",IF(_xlpm.IsPrincipalRemainingBlankCondition,"",IF(_xlpm.IsPrincipalRemainingZeroCondition,"",_xlpm.StartingPrincipalBalance))),
_xlpm.Calculation
)</f>
        <v>57837.58807307708</v>
      </c>
      <c r="D155" s="5">
        <f t="shared" ref="D155:D218" si="19">_xlfn.LET(
_xlpm.InterestCalculation,$G154*$B$9,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_xlpm.Calculation,IF(_xlpm.IsPeriodBlankCondition,"",IF(_xlpm.IsPrincipalRemainingBlankCondition,"",IF(_xlpm.IsPrincipalRemainingZeroCondition,"",_xlpm.InterestCalculation))),
_xlpm.Calculation
)</f>
        <v>481.97990060897564</v>
      </c>
      <c r="E155" s="5">
        <f t="shared" si="16"/>
        <v>307.83451247094331</v>
      </c>
      <c r="F155" s="53">
        <v>100</v>
      </c>
      <c r="G155" s="5">
        <f t="shared" ref="G155:G218" si="20">_xlfn.LET(
_xlpm.StartingBalanceGreaterThanPrincipalOwedPlusPrepaymentCondition,$C155&gt;=$E155+$F155,
_xlpm.IsPrincpalOwedPlusPrepaymentLessThanOrEqualToPrincipalRemainingCondition,ROUND($E155+$F155,2)&lt;=ROUND($G154,2),
_xlpm.IsCurrentPrincapalOwedAmtGreaterThanPrevPrincipalOwedCondition,$E154&gt;$G154,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_xlpm.Calculation,IF(_xlpm.IsPeriodBlankCondition,"",IF(_xlpm.IsPrincipalRemainingBlankCondition,"",IF(_xlpm.IsPrincipalZeroCondition,"",IF(_xlpm.StartingBalanceGreaterThanPrincipalOwedPlusPrepaymentCondition,$C155-$E155-$F155,0)))),
_xlpm.Calculation
)</f>
        <v>57429.753560606136</v>
      </c>
      <c r="H155" s="5">
        <f t="shared" ref="H155:H218" si="21">_xlfn.LET(
_xlpm.PrincpalRemainingCalculation,$B$13,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_xlpm.Calculation,IF(_xlpm.IsPeriodBlankCondition,"",IF(_xlpm.IsPrincipalRemainingBlankCondition,"",IF(_xlpm.IsPrincipalZeroCondition,"",_xlpm.PrincpalRemainingCalculation))),
_xlpm.Calculation
)</f>
        <v>300</v>
      </c>
      <c r="I155" s="5" t="str">
        <f t="shared" ref="I155:I218" si="22">_xlfn.LET(
_xlpm.IsPrincipalRemainingLessThanOrEqualToPMICutoffAmtCondition,$G154&lt;=$B$2*(1-$B$15),
_xlpm.PMIMonthlyPayment,$B$19,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155" s="5">
        <f t="shared" ref="J155:J218" si="23">_xlfn.LET(
_xlpm.PrePaymentActuallyPaid,IF($C155&gt;=$E155+$F155,$F155,$C155-$E155),
_xlpm.IfPMIOwedIsBlank,IF($I155 = "",0,$I155),
_xlpm.TotalMonthlyPaymentCalculation,$D155+$E155+$H155+_xlpm.IfPMIOwedIsBlank+_xlpm.PrePaymentActuallyPaid,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_xlpm.Calculation,IF(_xlpm.IsPeriodBlankCondition,"",IF(_xlpm.IsPrincipalRemainingBlankCondition,"",IF(_xlpm.IsPrincipalZeroCondition,"",_xlpm.TotalMonthlyPaymentCalculation))),
_xlpm.Calculation
)</f>
        <v>1189.8144130799189</v>
      </c>
      <c r="M155" s="5"/>
    </row>
    <row r="156" spans="1:13" x14ac:dyDescent="0.3">
      <c r="A156">
        <v>131</v>
      </c>
      <c r="B156" s="57">
        <f t="shared" si="17"/>
        <v>47788</v>
      </c>
      <c r="C156" s="5">
        <f t="shared" si="18"/>
        <v>57429.753560606136</v>
      </c>
      <c r="D156" s="5">
        <f t="shared" si="19"/>
        <v>478.58127967171777</v>
      </c>
      <c r="E156" s="5">
        <f t="shared" si="16"/>
        <v>311.23313340820118</v>
      </c>
      <c r="F156" s="53">
        <v>100</v>
      </c>
      <c r="G156" s="5">
        <f t="shared" si="20"/>
        <v>57018.520427197931</v>
      </c>
      <c r="H156" s="5">
        <f t="shared" si="21"/>
        <v>300</v>
      </c>
      <c r="I156" s="5" t="str">
        <f t="shared" si="22"/>
        <v/>
      </c>
      <c r="J156" s="5">
        <f t="shared" si="23"/>
        <v>1189.8144130799189</v>
      </c>
      <c r="M156" s="5"/>
    </row>
    <row r="157" spans="1:13" x14ac:dyDescent="0.3">
      <c r="A157">
        <v>132</v>
      </c>
      <c r="B157" s="57">
        <f t="shared" si="17"/>
        <v>47818</v>
      </c>
      <c r="C157" s="5">
        <f t="shared" si="18"/>
        <v>57018.520427197931</v>
      </c>
      <c r="D157" s="5">
        <f t="shared" si="19"/>
        <v>475.1543368933161</v>
      </c>
      <c r="E157" s="5">
        <f t="shared" si="16"/>
        <v>314.66007618660285</v>
      </c>
      <c r="F157" s="53">
        <v>100</v>
      </c>
      <c r="G157" s="5">
        <f t="shared" si="20"/>
        <v>56603.860351011332</v>
      </c>
      <c r="H157" s="5">
        <f t="shared" si="21"/>
        <v>300</v>
      </c>
      <c r="I157" s="5" t="str">
        <f t="shared" si="22"/>
        <v/>
      </c>
      <c r="J157" s="5">
        <f t="shared" si="23"/>
        <v>1189.8144130799189</v>
      </c>
      <c r="M157" s="5"/>
    </row>
    <row r="158" spans="1:13" x14ac:dyDescent="0.3">
      <c r="A158">
        <v>133</v>
      </c>
      <c r="B158" s="57">
        <f t="shared" si="17"/>
        <v>47849</v>
      </c>
      <c r="C158" s="5">
        <f t="shared" si="18"/>
        <v>56603.860351011332</v>
      </c>
      <c r="D158" s="5">
        <f t="shared" si="19"/>
        <v>471.69883625842778</v>
      </c>
      <c r="E158" s="5">
        <f t="shared" si="16"/>
        <v>318.11557682149117</v>
      </c>
      <c r="F158" s="53">
        <v>100</v>
      </c>
      <c r="G158" s="5">
        <f t="shared" si="20"/>
        <v>56185.744774189843</v>
      </c>
      <c r="H158" s="5">
        <f t="shared" si="21"/>
        <v>300</v>
      </c>
      <c r="I158" s="5" t="str">
        <f t="shared" si="22"/>
        <v/>
      </c>
      <c r="J158" s="5">
        <f t="shared" si="23"/>
        <v>1189.8144130799189</v>
      </c>
      <c r="M158" s="5"/>
    </row>
    <row r="159" spans="1:13" x14ac:dyDescent="0.3">
      <c r="A159">
        <v>134</v>
      </c>
      <c r="B159" s="57">
        <f t="shared" si="17"/>
        <v>47880</v>
      </c>
      <c r="C159" s="5">
        <f t="shared" si="18"/>
        <v>56185.744774189843</v>
      </c>
      <c r="D159" s="5">
        <f t="shared" si="19"/>
        <v>468.21453978491536</v>
      </c>
      <c r="E159" s="5">
        <f t="shared" si="16"/>
        <v>321.59987329500359</v>
      </c>
      <c r="F159" s="53">
        <v>100</v>
      </c>
      <c r="G159" s="5">
        <f t="shared" si="20"/>
        <v>55764.14490089484</v>
      </c>
      <c r="H159" s="5">
        <f t="shared" si="21"/>
        <v>300</v>
      </c>
      <c r="I159" s="5" t="str">
        <f t="shared" si="22"/>
        <v/>
      </c>
      <c r="J159" s="5">
        <f t="shared" si="23"/>
        <v>1189.8144130799189</v>
      </c>
      <c r="M159" s="5"/>
    </row>
    <row r="160" spans="1:13" x14ac:dyDescent="0.3">
      <c r="A160">
        <v>135</v>
      </c>
      <c r="B160" s="57">
        <f t="shared" si="17"/>
        <v>47908</v>
      </c>
      <c r="C160" s="5">
        <f t="shared" si="18"/>
        <v>55764.14490089484</v>
      </c>
      <c r="D160" s="5">
        <f t="shared" si="19"/>
        <v>464.70120750745701</v>
      </c>
      <c r="E160" s="5">
        <f t="shared" si="16"/>
        <v>325.11320557246194</v>
      </c>
      <c r="F160" s="53">
        <v>100</v>
      </c>
      <c r="G160" s="5">
        <f t="shared" si="20"/>
        <v>55339.031695322381</v>
      </c>
      <c r="H160" s="5">
        <f t="shared" si="21"/>
        <v>300</v>
      </c>
      <c r="I160" s="5" t="str">
        <f t="shared" si="22"/>
        <v/>
      </c>
      <c r="J160" s="5">
        <f t="shared" si="23"/>
        <v>1189.8144130799189</v>
      </c>
      <c r="M160" s="5"/>
    </row>
    <row r="161" spans="1:13" x14ac:dyDescent="0.3">
      <c r="A161">
        <v>136</v>
      </c>
      <c r="B161" s="57">
        <f t="shared" si="17"/>
        <v>47939</v>
      </c>
      <c r="C161" s="5">
        <f t="shared" si="18"/>
        <v>55339.031695322381</v>
      </c>
      <c r="D161" s="5">
        <f t="shared" si="19"/>
        <v>461.15859746101984</v>
      </c>
      <c r="E161" s="5">
        <f t="shared" si="16"/>
        <v>328.65581561889911</v>
      </c>
      <c r="F161" s="53">
        <v>100</v>
      </c>
      <c r="G161" s="5">
        <f t="shared" si="20"/>
        <v>54910.375879703482</v>
      </c>
      <c r="H161" s="5">
        <f t="shared" si="21"/>
        <v>300</v>
      </c>
      <c r="I161" s="5" t="str">
        <f t="shared" si="22"/>
        <v/>
      </c>
      <c r="J161" s="5">
        <f t="shared" si="23"/>
        <v>1189.8144130799189</v>
      </c>
      <c r="M161" s="5"/>
    </row>
    <row r="162" spans="1:13" x14ac:dyDescent="0.3">
      <c r="A162">
        <v>137</v>
      </c>
      <c r="B162" s="57">
        <f t="shared" si="17"/>
        <v>47969</v>
      </c>
      <c r="C162" s="5">
        <f t="shared" si="18"/>
        <v>54910.375879703482</v>
      </c>
      <c r="D162" s="5">
        <f t="shared" si="19"/>
        <v>457.58646566419566</v>
      </c>
      <c r="E162" s="5">
        <f t="shared" si="16"/>
        <v>332.22794741572329</v>
      </c>
      <c r="F162" s="53">
        <v>100</v>
      </c>
      <c r="G162" s="5">
        <f t="shared" si="20"/>
        <v>54478.147932287757</v>
      </c>
      <c r="H162" s="5">
        <f t="shared" si="21"/>
        <v>300</v>
      </c>
      <c r="I162" s="5" t="str">
        <f t="shared" si="22"/>
        <v/>
      </c>
      <c r="J162" s="5">
        <f t="shared" si="23"/>
        <v>1189.8144130799189</v>
      </c>
      <c r="M162" s="5"/>
    </row>
    <row r="163" spans="1:13" x14ac:dyDescent="0.3">
      <c r="A163">
        <v>138</v>
      </c>
      <c r="B163" s="57">
        <f t="shared" si="17"/>
        <v>48000</v>
      </c>
      <c r="C163" s="5">
        <f t="shared" si="18"/>
        <v>54478.147932287757</v>
      </c>
      <c r="D163" s="5">
        <f t="shared" si="19"/>
        <v>453.98456610239799</v>
      </c>
      <c r="E163" s="5">
        <f t="shared" si="16"/>
        <v>335.82984697752096</v>
      </c>
      <c r="F163" s="53">
        <v>100</v>
      </c>
      <c r="G163" s="5">
        <f t="shared" si="20"/>
        <v>54042.318085310239</v>
      </c>
      <c r="H163" s="5">
        <f t="shared" si="21"/>
        <v>300</v>
      </c>
      <c r="I163" s="5" t="str">
        <f t="shared" si="22"/>
        <v/>
      </c>
      <c r="J163" s="5">
        <f t="shared" si="23"/>
        <v>1189.8144130799189</v>
      </c>
      <c r="M163" s="5"/>
    </row>
    <row r="164" spans="1:13" x14ac:dyDescent="0.3">
      <c r="A164">
        <v>139</v>
      </c>
      <c r="B164" s="57">
        <f t="shared" si="17"/>
        <v>48030</v>
      </c>
      <c r="C164" s="5">
        <f t="shared" si="18"/>
        <v>54042.318085310239</v>
      </c>
      <c r="D164" s="5">
        <f t="shared" si="19"/>
        <v>450.35265071091862</v>
      </c>
      <c r="E164" s="5">
        <f t="shared" si="16"/>
        <v>339.46176236900033</v>
      </c>
      <c r="F164" s="53">
        <v>100</v>
      </c>
      <c r="G164" s="5">
        <f t="shared" si="20"/>
        <v>53602.856322941239</v>
      </c>
      <c r="H164" s="5">
        <f t="shared" si="21"/>
        <v>300</v>
      </c>
      <c r="I164" s="5" t="str">
        <f t="shared" si="22"/>
        <v/>
      </c>
      <c r="J164" s="5">
        <f t="shared" si="23"/>
        <v>1189.8144130799189</v>
      </c>
      <c r="M164" s="5"/>
    </row>
    <row r="165" spans="1:13" x14ac:dyDescent="0.3">
      <c r="A165">
        <v>140</v>
      </c>
      <c r="B165" s="57">
        <f t="shared" si="17"/>
        <v>48061</v>
      </c>
      <c r="C165" s="5">
        <f t="shared" si="18"/>
        <v>53602.856322941239</v>
      </c>
      <c r="D165" s="5">
        <f t="shared" si="19"/>
        <v>446.69046935784365</v>
      </c>
      <c r="E165" s="5">
        <f t="shared" ref="E165:E228" si="24">_xlfn.LET(
_xlpm.PrincipalOwedCalculation,$B$10-$D165,
_xlpm.IsPrincipalLessThenOrEqualToMonthlyPaymentCondition,$G164&lt;=$B$10,
_xlpm.IsPrincipalZeroCondition,ROUND($G164,2) = 0,
_xlpm.IsPrincipalRemainingBlankCondition,$G164="",
_xlpm.IsPeriodBlankCondition,ISBLANK($A165),
_xlpm.Calculation,IF(_xlpm.IsPeriodBlankCondition,"",IF(_xlpm.IsPrincipalRemainingBlankCondition,"",IF(_xlpm.IsPrincipalZeroCondition,"",IF(_xlpm.IsPrincipalLessThenOrEqualToMonthlyPaymentCondition,$G164,_xlpm.PrincipalOwedCalculation)))),
_xlpm.Calculation
)</f>
        <v>343.1239437220753</v>
      </c>
      <c r="F165" s="53">
        <v>100</v>
      </c>
      <c r="G165" s="5">
        <f t="shared" si="20"/>
        <v>53159.732379219167</v>
      </c>
      <c r="H165" s="5">
        <f t="shared" si="21"/>
        <v>300</v>
      </c>
      <c r="I165" s="5" t="str">
        <f t="shared" si="22"/>
        <v/>
      </c>
      <c r="J165" s="5">
        <f t="shared" si="23"/>
        <v>1189.8144130799189</v>
      </c>
      <c r="M165" s="5"/>
    </row>
    <row r="166" spans="1:13" x14ac:dyDescent="0.3">
      <c r="A166">
        <v>141</v>
      </c>
      <c r="B166" s="57">
        <f t="shared" si="17"/>
        <v>48092</v>
      </c>
      <c r="C166" s="5">
        <f t="shared" si="18"/>
        <v>53159.732379219167</v>
      </c>
      <c r="D166" s="5">
        <f t="shared" si="19"/>
        <v>442.99776982682641</v>
      </c>
      <c r="E166" s="5">
        <f t="shared" si="24"/>
        <v>346.81664325309254</v>
      </c>
      <c r="F166" s="53">
        <v>100</v>
      </c>
      <c r="G166" s="5">
        <f t="shared" si="20"/>
        <v>52712.915735966075</v>
      </c>
      <c r="H166" s="5">
        <f t="shared" si="21"/>
        <v>300</v>
      </c>
      <c r="I166" s="5" t="str">
        <f t="shared" si="22"/>
        <v/>
      </c>
      <c r="J166" s="5">
        <f t="shared" si="23"/>
        <v>1189.8144130799189</v>
      </c>
      <c r="M166" s="5"/>
    </row>
    <row r="167" spans="1:13" x14ac:dyDescent="0.3">
      <c r="A167">
        <v>142</v>
      </c>
      <c r="B167" s="57">
        <f t="shared" si="17"/>
        <v>48122</v>
      </c>
      <c r="C167" s="5">
        <f t="shared" si="18"/>
        <v>52712.915735966075</v>
      </c>
      <c r="D167" s="5">
        <f t="shared" si="19"/>
        <v>439.27429779971726</v>
      </c>
      <c r="E167" s="5">
        <f t="shared" si="24"/>
        <v>350.54011528020169</v>
      </c>
      <c r="F167" s="53">
        <v>100</v>
      </c>
      <c r="G167" s="5">
        <f t="shared" si="20"/>
        <v>52262.375620685874</v>
      </c>
      <c r="H167" s="5">
        <f t="shared" si="21"/>
        <v>300</v>
      </c>
      <c r="I167" s="5" t="str">
        <f t="shared" si="22"/>
        <v/>
      </c>
      <c r="J167" s="5">
        <f t="shared" si="23"/>
        <v>1189.8144130799189</v>
      </c>
      <c r="M167" s="5"/>
    </row>
    <row r="168" spans="1:13" x14ac:dyDescent="0.3">
      <c r="A168">
        <v>143</v>
      </c>
      <c r="B168" s="57">
        <f t="shared" si="17"/>
        <v>48153</v>
      </c>
      <c r="C168" s="5">
        <f t="shared" si="18"/>
        <v>52262.375620685874</v>
      </c>
      <c r="D168" s="5">
        <f t="shared" si="19"/>
        <v>435.51979683904892</v>
      </c>
      <c r="E168" s="5">
        <f t="shared" si="24"/>
        <v>354.29461624087003</v>
      </c>
      <c r="F168" s="53">
        <v>100</v>
      </c>
      <c r="G168" s="5">
        <f t="shared" si="20"/>
        <v>51808.081004445005</v>
      </c>
      <c r="H168" s="5">
        <f t="shared" si="21"/>
        <v>300</v>
      </c>
      <c r="I168" s="5" t="str">
        <f t="shared" si="22"/>
        <v/>
      </c>
      <c r="J168" s="5">
        <f t="shared" si="23"/>
        <v>1189.8144130799189</v>
      </c>
      <c r="M168" s="5"/>
    </row>
    <row r="169" spans="1:13" x14ac:dyDescent="0.3">
      <c r="A169">
        <v>144</v>
      </c>
      <c r="B169" s="57">
        <f t="shared" si="17"/>
        <v>48183</v>
      </c>
      <c r="C169" s="5">
        <f t="shared" si="18"/>
        <v>51808.081004445005</v>
      </c>
      <c r="D169" s="5">
        <f t="shared" si="19"/>
        <v>431.73400837037502</v>
      </c>
      <c r="E169" s="5">
        <f t="shared" si="24"/>
        <v>358.08040470954393</v>
      </c>
      <c r="F169" s="53">
        <v>100</v>
      </c>
      <c r="G169" s="5">
        <f t="shared" si="20"/>
        <v>51350.00059973546</v>
      </c>
      <c r="H169" s="5">
        <f t="shared" si="21"/>
        <v>300</v>
      </c>
      <c r="I169" s="5" t="str">
        <f t="shared" si="22"/>
        <v/>
      </c>
      <c r="J169" s="5">
        <f t="shared" si="23"/>
        <v>1189.8144130799189</v>
      </c>
      <c r="M169" s="5"/>
    </row>
    <row r="170" spans="1:13" x14ac:dyDescent="0.3">
      <c r="A170">
        <v>145</v>
      </c>
      <c r="B170" s="57">
        <f t="shared" si="17"/>
        <v>48214</v>
      </c>
      <c r="C170" s="5">
        <f t="shared" si="18"/>
        <v>51350.00059973546</v>
      </c>
      <c r="D170" s="5">
        <f t="shared" si="19"/>
        <v>427.91667166446217</v>
      </c>
      <c r="E170" s="5">
        <f t="shared" si="24"/>
        <v>361.89774141545678</v>
      </c>
      <c r="F170" s="53">
        <v>100</v>
      </c>
      <c r="G170" s="5">
        <f t="shared" si="20"/>
        <v>50888.102858320002</v>
      </c>
      <c r="H170" s="5">
        <f t="shared" si="21"/>
        <v>300</v>
      </c>
      <c r="I170" s="5" t="str">
        <f t="shared" si="22"/>
        <v/>
      </c>
      <c r="J170" s="5">
        <f t="shared" si="23"/>
        <v>1189.8144130799189</v>
      </c>
      <c r="M170" s="5"/>
    </row>
    <row r="171" spans="1:13" x14ac:dyDescent="0.3">
      <c r="A171">
        <v>146</v>
      </c>
      <c r="B171" s="57">
        <f t="shared" si="17"/>
        <v>48245</v>
      </c>
      <c r="C171" s="5">
        <f t="shared" si="18"/>
        <v>50888.102858320002</v>
      </c>
      <c r="D171" s="5">
        <f t="shared" si="19"/>
        <v>424.06752381933336</v>
      </c>
      <c r="E171" s="5">
        <f t="shared" si="24"/>
        <v>365.74688926058559</v>
      </c>
      <c r="F171" s="53">
        <v>100</v>
      </c>
      <c r="G171" s="5">
        <f t="shared" si="20"/>
        <v>50422.355969059419</v>
      </c>
      <c r="H171" s="5">
        <f t="shared" si="21"/>
        <v>300</v>
      </c>
      <c r="I171" s="5" t="str">
        <f t="shared" si="22"/>
        <v/>
      </c>
      <c r="J171" s="5">
        <f t="shared" si="23"/>
        <v>1189.8144130799189</v>
      </c>
      <c r="M171" s="5"/>
    </row>
    <row r="172" spans="1:13" x14ac:dyDescent="0.3">
      <c r="A172">
        <v>147</v>
      </c>
      <c r="B172" s="57">
        <f t="shared" si="17"/>
        <v>48274</v>
      </c>
      <c r="C172" s="5">
        <f t="shared" si="18"/>
        <v>50422.355969059419</v>
      </c>
      <c r="D172" s="5">
        <f t="shared" si="19"/>
        <v>420.18629974216179</v>
      </c>
      <c r="E172" s="5">
        <f t="shared" si="24"/>
        <v>369.62811333775716</v>
      </c>
      <c r="F172" s="53">
        <v>100</v>
      </c>
      <c r="G172" s="5">
        <f t="shared" si="20"/>
        <v>49952.727855721663</v>
      </c>
      <c r="H172" s="5">
        <f t="shared" si="21"/>
        <v>300</v>
      </c>
      <c r="I172" s="5" t="str">
        <f t="shared" si="22"/>
        <v/>
      </c>
      <c r="J172" s="5">
        <f t="shared" si="23"/>
        <v>1189.8144130799189</v>
      </c>
      <c r="M172" s="5"/>
    </row>
    <row r="173" spans="1:13" x14ac:dyDescent="0.3">
      <c r="A173">
        <v>148</v>
      </c>
      <c r="B173" s="57">
        <f t="shared" si="17"/>
        <v>48305</v>
      </c>
      <c r="C173" s="5">
        <f t="shared" si="18"/>
        <v>49952.727855721663</v>
      </c>
      <c r="D173" s="5">
        <f t="shared" si="19"/>
        <v>416.27273213101387</v>
      </c>
      <c r="E173" s="5">
        <f t="shared" si="24"/>
        <v>373.54168094890508</v>
      </c>
      <c r="F173" s="53">
        <v>100</v>
      </c>
      <c r="G173" s="5">
        <f t="shared" si="20"/>
        <v>49479.18617477276</v>
      </c>
      <c r="H173" s="5">
        <f t="shared" si="21"/>
        <v>300</v>
      </c>
      <c r="I173" s="5" t="str">
        <f t="shared" si="22"/>
        <v/>
      </c>
      <c r="J173" s="5">
        <f t="shared" si="23"/>
        <v>1189.8144130799189</v>
      </c>
      <c r="M173" s="5"/>
    </row>
    <row r="174" spans="1:13" x14ac:dyDescent="0.3">
      <c r="A174">
        <v>149</v>
      </c>
      <c r="B174" s="57">
        <f t="shared" si="17"/>
        <v>48335</v>
      </c>
      <c r="C174" s="5">
        <f t="shared" si="18"/>
        <v>49479.18617477276</v>
      </c>
      <c r="D174" s="5">
        <f t="shared" si="19"/>
        <v>412.32655145643963</v>
      </c>
      <c r="E174" s="5">
        <f t="shared" si="24"/>
        <v>377.48786162347932</v>
      </c>
      <c r="F174" s="53">
        <v>100</v>
      </c>
      <c r="G174" s="5">
        <f t="shared" si="20"/>
        <v>49001.698313149282</v>
      </c>
      <c r="H174" s="5">
        <f t="shared" si="21"/>
        <v>300</v>
      </c>
      <c r="I174" s="5" t="str">
        <f t="shared" si="22"/>
        <v/>
      </c>
      <c r="J174" s="5">
        <f t="shared" si="23"/>
        <v>1189.8144130799189</v>
      </c>
      <c r="M174" s="5"/>
    </row>
    <row r="175" spans="1:13" x14ac:dyDescent="0.3">
      <c r="A175">
        <v>150</v>
      </c>
      <c r="B175" s="57">
        <f t="shared" si="17"/>
        <v>48366</v>
      </c>
      <c r="C175" s="5">
        <f t="shared" si="18"/>
        <v>49001.698313149282</v>
      </c>
      <c r="D175" s="5">
        <f t="shared" si="19"/>
        <v>408.34748594291068</v>
      </c>
      <c r="E175" s="5">
        <f t="shared" si="24"/>
        <v>381.46692713700827</v>
      </c>
      <c r="F175" s="53">
        <v>100</v>
      </c>
      <c r="G175" s="5">
        <f t="shared" si="20"/>
        <v>48520.231386012274</v>
      </c>
      <c r="H175" s="5">
        <f t="shared" si="21"/>
        <v>300</v>
      </c>
      <c r="I175" s="5" t="str">
        <f t="shared" si="22"/>
        <v/>
      </c>
      <c r="J175" s="5">
        <f t="shared" si="23"/>
        <v>1189.8144130799189</v>
      </c>
      <c r="M175" s="5"/>
    </row>
    <row r="176" spans="1:13" x14ac:dyDescent="0.3">
      <c r="A176">
        <v>151</v>
      </c>
      <c r="B176" s="57">
        <f t="shared" si="17"/>
        <v>48396</v>
      </c>
      <c r="C176" s="5">
        <f t="shared" si="18"/>
        <v>48520.231386012274</v>
      </c>
      <c r="D176" s="5">
        <f t="shared" si="19"/>
        <v>404.3352615501023</v>
      </c>
      <c r="E176" s="5">
        <f t="shared" si="24"/>
        <v>385.47915152981665</v>
      </c>
      <c r="F176" s="53">
        <v>100</v>
      </c>
      <c r="G176" s="5">
        <f t="shared" si="20"/>
        <v>48034.752234482454</v>
      </c>
      <c r="H176" s="5">
        <f t="shared" si="21"/>
        <v>300</v>
      </c>
      <c r="I176" s="5" t="str">
        <f t="shared" si="22"/>
        <v/>
      </c>
      <c r="J176" s="5">
        <f t="shared" si="23"/>
        <v>1189.8144130799189</v>
      </c>
      <c r="M176" s="5"/>
    </row>
    <row r="177" spans="1:13" x14ac:dyDescent="0.3">
      <c r="A177">
        <v>152</v>
      </c>
      <c r="B177" s="57">
        <f t="shared" si="17"/>
        <v>48427</v>
      </c>
      <c r="C177" s="5">
        <f t="shared" si="18"/>
        <v>48034.752234482454</v>
      </c>
      <c r="D177" s="5">
        <f t="shared" si="19"/>
        <v>400.28960195402044</v>
      </c>
      <c r="E177" s="5">
        <f t="shared" si="24"/>
        <v>389.52481112589851</v>
      </c>
      <c r="F177" s="53">
        <v>100</v>
      </c>
      <c r="G177" s="5">
        <f t="shared" si="20"/>
        <v>47545.227423356555</v>
      </c>
      <c r="H177" s="5">
        <f t="shared" si="21"/>
        <v>300</v>
      </c>
      <c r="I177" s="5" t="str">
        <f t="shared" si="22"/>
        <v/>
      </c>
      <c r="J177" s="5">
        <f t="shared" si="23"/>
        <v>1189.8144130799189</v>
      </c>
      <c r="M177" s="5"/>
    </row>
    <row r="178" spans="1:13" x14ac:dyDescent="0.3">
      <c r="A178">
        <v>153</v>
      </c>
      <c r="B178" s="57">
        <f t="shared" si="17"/>
        <v>48458</v>
      </c>
      <c r="C178" s="5">
        <f t="shared" si="18"/>
        <v>47545.227423356555</v>
      </c>
      <c r="D178" s="5">
        <f t="shared" si="19"/>
        <v>396.21022852797131</v>
      </c>
      <c r="E178" s="5">
        <f t="shared" si="24"/>
        <v>393.60418455194764</v>
      </c>
      <c r="F178" s="53">
        <v>100</v>
      </c>
      <c r="G178" s="5">
        <f t="shared" si="20"/>
        <v>47051.623238804605</v>
      </c>
      <c r="H178" s="5">
        <f t="shared" si="21"/>
        <v>300</v>
      </c>
      <c r="I178" s="5" t="str">
        <f t="shared" si="22"/>
        <v/>
      </c>
      <c r="J178" s="5">
        <f t="shared" si="23"/>
        <v>1189.8144130799189</v>
      </c>
      <c r="M178" s="5"/>
    </row>
    <row r="179" spans="1:13" x14ac:dyDescent="0.3">
      <c r="A179">
        <v>154</v>
      </c>
      <c r="B179" s="57">
        <f t="shared" si="17"/>
        <v>48488</v>
      </c>
      <c r="C179" s="5">
        <f t="shared" si="18"/>
        <v>47051.623238804605</v>
      </c>
      <c r="D179" s="5">
        <f t="shared" si="19"/>
        <v>392.09686032337169</v>
      </c>
      <c r="E179" s="5">
        <f t="shared" si="24"/>
        <v>397.71755275654726</v>
      </c>
      <c r="F179" s="53">
        <v>100</v>
      </c>
      <c r="G179" s="5">
        <f t="shared" si="20"/>
        <v>46553.905686048056</v>
      </c>
      <c r="H179" s="5">
        <f t="shared" si="21"/>
        <v>300</v>
      </c>
      <c r="I179" s="5" t="str">
        <f t="shared" si="22"/>
        <v/>
      </c>
      <c r="J179" s="5">
        <f t="shared" si="23"/>
        <v>1189.8144130799189</v>
      </c>
      <c r="M179" s="5"/>
    </row>
    <row r="180" spans="1:13" x14ac:dyDescent="0.3">
      <c r="A180">
        <v>155</v>
      </c>
      <c r="B180" s="57">
        <f t="shared" si="17"/>
        <v>48519</v>
      </c>
      <c r="C180" s="5">
        <f t="shared" si="18"/>
        <v>46553.905686048056</v>
      </c>
      <c r="D180" s="5">
        <f t="shared" si="19"/>
        <v>387.94921405040049</v>
      </c>
      <c r="E180" s="5">
        <f t="shared" si="24"/>
        <v>401.86519902951846</v>
      </c>
      <c r="F180" s="53">
        <v>100</v>
      </c>
      <c r="G180" s="5">
        <f t="shared" si="20"/>
        <v>46052.040487018538</v>
      </c>
      <c r="H180" s="5">
        <f t="shared" si="21"/>
        <v>300</v>
      </c>
      <c r="I180" s="5" t="str">
        <f t="shared" si="22"/>
        <v/>
      </c>
      <c r="J180" s="5">
        <f t="shared" si="23"/>
        <v>1189.8144130799189</v>
      </c>
      <c r="M180" s="5"/>
    </row>
    <row r="181" spans="1:13" x14ac:dyDescent="0.3">
      <c r="A181">
        <v>156</v>
      </c>
      <c r="B181" s="57">
        <f t="shared" si="17"/>
        <v>48549</v>
      </c>
      <c r="C181" s="5">
        <f t="shared" si="18"/>
        <v>46052.040487018538</v>
      </c>
      <c r="D181" s="5">
        <f t="shared" si="19"/>
        <v>383.76700405848783</v>
      </c>
      <c r="E181" s="5">
        <f t="shared" si="24"/>
        <v>406.04740902143112</v>
      </c>
      <c r="F181" s="53">
        <v>100</v>
      </c>
      <c r="G181" s="5">
        <f t="shared" si="20"/>
        <v>45545.993077997104</v>
      </c>
      <c r="H181" s="5">
        <f t="shared" si="21"/>
        <v>300</v>
      </c>
      <c r="I181" s="5" t="str">
        <f t="shared" si="22"/>
        <v/>
      </c>
      <c r="J181" s="5">
        <f t="shared" si="23"/>
        <v>1189.8144130799189</v>
      </c>
      <c r="M181" s="5"/>
    </row>
    <row r="182" spans="1:13" x14ac:dyDescent="0.3">
      <c r="A182">
        <v>157</v>
      </c>
      <c r="B182" s="57">
        <f t="shared" si="17"/>
        <v>48580</v>
      </c>
      <c r="C182" s="5">
        <f t="shared" si="18"/>
        <v>45545.993077997104</v>
      </c>
      <c r="D182" s="5">
        <f t="shared" si="19"/>
        <v>379.5499423166425</v>
      </c>
      <c r="E182" s="5">
        <f t="shared" si="24"/>
        <v>410.26447076327645</v>
      </c>
      <c r="F182" s="53">
        <v>100</v>
      </c>
      <c r="G182" s="5">
        <f t="shared" si="20"/>
        <v>45035.728607233825</v>
      </c>
      <c r="H182" s="5">
        <f t="shared" si="21"/>
        <v>300</v>
      </c>
      <c r="I182" s="5" t="str">
        <f t="shared" si="22"/>
        <v/>
      </c>
      <c r="J182" s="5">
        <f t="shared" si="23"/>
        <v>1189.8144130799189</v>
      </c>
      <c r="M182" s="5"/>
    </row>
    <row r="183" spans="1:13" x14ac:dyDescent="0.3">
      <c r="A183">
        <v>158</v>
      </c>
      <c r="B183" s="57">
        <f t="shared" si="17"/>
        <v>48611</v>
      </c>
      <c r="C183" s="5">
        <f t="shared" si="18"/>
        <v>45035.728607233825</v>
      </c>
      <c r="D183" s="5">
        <f t="shared" si="19"/>
        <v>375.29773839361519</v>
      </c>
      <c r="E183" s="5">
        <f t="shared" si="24"/>
        <v>414.51667468630376</v>
      </c>
      <c r="F183" s="53">
        <v>100</v>
      </c>
      <c r="G183" s="5">
        <f t="shared" si="20"/>
        <v>44521.211932547521</v>
      </c>
      <c r="H183" s="5">
        <f t="shared" si="21"/>
        <v>300</v>
      </c>
      <c r="I183" s="5" t="str">
        <f t="shared" si="22"/>
        <v/>
      </c>
      <c r="J183" s="5">
        <f t="shared" si="23"/>
        <v>1189.8144130799189</v>
      </c>
      <c r="M183" s="5"/>
    </row>
    <row r="184" spans="1:13" x14ac:dyDescent="0.3">
      <c r="A184">
        <v>159</v>
      </c>
      <c r="B184" s="57">
        <f t="shared" si="17"/>
        <v>48639</v>
      </c>
      <c r="C184" s="5">
        <f t="shared" si="18"/>
        <v>44521.211932547521</v>
      </c>
      <c r="D184" s="5">
        <f t="shared" si="19"/>
        <v>371.01009943789603</v>
      </c>
      <c r="E184" s="5">
        <f t="shared" si="24"/>
        <v>418.80431364202292</v>
      </c>
      <c r="F184" s="53">
        <v>100</v>
      </c>
      <c r="G184" s="5">
        <f t="shared" si="20"/>
        <v>44002.407618905498</v>
      </c>
      <c r="H184" s="5">
        <f t="shared" si="21"/>
        <v>300</v>
      </c>
      <c r="I184" s="5" t="str">
        <f t="shared" si="22"/>
        <v/>
      </c>
      <c r="J184" s="5">
        <f t="shared" si="23"/>
        <v>1189.8144130799189</v>
      </c>
      <c r="M184" s="5"/>
    </row>
    <row r="185" spans="1:13" x14ac:dyDescent="0.3">
      <c r="A185">
        <v>160</v>
      </c>
      <c r="B185" s="57">
        <f t="shared" si="17"/>
        <v>48670</v>
      </c>
      <c r="C185" s="5">
        <f t="shared" si="18"/>
        <v>44002.407618905498</v>
      </c>
      <c r="D185" s="5">
        <f t="shared" si="19"/>
        <v>366.68673015754581</v>
      </c>
      <c r="E185" s="5">
        <f t="shared" si="24"/>
        <v>423.12768292237314</v>
      </c>
      <c r="F185" s="53">
        <v>100</v>
      </c>
      <c r="G185" s="5">
        <f t="shared" si="20"/>
        <v>43479.279935983126</v>
      </c>
      <c r="H185" s="5">
        <f t="shared" si="21"/>
        <v>300</v>
      </c>
      <c r="I185" s="5" t="str">
        <f t="shared" si="22"/>
        <v/>
      </c>
      <c r="J185" s="5">
        <f t="shared" si="23"/>
        <v>1189.8144130799189</v>
      </c>
      <c r="M185" s="5"/>
    </row>
    <row r="186" spans="1:13" x14ac:dyDescent="0.3">
      <c r="A186">
        <v>161</v>
      </c>
      <c r="B186" s="57">
        <f t="shared" si="17"/>
        <v>48700</v>
      </c>
      <c r="C186" s="5">
        <f t="shared" si="18"/>
        <v>43479.279935983126</v>
      </c>
      <c r="D186" s="5">
        <f t="shared" si="19"/>
        <v>362.32733279985939</v>
      </c>
      <c r="E186" s="5">
        <f t="shared" si="24"/>
        <v>427.48708028005956</v>
      </c>
      <c r="F186" s="53">
        <v>100</v>
      </c>
      <c r="G186" s="5">
        <f t="shared" si="20"/>
        <v>42951.792855703068</v>
      </c>
      <c r="H186" s="5">
        <f t="shared" si="21"/>
        <v>300</v>
      </c>
      <c r="I186" s="5" t="str">
        <f t="shared" si="22"/>
        <v/>
      </c>
      <c r="J186" s="5">
        <f t="shared" si="23"/>
        <v>1189.8144130799189</v>
      </c>
      <c r="M186" s="5"/>
    </row>
    <row r="187" spans="1:13" x14ac:dyDescent="0.3">
      <c r="A187">
        <v>162</v>
      </c>
      <c r="B187" s="57">
        <f t="shared" si="17"/>
        <v>48731</v>
      </c>
      <c r="C187" s="5">
        <f t="shared" si="18"/>
        <v>42951.792855703068</v>
      </c>
      <c r="D187" s="5">
        <f t="shared" si="19"/>
        <v>357.93160713085888</v>
      </c>
      <c r="E187" s="5">
        <f t="shared" si="24"/>
        <v>431.88280594906007</v>
      </c>
      <c r="F187" s="53">
        <v>100</v>
      </c>
      <c r="G187" s="5">
        <f t="shared" si="20"/>
        <v>42419.910049754006</v>
      </c>
      <c r="H187" s="5">
        <f t="shared" si="21"/>
        <v>300</v>
      </c>
      <c r="I187" s="5" t="str">
        <f t="shared" si="22"/>
        <v/>
      </c>
      <c r="J187" s="5">
        <f t="shared" si="23"/>
        <v>1189.8144130799189</v>
      </c>
      <c r="M187" s="5"/>
    </row>
    <row r="188" spans="1:13" x14ac:dyDescent="0.3">
      <c r="A188">
        <v>163</v>
      </c>
      <c r="B188" s="57">
        <f t="shared" si="17"/>
        <v>48761</v>
      </c>
      <c r="C188" s="5">
        <f t="shared" si="18"/>
        <v>42419.910049754006</v>
      </c>
      <c r="D188" s="5">
        <f t="shared" si="19"/>
        <v>353.49925041461671</v>
      </c>
      <c r="E188" s="5">
        <f t="shared" si="24"/>
        <v>436.31516266530224</v>
      </c>
      <c r="F188" s="53">
        <v>100</v>
      </c>
      <c r="G188" s="5">
        <f t="shared" si="20"/>
        <v>41883.5948870887</v>
      </c>
      <c r="H188" s="5">
        <f t="shared" si="21"/>
        <v>300</v>
      </c>
      <c r="I188" s="5" t="str">
        <f t="shared" si="22"/>
        <v/>
      </c>
      <c r="J188" s="5">
        <f t="shared" si="23"/>
        <v>1189.8144130799189</v>
      </c>
      <c r="M188" s="5"/>
    </row>
    <row r="189" spans="1:13" x14ac:dyDescent="0.3">
      <c r="A189">
        <v>164</v>
      </c>
      <c r="B189" s="57">
        <f t="shared" si="17"/>
        <v>48792</v>
      </c>
      <c r="C189" s="5">
        <f t="shared" si="18"/>
        <v>41883.5948870887</v>
      </c>
      <c r="D189" s="5">
        <f t="shared" si="19"/>
        <v>349.02995739240583</v>
      </c>
      <c r="E189" s="5">
        <f t="shared" si="24"/>
        <v>440.78445568751312</v>
      </c>
      <c r="F189" s="53">
        <v>100</v>
      </c>
      <c r="G189" s="5">
        <f t="shared" si="20"/>
        <v>41342.810431401187</v>
      </c>
      <c r="H189" s="5">
        <f t="shared" si="21"/>
        <v>300</v>
      </c>
      <c r="I189" s="5" t="str">
        <f t="shared" si="22"/>
        <v/>
      </c>
      <c r="J189" s="5">
        <f t="shared" si="23"/>
        <v>1189.8144130799189</v>
      </c>
      <c r="M189" s="5"/>
    </row>
    <row r="190" spans="1:13" x14ac:dyDescent="0.3">
      <c r="A190">
        <v>165</v>
      </c>
      <c r="B190" s="57">
        <f t="shared" si="17"/>
        <v>48823</v>
      </c>
      <c r="C190" s="5">
        <f t="shared" si="18"/>
        <v>41342.810431401187</v>
      </c>
      <c r="D190" s="5">
        <f t="shared" si="19"/>
        <v>344.52342026167656</v>
      </c>
      <c r="E190" s="5">
        <f t="shared" si="24"/>
        <v>445.29099281824239</v>
      </c>
      <c r="F190" s="53">
        <v>100</v>
      </c>
      <c r="G190" s="5">
        <f t="shared" si="20"/>
        <v>40797.519438582945</v>
      </c>
      <c r="H190" s="5">
        <f t="shared" si="21"/>
        <v>300</v>
      </c>
      <c r="I190" s="5" t="str">
        <f t="shared" si="22"/>
        <v/>
      </c>
      <c r="J190" s="5">
        <f t="shared" si="23"/>
        <v>1189.8144130799189</v>
      </c>
      <c r="M190" s="5"/>
    </row>
    <row r="191" spans="1:13" x14ac:dyDescent="0.3">
      <c r="A191">
        <v>166</v>
      </c>
      <c r="B191" s="57">
        <f t="shared" si="17"/>
        <v>48853</v>
      </c>
      <c r="C191" s="5">
        <f t="shared" si="18"/>
        <v>40797.519438582945</v>
      </c>
      <c r="D191" s="5">
        <f t="shared" si="19"/>
        <v>339.97932865485785</v>
      </c>
      <c r="E191" s="5">
        <f t="shared" si="24"/>
        <v>449.8350844250611</v>
      </c>
      <c r="F191" s="53">
        <v>100</v>
      </c>
      <c r="G191" s="5">
        <f t="shared" si="20"/>
        <v>40247.684354157886</v>
      </c>
      <c r="H191" s="5">
        <f t="shared" si="21"/>
        <v>300</v>
      </c>
      <c r="I191" s="5" t="str">
        <f t="shared" si="22"/>
        <v/>
      </c>
      <c r="J191" s="5">
        <f t="shared" si="23"/>
        <v>1189.8144130799189</v>
      </c>
      <c r="M191" s="5"/>
    </row>
    <row r="192" spans="1:13" x14ac:dyDescent="0.3">
      <c r="A192">
        <v>167</v>
      </c>
      <c r="B192" s="57">
        <f t="shared" si="17"/>
        <v>48884</v>
      </c>
      <c r="C192" s="5">
        <f t="shared" si="18"/>
        <v>40247.684354157886</v>
      </c>
      <c r="D192" s="5">
        <f t="shared" si="19"/>
        <v>335.39736961798235</v>
      </c>
      <c r="E192" s="5">
        <f t="shared" si="24"/>
        <v>454.4170434619366</v>
      </c>
      <c r="F192" s="53">
        <v>100</v>
      </c>
      <c r="G192" s="5">
        <f t="shared" si="20"/>
        <v>39693.267310695948</v>
      </c>
      <c r="H192" s="5">
        <f t="shared" si="21"/>
        <v>300</v>
      </c>
      <c r="I192" s="5" t="str">
        <f t="shared" si="22"/>
        <v/>
      </c>
      <c r="J192" s="5">
        <f t="shared" si="23"/>
        <v>1189.8144130799189</v>
      </c>
      <c r="M192" s="5"/>
    </row>
    <row r="193" spans="1:13" x14ac:dyDescent="0.3">
      <c r="A193">
        <v>168</v>
      </c>
      <c r="B193" s="57">
        <f t="shared" si="17"/>
        <v>48914</v>
      </c>
      <c r="C193" s="5">
        <f t="shared" si="18"/>
        <v>39693.267310695948</v>
      </c>
      <c r="D193" s="5">
        <f t="shared" si="19"/>
        <v>330.77722758913291</v>
      </c>
      <c r="E193" s="5">
        <f t="shared" si="24"/>
        <v>459.03718549078604</v>
      </c>
      <c r="F193" s="53">
        <v>100</v>
      </c>
      <c r="G193" s="5">
        <f t="shared" si="20"/>
        <v>39134.230125205162</v>
      </c>
      <c r="H193" s="5">
        <f t="shared" si="21"/>
        <v>300</v>
      </c>
      <c r="I193" s="5" t="str">
        <f t="shared" si="22"/>
        <v/>
      </c>
      <c r="J193" s="5">
        <f t="shared" si="23"/>
        <v>1189.8144130799189</v>
      </c>
      <c r="M193" s="5"/>
    </row>
    <row r="194" spans="1:13" x14ac:dyDescent="0.3">
      <c r="A194">
        <v>169</v>
      </c>
      <c r="B194" s="57">
        <f t="shared" si="17"/>
        <v>48945</v>
      </c>
      <c r="C194" s="5">
        <f t="shared" si="18"/>
        <v>39134.230125205162</v>
      </c>
      <c r="D194" s="5">
        <f t="shared" si="19"/>
        <v>326.11858437670969</v>
      </c>
      <c r="E194" s="5">
        <f t="shared" si="24"/>
        <v>463.69582870320926</v>
      </c>
      <c r="F194" s="53">
        <v>100</v>
      </c>
      <c r="G194" s="5">
        <f t="shared" si="20"/>
        <v>38570.534296501952</v>
      </c>
      <c r="H194" s="5">
        <f t="shared" si="21"/>
        <v>300</v>
      </c>
      <c r="I194" s="5" t="str">
        <f t="shared" si="22"/>
        <v/>
      </c>
      <c r="J194" s="5">
        <f t="shared" si="23"/>
        <v>1189.8144130799189</v>
      </c>
      <c r="M194" s="5"/>
    </row>
    <row r="195" spans="1:13" x14ac:dyDescent="0.3">
      <c r="A195">
        <v>170</v>
      </c>
      <c r="B195" s="57">
        <f t="shared" si="17"/>
        <v>48976</v>
      </c>
      <c r="C195" s="5">
        <f t="shared" si="18"/>
        <v>38570.534296501952</v>
      </c>
      <c r="D195" s="5">
        <f t="shared" si="19"/>
        <v>321.42111913751626</v>
      </c>
      <c r="E195" s="5">
        <f t="shared" si="24"/>
        <v>468.39329394240269</v>
      </c>
      <c r="F195" s="53">
        <v>100</v>
      </c>
      <c r="G195" s="5">
        <f t="shared" si="20"/>
        <v>38002.141002559547</v>
      </c>
      <c r="H195" s="5">
        <f t="shared" si="21"/>
        <v>300</v>
      </c>
      <c r="I195" s="5" t="str">
        <f t="shared" si="22"/>
        <v/>
      </c>
      <c r="J195" s="5">
        <f t="shared" si="23"/>
        <v>1189.8144130799189</v>
      </c>
      <c r="M195" s="5"/>
    </row>
    <row r="196" spans="1:13" x14ac:dyDescent="0.3">
      <c r="A196">
        <v>171</v>
      </c>
      <c r="B196" s="57">
        <f t="shared" si="17"/>
        <v>49004</v>
      </c>
      <c r="C196" s="5">
        <f t="shared" si="18"/>
        <v>38002.141002559547</v>
      </c>
      <c r="D196" s="5">
        <f t="shared" si="19"/>
        <v>316.68450835466291</v>
      </c>
      <c r="E196" s="5">
        <f t="shared" si="24"/>
        <v>473.12990472525604</v>
      </c>
      <c r="F196" s="53">
        <v>100</v>
      </c>
      <c r="G196" s="5">
        <f t="shared" si="20"/>
        <v>37429.011097834293</v>
      </c>
      <c r="H196" s="5">
        <f t="shared" si="21"/>
        <v>300</v>
      </c>
      <c r="I196" s="5" t="str">
        <f t="shared" si="22"/>
        <v/>
      </c>
      <c r="J196" s="5">
        <f t="shared" si="23"/>
        <v>1189.8144130799189</v>
      </c>
      <c r="M196" s="5"/>
    </row>
    <row r="197" spans="1:13" x14ac:dyDescent="0.3">
      <c r="A197">
        <v>172</v>
      </c>
      <c r="B197" s="57">
        <f t="shared" si="17"/>
        <v>49035</v>
      </c>
      <c r="C197" s="5">
        <f t="shared" si="18"/>
        <v>37429.011097834293</v>
      </c>
      <c r="D197" s="5">
        <f t="shared" si="19"/>
        <v>311.9084258152858</v>
      </c>
      <c r="E197" s="5">
        <f t="shared" si="24"/>
        <v>477.90598726463315</v>
      </c>
      <c r="F197" s="53">
        <v>100</v>
      </c>
      <c r="G197" s="5">
        <f t="shared" si="20"/>
        <v>36851.105110569661</v>
      </c>
      <c r="H197" s="5">
        <f t="shared" si="21"/>
        <v>300</v>
      </c>
      <c r="I197" s="5" t="str">
        <f t="shared" si="22"/>
        <v/>
      </c>
      <c r="J197" s="5">
        <f t="shared" si="23"/>
        <v>1189.8144130799189</v>
      </c>
      <c r="M197" s="5"/>
    </row>
    <row r="198" spans="1:13" x14ac:dyDescent="0.3">
      <c r="A198">
        <v>173</v>
      </c>
      <c r="B198" s="57">
        <f t="shared" si="17"/>
        <v>49065</v>
      </c>
      <c r="C198" s="5">
        <f t="shared" si="18"/>
        <v>36851.105110569661</v>
      </c>
      <c r="D198" s="5">
        <f t="shared" si="19"/>
        <v>307.09254258808051</v>
      </c>
      <c r="E198" s="5">
        <f t="shared" si="24"/>
        <v>482.72187049183844</v>
      </c>
      <c r="F198" s="53">
        <v>100</v>
      </c>
      <c r="G198" s="5">
        <f t="shared" si="20"/>
        <v>36268.383240077819</v>
      </c>
      <c r="H198" s="5">
        <f t="shared" si="21"/>
        <v>300</v>
      </c>
      <c r="I198" s="5" t="str">
        <f t="shared" si="22"/>
        <v/>
      </c>
      <c r="J198" s="5">
        <f t="shared" si="23"/>
        <v>1189.8144130799189</v>
      </c>
      <c r="M198" s="5"/>
    </row>
    <row r="199" spans="1:13" x14ac:dyDescent="0.3">
      <c r="A199">
        <v>174</v>
      </c>
      <c r="B199" s="57">
        <f t="shared" si="17"/>
        <v>49096</v>
      </c>
      <c r="C199" s="5">
        <f t="shared" si="18"/>
        <v>36268.383240077819</v>
      </c>
      <c r="D199" s="5">
        <f t="shared" si="19"/>
        <v>302.23652700064849</v>
      </c>
      <c r="E199" s="5">
        <f t="shared" si="24"/>
        <v>487.57788607927046</v>
      </c>
      <c r="F199" s="53">
        <v>100</v>
      </c>
      <c r="G199" s="5">
        <f t="shared" si="20"/>
        <v>35680.805353998549</v>
      </c>
      <c r="H199" s="5">
        <f t="shared" si="21"/>
        <v>300</v>
      </c>
      <c r="I199" s="5" t="str">
        <f t="shared" si="22"/>
        <v/>
      </c>
      <c r="J199" s="5">
        <f t="shared" si="23"/>
        <v>1189.8144130799189</v>
      </c>
      <c r="M199" s="5"/>
    </row>
    <row r="200" spans="1:13" x14ac:dyDescent="0.3">
      <c r="A200">
        <v>175</v>
      </c>
      <c r="B200" s="57">
        <f t="shared" si="17"/>
        <v>49126</v>
      </c>
      <c r="C200" s="5">
        <f t="shared" si="18"/>
        <v>35680.805353998549</v>
      </c>
      <c r="D200" s="5">
        <f t="shared" si="19"/>
        <v>297.34004461665455</v>
      </c>
      <c r="E200" s="5">
        <f t="shared" si="24"/>
        <v>492.4743684632644</v>
      </c>
      <c r="F200" s="53">
        <v>100</v>
      </c>
      <c r="G200" s="5">
        <f t="shared" si="20"/>
        <v>35088.330985535285</v>
      </c>
      <c r="H200" s="5">
        <f t="shared" si="21"/>
        <v>300</v>
      </c>
      <c r="I200" s="5" t="str">
        <f t="shared" si="22"/>
        <v/>
      </c>
      <c r="J200" s="5">
        <f t="shared" si="23"/>
        <v>1189.8144130799189</v>
      </c>
      <c r="M200" s="5"/>
    </row>
    <row r="201" spans="1:13" x14ac:dyDescent="0.3">
      <c r="A201">
        <v>176</v>
      </c>
      <c r="B201" s="57">
        <f t="shared" si="17"/>
        <v>49157</v>
      </c>
      <c r="C201" s="5">
        <f t="shared" si="18"/>
        <v>35088.330985535285</v>
      </c>
      <c r="D201" s="5">
        <f t="shared" si="19"/>
        <v>292.40275821279403</v>
      </c>
      <c r="E201" s="5">
        <f t="shared" si="24"/>
        <v>497.41165486712492</v>
      </c>
      <c r="F201" s="53">
        <v>100</v>
      </c>
      <c r="G201" s="5">
        <f t="shared" si="20"/>
        <v>34490.919330668163</v>
      </c>
      <c r="H201" s="5">
        <f t="shared" si="21"/>
        <v>300</v>
      </c>
      <c r="I201" s="5" t="str">
        <f t="shared" si="22"/>
        <v/>
      </c>
      <c r="J201" s="5">
        <f t="shared" si="23"/>
        <v>1189.8144130799189</v>
      </c>
      <c r="M201" s="5"/>
    </row>
    <row r="202" spans="1:13" x14ac:dyDescent="0.3">
      <c r="A202">
        <v>177</v>
      </c>
      <c r="B202" s="57">
        <f t="shared" si="17"/>
        <v>49188</v>
      </c>
      <c r="C202" s="5">
        <f t="shared" si="18"/>
        <v>34490.919330668163</v>
      </c>
      <c r="D202" s="5">
        <f t="shared" si="19"/>
        <v>287.42432775556802</v>
      </c>
      <c r="E202" s="5">
        <f t="shared" si="24"/>
        <v>502.39008532435093</v>
      </c>
      <c r="F202" s="53">
        <v>100</v>
      </c>
      <c r="G202" s="5">
        <f t="shared" si="20"/>
        <v>33888.529245343809</v>
      </c>
      <c r="H202" s="5">
        <f t="shared" si="21"/>
        <v>300</v>
      </c>
      <c r="I202" s="5" t="str">
        <f t="shared" si="22"/>
        <v/>
      </c>
      <c r="J202" s="5">
        <f t="shared" si="23"/>
        <v>1189.8144130799189</v>
      </c>
      <c r="M202" s="5"/>
    </row>
    <row r="203" spans="1:13" x14ac:dyDescent="0.3">
      <c r="A203">
        <v>178</v>
      </c>
      <c r="B203" s="57">
        <f t="shared" si="17"/>
        <v>49218</v>
      </c>
      <c r="C203" s="5">
        <f t="shared" si="18"/>
        <v>33888.529245343809</v>
      </c>
      <c r="D203" s="5">
        <f t="shared" si="19"/>
        <v>282.40441037786508</v>
      </c>
      <c r="E203" s="5">
        <f t="shared" si="24"/>
        <v>507.41000270205387</v>
      </c>
      <c r="F203" s="53">
        <v>100</v>
      </c>
      <c r="G203" s="5">
        <f t="shared" si="20"/>
        <v>33281.119242641755</v>
      </c>
      <c r="H203" s="5">
        <f t="shared" si="21"/>
        <v>300</v>
      </c>
      <c r="I203" s="5" t="str">
        <f t="shared" si="22"/>
        <v/>
      </c>
      <c r="J203" s="5">
        <f t="shared" si="23"/>
        <v>1189.8144130799189</v>
      </c>
      <c r="M203" s="5"/>
    </row>
    <row r="204" spans="1:13" x14ac:dyDescent="0.3">
      <c r="A204">
        <v>179</v>
      </c>
      <c r="B204" s="57">
        <f t="shared" si="17"/>
        <v>49249</v>
      </c>
      <c r="C204" s="5">
        <f t="shared" si="18"/>
        <v>33281.119242641755</v>
      </c>
      <c r="D204" s="5">
        <f t="shared" si="19"/>
        <v>277.34266035534796</v>
      </c>
      <c r="E204" s="5">
        <f t="shared" si="24"/>
        <v>512.47175272457093</v>
      </c>
      <c r="F204" s="53">
        <v>100</v>
      </c>
      <c r="G204" s="5">
        <f t="shared" si="20"/>
        <v>32668.647489917181</v>
      </c>
      <c r="H204" s="5">
        <f t="shared" si="21"/>
        <v>300</v>
      </c>
      <c r="I204" s="5" t="str">
        <f t="shared" si="22"/>
        <v/>
      </c>
      <c r="J204" s="5">
        <f t="shared" si="23"/>
        <v>1189.8144130799189</v>
      </c>
      <c r="M204" s="5"/>
    </row>
    <row r="205" spans="1:13" x14ac:dyDescent="0.3">
      <c r="A205">
        <v>180</v>
      </c>
      <c r="B205" s="57">
        <f t="shared" si="17"/>
        <v>49279</v>
      </c>
      <c r="C205" s="5">
        <f t="shared" si="18"/>
        <v>32668.647489917181</v>
      </c>
      <c r="D205" s="5">
        <f t="shared" si="19"/>
        <v>272.23872908264315</v>
      </c>
      <c r="E205" s="5">
        <f t="shared" si="24"/>
        <v>517.57568399727575</v>
      </c>
      <c r="F205" s="53">
        <v>100</v>
      </c>
      <c r="G205" s="5">
        <f t="shared" si="20"/>
        <v>32051.071805919906</v>
      </c>
      <c r="H205" s="5">
        <f t="shared" si="21"/>
        <v>300</v>
      </c>
      <c r="I205" s="5" t="str">
        <f t="shared" si="22"/>
        <v/>
      </c>
      <c r="J205" s="5">
        <f t="shared" si="23"/>
        <v>1189.8144130799189</v>
      </c>
      <c r="M205" s="5"/>
    </row>
    <row r="206" spans="1:13" x14ac:dyDescent="0.3">
      <c r="A206">
        <v>181</v>
      </c>
      <c r="B206" s="57">
        <f t="shared" si="17"/>
        <v>49310</v>
      </c>
      <c r="C206" s="5">
        <f t="shared" si="18"/>
        <v>32051.071805919906</v>
      </c>
      <c r="D206" s="5">
        <f t="shared" si="19"/>
        <v>267.09226504933252</v>
      </c>
      <c r="E206" s="5">
        <f t="shared" si="24"/>
        <v>522.72214803058637</v>
      </c>
      <c r="F206" s="53">
        <v>100</v>
      </c>
      <c r="G206" s="5">
        <f t="shared" si="20"/>
        <v>31428.349657889321</v>
      </c>
      <c r="H206" s="5">
        <f t="shared" si="21"/>
        <v>300</v>
      </c>
      <c r="I206" s="5" t="str">
        <f t="shared" si="22"/>
        <v/>
      </c>
      <c r="J206" s="5">
        <f t="shared" si="23"/>
        <v>1189.8144130799189</v>
      </c>
      <c r="M206" s="5"/>
    </row>
    <row r="207" spans="1:13" x14ac:dyDescent="0.3">
      <c r="A207">
        <v>182</v>
      </c>
      <c r="B207" s="57">
        <f t="shared" si="17"/>
        <v>49341</v>
      </c>
      <c r="C207" s="5">
        <f t="shared" si="18"/>
        <v>31428.349657889321</v>
      </c>
      <c r="D207" s="5">
        <f t="shared" si="19"/>
        <v>261.90291381574434</v>
      </c>
      <c r="E207" s="5">
        <f t="shared" si="24"/>
        <v>527.91149926417461</v>
      </c>
      <c r="F207" s="53">
        <v>100</v>
      </c>
      <c r="G207" s="5">
        <f t="shared" si="20"/>
        <v>30800.438158625147</v>
      </c>
      <c r="H207" s="5">
        <f t="shared" si="21"/>
        <v>300</v>
      </c>
      <c r="I207" s="5" t="str">
        <f t="shared" si="22"/>
        <v/>
      </c>
      <c r="J207" s="5">
        <f t="shared" si="23"/>
        <v>1189.8144130799189</v>
      </c>
      <c r="M207" s="5"/>
    </row>
    <row r="208" spans="1:13" x14ac:dyDescent="0.3">
      <c r="A208">
        <v>183</v>
      </c>
      <c r="B208" s="57">
        <f t="shared" si="17"/>
        <v>49369</v>
      </c>
      <c r="C208" s="5">
        <f t="shared" si="18"/>
        <v>30800.438158625147</v>
      </c>
      <c r="D208" s="5">
        <f t="shared" si="19"/>
        <v>256.67031798854288</v>
      </c>
      <c r="E208" s="5">
        <f t="shared" si="24"/>
        <v>533.14409509137613</v>
      </c>
      <c r="F208" s="53">
        <v>100</v>
      </c>
      <c r="G208" s="5">
        <f t="shared" si="20"/>
        <v>30167.294063533773</v>
      </c>
      <c r="H208" s="5">
        <f t="shared" si="21"/>
        <v>300</v>
      </c>
      <c r="I208" s="5" t="str">
        <f t="shared" si="22"/>
        <v/>
      </c>
      <c r="J208" s="5">
        <f t="shared" si="23"/>
        <v>1189.8144130799189</v>
      </c>
      <c r="M208" s="5"/>
    </row>
    <row r="209" spans="1:13" x14ac:dyDescent="0.3">
      <c r="A209">
        <v>184</v>
      </c>
      <c r="B209" s="57">
        <f t="shared" si="17"/>
        <v>49400</v>
      </c>
      <c r="C209" s="5">
        <f t="shared" si="18"/>
        <v>30167.294063533773</v>
      </c>
      <c r="D209" s="5">
        <f t="shared" si="19"/>
        <v>251.39411719611476</v>
      </c>
      <c r="E209" s="5">
        <f t="shared" si="24"/>
        <v>538.42029588380422</v>
      </c>
      <c r="F209" s="53">
        <v>100</v>
      </c>
      <c r="G209" s="5">
        <f t="shared" si="20"/>
        <v>29528.87376764997</v>
      </c>
      <c r="H209" s="5">
        <f t="shared" si="21"/>
        <v>300</v>
      </c>
      <c r="I209" s="5" t="str">
        <f t="shared" si="22"/>
        <v/>
      </c>
      <c r="J209" s="5">
        <f t="shared" si="23"/>
        <v>1189.8144130799189</v>
      </c>
      <c r="M209" s="5"/>
    </row>
    <row r="210" spans="1:13" x14ac:dyDescent="0.3">
      <c r="A210">
        <v>185</v>
      </c>
      <c r="B210" s="57">
        <f t="shared" si="17"/>
        <v>49430</v>
      </c>
      <c r="C210" s="5">
        <f t="shared" si="18"/>
        <v>29528.87376764997</v>
      </c>
      <c r="D210" s="5">
        <f t="shared" si="19"/>
        <v>246.07394806374975</v>
      </c>
      <c r="E210" s="5">
        <f t="shared" si="24"/>
        <v>543.7404650161692</v>
      </c>
      <c r="F210" s="53">
        <v>100</v>
      </c>
      <c r="G210" s="5">
        <f t="shared" si="20"/>
        <v>28885.1333026338</v>
      </c>
      <c r="H210" s="5">
        <f t="shared" si="21"/>
        <v>300</v>
      </c>
      <c r="I210" s="5" t="str">
        <f t="shared" si="22"/>
        <v/>
      </c>
      <c r="J210" s="5">
        <f t="shared" si="23"/>
        <v>1189.8144130799189</v>
      </c>
      <c r="M210" s="5"/>
    </row>
    <row r="211" spans="1:13" x14ac:dyDescent="0.3">
      <c r="A211">
        <v>186</v>
      </c>
      <c r="B211" s="57">
        <f t="shared" si="17"/>
        <v>49461</v>
      </c>
      <c r="C211" s="5">
        <f t="shared" si="18"/>
        <v>28885.1333026338</v>
      </c>
      <c r="D211" s="5">
        <f t="shared" si="19"/>
        <v>240.70944418861498</v>
      </c>
      <c r="E211" s="5">
        <f t="shared" si="24"/>
        <v>549.104968891304</v>
      </c>
      <c r="F211" s="53">
        <v>100</v>
      </c>
      <c r="G211" s="5">
        <f t="shared" si="20"/>
        <v>28236.028333742495</v>
      </c>
      <c r="H211" s="5">
        <f t="shared" si="21"/>
        <v>300</v>
      </c>
      <c r="I211" s="5" t="str">
        <f t="shared" si="22"/>
        <v/>
      </c>
      <c r="J211" s="5">
        <f t="shared" si="23"/>
        <v>1189.8144130799189</v>
      </c>
      <c r="M211" s="5"/>
    </row>
    <row r="212" spans="1:13" x14ac:dyDescent="0.3">
      <c r="A212">
        <v>187</v>
      </c>
      <c r="B212" s="57">
        <f t="shared" si="17"/>
        <v>49491</v>
      </c>
      <c r="C212" s="5">
        <f t="shared" si="18"/>
        <v>28236.028333742495</v>
      </c>
      <c r="D212" s="5">
        <f t="shared" si="19"/>
        <v>235.3002361145208</v>
      </c>
      <c r="E212" s="5">
        <f t="shared" si="24"/>
        <v>554.51417696539818</v>
      </c>
      <c r="F212" s="53">
        <v>100</v>
      </c>
      <c r="G212" s="5">
        <f t="shared" si="20"/>
        <v>27581.514156777099</v>
      </c>
      <c r="H212" s="5">
        <f t="shared" si="21"/>
        <v>300</v>
      </c>
      <c r="I212" s="5" t="str">
        <f t="shared" si="22"/>
        <v/>
      </c>
      <c r="J212" s="5">
        <f t="shared" si="23"/>
        <v>1189.8144130799189</v>
      </c>
      <c r="M212" s="5"/>
    </row>
    <row r="213" spans="1:13" x14ac:dyDescent="0.3">
      <c r="A213">
        <v>188</v>
      </c>
      <c r="B213" s="57">
        <f t="shared" si="17"/>
        <v>49522</v>
      </c>
      <c r="C213" s="5">
        <f t="shared" si="18"/>
        <v>27581.514156777099</v>
      </c>
      <c r="D213" s="5">
        <f t="shared" si="19"/>
        <v>229.84595130647583</v>
      </c>
      <c r="E213" s="5">
        <f t="shared" si="24"/>
        <v>559.9684617734431</v>
      </c>
      <c r="F213" s="53">
        <v>100</v>
      </c>
      <c r="G213" s="5">
        <f t="shared" si="20"/>
        <v>26921.545695003657</v>
      </c>
      <c r="H213" s="5">
        <f t="shared" si="21"/>
        <v>300</v>
      </c>
      <c r="I213" s="5" t="str">
        <f t="shared" si="22"/>
        <v/>
      </c>
      <c r="J213" s="5">
        <f t="shared" si="23"/>
        <v>1189.8144130799189</v>
      </c>
      <c r="M213" s="5"/>
    </row>
    <row r="214" spans="1:13" x14ac:dyDescent="0.3">
      <c r="A214">
        <v>189</v>
      </c>
      <c r="B214" s="57">
        <f t="shared" si="17"/>
        <v>49553</v>
      </c>
      <c r="C214" s="5">
        <f t="shared" si="18"/>
        <v>26921.545695003657</v>
      </c>
      <c r="D214" s="5">
        <f t="shared" si="19"/>
        <v>224.34621412503046</v>
      </c>
      <c r="E214" s="5">
        <f t="shared" si="24"/>
        <v>565.46819895488852</v>
      </c>
      <c r="F214" s="53">
        <v>100</v>
      </c>
      <c r="G214" s="5">
        <f t="shared" si="20"/>
        <v>26256.077496048769</v>
      </c>
      <c r="H214" s="5">
        <f t="shared" si="21"/>
        <v>300</v>
      </c>
      <c r="I214" s="5" t="str">
        <f t="shared" si="22"/>
        <v/>
      </c>
      <c r="J214" s="5">
        <f t="shared" si="23"/>
        <v>1189.8144130799189</v>
      </c>
      <c r="M214" s="5"/>
    </row>
    <row r="215" spans="1:13" x14ac:dyDescent="0.3">
      <c r="A215">
        <v>190</v>
      </c>
      <c r="B215" s="57">
        <f t="shared" si="17"/>
        <v>49583</v>
      </c>
      <c r="C215" s="5">
        <f t="shared" si="18"/>
        <v>26256.077496048769</v>
      </c>
      <c r="D215" s="5">
        <f t="shared" si="19"/>
        <v>218.80064580040641</v>
      </c>
      <c r="E215" s="5">
        <f t="shared" si="24"/>
        <v>571.01376727951254</v>
      </c>
      <c r="F215" s="53">
        <v>100</v>
      </c>
      <c r="G215" s="5">
        <f t="shared" si="20"/>
        <v>25585.063728769255</v>
      </c>
      <c r="H215" s="5">
        <f t="shared" si="21"/>
        <v>300</v>
      </c>
      <c r="I215" s="5" t="str">
        <f t="shared" si="22"/>
        <v/>
      </c>
      <c r="J215" s="5">
        <f t="shared" si="23"/>
        <v>1189.8144130799189</v>
      </c>
      <c r="M215" s="5"/>
    </row>
    <row r="216" spans="1:13" x14ac:dyDescent="0.3">
      <c r="A216">
        <v>191</v>
      </c>
      <c r="B216" s="57">
        <f t="shared" si="17"/>
        <v>49614</v>
      </c>
      <c r="C216" s="5">
        <f t="shared" si="18"/>
        <v>25585.063728769255</v>
      </c>
      <c r="D216" s="5">
        <f t="shared" si="19"/>
        <v>213.20886440641047</v>
      </c>
      <c r="E216" s="5">
        <f t="shared" si="24"/>
        <v>576.60554867350845</v>
      </c>
      <c r="F216" s="53">
        <v>100</v>
      </c>
      <c r="G216" s="5">
        <f t="shared" si="20"/>
        <v>24908.458180095746</v>
      </c>
      <c r="H216" s="5">
        <f t="shared" si="21"/>
        <v>300</v>
      </c>
      <c r="I216" s="5" t="str">
        <f t="shared" si="22"/>
        <v/>
      </c>
      <c r="J216" s="5">
        <f t="shared" si="23"/>
        <v>1189.8144130799189</v>
      </c>
      <c r="M216" s="5"/>
    </row>
    <row r="217" spans="1:13" x14ac:dyDescent="0.3">
      <c r="A217">
        <v>192</v>
      </c>
      <c r="B217" s="57">
        <f t="shared" si="17"/>
        <v>49644</v>
      </c>
      <c r="C217" s="5">
        <f t="shared" si="18"/>
        <v>24908.458180095746</v>
      </c>
      <c r="D217" s="5">
        <f t="shared" si="19"/>
        <v>207.57048483413121</v>
      </c>
      <c r="E217" s="5">
        <f t="shared" si="24"/>
        <v>582.24392824578774</v>
      </c>
      <c r="F217" s="53">
        <v>100</v>
      </c>
      <c r="G217" s="5">
        <f t="shared" si="20"/>
        <v>24226.214251849957</v>
      </c>
      <c r="H217" s="5">
        <f t="shared" si="21"/>
        <v>300</v>
      </c>
      <c r="I217" s="5" t="str">
        <f t="shared" si="22"/>
        <v/>
      </c>
      <c r="J217" s="5">
        <f t="shared" si="23"/>
        <v>1189.8144130799189</v>
      </c>
      <c r="M217" s="5"/>
    </row>
    <row r="218" spans="1:13" x14ac:dyDescent="0.3">
      <c r="A218">
        <v>193</v>
      </c>
      <c r="B218" s="57">
        <f t="shared" si="17"/>
        <v>49675</v>
      </c>
      <c r="C218" s="5">
        <f t="shared" si="18"/>
        <v>24226.214251849957</v>
      </c>
      <c r="D218" s="5">
        <f t="shared" si="19"/>
        <v>201.88511876541631</v>
      </c>
      <c r="E218" s="5">
        <f t="shared" si="24"/>
        <v>587.92929431450261</v>
      </c>
      <c r="F218" s="53">
        <v>100</v>
      </c>
      <c r="G218" s="5">
        <f t="shared" si="20"/>
        <v>23538.284957535456</v>
      </c>
      <c r="H218" s="5">
        <f t="shared" si="21"/>
        <v>300</v>
      </c>
      <c r="I218" s="5" t="str">
        <f t="shared" si="22"/>
        <v/>
      </c>
      <c r="J218" s="5">
        <f t="shared" si="23"/>
        <v>1189.8144130799189</v>
      </c>
      <c r="M218" s="5"/>
    </row>
    <row r="219" spans="1:13" x14ac:dyDescent="0.3">
      <c r="A219">
        <v>194</v>
      </c>
      <c r="B219" s="57">
        <f t="shared" ref="B219:B282" si="25">IF(ISBLANK($A219),"",EDATE($B218,1))</f>
        <v>49706</v>
      </c>
      <c r="C219" s="5">
        <f t="shared" ref="C219:C282" si="26">_xlfn.LET(
_xlpm.StartingPrincipalBalance,$G218,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_xlpm.Calculation,IF(_xlpm.IsPeriodBlankCondition,"",IF(_xlpm.IsPrincipalRemainingBlankCondition,"",IF(_xlpm.IsPrincipalRemainingZeroCondition,"",_xlpm.StartingPrincipalBalance))),
_xlpm.Calculation
)</f>
        <v>23538.284957535456</v>
      </c>
      <c r="D219" s="5">
        <f t="shared" ref="D219:D282" si="27">_xlfn.LET(
_xlpm.InterestCalculation,$G218*$B$9,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_xlpm.Calculation,IF(_xlpm.IsPeriodBlankCondition,"",IF(_xlpm.IsPrincipalRemainingBlankCondition,"",IF(_xlpm.IsPrincipalRemainingZeroCondition,"",_xlpm.InterestCalculation))),
_xlpm.Calculation
)</f>
        <v>196.15237464612881</v>
      </c>
      <c r="E219" s="5">
        <f t="shared" si="24"/>
        <v>593.66203843379014</v>
      </c>
      <c r="F219" s="53">
        <v>100</v>
      </c>
      <c r="G219" s="5">
        <f t="shared" ref="G219:G282" si="28">_xlfn.LET(
_xlpm.StartingBalanceGreaterThanPrincipalOwedPlusPrepaymentCondition,$C219&gt;=$E219+$F219,
_xlpm.IsPrincpalOwedPlusPrepaymentLessThanOrEqualToPrincipalRemainingCondition,ROUND($E219+$F219,2)&lt;=ROUND($G218,2),
_xlpm.IsCurrentPrincapalOwedAmtGreaterThanPrevPrincipalOwedCondition,$E218&gt;$G218,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_xlpm.Calculation,IF(_xlpm.IsPeriodBlankCondition,"",IF(_xlpm.IsPrincipalRemainingBlankCondition,"",IF(_xlpm.IsPrincipalZeroCondition,"",IF(_xlpm.StartingBalanceGreaterThanPrincipalOwedPlusPrepaymentCondition,$C219-$E219-$F219,0)))),
_xlpm.Calculation
)</f>
        <v>22844.622919101665</v>
      </c>
      <c r="H219" s="5">
        <f t="shared" ref="H219:H282" si="29">_xlfn.LET(
_xlpm.PrincpalRemainingCalculation,$B$13,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_xlpm.Calculation,IF(_xlpm.IsPeriodBlankCondition,"",IF(_xlpm.IsPrincipalRemainingBlankCondition,"",IF(_xlpm.IsPrincipalZeroCondition,"",_xlpm.PrincpalRemainingCalculation))),
_xlpm.Calculation
)</f>
        <v>300</v>
      </c>
      <c r="I219" s="5" t="str">
        <f t="shared" ref="I219:I282" si="30">_xlfn.LET(
_xlpm.IsPrincipalRemainingLessThanOrEqualToPMICutoffAmtCondition,$G218&lt;=$B$2*(1-$B$15),
_xlpm.PMIMonthlyPayment,$B$19,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19" s="5">
        <f t="shared" ref="J219:J282" si="31">_xlfn.LET(
_xlpm.PrePaymentActuallyPaid,IF($C219&gt;=$E219+$F219,$F219,$C219-$E219),
_xlpm.IfPMIOwedIsBlank,IF($I219 = "",0,$I219),
_xlpm.TotalMonthlyPaymentCalculation,$D219+$E219+$H219+_xlpm.IfPMIOwedIsBlank+_xlpm.PrePaymentActuallyPaid,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_xlpm.Calculation,IF(_xlpm.IsPeriodBlankCondition,"",IF(_xlpm.IsPrincipalRemainingBlankCondition,"",IF(_xlpm.IsPrincipalZeroCondition,"",_xlpm.TotalMonthlyPaymentCalculation))),
_xlpm.Calculation
)</f>
        <v>1189.8144130799189</v>
      </c>
      <c r="M219" s="5"/>
    </row>
    <row r="220" spans="1:13" x14ac:dyDescent="0.3">
      <c r="A220">
        <v>195</v>
      </c>
      <c r="B220" s="57">
        <f t="shared" si="25"/>
        <v>49735</v>
      </c>
      <c r="C220" s="5">
        <f t="shared" si="26"/>
        <v>22844.622919101665</v>
      </c>
      <c r="D220" s="5">
        <f t="shared" si="27"/>
        <v>190.37185765918053</v>
      </c>
      <c r="E220" s="5">
        <f t="shared" si="24"/>
        <v>599.44255542073847</v>
      </c>
      <c r="F220" s="53">
        <v>100</v>
      </c>
      <c r="G220" s="5">
        <f t="shared" si="28"/>
        <v>22145.180363680927</v>
      </c>
      <c r="H220" s="5">
        <f t="shared" si="29"/>
        <v>300</v>
      </c>
      <c r="I220" s="5" t="str">
        <f t="shared" si="30"/>
        <v/>
      </c>
      <c r="J220" s="5">
        <f t="shared" si="31"/>
        <v>1189.8144130799189</v>
      </c>
      <c r="M220" s="5"/>
    </row>
    <row r="221" spans="1:13" x14ac:dyDescent="0.3">
      <c r="A221">
        <v>196</v>
      </c>
      <c r="B221" s="57">
        <f t="shared" si="25"/>
        <v>49766</v>
      </c>
      <c r="C221" s="5">
        <f t="shared" si="26"/>
        <v>22145.180363680927</v>
      </c>
      <c r="D221" s="5">
        <f t="shared" si="27"/>
        <v>184.54316969734106</v>
      </c>
      <c r="E221" s="5">
        <f t="shared" si="24"/>
        <v>605.27124338257795</v>
      </c>
      <c r="F221" s="53">
        <v>100</v>
      </c>
      <c r="G221" s="5">
        <f t="shared" si="28"/>
        <v>21439.909120298351</v>
      </c>
      <c r="H221" s="5">
        <f t="shared" si="29"/>
        <v>300</v>
      </c>
      <c r="I221" s="5" t="str">
        <f t="shared" si="30"/>
        <v/>
      </c>
      <c r="J221" s="5">
        <f t="shared" si="31"/>
        <v>1189.8144130799189</v>
      </c>
      <c r="M221" s="5"/>
    </row>
    <row r="222" spans="1:13" x14ac:dyDescent="0.3">
      <c r="A222">
        <v>197</v>
      </c>
      <c r="B222" s="57">
        <f t="shared" si="25"/>
        <v>49796</v>
      </c>
      <c r="C222" s="5">
        <f t="shared" si="26"/>
        <v>21439.909120298351</v>
      </c>
      <c r="D222" s="5">
        <f t="shared" si="27"/>
        <v>178.66590933581958</v>
      </c>
      <c r="E222" s="5">
        <f t="shared" si="24"/>
        <v>611.14850374409934</v>
      </c>
      <c r="F222" s="53">
        <v>100</v>
      </c>
      <c r="G222" s="5">
        <f t="shared" si="28"/>
        <v>20728.760616554253</v>
      </c>
      <c r="H222" s="5">
        <f t="shared" si="29"/>
        <v>300</v>
      </c>
      <c r="I222" s="5" t="str">
        <f t="shared" si="30"/>
        <v/>
      </c>
      <c r="J222" s="5">
        <f t="shared" si="31"/>
        <v>1189.8144130799189</v>
      </c>
      <c r="M222" s="5"/>
    </row>
    <row r="223" spans="1:13" x14ac:dyDescent="0.3">
      <c r="A223">
        <v>198</v>
      </c>
      <c r="B223" s="57">
        <f t="shared" si="25"/>
        <v>49827</v>
      </c>
      <c r="C223" s="5">
        <f t="shared" si="26"/>
        <v>20728.760616554253</v>
      </c>
      <c r="D223" s="5">
        <f t="shared" si="27"/>
        <v>172.73967180461878</v>
      </c>
      <c r="E223" s="5">
        <f t="shared" si="24"/>
        <v>617.0747412753002</v>
      </c>
      <c r="F223" s="53">
        <v>100</v>
      </c>
      <c r="G223" s="5">
        <f t="shared" si="28"/>
        <v>20011.685875278952</v>
      </c>
      <c r="H223" s="5">
        <f t="shared" si="29"/>
        <v>300</v>
      </c>
      <c r="I223" s="5" t="str">
        <f t="shared" si="30"/>
        <v/>
      </c>
      <c r="J223" s="5">
        <f t="shared" si="31"/>
        <v>1189.8144130799189</v>
      </c>
      <c r="M223" s="5"/>
    </row>
    <row r="224" spans="1:13" x14ac:dyDescent="0.3">
      <c r="A224">
        <v>199</v>
      </c>
      <c r="B224" s="57">
        <f t="shared" si="25"/>
        <v>49857</v>
      </c>
      <c r="C224" s="5">
        <f t="shared" si="26"/>
        <v>20011.685875278952</v>
      </c>
      <c r="D224" s="5">
        <f t="shared" si="27"/>
        <v>166.76404896065793</v>
      </c>
      <c r="E224" s="5">
        <f t="shared" si="24"/>
        <v>623.05036411926108</v>
      </c>
      <c r="F224" s="53">
        <v>100</v>
      </c>
      <c r="G224" s="5">
        <f t="shared" si="28"/>
        <v>19288.635511159689</v>
      </c>
      <c r="H224" s="5">
        <f t="shared" si="29"/>
        <v>300</v>
      </c>
      <c r="I224" s="5" t="str">
        <f t="shared" si="30"/>
        <v/>
      </c>
      <c r="J224" s="5">
        <f t="shared" si="31"/>
        <v>1189.8144130799189</v>
      </c>
      <c r="M224" s="5"/>
    </row>
    <row r="225" spans="1:13" x14ac:dyDescent="0.3">
      <c r="A225">
        <v>200</v>
      </c>
      <c r="B225" s="57">
        <f t="shared" si="25"/>
        <v>49888</v>
      </c>
      <c r="C225" s="5">
        <f t="shared" si="26"/>
        <v>19288.635511159689</v>
      </c>
      <c r="D225" s="5">
        <f t="shared" si="27"/>
        <v>160.73862925966407</v>
      </c>
      <c r="E225" s="5">
        <f t="shared" si="24"/>
        <v>629.07578382025486</v>
      </c>
      <c r="F225" s="53">
        <v>100</v>
      </c>
      <c r="G225" s="5">
        <f t="shared" si="28"/>
        <v>18559.559727339434</v>
      </c>
      <c r="H225" s="5">
        <f t="shared" si="29"/>
        <v>300</v>
      </c>
      <c r="I225" s="5" t="str">
        <f t="shared" si="30"/>
        <v/>
      </c>
      <c r="J225" s="5">
        <f t="shared" si="31"/>
        <v>1189.8144130799189</v>
      </c>
      <c r="M225" s="5"/>
    </row>
    <row r="226" spans="1:13" x14ac:dyDescent="0.3">
      <c r="A226">
        <v>201</v>
      </c>
      <c r="B226" s="57">
        <f t="shared" si="25"/>
        <v>49919</v>
      </c>
      <c r="C226" s="5">
        <f t="shared" si="26"/>
        <v>18559.559727339434</v>
      </c>
      <c r="D226" s="5">
        <f t="shared" si="27"/>
        <v>154.66299772782861</v>
      </c>
      <c r="E226" s="5">
        <f t="shared" si="24"/>
        <v>635.15141535209034</v>
      </c>
      <c r="F226" s="53">
        <v>100</v>
      </c>
      <c r="G226" s="5">
        <f t="shared" si="28"/>
        <v>17824.408311987343</v>
      </c>
      <c r="H226" s="5">
        <f t="shared" si="29"/>
        <v>300</v>
      </c>
      <c r="I226" s="5" t="str">
        <f t="shared" si="30"/>
        <v/>
      </c>
      <c r="J226" s="5">
        <f t="shared" si="31"/>
        <v>1189.8144130799189</v>
      </c>
      <c r="M226" s="5"/>
    </row>
    <row r="227" spans="1:13" x14ac:dyDescent="0.3">
      <c r="A227">
        <v>202</v>
      </c>
      <c r="B227" s="57">
        <f t="shared" si="25"/>
        <v>49949</v>
      </c>
      <c r="C227" s="5">
        <f t="shared" si="26"/>
        <v>17824.408311987343</v>
      </c>
      <c r="D227" s="5">
        <f t="shared" si="27"/>
        <v>148.53673593322785</v>
      </c>
      <c r="E227" s="5">
        <f t="shared" si="24"/>
        <v>641.27767714669108</v>
      </c>
      <c r="F227" s="53">
        <v>100</v>
      </c>
      <c r="G227" s="5">
        <f t="shared" si="28"/>
        <v>17083.130634840651</v>
      </c>
      <c r="H227" s="5">
        <f t="shared" si="29"/>
        <v>300</v>
      </c>
      <c r="I227" s="5" t="str">
        <f t="shared" si="30"/>
        <v/>
      </c>
      <c r="J227" s="5">
        <f t="shared" si="31"/>
        <v>1189.8144130799189</v>
      </c>
      <c r="M227" s="5"/>
    </row>
    <row r="228" spans="1:13" x14ac:dyDescent="0.3">
      <c r="A228">
        <v>203</v>
      </c>
      <c r="B228" s="57">
        <f t="shared" si="25"/>
        <v>49980</v>
      </c>
      <c r="C228" s="5">
        <f t="shared" si="26"/>
        <v>17083.130634840651</v>
      </c>
      <c r="D228" s="5">
        <f t="shared" si="27"/>
        <v>142.35942195700542</v>
      </c>
      <c r="E228" s="5">
        <f t="shared" si="24"/>
        <v>647.4549911229135</v>
      </c>
      <c r="F228" s="53">
        <v>100</v>
      </c>
      <c r="G228" s="5">
        <f t="shared" si="28"/>
        <v>16335.675643717736</v>
      </c>
      <c r="H228" s="5">
        <f t="shared" si="29"/>
        <v>300</v>
      </c>
      <c r="I228" s="5" t="str">
        <f t="shared" si="30"/>
        <v/>
      </c>
      <c r="J228" s="5">
        <f t="shared" si="31"/>
        <v>1189.8144130799189</v>
      </c>
      <c r="M228" s="5"/>
    </row>
    <row r="229" spans="1:13" x14ac:dyDescent="0.3">
      <c r="A229">
        <v>204</v>
      </c>
      <c r="B229" s="57">
        <f t="shared" si="25"/>
        <v>50010</v>
      </c>
      <c r="C229" s="5">
        <f t="shared" si="26"/>
        <v>16335.675643717736</v>
      </c>
      <c r="D229" s="5">
        <f t="shared" si="27"/>
        <v>136.13063036431447</v>
      </c>
      <c r="E229" s="5">
        <f t="shared" ref="E229:E292" si="32">_xlfn.LET(
_xlpm.PrincipalOwedCalculation,$B$10-$D229,
_xlpm.IsPrincipalLessThenOrEqualToMonthlyPaymentCondition,$G228&lt;=$B$10,
_xlpm.IsPrincipalZeroCondition,ROUND($G228,2) = 0,
_xlpm.IsPrincipalRemainingBlankCondition,$G228="",
_xlpm.IsPeriodBlankCondition,ISBLANK($A229),
_xlpm.Calculation,IF(_xlpm.IsPeriodBlankCondition,"",IF(_xlpm.IsPrincipalRemainingBlankCondition,"",IF(_xlpm.IsPrincipalZeroCondition,"",IF(_xlpm.IsPrincipalLessThenOrEqualToMonthlyPaymentCondition,$G228,_xlpm.PrincipalOwedCalculation)))),
_xlpm.Calculation
)</f>
        <v>653.68378271560448</v>
      </c>
      <c r="F229" s="53">
        <v>100</v>
      </c>
      <c r="G229" s="5">
        <f t="shared" si="28"/>
        <v>15581.99186100213</v>
      </c>
      <c r="H229" s="5">
        <f t="shared" si="29"/>
        <v>300</v>
      </c>
      <c r="I229" s="5" t="str">
        <f t="shared" si="30"/>
        <v/>
      </c>
      <c r="J229" s="5">
        <f t="shared" si="31"/>
        <v>1189.8144130799189</v>
      </c>
      <c r="M229" s="5"/>
    </row>
    <row r="230" spans="1:13" x14ac:dyDescent="0.3">
      <c r="A230">
        <v>205</v>
      </c>
      <c r="B230" s="57">
        <f t="shared" si="25"/>
        <v>50041</v>
      </c>
      <c r="C230" s="5">
        <f t="shared" si="26"/>
        <v>15581.99186100213</v>
      </c>
      <c r="D230" s="5">
        <f t="shared" si="27"/>
        <v>129.84993217501776</v>
      </c>
      <c r="E230" s="5">
        <f t="shared" si="32"/>
        <v>659.96448090490117</v>
      </c>
      <c r="F230" s="53">
        <v>100</v>
      </c>
      <c r="G230" s="5">
        <f t="shared" si="28"/>
        <v>14822.02738009723</v>
      </c>
      <c r="H230" s="5">
        <f t="shared" si="29"/>
        <v>300</v>
      </c>
      <c r="I230" s="5" t="str">
        <f t="shared" si="30"/>
        <v/>
      </c>
      <c r="J230" s="5">
        <f t="shared" si="31"/>
        <v>1189.8144130799189</v>
      </c>
      <c r="M230" s="5"/>
    </row>
    <row r="231" spans="1:13" x14ac:dyDescent="0.3">
      <c r="A231">
        <v>206</v>
      </c>
      <c r="B231" s="57">
        <f t="shared" si="25"/>
        <v>50072</v>
      </c>
      <c r="C231" s="5">
        <f t="shared" si="26"/>
        <v>14822.02738009723</v>
      </c>
      <c r="D231" s="5">
        <f t="shared" si="27"/>
        <v>123.51689483414359</v>
      </c>
      <c r="E231" s="5">
        <f t="shared" si="32"/>
        <v>666.29751824577534</v>
      </c>
      <c r="F231" s="53">
        <v>100</v>
      </c>
      <c r="G231" s="5">
        <f t="shared" si="28"/>
        <v>14055.729861851454</v>
      </c>
      <c r="H231" s="5">
        <f t="shared" si="29"/>
        <v>300</v>
      </c>
      <c r="I231" s="5" t="str">
        <f t="shared" si="30"/>
        <v/>
      </c>
      <c r="J231" s="5">
        <f t="shared" si="31"/>
        <v>1189.8144130799189</v>
      </c>
      <c r="M231" s="5"/>
    </row>
    <row r="232" spans="1:13" x14ac:dyDescent="0.3">
      <c r="A232">
        <v>207</v>
      </c>
      <c r="B232" s="57">
        <f t="shared" si="25"/>
        <v>50100</v>
      </c>
      <c r="C232" s="5">
        <f t="shared" si="26"/>
        <v>14055.729861851454</v>
      </c>
      <c r="D232" s="5">
        <f t="shared" si="27"/>
        <v>117.13108218209545</v>
      </c>
      <c r="E232" s="5">
        <f t="shared" si="32"/>
        <v>672.68333089782345</v>
      </c>
      <c r="F232" s="53">
        <v>100</v>
      </c>
      <c r="G232" s="5">
        <f t="shared" si="28"/>
        <v>13283.04653095363</v>
      </c>
      <c r="H232" s="5">
        <f t="shared" si="29"/>
        <v>300</v>
      </c>
      <c r="I232" s="5" t="str">
        <f t="shared" si="30"/>
        <v/>
      </c>
      <c r="J232" s="5">
        <f t="shared" si="31"/>
        <v>1189.8144130799189</v>
      </c>
      <c r="M232" s="5"/>
    </row>
    <row r="233" spans="1:13" x14ac:dyDescent="0.3">
      <c r="A233">
        <v>208</v>
      </c>
      <c r="B233" s="57">
        <f t="shared" si="25"/>
        <v>50131</v>
      </c>
      <c r="C233" s="5">
        <f t="shared" si="26"/>
        <v>13283.04653095363</v>
      </c>
      <c r="D233" s="5">
        <f t="shared" si="27"/>
        <v>110.69205442461359</v>
      </c>
      <c r="E233" s="5">
        <f t="shared" si="32"/>
        <v>679.12235865530533</v>
      </c>
      <c r="F233" s="53">
        <v>100</v>
      </c>
      <c r="G233" s="5">
        <f t="shared" si="28"/>
        <v>12503.924172298324</v>
      </c>
      <c r="H233" s="5">
        <f t="shared" si="29"/>
        <v>300</v>
      </c>
      <c r="I233" s="5" t="str">
        <f t="shared" si="30"/>
        <v/>
      </c>
      <c r="J233" s="5">
        <f t="shared" si="31"/>
        <v>1189.8144130799189</v>
      </c>
      <c r="M233" s="5"/>
    </row>
    <row r="234" spans="1:13" x14ac:dyDescent="0.3">
      <c r="A234">
        <v>209</v>
      </c>
      <c r="B234" s="57">
        <f t="shared" si="25"/>
        <v>50161</v>
      </c>
      <c r="C234" s="5">
        <f t="shared" si="26"/>
        <v>12503.924172298324</v>
      </c>
      <c r="D234" s="5">
        <f t="shared" si="27"/>
        <v>104.19936810248603</v>
      </c>
      <c r="E234" s="5">
        <f t="shared" si="32"/>
        <v>685.61504497743294</v>
      </c>
      <c r="F234" s="53">
        <v>100</v>
      </c>
      <c r="G234" s="5">
        <f t="shared" si="28"/>
        <v>11718.309127320892</v>
      </c>
      <c r="H234" s="5">
        <f t="shared" si="29"/>
        <v>300</v>
      </c>
      <c r="I234" s="5" t="str">
        <f t="shared" si="30"/>
        <v/>
      </c>
      <c r="J234" s="5">
        <f t="shared" si="31"/>
        <v>1189.8144130799189</v>
      </c>
      <c r="M234" s="5"/>
    </row>
    <row r="235" spans="1:13" x14ac:dyDescent="0.3">
      <c r="A235">
        <v>210</v>
      </c>
      <c r="B235" s="57">
        <f t="shared" si="25"/>
        <v>50192</v>
      </c>
      <c r="C235" s="5">
        <f t="shared" si="26"/>
        <v>11718.309127320892</v>
      </c>
      <c r="D235" s="5">
        <f t="shared" si="27"/>
        <v>97.652576061007437</v>
      </c>
      <c r="E235" s="5">
        <f t="shared" si="32"/>
        <v>692.16183701891146</v>
      </c>
      <c r="F235" s="53">
        <v>100</v>
      </c>
      <c r="G235" s="5">
        <f t="shared" si="28"/>
        <v>10926.14729030198</v>
      </c>
      <c r="H235" s="5">
        <f t="shared" si="29"/>
        <v>300</v>
      </c>
      <c r="I235" s="5" t="str">
        <f t="shared" si="30"/>
        <v/>
      </c>
      <c r="J235" s="5">
        <f t="shared" si="31"/>
        <v>1189.8144130799189</v>
      </c>
      <c r="M235" s="5"/>
    </row>
    <row r="236" spans="1:13" x14ac:dyDescent="0.3">
      <c r="A236">
        <v>211</v>
      </c>
      <c r="B236" s="57">
        <f t="shared" si="25"/>
        <v>50222</v>
      </c>
      <c r="C236" s="5">
        <f t="shared" si="26"/>
        <v>10926.14729030198</v>
      </c>
      <c r="D236" s="5">
        <f t="shared" si="27"/>
        <v>91.051227419183164</v>
      </c>
      <c r="E236" s="5">
        <f t="shared" si="32"/>
        <v>698.76318566073576</v>
      </c>
      <c r="F236" s="53">
        <v>100</v>
      </c>
      <c r="G236" s="5">
        <f t="shared" si="28"/>
        <v>10127.384104641245</v>
      </c>
      <c r="H236" s="5">
        <f t="shared" si="29"/>
        <v>300</v>
      </c>
      <c r="I236" s="5" t="str">
        <f t="shared" si="30"/>
        <v/>
      </c>
      <c r="J236" s="5">
        <f t="shared" si="31"/>
        <v>1189.8144130799189</v>
      </c>
      <c r="M236" s="5"/>
    </row>
    <row r="237" spans="1:13" x14ac:dyDescent="0.3">
      <c r="A237">
        <v>212</v>
      </c>
      <c r="B237" s="57">
        <f t="shared" si="25"/>
        <v>50253</v>
      </c>
      <c r="C237" s="5">
        <f t="shared" si="26"/>
        <v>10127.384104641245</v>
      </c>
      <c r="D237" s="5">
        <f t="shared" si="27"/>
        <v>84.394867538677047</v>
      </c>
      <c r="E237" s="5">
        <f t="shared" si="32"/>
        <v>705.41954554124186</v>
      </c>
      <c r="F237" s="53">
        <v>100</v>
      </c>
      <c r="G237" s="5">
        <f t="shared" si="28"/>
        <v>9321.9645591000044</v>
      </c>
      <c r="H237" s="5">
        <f t="shared" si="29"/>
        <v>300</v>
      </c>
      <c r="I237" s="5" t="str">
        <f t="shared" si="30"/>
        <v/>
      </c>
      <c r="J237" s="5">
        <f t="shared" si="31"/>
        <v>1189.8144130799189</v>
      </c>
      <c r="M237" s="5"/>
    </row>
    <row r="238" spans="1:13" x14ac:dyDescent="0.3">
      <c r="A238">
        <v>213</v>
      </c>
      <c r="B238" s="57">
        <f t="shared" si="25"/>
        <v>50284</v>
      </c>
      <c r="C238" s="5">
        <f t="shared" si="26"/>
        <v>9321.9645591000044</v>
      </c>
      <c r="D238" s="5">
        <f t="shared" si="27"/>
        <v>77.683037992500033</v>
      </c>
      <c r="E238" s="5">
        <f t="shared" si="32"/>
        <v>712.13137508741897</v>
      </c>
      <c r="F238" s="53">
        <v>100</v>
      </c>
      <c r="G238" s="5">
        <f t="shared" si="28"/>
        <v>8509.8331840125848</v>
      </c>
      <c r="H238" s="5">
        <f t="shared" si="29"/>
        <v>300</v>
      </c>
      <c r="I238" s="5" t="str">
        <f t="shared" si="30"/>
        <v/>
      </c>
      <c r="J238" s="5">
        <f t="shared" si="31"/>
        <v>1189.8144130799189</v>
      </c>
      <c r="M238" s="5"/>
    </row>
    <row r="239" spans="1:13" x14ac:dyDescent="0.3">
      <c r="A239">
        <v>214</v>
      </c>
      <c r="B239" s="57">
        <f t="shared" si="25"/>
        <v>50314</v>
      </c>
      <c r="C239" s="5">
        <f t="shared" si="26"/>
        <v>8509.8331840125848</v>
      </c>
      <c r="D239" s="5">
        <f t="shared" si="27"/>
        <v>70.915276533438202</v>
      </c>
      <c r="E239" s="5">
        <f t="shared" si="32"/>
        <v>718.8991365464808</v>
      </c>
      <c r="F239" s="53">
        <v>100</v>
      </c>
      <c r="G239" s="5">
        <f t="shared" si="28"/>
        <v>7690.9340474661039</v>
      </c>
      <c r="H239" s="5">
        <f t="shared" si="29"/>
        <v>300</v>
      </c>
      <c r="I239" s="5" t="str">
        <f t="shared" si="30"/>
        <v/>
      </c>
      <c r="J239" s="5">
        <f t="shared" si="31"/>
        <v>1189.8144130799189</v>
      </c>
      <c r="M239" s="5"/>
    </row>
    <row r="240" spans="1:13" x14ac:dyDescent="0.3">
      <c r="A240">
        <v>215</v>
      </c>
      <c r="B240" s="57">
        <f t="shared" si="25"/>
        <v>50345</v>
      </c>
      <c r="C240" s="5">
        <f t="shared" si="26"/>
        <v>7690.9340474661039</v>
      </c>
      <c r="D240" s="5">
        <f t="shared" si="27"/>
        <v>64.091117062217535</v>
      </c>
      <c r="E240" s="5">
        <f t="shared" si="32"/>
        <v>725.72329601770139</v>
      </c>
      <c r="F240" s="53">
        <v>100</v>
      </c>
      <c r="G240" s="5">
        <f t="shared" si="28"/>
        <v>6865.2107514484023</v>
      </c>
      <c r="H240" s="5">
        <f t="shared" si="29"/>
        <v>300</v>
      </c>
      <c r="I240" s="5" t="str">
        <f t="shared" si="30"/>
        <v/>
      </c>
      <c r="J240" s="5">
        <f t="shared" si="31"/>
        <v>1189.8144130799189</v>
      </c>
      <c r="M240" s="5"/>
    </row>
    <row r="241" spans="1:13" x14ac:dyDescent="0.3">
      <c r="A241">
        <v>216</v>
      </c>
      <c r="B241" s="57">
        <f t="shared" si="25"/>
        <v>50375</v>
      </c>
      <c r="C241" s="5">
        <f t="shared" si="26"/>
        <v>6865.2107514484023</v>
      </c>
      <c r="D241" s="5">
        <f t="shared" si="27"/>
        <v>57.210089595403353</v>
      </c>
      <c r="E241" s="5">
        <f t="shared" si="32"/>
        <v>732.60432348451559</v>
      </c>
      <c r="F241" s="53">
        <v>100</v>
      </c>
      <c r="G241" s="5">
        <f t="shared" si="28"/>
        <v>6032.6064279638867</v>
      </c>
      <c r="H241" s="5">
        <f t="shared" si="29"/>
        <v>300</v>
      </c>
      <c r="I241" s="5" t="str">
        <f t="shared" si="30"/>
        <v/>
      </c>
      <c r="J241" s="5">
        <f t="shared" si="31"/>
        <v>1189.8144130799189</v>
      </c>
      <c r="M241" s="5"/>
    </row>
    <row r="242" spans="1:13" x14ac:dyDescent="0.3">
      <c r="A242">
        <v>217</v>
      </c>
      <c r="B242" s="57">
        <f t="shared" si="25"/>
        <v>50406</v>
      </c>
      <c r="C242" s="5">
        <f t="shared" si="26"/>
        <v>6032.6064279638867</v>
      </c>
      <c r="D242" s="5">
        <f t="shared" si="27"/>
        <v>50.27172023303239</v>
      </c>
      <c r="E242" s="5">
        <f t="shared" si="32"/>
        <v>739.54269284688655</v>
      </c>
      <c r="F242" s="53">
        <v>100</v>
      </c>
      <c r="G242" s="5">
        <f t="shared" si="28"/>
        <v>5193.0637351169999</v>
      </c>
      <c r="H242" s="5">
        <f t="shared" si="29"/>
        <v>300</v>
      </c>
      <c r="I242" s="5" t="str">
        <f t="shared" si="30"/>
        <v/>
      </c>
      <c r="J242" s="5">
        <f t="shared" si="31"/>
        <v>1189.8144130799189</v>
      </c>
      <c r="M242" s="5"/>
    </row>
    <row r="243" spans="1:13" x14ac:dyDescent="0.3">
      <c r="A243">
        <v>218</v>
      </c>
      <c r="B243" s="57">
        <f t="shared" si="25"/>
        <v>50437</v>
      </c>
      <c r="C243" s="5">
        <f t="shared" si="26"/>
        <v>5193.0637351169999</v>
      </c>
      <c r="D243" s="5">
        <f t="shared" si="27"/>
        <v>43.275531125975</v>
      </c>
      <c r="E243" s="5">
        <f t="shared" si="32"/>
        <v>746.53888195394393</v>
      </c>
      <c r="F243" s="53">
        <v>100</v>
      </c>
      <c r="G243" s="5">
        <f t="shared" si="28"/>
        <v>4346.5248531630559</v>
      </c>
      <c r="H243" s="5">
        <f t="shared" si="29"/>
        <v>300</v>
      </c>
      <c r="I243" s="5" t="str">
        <f t="shared" si="30"/>
        <v/>
      </c>
      <c r="J243" s="5">
        <f t="shared" si="31"/>
        <v>1189.8144130799189</v>
      </c>
      <c r="M243" s="5"/>
    </row>
    <row r="244" spans="1:13" x14ac:dyDescent="0.3">
      <c r="A244">
        <v>219</v>
      </c>
      <c r="B244" s="57">
        <f t="shared" si="25"/>
        <v>50465</v>
      </c>
      <c r="C244" s="5">
        <f t="shared" si="26"/>
        <v>4346.5248531630559</v>
      </c>
      <c r="D244" s="5">
        <f t="shared" si="27"/>
        <v>36.221040443025466</v>
      </c>
      <c r="E244" s="5">
        <f t="shared" si="32"/>
        <v>753.59337263689349</v>
      </c>
      <c r="F244" s="53">
        <v>100</v>
      </c>
      <c r="G244" s="5">
        <f t="shared" si="28"/>
        <v>3492.9314805261624</v>
      </c>
      <c r="H244" s="5">
        <f t="shared" si="29"/>
        <v>300</v>
      </c>
      <c r="I244" s="5" t="str">
        <f t="shared" si="30"/>
        <v/>
      </c>
      <c r="J244" s="5">
        <f t="shared" si="31"/>
        <v>1189.8144130799189</v>
      </c>
      <c r="M244" s="5"/>
    </row>
    <row r="245" spans="1:13" x14ac:dyDescent="0.3">
      <c r="A245">
        <v>220</v>
      </c>
      <c r="B245" s="57">
        <f t="shared" si="25"/>
        <v>50496</v>
      </c>
      <c r="C245" s="5">
        <f t="shared" si="26"/>
        <v>3492.9314805261624</v>
      </c>
      <c r="D245" s="5">
        <f t="shared" si="27"/>
        <v>29.107762337718018</v>
      </c>
      <c r="E245" s="5">
        <f t="shared" si="32"/>
        <v>760.70665074220096</v>
      </c>
      <c r="F245" s="53">
        <v>100</v>
      </c>
      <c r="G245" s="5">
        <f t="shared" si="28"/>
        <v>2632.2248297839615</v>
      </c>
      <c r="H245" s="5">
        <f t="shared" si="29"/>
        <v>300</v>
      </c>
      <c r="I245" s="5" t="str">
        <f t="shared" si="30"/>
        <v/>
      </c>
      <c r="J245" s="5">
        <f t="shared" si="31"/>
        <v>1189.8144130799189</v>
      </c>
      <c r="M245" s="5"/>
    </row>
    <row r="246" spans="1:13" x14ac:dyDescent="0.3">
      <c r="A246">
        <v>221</v>
      </c>
      <c r="B246" s="57">
        <f t="shared" si="25"/>
        <v>50526</v>
      </c>
      <c r="C246" s="5">
        <f t="shared" si="26"/>
        <v>2632.2248297839615</v>
      </c>
      <c r="D246" s="5">
        <f t="shared" si="27"/>
        <v>21.935206914866345</v>
      </c>
      <c r="E246" s="5">
        <f t="shared" si="32"/>
        <v>767.87920616505255</v>
      </c>
      <c r="F246" s="53">
        <v>100</v>
      </c>
      <c r="G246" s="5">
        <f t="shared" si="28"/>
        <v>1764.345623618909</v>
      </c>
      <c r="H246" s="5">
        <f t="shared" si="29"/>
        <v>300</v>
      </c>
      <c r="I246" s="5" t="str">
        <f t="shared" si="30"/>
        <v/>
      </c>
      <c r="J246" s="5">
        <f t="shared" si="31"/>
        <v>1189.8144130799189</v>
      </c>
      <c r="M246" s="5"/>
    </row>
    <row r="247" spans="1:13" x14ac:dyDescent="0.3">
      <c r="A247">
        <v>222</v>
      </c>
      <c r="B247" s="57">
        <f t="shared" si="25"/>
        <v>50557</v>
      </c>
      <c r="C247" s="5">
        <f t="shared" si="26"/>
        <v>1764.345623618909</v>
      </c>
      <c r="D247" s="5">
        <f t="shared" si="27"/>
        <v>14.702880196824241</v>
      </c>
      <c r="E247" s="5">
        <f t="shared" si="32"/>
        <v>775.1115328830947</v>
      </c>
      <c r="F247" s="53">
        <v>100</v>
      </c>
      <c r="G247" s="5">
        <f t="shared" si="28"/>
        <v>889.23409073581433</v>
      </c>
      <c r="H247" s="5">
        <f t="shared" si="29"/>
        <v>300</v>
      </c>
      <c r="I247" s="5" t="str">
        <f t="shared" si="30"/>
        <v/>
      </c>
      <c r="J247" s="5">
        <f t="shared" si="31"/>
        <v>1189.8144130799189</v>
      </c>
      <c r="M247" s="5"/>
    </row>
    <row r="248" spans="1:13" x14ac:dyDescent="0.3">
      <c r="A248">
        <v>223</v>
      </c>
      <c r="B248" s="57">
        <f t="shared" si="25"/>
        <v>50587</v>
      </c>
      <c r="C248" s="5">
        <f t="shared" si="26"/>
        <v>889.23409073581433</v>
      </c>
      <c r="D248" s="5">
        <f t="shared" si="27"/>
        <v>7.4102840894651196</v>
      </c>
      <c r="E248" s="5">
        <f t="shared" si="32"/>
        <v>782.40412899045384</v>
      </c>
      <c r="F248" s="53">
        <v>100</v>
      </c>
      <c r="G248" s="5">
        <f t="shared" si="28"/>
        <v>6.8299617453604924</v>
      </c>
      <c r="H248" s="5">
        <f t="shared" si="29"/>
        <v>300</v>
      </c>
      <c r="I248" s="5" t="str">
        <f t="shared" si="30"/>
        <v/>
      </c>
      <c r="J248" s="5">
        <f t="shared" si="31"/>
        <v>1189.8144130799189</v>
      </c>
      <c r="M248" s="5"/>
    </row>
    <row r="249" spans="1:13" x14ac:dyDescent="0.3">
      <c r="A249">
        <v>224</v>
      </c>
      <c r="B249" s="57">
        <f t="shared" si="25"/>
        <v>50618</v>
      </c>
      <c r="C249" s="5">
        <f t="shared" si="26"/>
        <v>6.8299617453604924</v>
      </c>
      <c r="D249" s="5">
        <f t="shared" si="27"/>
        <v>5.6916347878004099E-2</v>
      </c>
      <c r="E249" s="5">
        <f t="shared" si="32"/>
        <v>6.8299617453604924</v>
      </c>
      <c r="F249" s="53">
        <v>100</v>
      </c>
      <c r="G249" s="5">
        <f t="shared" si="28"/>
        <v>0</v>
      </c>
      <c r="H249" s="5">
        <f t="shared" si="29"/>
        <v>300</v>
      </c>
      <c r="I249" s="5" t="str">
        <f t="shared" si="30"/>
        <v/>
      </c>
      <c r="J249" s="5">
        <f t="shared" si="31"/>
        <v>306.88687809323852</v>
      </c>
      <c r="K249" s="5"/>
      <c r="M249" s="5"/>
    </row>
    <row r="250" spans="1:13" x14ac:dyDescent="0.3">
      <c r="A250">
        <v>225</v>
      </c>
      <c r="B250" s="57">
        <f t="shared" si="25"/>
        <v>50649</v>
      </c>
      <c r="C250" s="5" t="str">
        <f t="shared" si="26"/>
        <v/>
      </c>
      <c r="D250" s="5" t="str">
        <f t="shared" si="27"/>
        <v/>
      </c>
      <c r="E250" s="5" t="str">
        <f t="shared" si="32"/>
        <v/>
      </c>
      <c r="F250" s="53">
        <v>100</v>
      </c>
      <c r="G250" s="5" t="str">
        <f t="shared" si="28"/>
        <v/>
      </c>
      <c r="H250" s="5" t="str">
        <f t="shared" si="29"/>
        <v/>
      </c>
      <c r="I250" s="5" t="str">
        <f t="shared" si="30"/>
        <v/>
      </c>
      <c r="J250" s="5" t="str">
        <f t="shared" si="31"/>
        <v/>
      </c>
      <c r="M250" s="5"/>
    </row>
    <row r="251" spans="1:13" x14ac:dyDescent="0.3">
      <c r="A251">
        <v>226</v>
      </c>
      <c r="B251" s="57">
        <f t="shared" si="25"/>
        <v>50679</v>
      </c>
      <c r="C251" s="5" t="str">
        <f t="shared" si="26"/>
        <v/>
      </c>
      <c r="D251" s="5" t="str">
        <f t="shared" si="27"/>
        <v/>
      </c>
      <c r="E251" s="5" t="str">
        <f t="shared" si="32"/>
        <v/>
      </c>
      <c r="F251" s="53">
        <v>100</v>
      </c>
      <c r="G251" s="5" t="str">
        <f t="shared" si="28"/>
        <v/>
      </c>
      <c r="H251" s="5" t="str">
        <f t="shared" si="29"/>
        <v/>
      </c>
      <c r="I251" s="5" t="str">
        <f t="shared" si="30"/>
        <v/>
      </c>
      <c r="J251" s="5" t="str">
        <f t="shared" si="31"/>
        <v/>
      </c>
      <c r="M251" s="5"/>
    </row>
    <row r="252" spans="1:13" x14ac:dyDescent="0.3">
      <c r="A252">
        <v>227</v>
      </c>
      <c r="B252" s="57">
        <f t="shared" si="25"/>
        <v>50710</v>
      </c>
      <c r="C252" s="5" t="str">
        <f t="shared" si="26"/>
        <v/>
      </c>
      <c r="D252" s="5" t="str">
        <f t="shared" si="27"/>
        <v/>
      </c>
      <c r="E252" s="5" t="str">
        <f t="shared" si="32"/>
        <v/>
      </c>
      <c r="F252" s="53">
        <v>100</v>
      </c>
      <c r="G252" s="5" t="str">
        <f t="shared" si="28"/>
        <v/>
      </c>
      <c r="H252" s="5" t="str">
        <f t="shared" si="29"/>
        <v/>
      </c>
      <c r="I252" s="5" t="str">
        <f t="shared" si="30"/>
        <v/>
      </c>
      <c r="J252" s="5" t="str">
        <f t="shared" si="31"/>
        <v/>
      </c>
      <c r="M252" s="5"/>
    </row>
    <row r="253" spans="1:13" x14ac:dyDescent="0.3">
      <c r="A253">
        <v>228</v>
      </c>
      <c r="B253" s="57">
        <f t="shared" si="25"/>
        <v>50740</v>
      </c>
      <c r="C253" s="5" t="str">
        <f t="shared" si="26"/>
        <v/>
      </c>
      <c r="D253" s="5" t="str">
        <f t="shared" si="27"/>
        <v/>
      </c>
      <c r="E253" s="5" t="str">
        <f t="shared" si="32"/>
        <v/>
      </c>
      <c r="F253" s="53">
        <v>100</v>
      </c>
      <c r="G253" s="5" t="str">
        <f t="shared" si="28"/>
        <v/>
      </c>
      <c r="H253" s="5" t="str">
        <f t="shared" si="29"/>
        <v/>
      </c>
      <c r="I253" s="5" t="str">
        <f t="shared" si="30"/>
        <v/>
      </c>
      <c r="J253" s="5" t="str">
        <f t="shared" si="31"/>
        <v/>
      </c>
      <c r="M253" s="5"/>
    </row>
    <row r="254" spans="1:13" x14ac:dyDescent="0.3">
      <c r="A254">
        <v>229</v>
      </c>
      <c r="B254" s="57">
        <f t="shared" si="25"/>
        <v>50771</v>
      </c>
      <c r="C254" s="5" t="str">
        <f t="shared" si="26"/>
        <v/>
      </c>
      <c r="D254" s="5" t="str">
        <f t="shared" si="27"/>
        <v/>
      </c>
      <c r="E254" s="5" t="str">
        <f t="shared" si="32"/>
        <v/>
      </c>
      <c r="F254" s="53">
        <v>100</v>
      </c>
      <c r="G254" s="5" t="str">
        <f t="shared" si="28"/>
        <v/>
      </c>
      <c r="H254" s="5" t="str">
        <f t="shared" si="29"/>
        <v/>
      </c>
      <c r="I254" s="5" t="str">
        <f t="shared" si="30"/>
        <v/>
      </c>
      <c r="J254" s="5" t="str">
        <f t="shared" si="31"/>
        <v/>
      </c>
      <c r="M254" s="5"/>
    </row>
    <row r="255" spans="1:13" x14ac:dyDescent="0.3">
      <c r="A255">
        <v>230</v>
      </c>
      <c r="B255" s="57">
        <f t="shared" si="25"/>
        <v>50802</v>
      </c>
      <c r="C255" s="5" t="str">
        <f t="shared" si="26"/>
        <v/>
      </c>
      <c r="D255" s="5" t="str">
        <f t="shared" si="27"/>
        <v/>
      </c>
      <c r="E255" s="5" t="str">
        <f t="shared" si="32"/>
        <v/>
      </c>
      <c r="F255" s="53">
        <v>100</v>
      </c>
      <c r="G255" s="5" t="str">
        <f t="shared" si="28"/>
        <v/>
      </c>
      <c r="H255" s="5" t="str">
        <f t="shared" si="29"/>
        <v/>
      </c>
      <c r="I255" s="5" t="str">
        <f t="shared" si="30"/>
        <v/>
      </c>
      <c r="J255" s="5" t="str">
        <f t="shared" si="31"/>
        <v/>
      </c>
      <c r="M255" s="5"/>
    </row>
    <row r="256" spans="1:13" x14ac:dyDescent="0.3">
      <c r="A256">
        <v>231</v>
      </c>
      <c r="B256" s="57">
        <f t="shared" si="25"/>
        <v>50830</v>
      </c>
      <c r="C256" s="5" t="str">
        <f t="shared" si="26"/>
        <v/>
      </c>
      <c r="D256" s="5" t="str">
        <f t="shared" si="27"/>
        <v/>
      </c>
      <c r="E256" s="5" t="str">
        <f t="shared" si="32"/>
        <v/>
      </c>
      <c r="F256" s="53">
        <v>100</v>
      </c>
      <c r="G256" s="5" t="str">
        <f t="shared" si="28"/>
        <v/>
      </c>
      <c r="H256" s="5" t="str">
        <f t="shared" si="29"/>
        <v/>
      </c>
      <c r="I256" s="5" t="str">
        <f t="shared" si="30"/>
        <v/>
      </c>
      <c r="J256" s="5" t="str">
        <f t="shared" si="31"/>
        <v/>
      </c>
      <c r="M256" s="5"/>
    </row>
    <row r="257" spans="1:13" x14ac:dyDescent="0.3">
      <c r="A257">
        <v>232</v>
      </c>
      <c r="B257" s="57">
        <f t="shared" si="25"/>
        <v>50861</v>
      </c>
      <c r="C257" s="5" t="str">
        <f t="shared" si="26"/>
        <v/>
      </c>
      <c r="D257" s="5" t="str">
        <f t="shared" si="27"/>
        <v/>
      </c>
      <c r="E257" s="5" t="str">
        <f t="shared" si="32"/>
        <v/>
      </c>
      <c r="F257" s="53">
        <v>100</v>
      </c>
      <c r="G257" s="5" t="str">
        <f t="shared" si="28"/>
        <v/>
      </c>
      <c r="H257" s="5" t="str">
        <f t="shared" si="29"/>
        <v/>
      </c>
      <c r="I257" s="5" t="str">
        <f t="shared" si="30"/>
        <v/>
      </c>
      <c r="J257" s="5" t="str">
        <f t="shared" si="31"/>
        <v/>
      </c>
      <c r="M257" s="5"/>
    </row>
    <row r="258" spans="1:13" x14ac:dyDescent="0.3">
      <c r="A258">
        <v>233</v>
      </c>
      <c r="B258" s="57">
        <f t="shared" si="25"/>
        <v>50891</v>
      </c>
      <c r="C258" s="5" t="str">
        <f t="shared" si="26"/>
        <v/>
      </c>
      <c r="D258" s="5" t="str">
        <f t="shared" si="27"/>
        <v/>
      </c>
      <c r="E258" s="5" t="str">
        <f t="shared" si="32"/>
        <v/>
      </c>
      <c r="F258" s="53">
        <v>100</v>
      </c>
      <c r="G258" s="5" t="str">
        <f t="shared" si="28"/>
        <v/>
      </c>
      <c r="H258" s="5" t="str">
        <f t="shared" si="29"/>
        <v/>
      </c>
      <c r="I258" s="5" t="str">
        <f t="shared" si="30"/>
        <v/>
      </c>
      <c r="J258" s="5" t="str">
        <f t="shared" si="31"/>
        <v/>
      </c>
      <c r="M258" s="5"/>
    </row>
    <row r="259" spans="1:13" x14ac:dyDescent="0.3">
      <c r="A259">
        <v>234</v>
      </c>
      <c r="B259" s="57">
        <f t="shared" si="25"/>
        <v>50922</v>
      </c>
      <c r="C259" s="5" t="str">
        <f t="shared" si="26"/>
        <v/>
      </c>
      <c r="D259" s="5" t="str">
        <f t="shared" si="27"/>
        <v/>
      </c>
      <c r="E259" s="5" t="str">
        <f t="shared" si="32"/>
        <v/>
      </c>
      <c r="F259" s="53">
        <v>100</v>
      </c>
      <c r="G259" s="5" t="str">
        <f t="shared" si="28"/>
        <v/>
      </c>
      <c r="H259" s="5" t="str">
        <f t="shared" si="29"/>
        <v/>
      </c>
      <c r="I259" s="5" t="str">
        <f t="shared" si="30"/>
        <v/>
      </c>
      <c r="J259" s="5" t="str">
        <f t="shared" si="31"/>
        <v/>
      </c>
      <c r="M259" s="5"/>
    </row>
    <row r="260" spans="1:13" x14ac:dyDescent="0.3">
      <c r="A260">
        <v>235</v>
      </c>
      <c r="B260" s="57">
        <f t="shared" si="25"/>
        <v>50952</v>
      </c>
      <c r="C260" s="5" t="str">
        <f t="shared" si="26"/>
        <v/>
      </c>
      <c r="D260" s="5" t="str">
        <f t="shared" si="27"/>
        <v/>
      </c>
      <c r="E260" s="5" t="str">
        <f t="shared" si="32"/>
        <v/>
      </c>
      <c r="F260" s="53">
        <v>100</v>
      </c>
      <c r="G260" s="5" t="str">
        <f t="shared" si="28"/>
        <v/>
      </c>
      <c r="H260" s="5" t="str">
        <f t="shared" si="29"/>
        <v/>
      </c>
      <c r="I260" s="5" t="str">
        <f t="shared" si="30"/>
        <v/>
      </c>
      <c r="J260" s="5" t="str">
        <f t="shared" si="31"/>
        <v/>
      </c>
      <c r="M260" s="5"/>
    </row>
    <row r="261" spans="1:13" x14ac:dyDescent="0.3">
      <c r="A261">
        <v>236</v>
      </c>
      <c r="B261" s="57">
        <f t="shared" si="25"/>
        <v>50983</v>
      </c>
      <c r="C261" s="5" t="str">
        <f t="shared" si="26"/>
        <v/>
      </c>
      <c r="D261" s="5" t="str">
        <f t="shared" si="27"/>
        <v/>
      </c>
      <c r="E261" s="5" t="str">
        <f t="shared" si="32"/>
        <v/>
      </c>
      <c r="F261" s="53">
        <v>100</v>
      </c>
      <c r="G261" s="5" t="str">
        <f t="shared" si="28"/>
        <v/>
      </c>
      <c r="H261" s="5" t="str">
        <f t="shared" si="29"/>
        <v/>
      </c>
      <c r="I261" s="5" t="str">
        <f t="shared" si="30"/>
        <v/>
      </c>
      <c r="J261" s="5" t="str">
        <f t="shared" si="31"/>
        <v/>
      </c>
      <c r="M261" s="5"/>
    </row>
    <row r="262" spans="1:13" x14ac:dyDescent="0.3">
      <c r="A262">
        <v>237</v>
      </c>
      <c r="B262" s="57">
        <f t="shared" si="25"/>
        <v>51014</v>
      </c>
      <c r="C262" s="5" t="str">
        <f t="shared" si="26"/>
        <v/>
      </c>
      <c r="D262" s="5" t="str">
        <f t="shared" si="27"/>
        <v/>
      </c>
      <c r="E262" s="5" t="str">
        <f t="shared" si="32"/>
        <v/>
      </c>
      <c r="F262" s="53">
        <v>100</v>
      </c>
      <c r="G262" s="5" t="str">
        <f t="shared" si="28"/>
        <v/>
      </c>
      <c r="H262" s="5" t="str">
        <f t="shared" si="29"/>
        <v/>
      </c>
      <c r="I262" s="5" t="str">
        <f t="shared" si="30"/>
        <v/>
      </c>
      <c r="J262" s="5" t="str">
        <f t="shared" si="31"/>
        <v/>
      </c>
      <c r="M262" s="5"/>
    </row>
    <row r="263" spans="1:13" x14ac:dyDescent="0.3">
      <c r="A263">
        <v>238</v>
      </c>
      <c r="B263" s="57">
        <f t="shared" si="25"/>
        <v>51044</v>
      </c>
      <c r="C263" s="5" t="str">
        <f t="shared" si="26"/>
        <v/>
      </c>
      <c r="D263" s="5" t="str">
        <f t="shared" si="27"/>
        <v/>
      </c>
      <c r="E263" s="5" t="str">
        <f t="shared" si="32"/>
        <v/>
      </c>
      <c r="F263" s="53">
        <v>100</v>
      </c>
      <c r="G263" s="5" t="str">
        <f t="shared" si="28"/>
        <v/>
      </c>
      <c r="H263" s="5" t="str">
        <f t="shared" si="29"/>
        <v/>
      </c>
      <c r="I263" s="5" t="str">
        <f t="shared" si="30"/>
        <v/>
      </c>
      <c r="J263" s="5" t="str">
        <f t="shared" si="31"/>
        <v/>
      </c>
      <c r="M263" s="5"/>
    </row>
    <row r="264" spans="1:13" x14ac:dyDescent="0.3">
      <c r="A264">
        <v>239</v>
      </c>
      <c r="B264" s="57">
        <f t="shared" si="25"/>
        <v>51075</v>
      </c>
      <c r="C264" s="5" t="str">
        <f t="shared" si="26"/>
        <v/>
      </c>
      <c r="D264" s="5" t="str">
        <f t="shared" si="27"/>
        <v/>
      </c>
      <c r="E264" s="5" t="str">
        <f t="shared" si="32"/>
        <v/>
      </c>
      <c r="F264" s="53">
        <v>100</v>
      </c>
      <c r="G264" s="5" t="str">
        <f t="shared" si="28"/>
        <v/>
      </c>
      <c r="H264" s="5" t="str">
        <f t="shared" si="29"/>
        <v/>
      </c>
      <c r="I264" s="5" t="str">
        <f t="shared" si="30"/>
        <v/>
      </c>
      <c r="J264" s="5" t="str">
        <f t="shared" si="31"/>
        <v/>
      </c>
      <c r="M264" s="5"/>
    </row>
    <row r="265" spans="1:13" x14ac:dyDescent="0.3">
      <c r="A265">
        <v>240</v>
      </c>
      <c r="B265" s="57">
        <f t="shared" si="25"/>
        <v>51105</v>
      </c>
      <c r="C265" s="5" t="str">
        <f t="shared" si="26"/>
        <v/>
      </c>
      <c r="D265" s="5" t="str">
        <f t="shared" si="27"/>
        <v/>
      </c>
      <c r="E265" s="5" t="str">
        <f t="shared" si="32"/>
        <v/>
      </c>
      <c r="F265" s="53">
        <v>100</v>
      </c>
      <c r="G265" s="5" t="str">
        <f t="shared" si="28"/>
        <v/>
      </c>
      <c r="H265" s="5" t="str">
        <f t="shared" si="29"/>
        <v/>
      </c>
      <c r="I265" s="5" t="str">
        <f t="shared" si="30"/>
        <v/>
      </c>
      <c r="J265" s="5" t="str">
        <f t="shared" si="31"/>
        <v/>
      </c>
      <c r="M265" s="5"/>
    </row>
    <row r="266" spans="1:13" x14ac:dyDescent="0.3">
      <c r="A266">
        <v>241</v>
      </c>
      <c r="B266" s="57">
        <f t="shared" si="25"/>
        <v>51136</v>
      </c>
      <c r="C266" s="5" t="str">
        <f t="shared" si="26"/>
        <v/>
      </c>
      <c r="D266" s="5" t="str">
        <f t="shared" si="27"/>
        <v/>
      </c>
      <c r="E266" s="5" t="str">
        <f t="shared" si="32"/>
        <v/>
      </c>
      <c r="F266" s="53">
        <v>100</v>
      </c>
      <c r="G266" s="5" t="str">
        <f t="shared" si="28"/>
        <v/>
      </c>
      <c r="H266" s="5" t="str">
        <f t="shared" si="29"/>
        <v/>
      </c>
      <c r="I266" s="5" t="str">
        <f t="shared" si="30"/>
        <v/>
      </c>
      <c r="J266" s="5" t="str">
        <f t="shared" si="31"/>
        <v/>
      </c>
      <c r="M266" s="5"/>
    </row>
    <row r="267" spans="1:13" x14ac:dyDescent="0.3">
      <c r="A267">
        <v>242</v>
      </c>
      <c r="B267" s="57">
        <f t="shared" si="25"/>
        <v>51167</v>
      </c>
      <c r="C267" s="5" t="str">
        <f t="shared" si="26"/>
        <v/>
      </c>
      <c r="D267" s="5" t="str">
        <f t="shared" si="27"/>
        <v/>
      </c>
      <c r="E267" s="5" t="str">
        <f t="shared" si="32"/>
        <v/>
      </c>
      <c r="F267" s="53">
        <v>100</v>
      </c>
      <c r="G267" s="5" t="str">
        <f t="shared" si="28"/>
        <v/>
      </c>
      <c r="H267" s="5" t="str">
        <f t="shared" si="29"/>
        <v/>
      </c>
      <c r="I267" s="5" t="str">
        <f t="shared" si="30"/>
        <v/>
      </c>
      <c r="J267" s="5" t="str">
        <f t="shared" si="31"/>
        <v/>
      </c>
      <c r="M267" s="5"/>
    </row>
    <row r="268" spans="1:13" x14ac:dyDescent="0.3">
      <c r="A268">
        <v>243</v>
      </c>
      <c r="B268" s="57">
        <f t="shared" si="25"/>
        <v>51196</v>
      </c>
      <c r="C268" s="5" t="str">
        <f t="shared" si="26"/>
        <v/>
      </c>
      <c r="D268" s="5" t="str">
        <f t="shared" si="27"/>
        <v/>
      </c>
      <c r="E268" s="5" t="str">
        <f t="shared" si="32"/>
        <v/>
      </c>
      <c r="F268" s="53">
        <v>100</v>
      </c>
      <c r="G268" s="5" t="str">
        <f t="shared" si="28"/>
        <v/>
      </c>
      <c r="H268" s="5" t="str">
        <f t="shared" si="29"/>
        <v/>
      </c>
      <c r="I268" s="5" t="str">
        <f t="shared" si="30"/>
        <v/>
      </c>
      <c r="J268" s="5" t="str">
        <f t="shared" si="31"/>
        <v/>
      </c>
      <c r="M268" s="5"/>
    </row>
    <row r="269" spans="1:13" x14ac:dyDescent="0.3">
      <c r="A269">
        <v>244</v>
      </c>
      <c r="B269" s="57">
        <f t="shared" si="25"/>
        <v>51227</v>
      </c>
      <c r="C269" s="5" t="str">
        <f t="shared" si="26"/>
        <v/>
      </c>
      <c r="D269" s="5" t="str">
        <f t="shared" si="27"/>
        <v/>
      </c>
      <c r="E269" s="5" t="str">
        <f t="shared" si="32"/>
        <v/>
      </c>
      <c r="F269" s="53">
        <v>100</v>
      </c>
      <c r="G269" s="5" t="str">
        <f t="shared" si="28"/>
        <v/>
      </c>
      <c r="H269" s="5" t="str">
        <f t="shared" si="29"/>
        <v/>
      </c>
      <c r="I269" s="5" t="str">
        <f t="shared" si="30"/>
        <v/>
      </c>
      <c r="J269" s="5" t="str">
        <f t="shared" si="31"/>
        <v/>
      </c>
      <c r="M269" s="5"/>
    </row>
    <row r="270" spans="1:13" x14ac:dyDescent="0.3">
      <c r="A270">
        <v>245</v>
      </c>
      <c r="B270" s="57">
        <f t="shared" si="25"/>
        <v>51257</v>
      </c>
      <c r="C270" s="5" t="str">
        <f t="shared" si="26"/>
        <v/>
      </c>
      <c r="D270" s="5" t="str">
        <f t="shared" si="27"/>
        <v/>
      </c>
      <c r="E270" s="5" t="str">
        <f t="shared" si="32"/>
        <v/>
      </c>
      <c r="F270" s="53">
        <v>100</v>
      </c>
      <c r="G270" s="5" t="str">
        <f t="shared" si="28"/>
        <v/>
      </c>
      <c r="H270" s="5" t="str">
        <f t="shared" si="29"/>
        <v/>
      </c>
      <c r="I270" s="5" t="str">
        <f t="shared" si="30"/>
        <v/>
      </c>
      <c r="J270" s="5" t="str">
        <f t="shared" si="31"/>
        <v/>
      </c>
      <c r="M270" s="5"/>
    </row>
    <row r="271" spans="1:13" x14ac:dyDescent="0.3">
      <c r="A271">
        <v>246</v>
      </c>
      <c r="B271" s="57">
        <f t="shared" si="25"/>
        <v>51288</v>
      </c>
      <c r="C271" s="5" t="str">
        <f t="shared" si="26"/>
        <v/>
      </c>
      <c r="D271" s="5" t="str">
        <f t="shared" si="27"/>
        <v/>
      </c>
      <c r="E271" s="5" t="str">
        <f t="shared" si="32"/>
        <v/>
      </c>
      <c r="F271" s="53">
        <v>100</v>
      </c>
      <c r="G271" s="5" t="str">
        <f t="shared" si="28"/>
        <v/>
      </c>
      <c r="H271" s="5" t="str">
        <f t="shared" si="29"/>
        <v/>
      </c>
      <c r="I271" s="5" t="str">
        <f t="shared" si="30"/>
        <v/>
      </c>
      <c r="J271" s="5" t="str">
        <f t="shared" si="31"/>
        <v/>
      </c>
      <c r="M271" s="5"/>
    </row>
    <row r="272" spans="1:13" x14ac:dyDescent="0.3">
      <c r="A272">
        <v>247</v>
      </c>
      <c r="B272" s="57">
        <f t="shared" si="25"/>
        <v>51318</v>
      </c>
      <c r="C272" s="5" t="str">
        <f t="shared" si="26"/>
        <v/>
      </c>
      <c r="D272" s="5" t="str">
        <f t="shared" si="27"/>
        <v/>
      </c>
      <c r="E272" s="5" t="str">
        <f t="shared" si="32"/>
        <v/>
      </c>
      <c r="F272" s="53">
        <v>100</v>
      </c>
      <c r="G272" s="5" t="str">
        <f t="shared" si="28"/>
        <v/>
      </c>
      <c r="H272" s="5" t="str">
        <f t="shared" si="29"/>
        <v/>
      </c>
      <c r="I272" s="5" t="str">
        <f t="shared" si="30"/>
        <v/>
      </c>
      <c r="J272" s="5" t="str">
        <f t="shared" si="31"/>
        <v/>
      </c>
      <c r="M272" s="5"/>
    </row>
    <row r="273" spans="1:13" x14ac:dyDescent="0.3">
      <c r="A273">
        <v>248</v>
      </c>
      <c r="B273" s="57">
        <f t="shared" si="25"/>
        <v>51349</v>
      </c>
      <c r="C273" s="5" t="str">
        <f t="shared" si="26"/>
        <v/>
      </c>
      <c r="D273" s="5" t="str">
        <f t="shared" si="27"/>
        <v/>
      </c>
      <c r="E273" s="5" t="str">
        <f t="shared" si="32"/>
        <v/>
      </c>
      <c r="F273" s="53">
        <v>100</v>
      </c>
      <c r="G273" s="5" t="str">
        <f t="shared" si="28"/>
        <v/>
      </c>
      <c r="H273" s="5" t="str">
        <f t="shared" si="29"/>
        <v/>
      </c>
      <c r="I273" s="5" t="str">
        <f t="shared" si="30"/>
        <v/>
      </c>
      <c r="J273" s="5" t="str">
        <f t="shared" si="31"/>
        <v/>
      </c>
      <c r="M273" s="5"/>
    </row>
    <row r="274" spans="1:13" x14ac:dyDescent="0.3">
      <c r="A274">
        <v>249</v>
      </c>
      <c r="B274" s="57">
        <f t="shared" si="25"/>
        <v>51380</v>
      </c>
      <c r="C274" s="5" t="str">
        <f t="shared" si="26"/>
        <v/>
      </c>
      <c r="D274" s="5" t="str">
        <f t="shared" si="27"/>
        <v/>
      </c>
      <c r="E274" s="5" t="str">
        <f t="shared" si="32"/>
        <v/>
      </c>
      <c r="F274" s="53">
        <v>100</v>
      </c>
      <c r="G274" s="5" t="str">
        <f t="shared" si="28"/>
        <v/>
      </c>
      <c r="H274" s="5" t="str">
        <f t="shared" si="29"/>
        <v/>
      </c>
      <c r="I274" s="5" t="str">
        <f t="shared" si="30"/>
        <v/>
      </c>
      <c r="J274" s="5" t="str">
        <f t="shared" si="31"/>
        <v/>
      </c>
      <c r="M274" s="5"/>
    </row>
    <row r="275" spans="1:13" x14ac:dyDescent="0.3">
      <c r="A275">
        <v>250</v>
      </c>
      <c r="B275" s="57">
        <f t="shared" si="25"/>
        <v>51410</v>
      </c>
      <c r="C275" s="5" t="str">
        <f t="shared" si="26"/>
        <v/>
      </c>
      <c r="D275" s="5" t="str">
        <f t="shared" si="27"/>
        <v/>
      </c>
      <c r="E275" s="5" t="str">
        <f t="shared" si="32"/>
        <v/>
      </c>
      <c r="F275" s="53">
        <v>100</v>
      </c>
      <c r="G275" s="5" t="str">
        <f t="shared" si="28"/>
        <v/>
      </c>
      <c r="H275" s="5" t="str">
        <f t="shared" si="29"/>
        <v/>
      </c>
      <c r="I275" s="5" t="str">
        <f t="shared" si="30"/>
        <v/>
      </c>
      <c r="J275" s="5" t="str">
        <f t="shared" si="31"/>
        <v/>
      </c>
      <c r="M275" s="5"/>
    </row>
    <row r="276" spans="1:13" x14ac:dyDescent="0.3">
      <c r="A276">
        <v>251</v>
      </c>
      <c r="B276" s="57">
        <f t="shared" si="25"/>
        <v>51441</v>
      </c>
      <c r="C276" s="5" t="str">
        <f t="shared" si="26"/>
        <v/>
      </c>
      <c r="D276" s="5" t="str">
        <f t="shared" si="27"/>
        <v/>
      </c>
      <c r="E276" s="5" t="str">
        <f t="shared" si="32"/>
        <v/>
      </c>
      <c r="F276" s="53">
        <v>100</v>
      </c>
      <c r="G276" s="5" t="str">
        <f t="shared" si="28"/>
        <v/>
      </c>
      <c r="H276" s="5" t="str">
        <f t="shared" si="29"/>
        <v/>
      </c>
      <c r="I276" s="5" t="str">
        <f t="shared" si="30"/>
        <v/>
      </c>
      <c r="J276" s="5" t="str">
        <f t="shared" si="31"/>
        <v/>
      </c>
      <c r="M276" s="5"/>
    </row>
    <row r="277" spans="1:13" x14ac:dyDescent="0.3">
      <c r="A277">
        <v>252</v>
      </c>
      <c r="B277" s="57">
        <f t="shared" si="25"/>
        <v>51471</v>
      </c>
      <c r="C277" s="5" t="str">
        <f t="shared" si="26"/>
        <v/>
      </c>
      <c r="D277" s="5" t="str">
        <f t="shared" si="27"/>
        <v/>
      </c>
      <c r="E277" s="5" t="str">
        <f t="shared" si="32"/>
        <v/>
      </c>
      <c r="F277" s="53">
        <v>100</v>
      </c>
      <c r="G277" s="5" t="str">
        <f t="shared" si="28"/>
        <v/>
      </c>
      <c r="H277" s="5" t="str">
        <f t="shared" si="29"/>
        <v/>
      </c>
      <c r="I277" s="5" t="str">
        <f t="shared" si="30"/>
        <v/>
      </c>
      <c r="J277" s="5" t="str">
        <f t="shared" si="31"/>
        <v/>
      </c>
      <c r="M277" s="5"/>
    </row>
    <row r="278" spans="1:13" x14ac:dyDescent="0.3">
      <c r="A278">
        <v>253</v>
      </c>
      <c r="B278" s="57">
        <f t="shared" si="25"/>
        <v>51502</v>
      </c>
      <c r="C278" s="5" t="str">
        <f t="shared" si="26"/>
        <v/>
      </c>
      <c r="D278" s="5" t="str">
        <f t="shared" si="27"/>
        <v/>
      </c>
      <c r="E278" s="5" t="str">
        <f t="shared" si="32"/>
        <v/>
      </c>
      <c r="F278" s="53">
        <v>100</v>
      </c>
      <c r="G278" s="5" t="str">
        <f t="shared" si="28"/>
        <v/>
      </c>
      <c r="H278" s="5" t="str">
        <f t="shared" si="29"/>
        <v/>
      </c>
      <c r="I278" s="5" t="str">
        <f t="shared" si="30"/>
        <v/>
      </c>
      <c r="J278" s="5" t="str">
        <f t="shared" si="31"/>
        <v/>
      </c>
      <c r="M278" s="5"/>
    </row>
    <row r="279" spans="1:13" x14ac:dyDescent="0.3">
      <c r="A279">
        <v>254</v>
      </c>
      <c r="B279" s="57">
        <f t="shared" si="25"/>
        <v>51533</v>
      </c>
      <c r="C279" s="5" t="str">
        <f t="shared" si="26"/>
        <v/>
      </c>
      <c r="D279" s="5" t="str">
        <f t="shared" si="27"/>
        <v/>
      </c>
      <c r="E279" s="5" t="str">
        <f t="shared" si="32"/>
        <v/>
      </c>
      <c r="F279" s="53">
        <v>100</v>
      </c>
      <c r="G279" s="5" t="str">
        <f t="shared" si="28"/>
        <v/>
      </c>
      <c r="H279" s="5" t="str">
        <f t="shared" si="29"/>
        <v/>
      </c>
      <c r="I279" s="5" t="str">
        <f t="shared" si="30"/>
        <v/>
      </c>
      <c r="J279" s="5" t="str">
        <f t="shared" si="31"/>
        <v/>
      </c>
      <c r="M279" s="5"/>
    </row>
    <row r="280" spans="1:13" x14ac:dyDescent="0.3">
      <c r="A280">
        <v>255</v>
      </c>
      <c r="B280" s="57">
        <f t="shared" si="25"/>
        <v>51561</v>
      </c>
      <c r="C280" s="5" t="str">
        <f t="shared" si="26"/>
        <v/>
      </c>
      <c r="D280" s="5" t="str">
        <f t="shared" si="27"/>
        <v/>
      </c>
      <c r="E280" s="5" t="str">
        <f t="shared" si="32"/>
        <v/>
      </c>
      <c r="F280" s="53">
        <v>100</v>
      </c>
      <c r="G280" s="5" t="str">
        <f t="shared" si="28"/>
        <v/>
      </c>
      <c r="H280" s="5" t="str">
        <f t="shared" si="29"/>
        <v/>
      </c>
      <c r="I280" s="5" t="str">
        <f t="shared" si="30"/>
        <v/>
      </c>
      <c r="J280" s="5" t="str">
        <f t="shared" si="31"/>
        <v/>
      </c>
      <c r="M280" s="5"/>
    </row>
    <row r="281" spans="1:13" x14ac:dyDescent="0.3">
      <c r="A281">
        <v>256</v>
      </c>
      <c r="B281" s="57">
        <f t="shared" si="25"/>
        <v>51592</v>
      </c>
      <c r="C281" s="5" t="str">
        <f t="shared" si="26"/>
        <v/>
      </c>
      <c r="D281" s="5" t="str">
        <f t="shared" si="27"/>
        <v/>
      </c>
      <c r="E281" s="5" t="str">
        <f t="shared" si="32"/>
        <v/>
      </c>
      <c r="F281" s="53">
        <v>100</v>
      </c>
      <c r="G281" s="5" t="str">
        <f t="shared" si="28"/>
        <v/>
      </c>
      <c r="H281" s="5" t="str">
        <f t="shared" si="29"/>
        <v/>
      </c>
      <c r="I281" s="5" t="str">
        <f t="shared" si="30"/>
        <v/>
      </c>
      <c r="J281" s="5" t="str">
        <f t="shared" si="31"/>
        <v/>
      </c>
      <c r="M281" s="5"/>
    </row>
    <row r="282" spans="1:13" x14ac:dyDescent="0.3">
      <c r="A282">
        <v>257</v>
      </c>
      <c r="B282" s="57">
        <f t="shared" si="25"/>
        <v>51622</v>
      </c>
      <c r="C282" s="5" t="str">
        <f t="shared" si="26"/>
        <v/>
      </c>
      <c r="D282" s="5" t="str">
        <f t="shared" si="27"/>
        <v/>
      </c>
      <c r="E282" s="5" t="str">
        <f t="shared" si="32"/>
        <v/>
      </c>
      <c r="F282" s="53">
        <v>100</v>
      </c>
      <c r="G282" s="5" t="str">
        <f t="shared" si="28"/>
        <v/>
      </c>
      <c r="H282" s="5" t="str">
        <f t="shared" si="29"/>
        <v/>
      </c>
      <c r="I282" s="5" t="str">
        <f t="shared" si="30"/>
        <v/>
      </c>
      <c r="J282" s="5" t="str">
        <f t="shared" si="31"/>
        <v/>
      </c>
      <c r="M282" s="5"/>
    </row>
    <row r="283" spans="1:13" x14ac:dyDescent="0.3">
      <c r="A283">
        <v>258</v>
      </c>
      <c r="B283" s="57">
        <f t="shared" ref="B283:B346" si="33">IF(ISBLANK($A283),"",EDATE($B282,1))</f>
        <v>51653</v>
      </c>
      <c r="C283" s="5" t="str">
        <f t="shared" ref="C283:C346" si="34">_xlfn.LET(
_xlpm.StartingPrincipalBalance,$G282,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_xlpm.Calculation,IF(_xlpm.IsPeriodBlankCondition,"",IF(_xlpm.IsPrincipalRemainingBlankCondition,"",IF(_xlpm.IsPrincipalRemainingZeroCondition,"",_xlpm.StartingPrincipalBalance))),
_xlpm.Calculation
)</f>
        <v/>
      </c>
      <c r="D283" s="5" t="str">
        <f t="shared" ref="D283:D346" si="35">_xlfn.LET(
_xlpm.InterestCalculation,$G282*$B$9,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_xlpm.Calculation,IF(_xlpm.IsPeriodBlankCondition,"",IF(_xlpm.IsPrincipalRemainingBlankCondition,"",IF(_xlpm.IsPrincipalRemainingZeroCondition,"",_xlpm.InterestCalculation))),
_xlpm.Calculation
)</f>
        <v/>
      </c>
      <c r="E283" s="5" t="str">
        <f t="shared" si="32"/>
        <v/>
      </c>
      <c r="F283" s="53">
        <v>100</v>
      </c>
      <c r="G283" s="5" t="str">
        <f t="shared" ref="G283:G346" si="36">_xlfn.LET(
_xlpm.StartingBalanceGreaterThanPrincipalOwedPlusPrepaymentCondition,$C283&gt;=$E283+$F283,
_xlpm.IsPrincpalOwedPlusPrepaymentLessThanOrEqualToPrincipalRemainingCondition,ROUND($E283+$F283,2)&lt;=ROUND($G282,2),
_xlpm.IsCurrentPrincapalOwedAmtGreaterThanPrevPrincipalOwedCondition,$E282&gt;$G282,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_xlpm.Calculation,IF(_xlpm.IsPeriodBlankCondition,"",IF(_xlpm.IsPrincipalRemainingBlankCondition,"",IF(_xlpm.IsPrincipalZeroCondition,"",IF(_xlpm.StartingBalanceGreaterThanPrincipalOwedPlusPrepaymentCondition,$C283-$E283-$F283,0)))),
_xlpm.Calculation
)</f>
        <v/>
      </c>
      <c r="H283" s="5" t="str">
        <f t="shared" ref="H283:H346" si="37">_xlfn.LET(
_xlpm.PrincpalRemainingCalculation,$B$13,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_xlpm.Calculation,IF(_xlpm.IsPeriodBlankCondition,"",IF(_xlpm.IsPrincipalRemainingBlankCondition,"",IF(_xlpm.IsPrincipalZeroCondition,"",_xlpm.PrincpalRemainingCalculation))),
_xlpm.Calculation
)</f>
        <v/>
      </c>
      <c r="I283" s="5" t="str">
        <f t="shared" ref="I283:I346" si="38">_xlfn.LET(
_xlpm.IsPrincipalRemainingLessThanOrEqualToPMICutoffAmtCondition,$G282&lt;=$B$2*(1-$B$15),
_xlpm.PMIMonthlyPayment,$B$19,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83" s="5" t="str">
        <f t="shared" ref="J283:J346" si="39">_xlfn.LET(
_xlpm.PrePaymentActuallyPaid,IF($C283&gt;=$E283+$F283,$F283,$C283-$E283),
_xlpm.IfPMIOwedIsBlank,IF($I283 = "",0,$I283),
_xlpm.TotalMonthlyPaymentCalculation,$D283+$E283+$H283+_xlpm.IfPMIOwedIsBlank+_xlpm.PrePaymentActuallyPaid,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_xlpm.Calculation,IF(_xlpm.IsPeriodBlankCondition,"",IF(_xlpm.IsPrincipalRemainingBlankCondition,"",IF(_xlpm.IsPrincipalZeroCondition,"",_xlpm.TotalMonthlyPaymentCalculation))),
_xlpm.Calculation
)</f>
        <v/>
      </c>
      <c r="M283" s="5"/>
    </row>
    <row r="284" spans="1:13" x14ac:dyDescent="0.3">
      <c r="A284">
        <v>259</v>
      </c>
      <c r="B284" s="57">
        <f t="shared" si="33"/>
        <v>51683</v>
      </c>
      <c r="C284" s="5" t="str">
        <f t="shared" si="34"/>
        <v/>
      </c>
      <c r="D284" s="5" t="str">
        <f t="shared" si="35"/>
        <v/>
      </c>
      <c r="E284" s="5" t="str">
        <f t="shared" si="32"/>
        <v/>
      </c>
      <c r="F284" s="53">
        <v>100</v>
      </c>
      <c r="G284" s="5" t="str">
        <f t="shared" si="36"/>
        <v/>
      </c>
      <c r="H284" s="5" t="str">
        <f t="shared" si="37"/>
        <v/>
      </c>
      <c r="I284" s="5" t="str">
        <f t="shared" si="38"/>
        <v/>
      </c>
      <c r="J284" s="5" t="str">
        <f t="shared" si="39"/>
        <v/>
      </c>
      <c r="M284" s="5"/>
    </row>
    <row r="285" spans="1:13" x14ac:dyDescent="0.3">
      <c r="A285">
        <v>260</v>
      </c>
      <c r="B285" s="57">
        <f t="shared" si="33"/>
        <v>51714</v>
      </c>
      <c r="C285" s="5" t="str">
        <f t="shared" si="34"/>
        <v/>
      </c>
      <c r="D285" s="5" t="str">
        <f t="shared" si="35"/>
        <v/>
      </c>
      <c r="E285" s="5" t="str">
        <f t="shared" si="32"/>
        <v/>
      </c>
      <c r="F285" s="53">
        <v>100</v>
      </c>
      <c r="G285" s="5" t="str">
        <f t="shared" si="36"/>
        <v/>
      </c>
      <c r="H285" s="5" t="str">
        <f t="shared" si="37"/>
        <v/>
      </c>
      <c r="I285" s="5" t="str">
        <f t="shared" si="38"/>
        <v/>
      </c>
      <c r="J285" s="5" t="str">
        <f t="shared" si="39"/>
        <v/>
      </c>
      <c r="M285" s="5"/>
    </row>
    <row r="286" spans="1:13" x14ac:dyDescent="0.3">
      <c r="A286">
        <v>261</v>
      </c>
      <c r="B286" s="57">
        <f t="shared" si="33"/>
        <v>51745</v>
      </c>
      <c r="C286" s="5" t="str">
        <f t="shared" si="34"/>
        <v/>
      </c>
      <c r="D286" s="5" t="str">
        <f t="shared" si="35"/>
        <v/>
      </c>
      <c r="E286" s="5" t="str">
        <f t="shared" si="32"/>
        <v/>
      </c>
      <c r="F286" s="53">
        <v>100</v>
      </c>
      <c r="G286" s="5" t="str">
        <f t="shared" si="36"/>
        <v/>
      </c>
      <c r="H286" s="5" t="str">
        <f t="shared" si="37"/>
        <v/>
      </c>
      <c r="I286" s="5" t="str">
        <f t="shared" si="38"/>
        <v/>
      </c>
      <c r="J286" s="5" t="str">
        <f t="shared" si="39"/>
        <v/>
      </c>
      <c r="M286" s="5"/>
    </row>
    <row r="287" spans="1:13" x14ac:dyDescent="0.3">
      <c r="A287">
        <v>262</v>
      </c>
      <c r="B287" s="57">
        <f t="shared" si="33"/>
        <v>51775</v>
      </c>
      <c r="C287" s="5" t="str">
        <f t="shared" si="34"/>
        <v/>
      </c>
      <c r="D287" s="5" t="str">
        <f t="shared" si="35"/>
        <v/>
      </c>
      <c r="E287" s="5" t="str">
        <f t="shared" si="32"/>
        <v/>
      </c>
      <c r="F287" s="53">
        <v>100</v>
      </c>
      <c r="G287" s="5" t="str">
        <f t="shared" si="36"/>
        <v/>
      </c>
      <c r="H287" s="5" t="str">
        <f t="shared" si="37"/>
        <v/>
      </c>
      <c r="I287" s="5" t="str">
        <f t="shared" si="38"/>
        <v/>
      </c>
      <c r="J287" s="5" t="str">
        <f t="shared" si="39"/>
        <v/>
      </c>
      <c r="M287" s="5"/>
    </row>
    <row r="288" spans="1:13" x14ac:dyDescent="0.3">
      <c r="A288">
        <v>263</v>
      </c>
      <c r="B288" s="57">
        <f t="shared" si="33"/>
        <v>51806</v>
      </c>
      <c r="C288" s="5" t="str">
        <f t="shared" si="34"/>
        <v/>
      </c>
      <c r="D288" s="5" t="str">
        <f t="shared" si="35"/>
        <v/>
      </c>
      <c r="E288" s="5" t="str">
        <f t="shared" si="32"/>
        <v/>
      </c>
      <c r="F288" s="53">
        <v>100</v>
      </c>
      <c r="G288" s="5" t="str">
        <f t="shared" si="36"/>
        <v/>
      </c>
      <c r="H288" s="5" t="str">
        <f t="shared" si="37"/>
        <v/>
      </c>
      <c r="I288" s="5" t="str">
        <f t="shared" si="38"/>
        <v/>
      </c>
      <c r="J288" s="5" t="str">
        <f t="shared" si="39"/>
        <v/>
      </c>
      <c r="M288" s="5"/>
    </row>
    <row r="289" spans="1:13" x14ac:dyDescent="0.3">
      <c r="A289">
        <v>264</v>
      </c>
      <c r="B289" s="57">
        <f t="shared" si="33"/>
        <v>51836</v>
      </c>
      <c r="C289" s="5" t="str">
        <f t="shared" si="34"/>
        <v/>
      </c>
      <c r="D289" s="5" t="str">
        <f t="shared" si="35"/>
        <v/>
      </c>
      <c r="E289" s="5" t="str">
        <f t="shared" si="32"/>
        <v/>
      </c>
      <c r="F289" s="53">
        <v>100</v>
      </c>
      <c r="G289" s="5" t="str">
        <f t="shared" si="36"/>
        <v/>
      </c>
      <c r="H289" s="5" t="str">
        <f t="shared" si="37"/>
        <v/>
      </c>
      <c r="I289" s="5" t="str">
        <f t="shared" si="38"/>
        <v/>
      </c>
      <c r="J289" s="5" t="str">
        <f t="shared" si="39"/>
        <v/>
      </c>
      <c r="M289" s="5"/>
    </row>
    <row r="290" spans="1:13" x14ac:dyDescent="0.3">
      <c r="A290">
        <v>265</v>
      </c>
      <c r="B290" s="57">
        <f t="shared" si="33"/>
        <v>51867</v>
      </c>
      <c r="C290" s="5" t="str">
        <f t="shared" si="34"/>
        <v/>
      </c>
      <c r="D290" s="5" t="str">
        <f t="shared" si="35"/>
        <v/>
      </c>
      <c r="E290" s="5" t="str">
        <f t="shared" si="32"/>
        <v/>
      </c>
      <c r="F290" s="53">
        <v>100</v>
      </c>
      <c r="G290" s="5" t="str">
        <f t="shared" si="36"/>
        <v/>
      </c>
      <c r="H290" s="5" t="str">
        <f t="shared" si="37"/>
        <v/>
      </c>
      <c r="I290" s="5" t="str">
        <f t="shared" si="38"/>
        <v/>
      </c>
      <c r="J290" s="5" t="str">
        <f t="shared" si="39"/>
        <v/>
      </c>
      <c r="M290" s="5"/>
    </row>
    <row r="291" spans="1:13" x14ac:dyDescent="0.3">
      <c r="A291">
        <v>266</v>
      </c>
      <c r="B291" s="57">
        <f t="shared" si="33"/>
        <v>51898</v>
      </c>
      <c r="C291" s="5" t="str">
        <f t="shared" si="34"/>
        <v/>
      </c>
      <c r="D291" s="5" t="str">
        <f t="shared" si="35"/>
        <v/>
      </c>
      <c r="E291" s="5" t="str">
        <f t="shared" si="32"/>
        <v/>
      </c>
      <c r="F291" s="53">
        <v>100</v>
      </c>
      <c r="G291" s="5" t="str">
        <f t="shared" si="36"/>
        <v/>
      </c>
      <c r="H291" s="5" t="str">
        <f t="shared" si="37"/>
        <v/>
      </c>
      <c r="I291" s="5" t="str">
        <f t="shared" si="38"/>
        <v/>
      </c>
      <c r="J291" s="5" t="str">
        <f t="shared" si="39"/>
        <v/>
      </c>
      <c r="M291" s="5"/>
    </row>
    <row r="292" spans="1:13" x14ac:dyDescent="0.3">
      <c r="A292">
        <v>267</v>
      </c>
      <c r="B292" s="57">
        <f t="shared" si="33"/>
        <v>51926</v>
      </c>
      <c r="C292" s="5" t="str">
        <f t="shared" si="34"/>
        <v/>
      </c>
      <c r="D292" s="5" t="str">
        <f t="shared" si="35"/>
        <v/>
      </c>
      <c r="E292" s="5" t="str">
        <f t="shared" si="32"/>
        <v/>
      </c>
      <c r="F292" s="53">
        <v>100</v>
      </c>
      <c r="G292" s="5" t="str">
        <f t="shared" si="36"/>
        <v/>
      </c>
      <c r="H292" s="5" t="str">
        <f t="shared" si="37"/>
        <v/>
      </c>
      <c r="I292" s="5" t="str">
        <f t="shared" si="38"/>
        <v/>
      </c>
      <c r="J292" s="5" t="str">
        <f t="shared" si="39"/>
        <v/>
      </c>
      <c r="M292" s="5"/>
    </row>
    <row r="293" spans="1:13" x14ac:dyDescent="0.3">
      <c r="A293">
        <v>268</v>
      </c>
      <c r="B293" s="57">
        <f t="shared" si="33"/>
        <v>51957</v>
      </c>
      <c r="C293" s="5" t="str">
        <f t="shared" si="34"/>
        <v/>
      </c>
      <c r="D293" s="5" t="str">
        <f t="shared" si="35"/>
        <v/>
      </c>
      <c r="E293" s="5" t="str">
        <f t="shared" ref="E293:E356" si="40">_xlfn.LET(
_xlpm.PrincipalOwedCalculation,$B$10-$D293,
_xlpm.IsPrincipalLessThenOrEqualToMonthlyPaymentCondition,$G292&lt;=$B$10,
_xlpm.IsPrincipalZeroCondition,ROUND($G292,2) = 0,
_xlpm.IsPrincipalRemainingBlankCondition,$G292="",
_xlpm.IsPeriodBlankCondition,ISBLANK($A293),
_xlpm.Calculation,IF(_xlpm.IsPeriodBlankCondition,"",IF(_xlpm.IsPrincipalRemainingBlankCondition,"",IF(_xlpm.IsPrincipalZeroCondition,"",IF(_xlpm.IsPrincipalLessThenOrEqualToMonthlyPaymentCondition,$G292,_xlpm.PrincipalOwedCalculation)))),
_xlpm.Calculation
)</f>
        <v/>
      </c>
      <c r="F293" s="53">
        <v>100</v>
      </c>
      <c r="G293" s="5" t="str">
        <f t="shared" si="36"/>
        <v/>
      </c>
      <c r="H293" s="5" t="str">
        <f t="shared" si="37"/>
        <v/>
      </c>
      <c r="I293" s="5" t="str">
        <f t="shared" si="38"/>
        <v/>
      </c>
      <c r="J293" s="5" t="str">
        <f t="shared" si="39"/>
        <v/>
      </c>
      <c r="M293" s="5"/>
    </row>
    <row r="294" spans="1:13" x14ac:dyDescent="0.3">
      <c r="A294">
        <v>269</v>
      </c>
      <c r="B294" s="57">
        <f t="shared" si="33"/>
        <v>51987</v>
      </c>
      <c r="C294" s="5" t="str">
        <f t="shared" si="34"/>
        <v/>
      </c>
      <c r="D294" s="5" t="str">
        <f t="shared" si="35"/>
        <v/>
      </c>
      <c r="E294" s="5" t="str">
        <f t="shared" si="40"/>
        <v/>
      </c>
      <c r="F294" s="53">
        <v>100</v>
      </c>
      <c r="G294" s="5" t="str">
        <f t="shared" si="36"/>
        <v/>
      </c>
      <c r="H294" s="5" t="str">
        <f t="shared" si="37"/>
        <v/>
      </c>
      <c r="I294" s="5" t="str">
        <f t="shared" si="38"/>
        <v/>
      </c>
      <c r="J294" s="5" t="str">
        <f t="shared" si="39"/>
        <v/>
      </c>
      <c r="M294" s="5"/>
    </row>
    <row r="295" spans="1:13" x14ac:dyDescent="0.3">
      <c r="A295">
        <v>270</v>
      </c>
      <c r="B295" s="57">
        <f t="shared" si="33"/>
        <v>52018</v>
      </c>
      <c r="C295" s="5" t="str">
        <f t="shared" si="34"/>
        <v/>
      </c>
      <c r="D295" s="5" t="str">
        <f t="shared" si="35"/>
        <v/>
      </c>
      <c r="E295" s="5" t="str">
        <f t="shared" si="40"/>
        <v/>
      </c>
      <c r="F295" s="53">
        <v>100</v>
      </c>
      <c r="G295" s="5" t="str">
        <f t="shared" si="36"/>
        <v/>
      </c>
      <c r="H295" s="5" t="str">
        <f t="shared" si="37"/>
        <v/>
      </c>
      <c r="I295" s="5" t="str">
        <f t="shared" si="38"/>
        <v/>
      </c>
      <c r="J295" s="5" t="str">
        <f t="shared" si="39"/>
        <v/>
      </c>
      <c r="M295" s="5"/>
    </row>
    <row r="296" spans="1:13" x14ac:dyDescent="0.3">
      <c r="A296">
        <v>271</v>
      </c>
      <c r="B296" s="57">
        <f t="shared" si="33"/>
        <v>52048</v>
      </c>
      <c r="C296" s="5" t="str">
        <f t="shared" si="34"/>
        <v/>
      </c>
      <c r="D296" s="5" t="str">
        <f t="shared" si="35"/>
        <v/>
      </c>
      <c r="E296" s="5" t="str">
        <f t="shared" si="40"/>
        <v/>
      </c>
      <c r="F296" s="53">
        <v>100</v>
      </c>
      <c r="G296" s="5" t="str">
        <f t="shared" si="36"/>
        <v/>
      </c>
      <c r="H296" s="5" t="str">
        <f t="shared" si="37"/>
        <v/>
      </c>
      <c r="I296" s="5" t="str">
        <f t="shared" si="38"/>
        <v/>
      </c>
      <c r="J296" s="5" t="str">
        <f t="shared" si="39"/>
        <v/>
      </c>
      <c r="M296" s="5"/>
    </row>
    <row r="297" spans="1:13" x14ac:dyDescent="0.3">
      <c r="A297">
        <v>272</v>
      </c>
      <c r="B297" s="57">
        <f t="shared" si="33"/>
        <v>52079</v>
      </c>
      <c r="C297" s="5" t="str">
        <f t="shared" si="34"/>
        <v/>
      </c>
      <c r="D297" s="5" t="str">
        <f t="shared" si="35"/>
        <v/>
      </c>
      <c r="E297" s="5" t="str">
        <f t="shared" si="40"/>
        <v/>
      </c>
      <c r="F297" s="53">
        <v>100</v>
      </c>
      <c r="G297" s="5" t="str">
        <f t="shared" si="36"/>
        <v/>
      </c>
      <c r="H297" s="5" t="str">
        <f t="shared" si="37"/>
        <v/>
      </c>
      <c r="I297" s="5" t="str">
        <f t="shared" si="38"/>
        <v/>
      </c>
      <c r="J297" s="5" t="str">
        <f t="shared" si="39"/>
        <v/>
      </c>
      <c r="M297" s="5"/>
    </row>
    <row r="298" spans="1:13" x14ac:dyDescent="0.3">
      <c r="A298">
        <v>273</v>
      </c>
      <c r="B298" s="57">
        <f t="shared" si="33"/>
        <v>52110</v>
      </c>
      <c r="C298" s="5" t="str">
        <f t="shared" si="34"/>
        <v/>
      </c>
      <c r="D298" s="5" t="str">
        <f t="shared" si="35"/>
        <v/>
      </c>
      <c r="E298" s="5" t="str">
        <f t="shared" si="40"/>
        <v/>
      </c>
      <c r="F298" s="53">
        <v>100</v>
      </c>
      <c r="G298" s="5" t="str">
        <f t="shared" si="36"/>
        <v/>
      </c>
      <c r="H298" s="5" t="str">
        <f t="shared" si="37"/>
        <v/>
      </c>
      <c r="I298" s="5" t="str">
        <f t="shared" si="38"/>
        <v/>
      </c>
      <c r="J298" s="5" t="str">
        <f t="shared" si="39"/>
        <v/>
      </c>
      <c r="M298" s="5"/>
    </row>
    <row r="299" spans="1:13" x14ac:dyDescent="0.3">
      <c r="A299">
        <v>274</v>
      </c>
      <c r="B299" s="57">
        <f t="shared" si="33"/>
        <v>52140</v>
      </c>
      <c r="C299" s="5" t="str">
        <f t="shared" si="34"/>
        <v/>
      </c>
      <c r="D299" s="5" t="str">
        <f t="shared" si="35"/>
        <v/>
      </c>
      <c r="E299" s="5" t="str">
        <f t="shared" si="40"/>
        <v/>
      </c>
      <c r="F299" s="53">
        <v>100</v>
      </c>
      <c r="G299" s="5" t="str">
        <f t="shared" si="36"/>
        <v/>
      </c>
      <c r="H299" s="5" t="str">
        <f t="shared" si="37"/>
        <v/>
      </c>
      <c r="I299" s="5" t="str">
        <f t="shared" si="38"/>
        <v/>
      </c>
      <c r="J299" s="5" t="str">
        <f t="shared" si="39"/>
        <v/>
      </c>
      <c r="M299" s="5"/>
    </row>
    <row r="300" spans="1:13" x14ac:dyDescent="0.3">
      <c r="A300">
        <v>275</v>
      </c>
      <c r="B300" s="57">
        <f t="shared" si="33"/>
        <v>52171</v>
      </c>
      <c r="C300" s="5" t="str">
        <f t="shared" si="34"/>
        <v/>
      </c>
      <c r="D300" s="5" t="str">
        <f t="shared" si="35"/>
        <v/>
      </c>
      <c r="E300" s="5" t="str">
        <f t="shared" si="40"/>
        <v/>
      </c>
      <c r="F300" s="53">
        <v>100</v>
      </c>
      <c r="G300" s="5" t="str">
        <f t="shared" si="36"/>
        <v/>
      </c>
      <c r="H300" s="5" t="str">
        <f t="shared" si="37"/>
        <v/>
      </c>
      <c r="I300" s="5" t="str">
        <f t="shared" si="38"/>
        <v/>
      </c>
      <c r="J300" s="5" t="str">
        <f t="shared" si="39"/>
        <v/>
      </c>
      <c r="M300" s="5"/>
    </row>
    <row r="301" spans="1:13" x14ac:dyDescent="0.3">
      <c r="A301">
        <v>276</v>
      </c>
      <c r="B301" s="57">
        <f t="shared" si="33"/>
        <v>52201</v>
      </c>
      <c r="C301" s="5" t="str">
        <f t="shared" si="34"/>
        <v/>
      </c>
      <c r="D301" s="5" t="str">
        <f t="shared" si="35"/>
        <v/>
      </c>
      <c r="E301" s="5" t="str">
        <f t="shared" si="40"/>
        <v/>
      </c>
      <c r="F301" s="53">
        <v>100</v>
      </c>
      <c r="G301" s="5" t="str">
        <f t="shared" si="36"/>
        <v/>
      </c>
      <c r="H301" s="5" t="str">
        <f t="shared" si="37"/>
        <v/>
      </c>
      <c r="I301" s="5" t="str">
        <f t="shared" si="38"/>
        <v/>
      </c>
      <c r="J301" s="5" t="str">
        <f t="shared" si="39"/>
        <v/>
      </c>
      <c r="M301" s="5"/>
    </row>
    <row r="302" spans="1:13" x14ac:dyDescent="0.3">
      <c r="A302">
        <v>277</v>
      </c>
      <c r="B302" s="57">
        <f t="shared" si="33"/>
        <v>52232</v>
      </c>
      <c r="C302" s="5" t="str">
        <f t="shared" si="34"/>
        <v/>
      </c>
      <c r="D302" s="5" t="str">
        <f t="shared" si="35"/>
        <v/>
      </c>
      <c r="E302" s="5" t="str">
        <f t="shared" si="40"/>
        <v/>
      </c>
      <c r="F302" s="53">
        <v>100</v>
      </c>
      <c r="G302" s="5" t="str">
        <f t="shared" si="36"/>
        <v/>
      </c>
      <c r="H302" s="5" t="str">
        <f t="shared" si="37"/>
        <v/>
      </c>
      <c r="I302" s="5" t="str">
        <f t="shared" si="38"/>
        <v/>
      </c>
      <c r="J302" s="5" t="str">
        <f t="shared" si="39"/>
        <v/>
      </c>
      <c r="M302" s="5"/>
    </row>
    <row r="303" spans="1:13" x14ac:dyDescent="0.3">
      <c r="A303">
        <v>278</v>
      </c>
      <c r="B303" s="57">
        <f t="shared" si="33"/>
        <v>52263</v>
      </c>
      <c r="C303" s="5" t="str">
        <f t="shared" si="34"/>
        <v/>
      </c>
      <c r="D303" s="5" t="str">
        <f t="shared" si="35"/>
        <v/>
      </c>
      <c r="E303" s="5" t="str">
        <f t="shared" si="40"/>
        <v/>
      </c>
      <c r="F303" s="53">
        <v>100</v>
      </c>
      <c r="G303" s="5" t="str">
        <f t="shared" si="36"/>
        <v/>
      </c>
      <c r="H303" s="5" t="str">
        <f t="shared" si="37"/>
        <v/>
      </c>
      <c r="I303" s="5" t="str">
        <f t="shared" si="38"/>
        <v/>
      </c>
      <c r="J303" s="5" t="str">
        <f t="shared" si="39"/>
        <v/>
      </c>
      <c r="M303" s="5"/>
    </row>
    <row r="304" spans="1:13" x14ac:dyDescent="0.3">
      <c r="A304">
        <v>279</v>
      </c>
      <c r="B304" s="57">
        <f t="shared" si="33"/>
        <v>52291</v>
      </c>
      <c r="C304" s="5" t="str">
        <f t="shared" si="34"/>
        <v/>
      </c>
      <c r="D304" s="5" t="str">
        <f t="shared" si="35"/>
        <v/>
      </c>
      <c r="E304" s="5" t="str">
        <f t="shared" si="40"/>
        <v/>
      </c>
      <c r="F304" s="53">
        <v>100</v>
      </c>
      <c r="G304" s="5" t="str">
        <f t="shared" si="36"/>
        <v/>
      </c>
      <c r="H304" s="5" t="str">
        <f t="shared" si="37"/>
        <v/>
      </c>
      <c r="I304" s="5" t="str">
        <f t="shared" si="38"/>
        <v/>
      </c>
      <c r="J304" s="5" t="str">
        <f t="shared" si="39"/>
        <v/>
      </c>
      <c r="M304" s="5"/>
    </row>
    <row r="305" spans="1:13" x14ac:dyDescent="0.3">
      <c r="A305">
        <v>280</v>
      </c>
      <c r="B305" s="57">
        <f t="shared" si="33"/>
        <v>52322</v>
      </c>
      <c r="C305" s="5" t="str">
        <f t="shared" si="34"/>
        <v/>
      </c>
      <c r="D305" s="5" t="str">
        <f t="shared" si="35"/>
        <v/>
      </c>
      <c r="E305" s="5" t="str">
        <f t="shared" si="40"/>
        <v/>
      </c>
      <c r="F305" s="53">
        <v>100</v>
      </c>
      <c r="G305" s="5" t="str">
        <f t="shared" si="36"/>
        <v/>
      </c>
      <c r="H305" s="5" t="str">
        <f t="shared" si="37"/>
        <v/>
      </c>
      <c r="I305" s="5" t="str">
        <f t="shared" si="38"/>
        <v/>
      </c>
      <c r="J305" s="5" t="str">
        <f t="shared" si="39"/>
        <v/>
      </c>
      <c r="M305" s="5"/>
    </row>
    <row r="306" spans="1:13" x14ac:dyDescent="0.3">
      <c r="A306">
        <v>281</v>
      </c>
      <c r="B306" s="57">
        <f t="shared" si="33"/>
        <v>52352</v>
      </c>
      <c r="C306" s="5" t="str">
        <f t="shared" si="34"/>
        <v/>
      </c>
      <c r="D306" s="5" t="str">
        <f t="shared" si="35"/>
        <v/>
      </c>
      <c r="E306" s="5" t="str">
        <f t="shared" si="40"/>
        <v/>
      </c>
      <c r="F306" s="53">
        <v>100</v>
      </c>
      <c r="G306" s="5" t="str">
        <f t="shared" si="36"/>
        <v/>
      </c>
      <c r="H306" s="5" t="str">
        <f t="shared" si="37"/>
        <v/>
      </c>
      <c r="I306" s="5" t="str">
        <f t="shared" si="38"/>
        <v/>
      </c>
      <c r="J306" s="5" t="str">
        <f t="shared" si="39"/>
        <v/>
      </c>
      <c r="M306" s="5"/>
    </row>
    <row r="307" spans="1:13" x14ac:dyDescent="0.3">
      <c r="A307">
        <v>282</v>
      </c>
      <c r="B307" s="57">
        <f t="shared" si="33"/>
        <v>52383</v>
      </c>
      <c r="C307" s="5" t="str">
        <f t="shared" si="34"/>
        <v/>
      </c>
      <c r="D307" s="5" t="str">
        <f t="shared" si="35"/>
        <v/>
      </c>
      <c r="E307" s="5" t="str">
        <f t="shared" si="40"/>
        <v/>
      </c>
      <c r="F307" s="53">
        <v>100</v>
      </c>
      <c r="G307" s="5" t="str">
        <f t="shared" si="36"/>
        <v/>
      </c>
      <c r="H307" s="5" t="str">
        <f t="shared" si="37"/>
        <v/>
      </c>
      <c r="I307" s="5" t="str">
        <f t="shared" si="38"/>
        <v/>
      </c>
      <c r="J307" s="5" t="str">
        <f t="shared" si="39"/>
        <v/>
      </c>
      <c r="M307" s="5"/>
    </row>
    <row r="308" spans="1:13" x14ac:dyDescent="0.3">
      <c r="A308">
        <v>283</v>
      </c>
      <c r="B308" s="57">
        <f t="shared" si="33"/>
        <v>52413</v>
      </c>
      <c r="C308" s="5" t="str">
        <f t="shared" si="34"/>
        <v/>
      </c>
      <c r="D308" s="5" t="str">
        <f t="shared" si="35"/>
        <v/>
      </c>
      <c r="E308" s="5" t="str">
        <f t="shared" si="40"/>
        <v/>
      </c>
      <c r="F308" s="53">
        <v>100</v>
      </c>
      <c r="G308" s="5" t="str">
        <f t="shared" si="36"/>
        <v/>
      </c>
      <c r="H308" s="5" t="str">
        <f t="shared" si="37"/>
        <v/>
      </c>
      <c r="I308" s="5" t="str">
        <f t="shared" si="38"/>
        <v/>
      </c>
      <c r="J308" s="5" t="str">
        <f t="shared" si="39"/>
        <v/>
      </c>
      <c r="M308" s="5"/>
    </row>
    <row r="309" spans="1:13" x14ac:dyDescent="0.3">
      <c r="A309">
        <v>284</v>
      </c>
      <c r="B309" s="57">
        <f t="shared" si="33"/>
        <v>52444</v>
      </c>
      <c r="C309" s="5" t="str">
        <f t="shared" si="34"/>
        <v/>
      </c>
      <c r="D309" s="5" t="str">
        <f t="shared" si="35"/>
        <v/>
      </c>
      <c r="E309" s="5" t="str">
        <f t="shared" si="40"/>
        <v/>
      </c>
      <c r="F309" s="53">
        <v>100</v>
      </c>
      <c r="G309" s="5" t="str">
        <f t="shared" si="36"/>
        <v/>
      </c>
      <c r="H309" s="5" t="str">
        <f t="shared" si="37"/>
        <v/>
      </c>
      <c r="I309" s="5" t="str">
        <f t="shared" si="38"/>
        <v/>
      </c>
      <c r="J309" s="5" t="str">
        <f t="shared" si="39"/>
        <v/>
      </c>
      <c r="M309" s="5"/>
    </row>
    <row r="310" spans="1:13" x14ac:dyDescent="0.3">
      <c r="A310">
        <v>285</v>
      </c>
      <c r="B310" s="57">
        <f t="shared" si="33"/>
        <v>52475</v>
      </c>
      <c r="C310" s="5" t="str">
        <f t="shared" si="34"/>
        <v/>
      </c>
      <c r="D310" s="5" t="str">
        <f t="shared" si="35"/>
        <v/>
      </c>
      <c r="E310" s="5" t="str">
        <f t="shared" si="40"/>
        <v/>
      </c>
      <c r="F310" s="53">
        <v>100</v>
      </c>
      <c r="G310" s="5" t="str">
        <f t="shared" si="36"/>
        <v/>
      </c>
      <c r="H310" s="5" t="str">
        <f t="shared" si="37"/>
        <v/>
      </c>
      <c r="I310" s="5" t="str">
        <f t="shared" si="38"/>
        <v/>
      </c>
      <c r="J310" s="5" t="str">
        <f t="shared" si="39"/>
        <v/>
      </c>
      <c r="M310" s="5"/>
    </row>
    <row r="311" spans="1:13" x14ac:dyDescent="0.3">
      <c r="A311">
        <v>286</v>
      </c>
      <c r="B311" s="57">
        <f t="shared" si="33"/>
        <v>52505</v>
      </c>
      <c r="C311" s="5" t="str">
        <f t="shared" si="34"/>
        <v/>
      </c>
      <c r="D311" s="5" t="str">
        <f t="shared" si="35"/>
        <v/>
      </c>
      <c r="E311" s="5" t="str">
        <f t="shared" si="40"/>
        <v/>
      </c>
      <c r="F311" s="53">
        <v>100</v>
      </c>
      <c r="G311" s="5" t="str">
        <f t="shared" si="36"/>
        <v/>
      </c>
      <c r="H311" s="5" t="str">
        <f t="shared" si="37"/>
        <v/>
      </c>
      <c r="I311" s="5" t="str">
        <f t="shared" si="38"/>
        <v/>
      </c>
      <c r="J311" s="5" t="str">
        <f t="shared" si="39"/>
        <v/>
      </c>
      <c r="M311" s="5"/>
    </row>
    <row r="312" spans="1:13" x14ac:dyDescent="0.3">
      <c r="A312">
        <v>287</v>
      </c>
      <c r="B312" s="57">
        <f t="shared" si="33"/>
        <v>52536</v>
      </c>
      <c r="C312" s="5" t="str">
        <f t="shared" si="34"/>
        <v/>
      </c>
      <c r="D312" s="5" t="str">
        <f t="shared" si="35"/>
        <v/>
      </c>
      <c r="E312" s="5" t="str">
        <f t="shared" si="40"/>
        <v/>
      </c>
      <c r="F312" s="53">
        <v>100</v>
      </c>
      <c r="G312" s="5" t="str">
        <f t="shared" si="36"/>
        <v/>
      </c>
      <c r="H312" s="5" t="str">
        <f t="shared" si="37"/>
        <v/>
      </c>
      <c r="I312" s="5" t="str">
        <f t="shared" si="38"/>
        <v/>
      </c>
      <c r="J312" s="5" t="str">
        <f t="shared" si="39"/>
        <v/>
      </c>
      <c r="M312" s="5"/>
    </row>
    <row r="313" spans="1:13" x14ac:dyDescent="0.3">
      <c r="A313">
        <v>288</v>
      </c>
      <c r="B313" s="57">
        <f t="shared" si="33"/>
        <v>52566</v>
      </c>
      <c r="C313" s="5" t="str">
        <f t="shared" si="34"/>
        <v/>
      </c>
      <c r="D313" s="5" t="str">
        <f t="shared" si="35"/>
        <v/>
      </c>
      <c r="E313" s="5" t="str">
        <f t="shared" si="40"/>
        <v/>
      </c>
      <c r="F313" s="53">
        <v>100</v>
      </c>
      <c r="G313" s="5" t="str">
        <f t="shared" si="36"/>
        <v/>
      </c>
      <c r="H313" s="5" t="str">
        <f t="shared" si="37"/>
        <v/>
      </c>
      <c r="I313" s="5" t="str">
        <f t="shared" si="38"/>
        <v/>
      </c>
      <c r="J313" s="5" t="str">
        <f t="shared" si="39"/>
        <v/>
      </c>
      <c r="M313" s="5"/>
    </row>
    <row r="314" spans="1:13" x14ac:dyDescent="0.3">
      <c r="A314">
        <v>289</v>
      </c>
      <c r="B314" s="57">
        <f t="shared" si="33"/>
        <v>52597</v>
      </c>
      <c r="C314" s="5" t="str">
        <f t="shared" si="34"/>
        <v/>
      </c>
      <c r="D314" s="5" t="str">
        <f t="shared" si="35"/>
        <v/>
      </c>
      <c r="E314" s="5" t="str">
        <f t="shared" si="40"/>
        <v/>
      </c>
      <c r="F314" s="53">
        <v>100</v>
      </c>
      <c r="G314" s="5" t="str">
        <f t="shared" si="36"/>
        <v/>
      </c>
      <c r="H314" s="5" t="str">
        <f t="shared" si="37"/>
        <v/>
      </c>
      <c r="I314" s="5" t="str">
        <f t="shared" si="38"/>
        <v/>
      </c>
      <c r="J314" s="5" t="str">
        <f t="shared" si="39"/>
        <v/>
      </c>
      <c r="M314" s="5"/>
    </row>
    <row r="315" spans="1:13" x14ac:dyDescent="0.3">
      <c r="A315">
        <v>290</v>
      </c>
      <c r="B315" s="57">
        <f t="shared" si="33"/>
        <v>52628</v>
      </c>
      <c r="C315" s="5" t="str">
        <f t="shared" si="34"/>
        <v/>
      </c>
      <c r="D315" s="5" t="str">
        <f t="shared" si="35"/>
        <v/>
      </c>
      <c r="E315" s="5" t="str">
        <f t="shared" si="40"/>
        <v/>
      </c>
      <c r="F315" s="53">
        <v>100</v>
      </c>
      <c r="G315" s="5" t="str">
        <f t="shared" si="36"/>
        <v/>
      </c>
      <c r="H315" s="5" t="str">
        <f t="shared" si="37"/>
        <v/>
      </c>
      <c r="I315" s="5" t="str">
        <f t="shared" si="38"/>
        <v/>
      </c>
      <c r="J315" s="5" t="str">
        <f t="shared" si="39"/>
        <v/>
      </c>
      <c r="M315" s="5"/>
    </row>
    <row r="316" spans="1:13" x14ac:dyDescent="0.3">
      <c r="A316">
        <v>291</v>
      </c>
      <c r="B316" s="57">
        <f t="shared" si="33"/>
        <v>52657</v>
      </c>
      <c r="C316" s="5" t="str">
        <f t="shared" si="34"/>
        <v/>
      </c>
      <c r="D316" s="5" t="str">
        <f t="shared" si="35"/>
        <v/>
      </c>
      <c r="E316" s="5" t="str">
        <f t="shared" si="40"/>
        <v/>
      </c>
      <c r="F316" s="53">
        <v>100</v>
      </c>
      <c r="G316" s="5" t="str">
        <f t="shared" si="36"/>
        <v/>
      </c>
      <c r="H316" s="5" t="str">
        <f t="shared" si="37"/>
        <v/>
      </c>
      <c r="I316" s="5" t="str">
        <f t="shared" si="38"/>
        <v/>
      </c>
      <c r="J316" s="5" t="str">
        <f t="shared" si="39"/>
        <v/>
      </c>
      <c r="M316" s="5"/>
    </row>
    <row r="317" spans="1:13" x14ac:dyDescent="0.3">
      <c r="A317">
        <v>292</v>
      </c>
      <c r="B317" s="57">
        <f t="shared" si="33"/>
        <v>52688</v>
      </c>
      <c r="C317" s="5" t="str">
        <f t="shared" si="34"/>
        <v/>
      </c>
      <c r="D317" s="5" t="str">
        <f t="shared" si="35"/>
        <v/>
      </c>
      <c r="E317" s="5" t="str">
        <f t="shared" si="40"/>
        <v/>
      </c>
      <c r="F317" s="53">
        <v>100</v>
      </c>
      <c r="G317" s="5" t="str">
        <f t="shared" si="36"/>
        <v/>
      </c>
      <c r="H317" s="5" t="str">
        <f t="shared" si="37"/>
        <v/>
      </c>
      <c r="I317" s="5" t="str">
        <f t="shared" si="38"/>
        <v/>
      </c>
      <c r="J317" s="5" t="str">
        <f t="shared" si="39"/>
        <v/>
      </c>
      <c r="M317" s="5"/>
    </row>
    <row r="318" spans="1:13" x14ac:dyDescent="0.3">
      <c r="A318">
        <v>293</v>
      </c>
      <c r="B318" s="57">
        <f t="shared" si="33"/>
        <v>52718</v>
      </c>
      <c r="C318" s="5" t="str">
        <f t="shared" si="34"/>
        <v/>
      </c>
      <c r="D318" s="5" t="str">
        <f t="shared" si="35"/>
        <v/>
      </c>
      <c r="E318" s="5" t="str">
        <f t="shared" si="40"/>
        <v/>
      </c>
      <c r="F318" s="53">
        <v>100</v>
      </c>
      <c r="G318" s="5" t="str">
        <f t="shared" si="36"/>
        <v/>
      </c>
      <c r="H318" s="5" t="str">
        <f t="shared" si="37"/>
        <v/>
      </c>
      <c r="I318" s="5" t="str">
        <f t="shared" si="38"/>
        <v/>
      </c>
      <c r="J318" s="5" t="str">
        <f t="shared" si="39"/>
        <v/>
      </c>
      <c r="M318" s="5"/>
    </row>
    <row r="319" spans="1:13" x14ac:dyDescent="0.3">
      <c r="A319">
        <v>294</v>
      </c>
      <c r="B319" s="57">
        <f t="shared" si="33"/>
        <v>52749</v>
      </c>
      <c r="C319" s="5" t="str">
        <f t="shared" si="34"/>
        <v/>
      </c>
      <c r="D319" s="5" t="str">
        <f t="shared" si="35"/>
        <v/>
      </c>
      <c r="E319" s="5" t="str">
        <f t="shared" si="40"/>
        <v/>
      </c>
      <c r="F319" s="53">
        <v>100</v>
      </c>
      <c r="G319" s="5" t="str">
        <f t="shared" si="36"/>
        <v/>
      </c>
      <c r="H319" s="5" t="str">
        <f t="shared" si="37"/>
        <v/>
      </c>
      <c r="I319" s="5" t="str">
        <f t="shared" si="38"/>
        <v/>
      </c>
      <c r="J319" s="5" t="str">
        <f t="shared" si="39"/>
        <v/>
      </c>
      <c r="M319" s="5"/>
    </row>
    <row r="320" spans="1:13" x14ac:dyDescent="0.3">
      <c r="A320">
        <v>295</v>
      </c>
      <c r="B320" s="57">
        <f t="shared" si="33"/>
        <v>52779</v>
      </c>
      <c r="C320" s="5" t="str">
        <f t="shared" si="34"/>
        <v/>
      </c>
      <c r="D320" s="5" t="str">
        <f t="shared" si="35"/>
        <v/>
      </c>
      <c r="E320" s="5" t="str">
        <f t="shared" si="40"/>
        <v/>
      </c>
      <c r="F320" s="53">
        <v>100</v>
      </c>
      <c r="G320" s="5" t="str">
        <f t="shared" si="36"/>
        <v/>
      </c>
      <c r="H320" s="5" t="str">
        <f t="shared" si="37"/>
        <v/>
      </c>
      <c r="I320" s="5" t="str">
        <f t="shared" si="38"/>
        <v/>
      </c>
      <c r="J320" s="5" t="str">
        <f t="shared" si="39"/>
        <v/>
      </c>
      <c r="M320" s="5"/>
    </row>
    <row r="321" spans="1:13" x14ac:dyDescent="0.3">
      <c r="A321">
        <v>296</v>
      </c>
      <c r="B321" s="57">
        <f t="shared" si="33"/>
        <v>52810</v>
      </c>
      <c r="C321" s="5" t="str">
        <f t="shared" si="34"/>
        <v/>
      </c>
      <c r="D321" s="5" t="str">
        <f t="shared" si="35"/>
        <v/>
      </c>
      <c r="E321" s="5" t="str">
        <f t="shared" si="40"/>
        <v/>
      </c>
      <c r="F321" s="53">
        <v>100</v>
      </c>
      <c r="G321" s="5" t="str">
        <f t="shared" si="36"/>
        <v/>
      </c>
      <c r="H321" s="5" t="str">
        <f t="shared" si="37"/>
        <v/>
      </c>
      <c r="I321" s="5" t="str">
        <f t="shared" si="38"/>
        <v/>
      </c>
      <c r="J321" s="5" t="str">
        <f t="shared" si="39"/>
        <v/>
      </c>
      <c r="M321" s="5"/>
    </row>
    <row r="322" spans="1:13" x14ac:dyDescent="0.3">
      <c r="A322">
        <v>297</v>
      </c>
      <c r="B322" s="57">
        <f t="shared" si="33"/>
        <v>52841</v>
      </c>
      <c r="C322" s="5" t="str">
        <f t="shared" si="34"/>
        <v/>
      </c>
      <c r="D322" s="5" t="str">
        <f t="shared" si="35"/>
        <v/>
      </c>
      <c r="E322" s="5" t="str">
        <f t="shared" si="40"/>
        <v/>
      </c>
      <c r="F322" s="53">
        <v>100</v>
      </c>
      <c r="G322" s="5" t="str">
        <f t="shared" si="36"/>
        <v/>
      </c>
      <c r="H322" s="5" t="str">
        <f t="shared" si="37"/>
        <v/>
      </c>
      <c r="I322" s="5" t="str">
        <f t="shared" si="38"/>
        <v/>
      </c>
      <c r="J322" s="5" t="str">
        <f t="shared" si="39"/>
        <v/>
      </c>
      <c r="M322" s="5"/>
    </row>
    <row r="323" spans="1:13" x14ac:dyDescent="0.3">
      <c r="A323">
        <v>298</v>
      </c>
      <c r="B323" s="57">
        <f t="shared" si="33"/>
        <v>52871</v>
      </c>
      <c r="C323" s="5" t="str">
        <f t="shared" si="34"/>
        <v/>
      </c>
      <c r="D323" s="5" t="str">
        <f t="shared" si="35"/>
        <v/>
      </c>
      <c r="E323" s="5" t="str">
        <f t="shared" si="40"/>
        <v/>
      </c>
      <c r="F323" s="53">
        <v>100</v>
      </c>
      <c r="G323" s="5" t="str">
        <f t="shared" si="36"/>
        <v/>
      </c>
      <c r="H323" s="5" t="str">
        <f t="shared" si="37"/>
        <v/>
      </c>
      <c r="I323" s="5" t="str">
        <f t="shared" si="38"/>
        <v/>
      </c>
      <c r="J323" s="5" t="str">
        <f t="shared" si="39"/>
        <v/>
      </c>
      <c r="M323" s="5"/>
    </row>
    <row r="324" spans="1:13" x14ac:dyDescent="0.3">
      <c r="A324">
        <v>299</v>
      </c>
      <c r="B324" s="57">
        <f t="shared" si="33"/>
        <v>52902</v>
      </c>
      <c r="C324" s="5" t="str">
        <f t="shared" si="34"/>
        <v/>
      </c>
      <c r="D324" s="5" t="str">
        <f t="shared" si="35"/>
        <v/>
      </c>
      <c r="E324" s="5" t="str">
        <f t="shared" si="40"/>
        <v/>
      </c>
      <c r="F324" s="53">
        <v>100</v>
      </c>
      <c r="G324" s="5" t="str">
        <f t="shared" si="36"/>
        <v/>
      </c>
      <c r="H324" s="5" t="str">
        <f t="shared" si="37"/>
        <v/>
      </c>
      <c r="I324" s="5" t="str">
        <f t="shared" si="38"/>
        <v/>
      </c>
      <c r="J324" s="5" t="str">
        <f t="shared" si="39"/>
        <v/>
      </c>
      <c r="M324" s="5"/>
    </row>
    <row r="325" spans="1:13" x14ac:dyDescent="0.3">
      <c r="A325">
        <v>300</v>
      </c>
      <c r="B325" s="57">
        <f t="shared" si="33"/>
        <v>52932</v>
      </c>
      <c r="C325" s="5" t="str">
        <f t="shared" si="34"/>
        <v/>
      </c>
      <c r="D325" s="5" t="str">
        <f t="shared" si="35"/>
        <v/>
      </c>
      <c r="E325" s="5" t="str">
        <f t="shared" si="40"/>
        <v/>
      </c>
      <c r="F325" s="53">
        <v>100</v>
      </c>
      <c r="G325" s="5" t="str">
        <f t="shared" si="36"/>
        <v/>
      </c>
      <c r="H325" s="5" t="str">
        <f t="shared" si="37"/>
        <v/>
      </c>
      <c r="I325" s="5" t="str">
        <f t="shared" si="38"/>
        <v/>
      </c>
      <c r="J325" s="5" t="str">
        <f t="shared" si="39"/>
        <v/>
      </c>
      <c r="M325" s="5"/>
    </row>
    <row r="326" spans="1:13" x14ac:dyDescent="0.3">
      <c r="A326">
        <v>301</v>
      </c>
      <c r="B326" s="57">
        <f t="shared" si="33"/>
        <v>52963</v>
      </c>
      <c r="C326" s="5" t="str">
        <f t="shared" si="34"/>
        <v/>
      </c>
      <c r="D326" s="5" t="str">
        <f t="shared" si="35"/>
        <v/>
      </c>
      <c r="E326" s="5" t="str">
        <f t="shared" si="40"/>
        <v/>
      </c>
      <c r="F326" s="53">
        <v>100</v>
      </c>
      <c r="G326" s="5" t="str">
        <f t="shared" si="36"/>
        <v/>
      </c>
      <c r="H326" s="5" t="str">
        <f t="shared" si="37"/>
        <v/>
      </c>
      <c r="I326" s="5" t="str">
        <f t="shared" si="38"/>
        <v/>
      </c>
      <c r="J326" s="5" t="str">
        <f t="shared" si="39"/>
        <v/>
      </c>
      <c r="M326" s="5"/>
    </row>
    <row r="327" spans="1:13" x14ac:dyDescent="0.3">
      <c r="A327">
        <v>302</v>
      </c>
      <c r="B327" s="57">
        <f t="shared" si="33"/>
        <v>52994</v>
      </c>
      <c r="C327" s="5" t="str">
        <f t="shared" si="34"/>
        <v/>
      </c>
      <c r="D327" s="5" t="str">
        <f t="shared" si="35"/>
        <v/>
      </c>
      <c r="E327" s="5" t="str">
        <f t="shared" si="40"/>
        <v/>
      </c>
      <c r="F327" s="53">
        <v>100</v>
      </c>
      <c r="G327" s="5" t="str">
        <f t="shared" si="36"/>
        <v/>
      </c>
      <c r="H327" s="5" t="str">
        <f t="shared" si="37"/>
        <v/>
      </c>
      <c r="I327" s="5" t="str">
        <f t="shared" si="38"/>
        <v/>
      </c>
      <c r="J327" s="5" t="str">
        <f t="shared" si="39"/>
        <v/>
      </c>
      <c r="M327" s="5"/>
    </row>
    <row r="328" spans="1:13" x14ac:dyDescent="0.3">
      <c r="A328">
        <v>303</v>
      </c>
      <c r="B328" s="57">
        <f t="shared" si="33"/>
        <v>53022</v>
      </c>
      <c r="C328" s="5" t="str">
        <f t="shared" si="34"/>
        <v/>
      </c>
      <c r="D328" s="5" t="str">
        <f t="shared" si="35"/>
        <v/>
      </c>
      <c r="E328" s="5" t="str">
        <f t="shared" si="40"/>
        <v/>
      </c>
      <c r="F328" s="53">
        <v>100</v>
      </c>
      <c r="G328" s="5" t="str">
        <f t="shared" si="36"/>
        <v/>
      </c>
      <c r="H328" s="5" t="str">
        <f t="shared" si="37"/>
        <v/>
      </c>
      <c r="I328" s="5" t="str">
        <f t="shared" si="38"/>
        <v/>
      </c>
      <c r="J328" s="5" t="str">
        <f t="shared" si="39"/>
        <v/>
      </c>
      <c r="M328" s="5"/>
    </row>
    <row r="329" spans="1:13" x14ac:dyDescent="0.3">
      <c r="A329">
        <v>304</v>
      </c>
      <c r="B329" s="57">
        <f t="shared" si="33"/>
        <v>53053</v>
      </c>
      <c r="C329" s="5" t="str">
        <f t="shared" si="34"/>
        <v/>
      </c>
      <c r="D329" s="5" t="str">
        <f t="shared" si="35"/>
        <v/>
      </c>
      <c r="E329" s="5" t="str">
        <f t="shared" si="40"/>
        <v/>
      </c>
      <c r="F329" s="53">
        <v>100</v>
      </c>
      <c r="G329" s="5" t="str">
        <f t="shared" si="36"/>
        <v/>
      </c>
      <c r="H329" s="5" t="str">
        <f t="shared" si="37"/>
        <v/>
      </c>
      <c r="I329" s="5" t="str">
        <f t="shared" si="38"/>
        <v/>
      </c>
      <c r="J329" s="5" t="str">
        <f t="shared" si="39"/>
        <v/>
      </c>
      <c r="M329" s="5"/>
    </row>
    <row r="330" spans="1:13" x14ac:dyDescent="0.3">
      <c r="A330">
        <v>305</v>
      </c>
      <c r="B330" s="57">
        <f t="shared" si="33"/>
        <v>53083</v>
      </c>
      <c r="C330" s="5" t="str">
        <f t="shared" si="34"/>
        <v/>
      </c>
      <c r="D330" s="5" t="str">
        <f t="shared" si="35"/>
        <v/>
      </c>
      <c r="E330" s="5" t="str">
        <f t="shared" si="40"/>
        <v/>
      </c>
      <c r="F330" s="53">
        <v>100</v>
      </c>
      <c r="G330" s="5" t="str">
        <f t="shared" si="36"/>
        <v/>
      </c>
      <c r="H330" s="5" t="str">
        <f t="shared" si="37"/>
        <v/>
      </c>
      <c r="I330" s="5" t="str">
        <f t="shared" si="38"/>
        <v/>
      </c>
      <c r="J330" s="5" t="str">
        <f t="shared" si="39"/>
        <v/>
      </c>
      <c r="M330" s="5"/>
    </row>
    <row r="331" spans="1:13" x14ac:dyDescent="0.3">
      <c r="A331">
        <v>306</v>
      </c>
      <c r="B331" s="57">
        <f t="shared" si="33"/>
        <v>53114</v>
      </c>
      <c r="C331" s="5" t="str">
        <f t="shared" si="34"/>
        <v/>
      </c>
      <c r="D331" s="5" t="str">
        <f t="shared" si="35"/>
        <v/>
      </c>
      <c r="E331" s="5" t="str">
        <f t="shared" si="40"/>
        <v/>
      </c>
      <c r="F331" s="53">
        <v>100</v>
      </c>
      <c r="G331" s="5" t="str">
        <f t="shared" si="36"/>
        <v/>
      </c>
      <c r="H331" s="5" t="str">
        <f t="shared" si="37"/>
        <v/>
      </c>
      <c r="I331" s="5" t="str">
        <f t="shared" si="38"/>
        <v/>
      </c>
      <c r="J331" s="5" t="str">
        <f t="shared" si="39"/>
        <v/>
      </c>
      <c r="M331" s="5"/>
    </row>
    <row r="332" spans="1:13" x14ac:dyDescent="0.3">
      <c r="A332">
        <v>307</v>
      </c>
      <c r="B332" s="57">
        <f t="shared" si="33"/>
        <v>53144</v>
      </c>
      <c r="C332" s="5" t="str">
        <f t="shared" si="34"/>
        <v/>
      </c>
      <c r="D332" s="5" t="str">
        <f t="shared" si="35"/>
        <v/>
      </c>
      <c r="E332" s="5" t="str">
        <f t="shared" si="40"/>
        <v/>
      </c>
      <c r="F332" s="53">
        <v>100</v>
      </c>
      <c r="G332" s="5" t="str">
        <f t="shared" si="36"/>
        <v/>
      </c>
      <c r="H332" s="5" t="str">
        <f t="shared" si="37"/>
        <v/>
      </c>
      <c r="I332" s="5" t="str">
        <f t="shared" si="38"/>
        <v/>
      </c>
      <c r="J332" s="5" t="str">
        <f t="shared" si="39"/>
        <v/>
      </c>
      <c r="M332" s="5"/>
    </row>
    <row r="333" spans="1:13" x14ac:dyDescent="0.3">
      <c r="A333">
        <v>308</v>
      </c>
      <c r="B333" s="57">
        <f t="shared" si="33"/>
        <v>53175</v>
      </c>
      <c r="C333" s="5" t="str">
        <f t="shared" si="34"/>
        <v/>
      </c>
      <c r="D333" s="5" t="str">
        <f t="shared" si="35"/>
        <v/>
      </c>
      <c r="E333" s="5" t="str">
        <f t="shared" si="40"/>
        <v/>
      </c>
      <c r="F333" s="53">
        <v>100</v>
      </c>
      <c r="G333" s="5" t="str">
        <f t="shared" si="36"/>
        <v/>
      </c>
      <c r="H333" s="5" t="str">
        <f t="shared" si="37"/>
        <v/>
      </c>
      <c r="I333" s="5" t="str">
        <f t="shared" si="38"/>
        <v/>
      </c>
      <c r="J333" s="5" t="str">
        <f t="shared" si="39"/>
        <v/>
      </c>
      <c r="M333" s="5"/>
    </row>
    <row r="334" spans="1:13" x14ac:dyDescent="0.3">
      <c r="A334">
        <v>309</v>
      </c>
      <c r="B334" s="57">
        <f t="shared" si="33"/>
        <v>53206</v>
      </c>
      <c r="C334" s="5" t="str">
        <f t="shared" si="34"/>
        <v/>
      </c>
      <c r="D334" s="5" t="str">
        <f t="shared" si="35"/>
        <v/>
      </c>
      <c r="E334" s="5" t="str">
        <f t="shared" si="40"/>
        <v/>
      </c>
      <c r="F334" s="53">
        <v>100</v>
      </c>
      <c r="G334" s="5" t="str">
        <f t="shared" si="36"/>
        <v/>
      </c>
      <c r="H334" s="5" t="str">
        <f t="shared" si="37"/>
        <v/>
      </c>
      <c r="I334" s="5" t="str">
        <f t="shared" si="38"/>
        <v/>
      </c>
      <c r="J334" s="5" t="str">
        <f t="shared" si="39"/>
        <v/>
      </c>
      <c r="M334" s="5"/>
    </row>
    <row r="335" spans="1:13" x14ac:dyDescent="0.3">
      <c r="A335">
        <v>310</v>
      </c>
      <c r="B335" s="57">
        <f t="shared" si="33"/>
        <v>53236</v>
      </c>
      <c r="C335" s="5" t="str">
        <f t="shared" si="34"/>
        <v/>
      </c>
      <c r="D335" s="5" t="str">
        <f t="shared" si="35"/>
        <v/>
      </c>
      <c r="E335" s="5" t="str">
        <f t="shared" si="40"/>
        <v/>
      </c>
      <c r="F335" s="53">
        <v>100</v>
      </c>
      <c r="G335" s="5" t="str">
        <f t="shared" si="36"/>
        <v/>
      </c>
      <c r="H335" s="5" t="str">
        <f t="shared" si="37"/>
        <v/>
      </c>
      <c r="I335" s="5" t="str">
        <f t="shared" si="38"/>
        <v/>
      </c>
      <c r="J335" s="5" t="str">
        <f t="shared" si="39"/>
        <v/>
      </c>
      <c r="M335" s="5"/>
    </row>
    <row r="336" spans="1:13" x14ac:dyDescent="0.3">
      <c r="A336">
        <v>311</v>
      </c>
      <c r="B336" s="57">
        <f t="shared" si="33"/>
        <v>53267</v>
      </c>
      <c r="C336" s="5" t="str">
        <f t="shared" si="34"/>
        <v/>
      </c>
      <c r="D336" s="5" t="str">
        <f t="shared" si="35"/>
        <v/>
      </c>
      <c r="E336" s="5" t="str">
        <f t="shared" si="40"/>
        <v/>
      </c>
      <c r="F336" s="53">
        <v>100</v>
      </c>
      <c r="G336" s="5" t="str">
        <f t="shared" si="36"/>
        <v/>
      </c>
      <c r="H336" s="5" t="str">
        <f t="shared" si="37"/>
        <v/>
      </c>
      <c r="I336" s="5" t="str">
        <f t="shared" si="38"/>
        <v/>
      </c>
      <c r="J336" s="5" t="str">
        <f t="shared" si="39"/>
        <v/>
      </c>
      <c r="M336" s="5"/>
    </row>
    <row r="337" spans="1:13" x14ac:dyDescent="0.3">
      <c r="A337">
        <v>312</v>
      </c>
      <c r="B337" s="57">
        <f t="shared" si="33"/>
        <v>53297</v>
      </c>
      <c r="C337" s="5" t="str">
        <f t="shared" si="34"/>
        <v/>
      </c>
      <c r="D337" s="5" t="str">
        <f t="shared" si="35"/>
        <v/>
      </c>
      <c r="E337" s="5" t="str">
        <f t="shared" si="40"/>
        <v/>
      </c>
      <c r="F337" s="53">
        <v>100</v>
      </c>
      <c r="G337" s="5" t="str">
        <f t="shared" si="36"/>
        <v/>
      </c>
      <c r="H337" s="5" t="str">
        <f t="shared" si="37"/>
        <v/>
      </c>
      <c r="I337" s="5" t="str">
        <f t="shared" si="38"/>
        <v/>
      </c>
      <c r="J337" s="5" t="str">
        <f t="shared" si="39"/>
        <v/>
      </c>
      <c r="M337" s="5"/>
    </row>
    <row r="338" spans="1:13" x14ac:dyDescent="0.3">
      <c r="A338">
        <v>313</v>
      </c>
      <c r="B338" s="57">
        <f t="shared" si="33"/>
        <v>53328</v>
      </c>
      <c r="C338" s="5" t="str">
        <f t="shared" si="34"/>
        <v/>
      </c>
      <c r="D338" s="5" t="str">
        <f t="shared" si="35"/>
        <v/>
      </c>
      <c r="E338" s="5" t="str">
        <f t="shared" si="40"/>
        <v/>
      </c>
      <c r="F338" s="53">
        <v>100</v>
      </c>
      <c r="G338" s="5" t="str">
        <f t="shared" si="36"/>
        <v/>
      </c>
      <c r="H338" s="5" t="str">
        <f t="shared" si="37"/>
        <v/>
      </c>
      <c r="I338" s="5" t="str">
        <f t="shared" si="38"/>
        <v/>
      </c>
      <c r="J338" s="5" t="str">
        <f t="shared" si="39"/>
        <v/>
      </c>
      <c r="M338" s="5"/>
    </row>
    <row r="339" spans="1:13" x14ac:dyDescent="0.3">
      <c r="A339">
        <v>314</v>
      </c>
      <c r="B339" s="57">
        <f t="shared" si="33"/>
        <v>53359</v>
      </c>
      <c r="C339" s="5" t="str">
        <f t="shared" si="34"/>
        <v/>
      </c>
      <c r="D339" s="5" t="str">
        <f t="shared" si="35"/>
        <v/>
      </c>
      <c r="E339" s="5" t="str">
        <f t="shared" si="40"/>
        <v/>
      </c>
      <c r="F339" s="53">
        <v>100</v>
      </c>
      <c r="G339" s="5" t="str">
        <f t="shared" si="36"/>
        <v/>
      </c>
      <c r="H339" s="5" t="str">
        <f t="shared" si="37"/>
        <v/>
      </c>
      <c r="I339" s="5" t="str">
        <f t="shared" si="38"/>
        <v/>
      </c>
      <c r="J339" s="5" t="str">
        <f t="shared" si="39"/>
        <v/>
      </c>
      <c r="M339" s="5"/>
    </row>
    <row r="340" spans="1:13" x14ac:dyDescent="0.3">
      <c r="A340">
        <v>315</v>
      </c>
      <c r="B340" s="57">
        <f t="shared" si="33"/>
        <v>53387</v>
      </c>
      <c r="C340" s="5" t="str">
        <f t="shared" si="34"/>
        <v/>
      </c>
      <c r="D340" s="5" t="str">
        <f t="shared" si="35"/>
        <v/>
      </c>
      <c r="E340" s="5" t="str">
        <f t="shared" si="40"/>
        <v/>
      </c>
      <c r="F340" s="53">
        <v>100</v>
      </c>
      <c r="G340" s="5" t="str">
        <f t="shared" si="36"/>
        <v/>
      </c>
      <c r="H340" s="5" t="str">
        <f t="shared" si="37"/>
        <v/>
      </c>
      <c r="I340" s="5" t="str">
        <f t="shared" si="38"/>
        <v/>
      </c>
      <c r="J340" s="5" t="str">
        <f t="shared" si="39"/>
        <v/>
      </c>
      <c r="M340" s="5"/>
    </row>
    <row r="341" spans="1:13" x14ac:dyDescent="0.3">
      <c r="A341">
        <v>316</v>
      </c>
      <c r="B341" s="57">
        <f t="shared" si="33"/>
        <v>53418</v>
      </c>
      <c r="C341" s="5" t="str">
        <f t="shared" si="34"/>
        <v/>
      </c>
      <c r="D341" s="5" t="str">
        <f t="shared" si="35"/>
        <v/>
      </c>
      <c r="E341" s="5" t="str">
        <f t="shared" si="40"/>
        <v/>
      </c>
      <c r="F341" s="53">
        <v>100</v>
      </c>
      <c r="G341" s="5" t="str">
        <f t="shared" si="36"/>
        <v/>
      </c>
      <c r="H341" s="5" t="str">
        <f t="shared" si="37"/>
        <v/>
      </c>
      <c r="I341" s="5" t="str">
        <f t="shared" si="38"/>
        <v/>
      </c>
      <c r="J341" s="5" t="str">
        <f t="shared" si="39"/>
        <v/>
      </c>
      <c r="M341" s="5"/>
    </row>
    <row r="342" spans="1:13" x14ac:dyDescent="0.3">
      <c r="A342">
        <v>317</v>
      </c>
      <c r="B342" s="57">
        <f t="shared" si="33"/>
        <v>53448</v>
      </c>
      <c r="C342" s="5" t="str">
        <f t="shared" si="34"/>
        <v/>
      </c>
      <c r="D342" s="5" t="str">
        <f t="shared" si="35"/>
        <v/>
      </c>
      <c r="E342" s="5" t="str">
        <f t="shared" si="40"/>
        <v/>
      </c>
      <c r="F342" s="53">
        <v>100</v>
      </c>
      <c r="G342" s="5" t="str">
        <f t="shared" si="36"/>
        <v/>
      </c>
      <c r="H342" s="5" t="str">
        <f t="shared" si="37"/>
        <v/>
      </c>
      <c r="I342" s="5" t="str">
        <f t="shared" si="38"/>
        <v/>
      </c>
      <c r="J342" s="5" t="str">
        <f t="shared" si="39"/>
        <v/>
      </c>
      <c r="M342" s="5"/>
    </row>
    <row r="343" spans="1:13" x14ac:dyDescent="0.3">
      <c r="A343">
        <v>318</v>
      </c>
      <c r="B343" s="57">
        <f t="shared" si="33"/>
        <v>53479</v>
      </c>
      <c r="C343" s="5" t="str">
        <f t="shared" si="34"/>
        <v/>
      </c>
      <c r="D343" s="5" t="str">
        <f t="shared" si="35"/>
        <v/>
      </c>
      <c r="E343" s="5" t="str">
        <f t="shared" si="40"/>
        <v/>
      </c>
      <c r="F343" s="53">
        <v>100</v>
      </c>
      <c r="G343" s="5" t="str">
        <f t="shared" si="36"/>
        <v/>
      </c>
      <c r="H343" s="5" t="str">
        <f t="shared" si="37"/>
        <v/>
      </c>
      <c r="I343" s="5" t="str">
        <f t="shared" si="38"/>
        <v/>
      </c>
      <c r="J343" s="5" t="str">
        <f t="shared" si="39"/>
        <v/>
      </c>
      <c r="M343" s="5"/>
    </row>
    <row r="344" spans="1:13" x14ac:dyDescent="0.3">
      <c r="A344">
        <v>319</v>
      </c>
      <c r="B344" s="57">
        <f t="shared" si="33"/>
        <v>53509</v>
      </c>
      <c r="C344" s="5" t="str">
        <f t="shared" si="34"/>
        <v/>
      </c>
      <c r="D344" s="5" t="str">
        <f t="shared" si="35"/>
        <v/>
      </c>
      <c r="E344" s="5" t="str">
        <f t="shared" si="40"/>
        <v/>
      </c>
      <c r="F344" s="53">
        <v>100</v>
      </c>
      <c r="G344" s="5" t="str">
        <f t="shared" si="36"/>
        <v/>
      </c>
      <c r="H344" s="5" t="str">
        <f t="shared" si="37"/>
        <v/>
      </c>
      <c r="I344" s="5" t="str">
        <f t="shared" si="38"/>
        <v/>
      </c>
      <c r="J344" s="5" t="str">
        <f t="shared" si="39"/>
        <v/>
      </c>
      <c r="M344" s="5"/>
    </row>
    <row r="345" spans="1:13" x14ac:dyDescent="0.3">
      <c r="A345">
        <v>320</v>
      </c>
      <c r="B345" s="57">
        <f t="shared" si="33"/>
        <v>53540</v>
      </c>
      <c r="C345" s="5" t="str">
        <f t="shared" si="34"/>
        <v/>
      </c>
      <c r="D345" s="5" t="str">
        <f t="shared" si="35"/>
        <v/>
      </c>
      <c r="E345" s="5" t="str">
        <f t="shared" si="40"/>
        <v/>
      </c>
      <c r="F345" s="53">
        <v>100</v>
      </c>
      <c r="G345" s="5" t="str">
        <f t="shared" si="36"/>
        <v/>
      </c>
      <c r="H345" s="5" t="str">
        <f t="shared" si="37"/>
        <v/>
      </c>
      <c r="I345" s="5" t="str">
        <f t="shared" si="38"/>
        <v/>
      </c>
      <c r="J345" s="5" t="str">
        <f t="shared" si="39"/>
        <v/>
      </c>
      <c r="M345" s="5"/>
    </row>
    <row r="346" spans="1:13" x14ac:dyDescent="0.3">
      <c r="A346">
        <v>321</v>
      </c>
      <c r="B346" s="57">
        <f t="shared" si="33"/>
        <v>53571</v>
      </c>
      <c r="C346" s="5" t="str">
        <f t="shared" si="34"/>
        <v/>
      </c>
      <c r="D346" s="5" t="str">
        <f t="shared" si="35"/>
        <v/>
      </c>
      <c r="E346" s="5" t="str">
        <f t="shared" si="40"/>
        <v/>
      </c>
      <c r="F346" s="53">
        <v>100</v>
      </c>
      <c r="G346" s="5" t="str">
        <f t="shared" si="36"/>
        <v/>
      </c>
      <c r="H346" s="5" t="str">
        <f t="shared" si="37"/>
        <v/>
      </c>
      <c r="I346" s="5" t="str">
        <f t="shared" si="38"/>
        <v/>
      </c>
      <c r="J346" s="5" t="str">
        <f t="shared" si="39"/>
        <v/>
      </c>
      <c r="M346" s="5"/>
    </row>
    <row r="347" spans="1:13" x14ac:dyDescent="0.3">
      <c r="A347">
        <v>322</v>
      </c>
      <c r="B347" s="57">
        <f t="shared" ref="B347:B410" si="41">IF(ISBLANK($A347),"",EDATE($B346,1))</f>
        <v>53601</v>
      </c>
      <c r="C347" s="5" t="str">
        <f t="shared" ref="C347:C410" si="42">_xlfn.LET(
_xlpm.StartingPrincipalBalance,$G346,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_xlpm.Calculation,IF(_xlpm.IsPeriodBlankCondition,"",IF(_xlpm.IsPrincipalRemainingBlankCondition,"",IF(_xlpm.IsPrincipalRemainingZeroCondition,"",_xlpm.StartingPrincipalBalance))),
_xlpm.Calculation
)</f>
        <v/>
      </c>
      <c r="D347" s="5" t="str">
        <f t="shared" ref="D347:D410" si="43">_xlfn.LET(
_xlpm.InterestCalculation,$G346*$B$9,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_xlpm.Calculation,IF(_xlpm.IsPeriodBlankCondition,"",IF(_xlpm.IsPrincipalRemainingBlankCondition,"",IF(_xlpm.IsPrincipalRemainingZeroCondition,"",_xlpm.InterestCalculation))),
_xlpm.Calculation
)</f>
        <v/>
      </c>
      <c r="E347" s="5" t="str">
        <f t="shared" si="40"/>
        <v/>
      </c>
      <c r="F347" s="53">
        <v>100</v>
      </c>
      <c r="G347" s="5" t="str">
        <f t="shared" ref="G347:G410" si="44">_xlfn.LET(
_xlpm.StartingBalanceGreaterThanPrincipalOwedPlusPrepaymentCondition,$C347&gt;=$E347+$F347,
_xlpm.IsPrincpalOwedPlusPrepaymentLessThanOrEqualToPrincipalRemainingCondition,ROUND($E347+$F347,2)&lt;=ROUND($G346,2),
_xlpm.IsCurrentPrincapalOwedAmtGreaterThanPrevPrincipalOwedCondition,$E346&gt;$G346,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_xlpm.Calculation,IF(_xlpm.IsPeriodBlankCondition,"",IF(_xlpm.IsPrincipalRemainingBlankCondition,"",IF(_xlpm.IsPrincipalZeroCondition,"",IF(_xlpm.StartingBalanceGreaterThanPrincipalOwedPlusPrepaymentCondition,$C347-$E347-$F347,0)))),
_xlpm.Calculation
)</f>
        <v/>
      </c>
      <c r="H347" s="5" t="str">
        <f t="shared" ref="H347:H410" si="45">_xlfn.LET(
_xlpm.PrincpalRemainingCalculation,$B$13,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_xlpm.Calculation,IF(_xlpm.IsPeriodBlankCondition,"",IF(_xlpm.IsPrincipalRemainingBlankCondition,"",IF(_xlpm.IsPrincipalZeroCondition,"",_xlpm.PrincpalRemainingCalculation))),
_xlpm.Calculation
)</f>
        <v/>
      </c>
      <c r="I347" s="5" t="str">
        <f t="shared" ref="I347:I410" si="46">_xlfn.LET(
_xlpm.IsPrincipalRemainingLessThanOrEqualToPMICutoffAmtCondition,$G346&lt;=$B$2*(1-$B$15),
_xlpm.PMIMonthlyPayment,$B$19,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47" s="5" t="str">
        <f t="shared" ref="J347:J410" si="47">_xlfn.LET(
_xlpm.PrePaymentActuallyPaid,IF($C347&gt;=$E347+$F347,$F347,$C347-$E347),
_xlpm.IfPMIOwedIsBlank,IF($I347 = "",0,$I347),
_xlpm.TotalMonthlyPaymentCalculation,$D347+$E347+$H347+_xlpm.IfPMIOwedIsBlank+_xlpm.PrePaymentActuallyPaid,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_xlpm.Calculation,IF(_xlpm.IsPeriodBlankCondition,"",IF(_xlpm.IsPrincipalRemainingBlankCondition,"",IF(_xlpm.IsPrincipalZeroCondition,"",_xlpm.TotalMonthlyPaymentCalculation))),
_xlpm.Calculation
)</f>
        <v/>
      </c>
      <c r="M347" s="5"/>
    </row>
    <row r="348" spans="1:13" x14ac:dyDescent="0.3">
      <c r="A348">
        <v>323</v>
      </c>
      <c r="B348" s="57">
        <f t="shared" si="41"/>
        <v>53632</v>
      </c>
      <c r="C348" s="5" t="str">
        <f t="shared" si="42"/>
        <v/>
      </c>
      <c r="D348" s="5" t="str">
        <f t="shared" si="43"/>
        <v/>
      </c>
      <c r="E348" s="5" t="str">
        <f t="shared" si="40"/>
        <v/>
      </c>
      <c r="F348" s="53">
        <v>100</v>
      </c>
      <c r="G348" s="5" t="str">
        <f t="shared" si="44"/>
        <v/>
      </c>
      <c r="H348" s="5" t="str">
        <f t="shared" si="45"/>
        <v/>
      </c>
      <c r="I348" s="5" t="str">
        <f t="shared" si="46"/>
        <v/>
      </c>
      <c r="J348" s="5" t="str">
        <f t="shared" si="47"/>
        <v/>
      </c>
      <c r="M348" s="5"/>
    </row>
    <row r="349" spans="1:13" x14ac:dyDescent="0.3">
      <c r="A349">
        <v>324</v>
      </c>
      <c r="B349" s="57">
        <f t="shared" si="41"/>
        <v>53662</v>
      </c>
      <c r="C349" s="5" t="str">
        <f t="shared" si="42"/>
        <v/>
      </c>
      <c r="D349" s="5" t="str">
        <f t="shared" si="43"/>
        <v/>
      </c>
      <c r="E349" s="5" t="str">
        <f t="shared" si="40"/>
        <v/>
      </c>
      <c r="F349" s="53">
        <v>100</v>
      </c>
      <c r="G349" s="5" t="str">
        <f t="shared" si="44"/>
        <v/>
      </c>
      <c r="H349" s="5" t="str">
        <f t="shared" si="45"/>
        <v/>
      </c>
      <c r="I349" s="5" t="str">
        <f t="shared" si="46"/>
        <v/>
      </c>
      <c r="J349" s="5" t="str">
        <f t="shared" si="47"/>
        <v/>
      </c>
      <c r="M349" s="5"/>
    </row>
    <row r="350" spans="1:13" x14ac:dyDescent="0.3">
      <c r="A350">
        <v>325</v>
      </c>
      <c r="B350" s="57">
        <f t="shared" si="41"/>
        <v>53693</v>
      </c>
      <c r="C350" s="5" t="str">
        <f t="shared" si="42"/>
        <v/>
      </c>
      <c r="D350" s="5" t="str">
        <f t="shared" si="43"/>
        <v/>
      </c>
      <c r="E350" s="5" t="str">
        <f t="shared" si="40"/>
        <v/>
      </c>
      <c r="F350" s="53">
        <v>100</v>
      </c>
      <c r="G350" s="5" t="str">
        <f t="shared" si="44"/>
        <v/>
      </c>
      <c r="H350" s="5" t="str">
        <f t="shared" si="45"/>
        <v/>
      </c>
      <c r="I350" s="5" t="str">
        <f t="shared" si="46"/>
        <v/>
      </c>
      <c r="J350" s="5" t="str">
        <f t="shared" si="47"/>
        <v/>
      </c>
      <c r="M350" s="5"/>
    </row>
    <row r="351" spans="1:13" x14ac:dyDescent="0.3">
      <c r="A351">
        <v>326</v>
      </c>
      <c r="B351" s="57">
        <f t="shared" si="41"/>
        <v>53724</v>
      </c>
      <c r="C351" s="5" t="str">
        <f t="shared" si="42"/>
        <v/>
      </c>
      <c r="D351" s="5" t="str">
        <f t="shared" si="43"/>
        <v/>
      </c>
      <c r="E351" s="5" t="str">
        <f t="shared" si="40"/>
        <v/>
      </c>
      <c r="F351" s="53">
        <v>100</v>
      </c>
      <c r="G351" s="5" t="str">
        <f t="shared" si="44"/>
        <v/>
      </c>
      <c r="H351" s="5" t="str">
        <f t="shared" si="45"/>
        <v/>
      </c>
      <c r="I351" s="5" t="str">
        <f t="shared" si="46"/>
        <v/>
      </c>
      <c r="J351" s="5" t="str">
        <f t="shared" si="47"/>
        <v/>
      </c>
      <c r="M351" s="5"/>
    </row>
    <row r="352" spans="1:13" x14ac:dyDescent="0.3">
      <c r="A352">
        <v>327</v>
      </c>
      <c r="B352" s="57">
        <f t="shared" si="41"/>
        <v>53752</v>
      </c>
      <c r="C352" s="5" t="str">
        <f t="shared" si="42"/>
        <v/>
      </c>
      <c r="D352" s="5" t="str">
        <f t="shared" si="43"/>
        <v/>
      </c>
      <c r="E352" s="5" t="str">
        <f t="shared" si="40"/>
        <v/>
      </c>
      <c r="F352" s="53">
        <v>100</v>
      </c>
      <c r="G352" s="5" t="str">
        <f t="shared" si="44"/>
        <v/>
      </c>
      <c r="H352" s="5" t="str">
        <f t="shared" si="45"/>
        <v/>
      </c>
      <c r="I352" s="5" t="str">
        <f t="shared" si="46"/>
        <v/>
      </c>
      <c r="J352" s="5" t="str">
        <f t="shared" si="47"/>
        <v/>
      </c>
      <c r="M352" s="5"/>
    </row>
    <row r="353" spans="1:13" x14ac:dyDescent="0.3">
      <c r="A353">
        <v>328</v>
      </c>
      <c r="B353" s="57">
        <f t="shared" si="41"/>
        <v>53783</v>
      </c>
      <c r="C353" s="5" t="str">
        <f t="shared" si="42"/>
        <v/>
      </c>
      <c r="D353" s="5" t="str">
        <f t="shared" si="43"/>
        <v/>
      </c>
      <c r="E353" s="5" t="str">
        <f t="shared" si="40"/>
        <v/>
      </c>
      <c r="F353" s="53">
        <v>100</v>
      </c>
      <c r="G353" s="5" t="str">
        <f t="shared" si="44"/>
        <v/>
      </c>
      <c r="H353" s="5" t="str">
        <f t="shared" si="45"/>
        <v/>
      </c>
      <c r="I353" s="5" t="str">
        <f t="shared" si="46"/>
        <v/>
      </c>
      <c r="J353" s="5" t="str">
        <f t="shared" si="47"/>
        <v/>
      </c>
      <c r="M353" s="5"/>
    </row>
    <row r="354" spans="1:13" x14ac:dyDescent="0.3">
      <c r="A354">
        <v>329</v>
      </c>
      <c r="B354" s="57">
        <f t="shared" si="41"/>
        <v>53813</v>
      </c>
      <c r="C354" s="5" t="str">
        <f t="shared" si="42"/>
        <v/>
      </c>
      <c r="D354" s="5" t="str">
        <f t="shared" si="43"/>
        <v/>
      </c>
      <c r="E354" s="5" t="str">
        <f t="shared" si="40"/>
        <v/>
      </c>
      <c r="F354" s="53">
        <v>100</v>
      </c>
      <c r="G354" s="5" t="str">
        <f t="shared" si="44"/>
        <v/>
      </c>
      <c r="H354" s="5" t="str">
        <f t="shared" si="45"/>
        <v/>
      </c>
      <c r="I354" s="5" t="str">
        <f t="shared" si="46"/>
        <v/>
      </c>
      <c r="J354" s="5" t="str">
        <f t="shared" si="47"/>
        <v/>
      </c>
      <c r="M354" s="5"/>
    </row>
    <row r="355" spans="1:13" x14ac:dyDescent="0.3">
      <c r="A355">
        <v>330</v>
      </c>
      <c r="B355" s="57">
        <f t="shared" si="41"/>
        <v>53844</v>
      </c>
      <c r="C355" s="5" t="str">
        <f t="shared" si="42"/>
        <v/>
      </c>
      <c r="D355" s="5" t="str">
        <f t="shared" si="43"/>
        <v/>
      </c>
      <c r="E355" s="5" t="str">
        <f t="shared" si="40"/>
        <v/>
      </c>
      <c r="F355" s="53">
        <v>100</v>
      </c>
      <c r="G355" s="5" t="str">
        <f t="shared" si="44"/>
        <v/>
      </c>
      <c r="H355" s="5" t="str">
        <f t="shared" si="45"/>
        <v/>
      </c>
      <c r="I355" s="5" t="str">
        <f t="shared" si="46"/>
        <v/>
      </c>
      <c r="J355" s="5" t="str">
        <f t="shared" si="47"/>
        <v/>
      </c>
      <c r="M355" s="5"/>
    </row>
    <row r="356" spans="1:13" x14ac:dyDescent="0.3">
      <c r="A356">
        <v>331</v>
      </c>
      <c r="B356" s="57">
        <f t="shared" si="41"/>
        <v>53874</v>
      </c>
      <c r="C356" s="5" t="str">
        <f t="shared" si="42"/>
        <v/>
      </c>
      <c r="D356" s="5" t="str">
        <f t="shared" si="43"/>
        <v/>
      </c>
      <c r="E356" s="5" t="str">
        <f t="shared" si="40"/>
        <v/>
      </c>
      <c r="F356" s="53">
        <v>100</v>
      </c>
      <c r="G356" s="5" t="str">
        <f t="shared" si="44"/>
        <v/>
      </c>
      <c r="H356" s="5" t="str">
        <f t="shared" si="45"/>
        <v/>
      </c>
      <c r="I356" s="5" t="str">
        <f t="shared" si="46"/>
        <v/>
      </c>
      <c r="J356" s="5" t="str">
        <f t="shared" si="47"/>
        <v/>
      </c>
      <c r="M356" s="5"/>
    </row>
    <row r="357" spans="1:13" x14ac:dyDescent="0.3">
      <c r="A357">
        <v>332</v>
      </c>
      <c r="B357" s="57">
        <f t="shared" si="41"/>
        <v>53905</v>
      </c>
      <c r="C357" s="5" t="str">
        <f t="shared" si="42"/>
        <v/>
      </c>
      <c r="D357" s="5" t="str">
        <f t="shared" si="43"/>
        <v/>
      </c>
      <c r="E357" s="5" t="str">
        <f t="shared" ref="E357:E420" si="48">_xlfn.LET(
_xlpm.PrincipalOwedCalculation,$B$10-$D357,
_xlpm.IsPrincipalLessThenOrEqualToMonthlyPaymentCondition,$G356&lt;=$B$10,
_xlpm.IsPrincipalZeroCondition,ROUND($G356,2) = 0,
_xlpm.IsPrincipalRemainingBlankCondition,$G356="",
_xlpm.IsPeriodBlankCondition,ISBLANK($A357),
_xlpm.Calculation,IF(_xlpm.IsPeriodBlankCondition,"",IF(_xlpm.IsPrincipalRemainingBlankCondition,"",IF(_xlpm.IsPrincipalZeroCondition,"",IF(_xlpm.IsPrincipalLessThenOrEqualToMonthlyPaymentCondition,$G356,_xlpm.PrincipalOwedCalculation)))),
_xlpm.Calculation
)</f>
        <v/>
      </c>
      <c r="F357" s="53">
        <v>100</v>
      </c>
      <c r="G357" s="5" t="str">
        <f t="shared" si="44"/>
        <v/>
      </c>
      <c r="H357" s="5" t="str">
        <f t="shared" si="45"/>
        <v/>
      </c>
      <c r="I357" s="5" t="str">
        <f t="shared" si="46"/>
        <v/>
      </c>
      <c r="J357" s="5" t="str">
        <f t="shared" si="47"/>
        <v/>
      </c>
      <c r="M357" s="5"/>
    </row>
    <row r="358" spans="1:13" x14ac:dyDescent="0.3">
      <c r="A358">
        <v>333</v>
      </c>
      <c r="B358" s="57">
        <f t="shared" si="41"/>
        <v>53936</v>
      </c>
      <c r="C358" s="5" t="str">
        <f t="shared" si="42"/>
        <v/>
      </c>
      <c r="D358" s="5" t="str">
        <f t="shared" si="43"/>
        <v/>
      </c>
      <c r="E358" s="5" t="str">
        <f t="shared" si="48"/>
        <v/>
      </c>
      <c r="F358" s="53">
        <v>100</v>
      </c>
      <c r="G358" s="5" t="str">
        <f t="shared" si="44"/>
        <v/>
      </c>
      <c r="H358" s="5" t="str">
        <f t="shared" si="45"/>
        <v/>
      </c>
      <c r="I358" s="5" t="str">
        <f t="shared" si="46"/>
        <v/>
      </c>
      <c r="J358" s="5" t="str">
        <f t="shared" si="47"/>
        <v/>
      </c>
      <c r="M358" s="5"/>
    </row>
    <row r="359" spans="1:13" x14ac:dyDescent="0.3">
      <c r="A359">
        <v>334</v>
      </c>
      <c r="B359" s="57">
        <f t="shared" si="41"/>
        <v>53966</v>
      </c>
      <c r="C359" s="5" t="str">
        <f t="shared" si="42"/>
        <v/>
      </c>
      <c r="D359" s="5" t="str">
        <f t="shared" si="43"/>
        <v/>
      </c>
      <c r="E359" s="5" t="str">
        <f t="shared" si="48"/>
        <v/>
      </c>
      <c r="F359" s="53">
        <v>100</v>
      </c>
      <c r="G359" s="5" t="str">
        <f t="shared" si="44"/>
        <v/>
      </c>
      <c r="H359" s="5" t="str">
        <f t="shared" si="45"/>
        <v/>
      </c>
      <c r="I359" s="5" t="str">
        <f t="shared" si="46"/>
        <v/>
      </c>
      <c r="J359" s="5" t="str">
        <f t="shared" si="47"/>
        <v/>
      </c>
      <c r="M359" s="5"/>
    </row>
    <row r="360" spans="1:13" x14ac:dyDescent="0.3">
      <c r="A360">
        <v>335</v>
      </c>
      <c r="B360" s="57">
        <f t="shared" si="41"/>
        <v>53997</v>
      </c>
      <c r="C360" s="5" t="str">
        <f t="shared" si="42"/>
        <v/>
      </c>
      <c r="D360" s="5" t="str">
        <f t="shared" si="43"/>
        <v/>
      </c>
      <c r="E360" s="5" t="str">
        <f t="shared" si="48"/>
        <v/>
      </c>
      <c r="F360" s="53">
        <v>100</v>
      </c>
      <c r="G360" s="5" t="str">
        <f t="shared" si="44"/>
        <v/>
      </c>
      <c r="H360" s="5" t="str">
        <f t="shared" si="45"/>
        <v/>
      </c>
      <c r="I360" s="5" t="str">
        <f t="shared" si="46"/>
        <v/>
      </c>
      <c r="J360" s="5" t="str">
        <f t="shared" si="47"/>
        <v/>
      </c>
      <c r="M360" s="5"/>
    </row>
    <row r="361" spans="1:13" x14ac:dyDescent="0.3">
      <c r="A361">
        <v>336</v>
      </c>
      <c r="B361" s="57">
        <f t="shared" si="41"/>
        <v>54027</v>
      </c>
      <c r="C361" s="5" t="str">
        <f t="shared" si="42"/>
        <v/>
      </c>
      <c r="D361" s="5" t="str">
        <f t="shared" si="43"/>
        <v/>
      </c>
      <c r="E361" s="5" t="str">
        <f t="shared" si="48"/>
        <v/>
      </c>
      <c r="F361" s="53">
        <v>100</v>
      </c>
      <c r="G361" s="5" t="str">
        <f t="shared" si="44"/>
        <v/>
      </c>
      <c r="H361" s="5" t="str">
        <f t="shared" si="45"/>
        <v/>
      </c>
      <c r="I361" s="5" t="str">
        <f t="shared" si="46"/>
        <v/>
      </c>
      <c r="J361" s="5" t="str">
        <f t="shared" si="47"/>
        <v/>
      </c>
      <c r="M361" s="5"/>
    </row>
    <row r="362" spans="1:13" x14ac:dyDescent="0.3">
      <c r="A362">
        <v>337</v>
      </c>
      <c r="B362" s="57">
        <f t="shared" si="41"/>
        <v>54058</v>
      </c>
      <c r="C362" s="5" t="str">
        <f t="shared" si="42"/>
        <v/>
      </c>
      <c r="D362" s="5" t="str">
        <f t="shared" si="43"/>
        <v/>
      </c>
      <c r="E362" s="5" t="str">
        <f t="shared" si="48"/>
        <v/>
      </c>
      <c r="F362" s="53">
        <v>100</v>
      </c>
      <c r="G362" s="5" t="str">
        <f t="shared" si="44"/>
        <v/>
      </c>
      <c r="H362" s="5" t="str">
        <f t="shared" si="45"/>
        <v/>
      </c>
      <c r="I362" s="5" t="str">
        <f t="shared" si="46"/>
        <v/>
      </c>
      <c r="J362" s="5" t="str">
        <f t="shared" si="47"/>
        <v/>
      </c>
      <c r="M362" s="5"/>
    </row>
    <row r="363" spans="1:13" x14ac:dyDescent="0.3">
      <c r="A363">
        <v>338</v>
      </c>
      <c r="B363" s="57">
        <f t="shared" si="41"/>
        <v>54089</v>
      </c>
      <c r="C363" s="5" t="str">
        <f t="shared" si="42"/>
        <v/>
      </c>
      <c r="D363" s="5" t="str">
        <f t="shared" si="43"/>
        <v/>
      </c>
      <c r="E363" s="5" t="str">
        <f t="shared" si="48"/>
        <v/>
      </c>
      <c r="F363" s="53">
        <v>100</v>
      </c>
      <c r="G363" s="5" t="str">
        <f t="shared" si="44"/>
        <v/>
      </c>
      <c r="H363" s="5" t="str">
        <f t="shared" si="45"/>
        <v/>
      </c>
      <c r="I363" s="5" t="str">
        <f t="shared" si="46"/>
        <v/>
      </c>
      <c r="J363" s="5" t="str">
        <f t="shared" si="47"/>
        <v/>
      </c>
      <c r="M363" s="5"/>
    </row>
    <row r="364" spans="1:13" x14ac:dyDescent="0.3">
      <c r="A364">
        <v>339</v>
      </c>
      <c r="B364" s="57">
        <f t="shared" si="41"/>
        <v>54118</v>
      </c>
      <c r="C364" s="5" t="str">
        <f t="shared" si="42"/>
        <v/>
      </c>
      <c r="D364" s="5" t="str">
        <f t="shared" si="43"/>
        <v/>
      </c>
      <c r="E364" s="5" t="str">
        <f t="shared" si="48"/>
        <v/>
      </c>
      <c r="F364" s="53">
        <v>100</v>
      </c>
      <c r="G364" s="5" t="str">
        <f t="shared" si="44"/>
        <v/>
      </c>
      <c r="H364" s="5" t="str">
        <f t="shared" si="45"/>
        <v/>
      </c>
      <c r="I364" s="5" t="str">
        <f t="shared" si="46"/>
        <v/>
      </c>
      <c r="J364" s="5" t="str">
        <f t="shared" si="47"/>
        <v/>
      </c>
      <c r="M364" s="5"/>
    </row>
    <row r="365" spans="1:13" x14ac:dyDescent="0.3">
      <c r="A365">
        <v>340</v>
      </c>
      <c r="B365" s="57">
        <f t="shared" si="41"/>
        <v>54149</v>
      </c>
      <c r="C365" s="5" t="str">
        <f t="shared" si="42"/>
        <v/>
      </c>
      <c r="D365" s="5" t="str">
        <f t="shared" si="43"/>
        <v/>
      </c>
      <c r="E365" s="5" t="str">
        <f t="shared" si="48"/>
        <v/>
      </c>
      <c r="F365" s="53">
        <v>100</v>
      </c>
      <c r="G365" s="5" t="str">
        <f t="shared" si="44"/>
        <v/>
      </c>
      <c r="H365" s="5" t="str">
        <f t="shared" si="45"/>
        <v/>
      </c>
      <c r="I365" s="5" t="str">
        <f t="shared" si="46"/>
        <v/>
      </c>
      <c r="J365" s="5" t="str">
        <f t="shared" si="47"/>
        <v/>
      </c>
      <c r="M365" s="5"/>
    </row>
    <row r="366" spans="1:13" x14ac:dyDescent="0.3">
      <c r="A366">
        <v>341</v>
      </c>
      <c r="B366" s="57">
        <f t="shared" si="41"/>
        <v>54179</v>
      </c>
      <c r="C366" s="5" t="str">
        <f t="shared" si="42"/>
        <v/>
      </c>
      <c r="D366" s="5" t="str">
        <f t="shared" si="43"/>
        <v/>
      </c>
      <c r="E366" s="5" t="str">
        <f t="shared" si="48"/>
        <v/>
      </c>
      <c r="F366" s="53">
        <v>100</v>
      </c>
      <c r="G366" s="5" t="str">
        <f t="shared" si="44"/>
        <v/>
      </c>
      <c r="H366" s="5" t="str">
        <f t="shared" si="45"/>
        <v/>
      </c>
      <c r="I366" s="5" t="str">
        <f t="shared" si="46"/>
        <v/>
      </c>
      <c r="J366" s="5" t="str">
        <f t="shared" si="47"/>
        <v/>
      </c>
      <c r="M366" s="5"/>
    </row>
    <row r="367" spans="1:13" x14ac:dyDescent="0.3">
      <c r="A367">
        <v>342</v>
      </c>
      <c r="B367" s="57">
        <f t="shared" si="41"/>
        <v>54210</v>
      </c>
      <c r="C367" s="5" t="str">
        <f t="shared" si="42"/>
        <v/>
      </c>
      <c r="D367" s="5" t="str">
        <f t="shared" si="43"/>
        <v/>
      </c>
      <c r="E367" s="5" t="str">
        <f t="shared" si="48"/>
        <v/>
      </c>
      <c r="F367" s="53">
        <v>100</v>
      </c>
      <c r="G367" s="5" t="str">
        <f t="shared" si="44"/>
        <v/>
      </c>
      <c r="H367" s="5" t="str">
        <f t="shared" si="45"/>
        <v/>
      </c>
      <c r="I367" s="5" t="str">
        <f t="shared" si="46"/>
        <v/>
      </c>
      <c r="J367" s="5" t="str">
        <f t="shared" si="47"/>
        <v/>
      </c>
      <c r="M367" s="5"/>
    </row>
    <row r="368" spans="1:13" x14ac:dyDescent="0.3">
      <c r="A368">
        <v>343</v>
      </c>
      <c r="B368" s="57">
        <f t="shared" si="41"/>
        <v>54240</v>
      </c>
      <c r="C368" s="5" t="str">
        <f t="shared" si="42"/>
        <v/>
      </c>
      <c r="D368" s="5" t="str">
        <f t="shared" si="43"/>
        <v/>
      </c>
      <c r="E368" s="5" t="str">
        <f t="shared" si="48"/>
        <v/>
      </c>
      <c r="F368" s="53">
        <v>100</v>
      </c>
      <c r="G368" s="5" t="str">
        <f t="shared" si="44"/>
        <v/>
      </c>
      <c r="H368" s="5" t="str">
        <f t="shared" si="45"/>
        <v/>
      </c>
      <c r="I368" s="5" t="str">
        <f t="shared" si="46"/>
        <v/>
      </c>
      <c r="J368" s="5" t="str">
        <f t="shared" si="47"/>
        <v/>
      </c>
      <c r="M368" s="5"/>
    </row>
    <row r="369" spans="1:13" x14ac:dyDescent="0.3">
      <c r="A369">
        <v>344</v>
      </c>
      <c r="B369" s="57">
        <f t="shared" si="41"/>
        <v>54271</v>
      </c>
      <c r="C369" s="5" t="str">
        <f t="shared" si="42"/>
        <v/>
      </c>
      <c r="D369" s="5" t="str">
        <f t="shared" si="43"/>
        <v/>
      </c>
      <c r="E369" s="5" t="str">
        <f t="shared" si="48"/>
        <v/>
      </c>
      <c r="F369" s="53">
        <v>100</v>
      </c>
      <c r="G369" s="5" t="str">
        <f t="shared" si="44"/>
        <v/>
      </c>
      <c r="H369" s="5" t="str">
        <f t="shared" si="45"/>
        <v/>
      </c>
      <c r="I369" s="5" t="str">
        <f t="shared" si="46"/>
        <v/>
      </c>
      <c r="J369" s="5" t="str">
        <f t="shared" si="47"/>
        <v/>
      </c>
      <c r="M369" s="5"/>
    </row>
    <row r="370" spans="1:13" x14ac:dyDescent="0.3">
      <c r="A370">
        <v>345</v>
      </c>
      <c r="B370" s="57">
        <f t="shared" si="41"/>
        <v>54302</v>
      </c>
      <c r="C370" s="5" t="str">
        <f t="shared" si="42"/>
        <v/>
      </c>
      <c r="D370" s="5" t="str">
        <f t="shared" si="43"/>
        <v/>
      </c>
      <c r="E370" s="5" t="str">
        <f t="shared" si="48"/>
        <v/>
      </c>
      <c r="F370" s="53">
        <v>100</v>
      </c>
      <c r="G370" s="5" t="str">
        <f t="shared" si="44"/>
        <v/>
      </c>
      <c r="H370" s="5" t="str">
        <f t="shared" si="45"/>
        <v/>
      </c>
      <c r="I370" s="5" t="str">
        <f t="shared" si="46"/>
        <v/>
      </c>
      <c r="J370" s="5" t="str">
        <f t="shared" si="47"/>
        <v/>
      </c>
      <c r="M370" s="5"/>
    </row>
    <row r="371" spans="1:13" x14ac:dyDescent="0.3">
      <c r="A371">
        <v>346</v>
      </c>
      <c r="B371" s="57">
        <f t="shared" si="41"/>
        <v>54332</v>
      </c>
      <c r="C371" s="5" t="str">
        <f t="shared" si="42"/>
        <v/>
      </c>
      <c r="D371" s="5" t="str">
        <f t="shared" si="43"/>
        <v/>
      </c>
      <c r="E371" s="5" t="str">
        <f t="shared" si="48"/>
        <v/>
      </c>
      <c r="F371" s="53">
        <v>100</v>
      </c>
      <c r="G371" s="5" t="str">
        <f t="shared" si="44"/>
        <v/>
      </c>
      <c r="H371" s="5" t="str">
        <f t="shared" si="45"/>
        <v/>
      </c>
      <c r="I371" s="5" t="str">
        <f t="shared" si="46"/>
        <v/>
      </c>
      <c r="J371" s="5" t="str">
        <f t="shared" si="47"/>
        <v/>
      </c>
      <c r="M371" s="5"/>
    </row>
    <row r="372" spans="1:13" x14ac:dyDescent="0.3">
      <c r="A372">
        <v>347</v>
      </c>
      <c r="B372" s="57">
        <f t="shared" si="41"/>
        <v>54363</v>
      </c>
      <c r="C372" s="5" t="str">
        <f t="shared" si="42"/>
        <v/>
      </c>
      <c r="D372" s="5" t="str">
        <f t="shared" si="43"/>
        <v/>
      </c>
      <c r="E372" s="5" t="str">
        <f t="shared" si="48"/>
        <v/>
      </c>
      <c r="F372" s="53">
        <v>100</v>
      </c>
      <c r="G372" s="5" t="str">
        <f t="shared" si="44"/>
        <v/>
      </c>
      <c r="H372" s="5" t="str">
        <f t="shared" si="45"/>
        <v/>
      </c>
      <c r="I372" s="5" t="str">
        <f t="shared" si="46"/>
        <v/>
      </c>
      <c r="J372" s="5" t="str">
        <f t="shared" si="47"/>
        <v/>
      </c>
      <c r="M372" s="5"/>
    </row>
    <row r="373" spans="1:13" x14ac:dyDescent="0.3">
      <c r="A373">
        <v>348</v>
      </c>
      <c r="B373" s="57">
        <f t="shared" si="41"/>
        <v>54393</v>
      </c>
      <c r="C373" s="5" t="str">
        <f t="shared" si="42"/>
        <v/>
      </c>
      <c r="D373" s="5" t="str">
        <f t="shared" si="43"/>
        <v/>
      </c>
      <c r="E373" s="5" t="str">
        <f t="shared" si="48"/>
        <v/>
      </c>
      <c r="F373" s="53">
        <v>100</v>
      </c>
      <c r="G373" s="5" t="str">
        <f t="shared" si="44"/>
        <v/>
      </c>
      <c r="H373" s="5" t="str">
        <f t="shared" si="45"/>
        <v/>
      </c>
      <c r="I373" s="5" t="str">
        <f t="shared" si="46"/>
        <v/>
      </c>
      <c r="J373" s="5" t="str">
        <f t="shared" si="47"/>
        <v/>
      </c>
      <c r="M373" s="5"/>
    </row>
    <row r="374" spans="1:13" x14ac:dyDescent="0.3">
      <c r="A374">
        <v>349</v>
      </c>
      <c r="B374" s="57">
        <f t="shared" si="41"/>
        <v>54424</v>
      </c>
      <c r="C374" s="5" t="str">
        <f t="shared" si="42"/>
        <v/>
      </c>
      <c r="D374" s="5" t="str">
        <f t="shared" si="43"/>
        <v/>
      </c>
      <c r="E374" s="5" t="str">
        <f t="shared" si="48"/>
        <v/>
      </c>
      <c r="F374" s="53">
        <v>100</v>
      </c>
      <c r="G374" s="5" t="str">
        <f t="shared" si="44"/>
        <v/>
      </c>
      <c r="H374" s="5" t="str">
        <f t="shared" si="45"/>
        <v/>
      </c>
      <c r="I374" s="5" t="str">
        <f t="shared" si="46"/>
        <v/>
      </c>
      <c r="J374" s="5" t="str">
        <f t="shared" si="47"/>
        <v/>
      </c>
      <c r="M374" s="5"/>
    </row>
    <row r="375" spans="1:13" x14ac:dyDescent="0.3">
      <c r="A375">
        <v>350</v>
      </c>
      <c r="B375" s="57">
        <f t="shared" si="41"/>
        <v>54455</v>
      </c>
      <c r="C375" s="5" t="str">
        <f t="shared" si="42"/>
        <v/>
      </c>
      <c r="D375" s="5" t="str">
        <f t="shared" si="43"/>
        <v/>
      </c>
      <c r="E375" s="5" t="str">
        <f t="shared" si="48"/>
        <v/>
      </c>
      <c r="F375" s="53">
        <v>100</v>
      </c>
      <c r="G375" s="5" t="str">
        <f t="shared" si="44"/>
        <v/>
      </c>
      <c r="H375" s="5" t="str">
        <f t="shared" si="45"/>
        <v/>
      </c>
      <c r="I375" s="5" t="str">
        <f t="shared" si="46"/>
        <v/>
      </c>
      <c r="J375" s="5" t="str">
        <f t="shared" si="47"/>
        <v/>
      </c>
      <c r="M375" s="5"/>
    </row>
    <row r="376" spans="1:13" x14ac:dyDescent="0.3">
      <c r="A376">
        <v>351</v>
      </c>
      <c r="B376" s="57">
        <f t="shared" si="41"/>
        <v>54483</v>
      </c>
      <c r="C376" s="5" t="str">
        <f t="shared" si="42"/>
        <v/>
      </c>
      <c r="D376" s="5" t="str">
        <f t="shared" si="43"/>
        <v/>
      </c>
      <c r="E376" s="5" t="str">
        <f t="shared" si="48"/>
        <v/>
      </c>
      <c r="F376" s="53">
        <v>100</v>
      </c>
      <c r="G376" s="5" t="str">
        <f t="shared" si="44"/>
        <v/>
      </c>
      <c r="H376" s="5" t="str">
        <f t="shared" si="45"/>
        <v/>
      </c>
      <c r="I376" s="5" t="str">
        <f t="shared" si="46"/>
        <v/>
      </c>
      <c r="J376" s="5" t="str">
        <f t="shared" si="47"/>
        <v/>
      </c>
      <c r="M376" s="5"/>
    </row>
    <row r="377" spans="1:13" x14ac:dyDescent="0.3">
      <c r="A377">
        <v>352</v>
      </c>
      <c r="B377" s="57">
        <f t="shared" si="41"/>
        <v>54514</v>
      </c>
      <c r="C377" s="5" t="str">
        <f t="shared" si="42"/>
        <v/>
      </c>
      <c r="D377" s="5" t="str">
        <f t="shared" si="43"/>
        <v/>
      </c>
      <c r="E377" s="5" t="str">
        <f t="shared" si="48"/>
        <v/>
      </c>
      <c r="F377" s="53">
        <v>100</v>
      </c>
      <c r="G377" s="5" t="str">
        <f t="shared" si="44"/>
        <v/>
      </c>
      <c r="H377" s="5" t="str">
        <f t="shared" si="45"/>
        <v/>
      </c>
      <c r="I377" s="5" t="str">
        <f t="shared" si="46"/>
        <v/>
      </c>
      <c r="J377" s="5" t="str">
        <f t="shared" si="47"/>
        <v/>
      </c>
      <c r="M377" s="5"/>
    </row>
    <row r="378" spans="1:13" x14ac:dyDescent="0.3">
      <c r="A378">
        <v>353</v>
      </c>
      <c r="B378" s="57">
        <f t="shared" si="41"/>
        <v>54544</v>
      </c>
      <c r="C378" s="5" t="str">
        <f t="shared" si="42"/>
        <v/>
      </c>
      <c r="D378" s="5" t="str">
        <f t="shared" si="43"/>
        <v/>
      </c>
      <c r="E378" s="5" t="str">
        <f t="shared" si="48"/>
        <v/>
      </c>
      <c r="F378" s="53">
        <v>100</v>
      </c>
      <c r="G378" s="5" t="str">
        <f t="shared" si="44"/>
        <v/>
      </c>
      <c r="H378" s="5" t="str">
        <f t="shared" si="45"/>
        <v/>
      </c>
      <c r="I378" s="5" t="str">
        <f t="shared" si="46"/>
        <v/>
      </c>
      <c r="J378" s="5" t="str">
        <f t="shared" si="47"/>
        <v/>
      </c>
      <c r="M378" s="5"/>
    </row>
    <row r="379" spans="1:13" x14ac:dyDescent="0.3">
      <c r="A379">
        <v>354</v>
      </c>
      <c r="B379" s="57">
        <f t="shared" si="41"/>
        <v>54575</v>
      </c>
      <c r="C379" s="5" t="str">
        <f t="shared" si="42"/>
        <v/>
      </c>
      <c r="D379" s="5" t="str">
        <f t="shared" si="43"/>
        <v/>
      </c>
      <c r="E379" s="5" t="str">
        <f t="shared" si="48"/>
        <v/>
      </c>
      <c r="F379" s="53">
        <v>100</v>
      </c>
      <c r="G379" s="5" t="str">
        <f t="shared" si="44"/>
        <v/>
      </c>
      <c r="H379" s="5" t="str">
        <f t="shared" si="45"/>
        <v/>
      </c>
      <c r="I379" s="5" t="str">
        <f t="shared" si="46"/>
        <v/>
      </c>
      <c r="J379" s="5" t="str">
        <f t="shared" si="47"/>
        <v/>
      </c>
      <c r="M379" s="5"/>
    </row>
    <row r="380" spans="1:13" x14ac:dyDescent="0.3">
      <c r="A380">
        <v>355</v>
      </c>
      <c r="B380" s="57">
        <f t="shared" si="41"/>
        <v>54605</v>
      </c>
      <c r="C380" s="5" t="str">
        <f t="shared" si="42"/>
        <v/>
      </c>
      <c r="D380" s="5" t="str">
        <f t="shared" si="43"/>
        <v/>
      </c>
      <c r="E380" s="5" t="str">
        <f t="shared" si="48"/>
        <v/>
      </c>
      <c r="F380" s="53">
        <v>100</v>
      </c>
      <c r="G380" s="5" t="str">
        <f t="shared" si="44"/>
        <v/>
      </c>
      <c r="H380" s="5" t="str">
        <f t="shared" si="45"/>
        <v/>
      </c>
      <c r="I380" s="5" t="str">
        <f t="shared" si="46"/>
        <v/>
      </c>
      <c r="J380" s="5" t="str">
        <f t="shared" si="47"/>
        <v/>
      </c>
      <c r="M380" s="5"/>
    </row>
    <row r="381" spans="1:13" x14ac:dyDescent="0.3">
      <c r="A381">
        <v>356</v>
      </c>
      <c r="B381" s="57">
        <f t="shared" si="41"/>
        <v>54636</v>
      </c>
      <c r="C381" s="5" t="str">
        <f t="shared" si="42"/>
        <v/>
      </c>
      <c r="D381" s="5" t="str">
        <f t="shared" si="43"/>
        <v/>
      </c>
      <c r="E381" s="5" t="str">
        <f t="shared" si="48"/>
        <v/>
      </c>
      <c r="F381" s="53">
        <v>100</v>
      </c>
      <c r="G381" s="5" t="str">
        <f t="shared" si="44"/>
        <v/>
      </c>
      <c r="H381" s="5" t="str">
        <f t="shared" si="45"/>
        <v/>
      </c>
      <c r="I381" s="5" t="str">
        <f t="shared" si="46"/>
        <v/>
      </c>
      <c r="J381" s="5" t="str">
        <f t="shared" si="47"/>
        <v/>
      </c>
      <c r="K381" s="5"/>
      <c r="L381" s="5"/>
      <c r="M381" s="5"/>
    </row>
    <row r="382" spans="1:13" x14ac:dyDescent="0.3">
      <c r="A382">
        <v>357</v>
      </c>
      <c r="B382" s="57">
        <f t="shared" si="41"/>
        <v>54667</v>
      </c>
      <c r="C382" s="5" t="str">
        <f t="shared" si="42"/>
        <v/>
      </c>
      <c r="D382" s="5" t="str">
        <f t="shared" si="43"/>
        <v/>
      </c>
      <c r="E382" s="5" t="str">
        <f t="shared" si="48"/>
        <v/>
      </c>
      <c r="F382" s="53">
        <v>100</v>
      </c>
      <c r="G382" s="5" t="str">
        <f t="shared" si="44"/>
        <v/>
      </c>
      <c r="H382" s="5" t="str">
        <f t="shared" si="45"/>
        <v/>
      </c>
      <c r="I382" s="5" t="str">
        <f t="shared" si="46"/>
        <v/>
      </c>
      <c r="J382" s="5" t="str">
        <f t="shared" si="47"/>
        <v/>
      </c>
      <c r="K382" s="5"/>
      <c r="L382" s="5"/>
      <c r="M382" s="5"/>
    </row>
    <row r="383" spans="1:13" x14ac:dyDescent="0.3">
      <c r="A383">
        <v>358</v>
      </c>
      <c r="B383" s="57">
        <f t="shared" si="41"/>
        <v>54697</v>
      </c>
      <c r="C383" s="5" t="str">
        <f t="shared" si="42"/>
        <v/>
      </c>
      <c r="D383" s="5" t="str">
        <f t="shared" si="43"/>
        <v/>
      </c>
      <c r="E383" s="5" t="str">
        <f t="shared" si="48"/>
        <v/>
      </c>
      <c r="F383" s="53">
        <v>100</v>
      </c>
      <c r="G383" s="5" t="str">
        <f t="shared" si="44"/>
        <v/>
      </c>
      <c r="H383" s="5" t="str">
        <f t="shared" si="45"/>
        <v/>
      </c>
      <c r="I383" s="5" t="str">
        <f t="shared" si="46"/>
        <v/>
      </c>
      <c r="J383" s="5" t="str">
        <f t="shared" si="47"/>
        <v/>
      </c>
      <c r="K383" s="5"/>
      <c r="L383" s="5"/>
      <c r="M383" s="5"/>
    </row>
    <row r="384" spans="1:13" x14ac:dyDescent="0.3">
      <c r="A384">
        <v>359</v>
      </c>
      <c r="B384" s="57">
        <f t="shared" si="41"/>
        <v>54728</v>
      </c>
      <c r="C384" s="5" t="str">
        <f t="shared" si="42"/>
        <v/>
      </c>
      <c r="D384" s="5" t="str">
        <f t="shared" si="43"/>
        <v/>
      </c>
      <c r="E384" s="5" t="str">
        <f t="shared" si="48"/>
        <v/>
      </c>
      <c r="F384" s="53">
        <v>100</v>
      </c>
      <c r="G384" s="5" t="str">
        <f t="shared" si="44"/>
        <v/>
      </c>
      <c r="H384" s="5" t="str">
        <f t="shared" si="45"/>
        <v/>
      </c>
      <c r="I384" s="5" t="str">
        <f t="shared" si="46"/>
        <v/>
      </c>
      <c r="J384" s="5" t="str">
        <f t="shared" si="47"/>
        <v/>
      </c>
      <c r="K384" s="5"/>
      <c r="L384" s="5"/>
      <c r="M384" s="5"/>
    </row>
    <row r="385" spans="1:13" x14ac:dyDescent="0.3">
      <c r="A385">
        <v>360</v>
      </c>
      <c r="B385" s="57">
        <f t="shared" si="41"/>
        <v>54758</v>
      </c>
      <c r="C385" s="5" t="str">
        <f t="shared" si="42"/>
        <v/>
      </c>
      <c r="D385" s="5" t="str">
        <f t="shared" si="43"/>
        <v/>
      </c>
      <c r="E385" s="5" t="str">
        <f t="shared" si="48"/>
        <v/>
      </c>
      <c r="F385" s="53">
        <v>100</v>
      </c>
      <c r="G385" s="5" t="str">
        <f t="shared" si="44"/>
        <v/>
      </c>
      <c r="H385" s="5" t="str">
        <f t="shared" si="45"/>
        <v/>
      </c>
      <c r="I385" s="5" t="str">
        <f t="shared" si="46"/>
        <v/>
      </c>
      <c r="J385" s="5" t="str">
        <f t="shared" si="47"/>
        <v/>
      </c>
      <c r="K385" s="5"/>
      <c r="L385" s="5"/>
      <c r="M385" s="5"/>
    </row>
    <row r="386" spans="1:13" x14ac:dyDescent="0.3">
      <c r="B386" s="57" t="str">
        <f t="shared" si="41"/>
        <v/>
      </c>
      <c r="C386" s="5" t="str">
        <f t="shared" si="42"/>
        <v/>
      </c>
      <c r="D386" s="5" t="str">
        <f t="shared" si="43"/>
        <v/>
      </c>
      <c r="E386" s="5" t="str">
        <f t="shared" si="48"/>
        <v/>
      </c>
      <c r="F386" s="53">
        <v>100</v>
      </c>
      <c r="G386" s="5" t="str">
        <f t="shared" si="44"/>
        <v/>
      </c>
      <c r="H386" s="5" t="str">
        <f t="shared" si="45"/>
        <v/>
      </c>
      <c r="I386" s="5" t="str">
        <f t="shared" si="46"/>
        <v/>
      </c>
      <c r="J386" s="5" t="str">
        <f t="shared" si="47"/>
        <v/>
      </c>
      <c r="L386" s="5"/>
      <c r="M386" s="5"/>
    </row>
    <row r="387" spans="1:13" x14ac:dyDescent="0.3">
      <c r="B387" s="57" t="str">
        <f t="shared" si="41"/>
        <v/>
      </c>
      <c r="C387" s="5" t="str">
        <f t="shared" si="42"/>
        <v/>
      </c>
      <c r="D387" s="5" t="str">
        <f t="shared" si="43"/>
        <v/>
      </c>
      <c r="E387" s="5" t="str">
        <f t="shared" si="48"/>
        <v/>
      </c>
      <c r="F387" s="53">
        <v>100</v>
      </c>
      <c r="G387" s="5" t="str">
        <f t="shared" si="44"/>
        <v/>
      </c>
      <c r="H387" s="5" t="str">
        <f t="shared" si="45"/>
        <v/>
      </c>
      <c r="I387" s="5" t="str">
        <f t="shared" si="46"/>
        <v/>
      </c>
      <c r="J387" s="5" t="str">
        <f t="shared" si="47"/>
        <v/>
      </c>
      <c r="L387" s="34"/>
      <c r="M387" s="5"/>
    </row>
    <row r="388" spans="1:13" x14ac:dyDescent="0.3">
      <c r="B388" s="57" t="str">
        <f t="shared" si="41"/>
        <v/>
      </c>
      <c r="C388" s="5" t="str">
        <f t="shared" si="42"/>
        <v/>
      </c>
      <c r="D388" s="5" t="str">
        <f t="shared" si="43"/>
        <v/>
      </c>
      <c r="E388" s="5" t="str">
        <f t="shared" si="48"/>
        <v/>
      </c>
      <c r="F388" s="53">
        <v>100</v>
      </c>
      <c r="G388" s="5" t="str">
        <f t="shared" si="44"/>
        <v/>
      </c>
      <c r="H388" s="5" t="str">
        <f t="shared" si="45"/>
        <v/>
      </c>
      <c r="I388" s="5" t="str">
        <f t="shared" si="46"/>
        <v/>
      </c>
      <c r="J388" s="5" t="str">
        <f t="shared" si="47"/>
        <v/>
      </c>
      <c r="M388" s="5"/>
    </row>
    <row r="389" spans="1:13" x14ac:dyDescent="0.3">
      <c r="B389" s="57" t="str">
        <f t="shared" si="41"/>
        <v/>
      </c>
      <c r="C389" s="5" t="str">
        <f t="shared" si="42"/>
        <v/>
      </c>
      <c r="D389" s="5" t="str">
        <f t="shared" si="43"/>
        <v/>
      </c>
      <c r="E389" s="5" t="str">
        <f t="shared" si="48"/>
        <v/>
      </c>
      <c r="F389" s="53">
        <v>100</v>
      </c>
      <c r="G389" s="5" t="str">
        <f t="shared" si="44"/>
        <v/>
      </c>
      <c r="H389" s="5" t="str">
        <f t="shared" si="45"/>
        <v/>
      </c>
      <c r="I389" s="5" t="str">
        <f t="shared" si="46"/>
        <v/>
      </c>
      <c r="J389" s="5" t="str">
        <f t="shared" si="47"/>
        <v/>
      </c>
      <c r="M389" s="5"/>
    </row>
    <row r="390" spans="1:13" x14ac:dyDescent="0.3">
      <c r="B390" s="57" t="str">
        <f t="shared" si="41"/>
        <v/>
      </c>
      <c r="C390" s="5" t="str">
        <f t="shared" si="42"/>
        <v/>
      </c>
      <c r="D390" s="5" t="str">
        <f t="shared" si="43"/>
        <v/>
      </c>
      <c r="E390" s="5" t="str">
        <f t="shared" si="48"/>
        <v/>
      </c>
      <c r="F390" s="53">
        <v>100</v>
      </c>
      <c r="G390" s="5" t="str">
        <f t="shared" si="44"/>
        <v/>
      </c>
      <c r="H390" s="5" t="str">
        <f t="shared" si="45"/>
        <v/>
      </c>
      <c r="I390" s="5" t="str">
        <f t="shared" si="46"/>
        <v/>
      </c>
      <c r="J390" s="5" t="str">
        <f t="shared" si="47"/>
        <v/>
      </c>
      <c r="M390" s="5"/>
    </row>
    <row r="391" spans="1:13" x14ac:dyDescent="0.3">
      <c r="B391" s="57" t="str">
        <f t="shared" si="41"/>
        <v/>
      </c>
      <c r="C391" s="5" t="str">
        <f t="shared" si="42"/>
        <v/>
      </c>
      <c r="D391" s="5" t="str">
        <f t="shared" si="43"/>
        <v/>
      </c>
      <c r="E391" s="5" t="str">
        <f t="shared" si="48"/>
        <v/>
      </c>
      <c r="F391" s="53">
        <v>100</v>
      </c>
      <c r="G391" s="5" t="str">
        <f t="shared" si="44"/>
        <v/>
      </c>
      <c r="H391" s="5" t="str">
        <f t="shared" si="45"/>
        <v/>
      </c>
      <c r="I391" s="5" t="str">
        <f t="shared" si="46"/>
        <v/>
      </c>
      <c r="J391" s="5" t="str">
        <f t="shared" si="47"/>
        <v/>
      </c>
      <c r="M391" s="5"/>
    </row>
    <row r="392" spans="1:13" x14ac:dyDescent="0.3">
      <c r="B392" s="57" t="str">
        <f t="shared" si="41"/>
        <v/>
      </c>
      <c r="C392" s="5" t="str">
        <f t="shared" si="42"/>
        <v/>
      </c>
      <c r="D392" s="5" t="str">
        <f t="shared" si="43"/>
        <v/>
      </c>
      <c r="E392" s="5" t="str">
        <f t="shared" si="48"/>
        <v/>
      </c>
      <c r="F392" s="53">
        <v>100</v>
      </c>
      <c r="G392" s="5" t="str">
        <f t="shared" si="44"/>
        <v/>
      </c>
      <c r="H392" s="5" t="str">
        <f t="shared" si="45"/>
        <v/>
      </c>
      <c r="I392" s="5" t="str">
        <f t="shared" si="46"/>
        <v/>
      </c>
      <c r="J392" s="5" t="str">
        <f t="shared" si="47"/>
        <v/>
      </c>
      <c r="M392" s="5"/>
    </row>
    <row r="393" spans="1:13" x14ac:dyDescent="0.3">
      <c r="B393" s="57" t="str">
        <f t="shared" si="41"/>
        <v/>
      </c>
      <c r="C393" s="5" t="str">
        <f t="shared" si="42"/>
        <v/>
      </c>
      <c r="D393" s="5" t="str">
        <f t="shared" si="43"/>
        <v/>
      </c>
      <c r="E393" s="5" t="str">
        <f t="shared" si="48"/>
        <v/>
      </c>
      <c r="F393" s="53">
        <v>100</v>
      </c>
      <c r="G393" s="5" t="str">
        <f t="shared" si="44"/>
        <v/>
      </c>
      <c r="H393" s="5" t="str">
        <f t="shared" si="45"/>
        <v/>
      </c>
      <c r="I393" s="5" t="str">
        <f t="shared" si="46"/>
        <v/>
      </c>
      <c r="J393" s="5" t="str">
        <f t="shared" si="47"/>
        <v/>
      </c>
      <c r="M393" s="5"/>
    </row>
    <row r="394" spans="1:13" x14ac:dyDescent="0.3">
      <c r="B394" s="57" t="str">
        <f t="shared" si="41"/>
        <v/>
      </c>
      <c r="C394" s="5" t="str">
        <f t="shared" si="42"/>
        <v/>
      </c>
      <c r="D394" s="5" t="str">
        <f t="shared" si="43"/>
        <v/>
      </c>
      <c r="E394" s="5" t="str">
        <f t="shared" si="48"/>
        <v/>
      </c>
      <c r="F394" s="53">
        <v>100</v>
      </c>
      <c r="G394" s="5" t="str">
        <f t="shared" si="44"/>
        <v/>
      </c>
      <c r="H394" s="5" t="str">
        <f t="shared" si="45"/>
        <v/>
      </c>
      <c r="I394" s="5" t="str">
        <f t="shared" si="46"/>
        <v/>
      </c>
      <c r="J394" s="5" t="str">
        <f t="shared" si="47"/>
        <v/>
      </c>
      <c r="M394" s="5"/>
    </row>
    <row r="395" spans="1:13" x14ac:dyDescent="0.3">
      <c r="B395" s="57" t="str">
        <f t="shared" si="41"/>
        <v/>
      </c>
      <c r="C395" s="5" t="str">
        <f t="shared" si="42"/>
        <v/>
      </c>
      <c r="D395" s="5" t="str">
        <f t="shared" si="43"/>
        <v/>
      </c>
      <c r="E395" s="5" t="str">
        <f t="shared" si="48"/>
        <v/>
      </c>
      <c r="F395" s="53">
        <v>100</v>
      </c>
      <c r="G395" s="5" t="str">
        <f t="shared" si="44"/>
        <v/>
      </c>
      <c r="H395" s="5" t="str">
        <f t="shared" si="45"/>
        <v/>
      </c>
      <c r="I395" s="5" t="str">
        <f t="shared" si="46"/>
        <v/>
      </c>
      <c r="J395" s="5" t="str">
        <f t="shared" si="47"/>
        <v/>
      </c>
      <c r="M395" s="5"/>
    </row>
    <row r="396" spans="1:13" x14ac:dyDescent="0.3">
      <c r="B396" s="57" t="str">
        <f t="shared" si="41"/>
        <v/>
      </c>
      <c r="C396" s="5" t="str">
        <f t="shared" si="42"/>
        <v/>
      </c>
      <c r="D396" s="5" t="str">
        <f t="shared" si="43"/>
        <v/>
      </c>
      <c r="E396" s="5" t="str">
        <f t="shared" si="48"/>
        <v/>
      </c>
      <c r="F396" s="53">
        <v>100</v>
      </c>
      <c r="G396" s="5" t="str">
        <f t="shared" si="44"/>
        <v/>
      </c>
      <c r="H396" s="5" t="str">
        <f t="shared" si="45"/>
        <v/>
      </c>
      <c r="I396" s="5" t="str">
        <f t="shared" si="46"/>
        <v/>
      </c>
      <c r="J396" s="5" t="str">
        <f t="shared" si="47"/>
        <v/>
      </c>
      <c r="M396" s="5"/>
    </row>
    <row r="397" spans="1:13" x14ac:dyDescent="0.3">
      <c r="B397" s="57" t="str">
        <f t="shared" si="41"/>
        <v/>
      </c>
      <c r="C397" s="5" t="str">
        <f t="shared" si="42"/>
        <v/>
      </c>
      <c r="D397" s="5" t="str">
        <f t="shared" si="43"/>
        <v/>
      </c>
      <c r="E397" s="5" t="str">
        <f t="shared" si="48"/>
        <v/>
      </c>
      <c r="F397" s="53">
        <v>100</v>
      </c>
      <c r="G397" s="5" t="str">
        <f t="shared" si="44"/>
        <v/>
      </c>
      <c r="H397" s="5" t="str">
        <f t="shared" si="45"/>
        <v/>
      </c>
      <c r="I397" s="5" t="str">
        <f t="shared" si="46"/>
        <v/>
      </c>
      <c r="J397" s="5" t="str">
        <f t="shared" si="47"/>
        <v/>
      </c>
      <c r="M397" s="5"/>
    </row>
    <row r="398" spans="1:13" x14ac:dyDescent="0.3">
      <c r="B398" s="57" t="str">
        <f t="shared" si="41"/>
        <v/>
      </c>
      <c r="C398" s="5" t="str">
        <f t="shared" si="42"/>
        <v/>
      </c>
      <c r="D398" s="5" t="str">
        <f t="shared" si="43"/>
        <v/>
      </c>
      <c r="E398" s="5" t="str">
        <f t="shared" si="48"/>
        <v/>
      </c>
      <c r="F398" s="53">
        <v>100</v>
      </c>
      <c r="G398" s="5" t="str">
        <f t="shared" si="44"/>
        <v/>
      </c>
      <c r="H398" s="5" t="str">
        <f t="shared" si="45"/>
        <v/>
      </c>
      <c r="I398" s="5" t="str">
        <f t="shared" si="46"/>
        <v/>
      </c>
      <c r="J398" s="5" t="str">
        <f t="shared" si="47"/>
        <v/>
      </c>
      <c r="M398" s="5"/>
    </row>
    <row r="399" spans="1:13" x14ac:dyDescent="0.3">
      <c r="B399" s="57" t="str">
        <f t="shared" si="41"/>
        <v/>
      </c>
      <c r="C399" s="5" t="str">
        <f t="shared" si="42"/>
        <v/>
      </c>
      <c r="D399" s="5" t="str">
        <f t="shared" si="43"/>
        <v/>
      </c>
      <c r="E399" s="5" t="str">
        <f t="shared" si="48"/>
        <v/>
      </c>
      <c r="F399" s="53">
        <v>100</v>
      </c>
      <c r="G399" s="5" t="str">
        <f t="shared" si="44"/>
        <v/>
      </c>
      <c r="H399" s="5" t="str">
        <f t="shared" si="45"/>
        <v/>
      </c>
      <c r="I399" s="5" t="str">
        <f t="shared" si="46"/>
        <v/>
      </c>
      <c r="J399" s="5" t="str">
        <f t="shared" si="47"/>
        <v/>
      </c>
      <c r="M399" s="5"/>
    </row>
    <row r="400" spans="1:13" x14ac:dyDescent="0.3">
      <c r="B400" s="57" t="str">
        <f t="shared" si="41"/>
        <v/>
      </c>
      <c r="C400" s="5" t="str">
        <f t="shared" si="42"/>
        <v/>
      </c>
      <c r="D400" s="5" t="str">
        <f t="shared" si="43"/>
        <v/>
      </c>
      <c r="E400" s="5" t="str">
        <f t="shared" si="48"/>
        <v/>
      </c>
      <c r="F400" s="53">
        <v>100</v>
      </c>
      <c r="G400" s="5" t="str">
        <f t="shared" si="44"/>
        <v/>
      </c>
      <c r="H400" s="5" t="str">
        <f t="shared" si="45"/>
        <v/>
      </c>
      <c r="I400" s="5" t="str">
        <f t="shared" si="46"/>
        <v/>
      </c>
      <c r="J400" s="5" t="str">
        <f t="shared" si="47"/>
        <v/>
      </c>
      <c r="M400" s="5"/>
    </row>
    <row r="401" spans="2:13" x14ac:dyDescent="0.3">
      <c r="B401" s="57" t="str">
        <f t="shared" si="41"/>
        <v/>
      </c>
      <c r="C401" s="5" t="str">
        <f t="shared" si="42"/>
        <v/>
      </c>
      <c r="D401" s="5" t="str">
        <f t="shared" si="43"/>
        <v/>
      </c>
      <c r="E401" s="5" t="str">
        <f t="shared" si="48"/>
        <v/>
      </c>
      <c r="F401" s="53">
        <v>100</v>
      </c>
      <c r="G401" s="5" t="str">
        <f t="shared" si="44"/>
        <v/>
      </c>
      <c r="H401" s="5" t="str">
        <f t="shared" si="45"/>
        <v/>
      </c>
      <c r="I401" s="5" t="str">
        <f t="shared" si="46"/>
        <v/>
      </c>
      <c r="J401" s="5" t="str">
        <f t="shared" si="47"/>
        <v/>
      </c>
      <c r="M401" s="5"/>
    </row>
    <row r="402" spans="2:13" x14ac:dyDescent="0.3">
      <c r="B402" s="57" t="str">
        <f t="shared" si="41"/>
        <v/>
      </c>
      <c r="C402" s="5" t="str">
        <f t="shared" si="42"/>
        <v/>
      </c>
      <c r="D402" s="5" t="str">
        <f t="shared" si="43"/>
        <v/>
      </c>
      <c r="E402" s="5" t="str">
        <f t="shared" si="48"/>
        <v/>
      </c>
      <c r="F402" s="53">
        <v>100</v>
      </c>
      <c r="G402" s="5" t="str">
        <f t="shared" si="44"/>
        <v/>
      </c>
      <c r="H402" s="5" t="str">
        <f t="shared" si="45"/>
        <v/>
      </c>
      <c r="I402" s="5" t="str">
        <f t="shared" si="46"/>
        <v/>
      </c>
      <c r="J402" s="5" t="str">
        <f t="shared" si="47"/>
        <v/>
      </c>
      <c r="M402" s="5"/>
    </row>
    <row r="403" spans="2:13" x14ac:dyDescent="0.3">
      <c r="B403" s="57" t="str">
        <f t="shared" si="41"/>
        <v/>
      </c>
      <c r="C403" s="5" t="str">
        <f t="shared" si="42"/>
        <v/>
      </c>
      <c r="D403" s="5" t="str">
        <f t="shared" si="43"/>
        <v/>
      </c>
      <c r="E403" s="5" t="str">
        <f t="shared" si="48"/>
        <v/>
      </c>
      <c r="F403" s="53">
        <v>100</v>
      </c>
      <c r="G403" s="5" t="str">
        <f t="shared" si="44"/>
        <v/>
      </c>
      <c r="H403" s="5" t="str">
        <f t="shared" si="45"/>
        <v/>
      </c>
      <c r="I403" s="5" t="str">
        <f t="shared" si="46"/>
        <v/>
      </c>
      <c r="J403" s="5" t="str">
        <f t="shared" si="47"/>
        <v/>
      </c>
      <c r="M403" s="5"/>
    </row>
    <row r="404" spans="2:13" x14ac:dyDescent="0.3">
      <c r="B404" s="57" t="str">
        <f t="shared" si="41"/>
        <v/>
      </c>
      <c r="C404" s="5" t="str">
        <f t="shared" si="42"/>
        <v/>
      </c>
      <c r="D404" s="5" t="str">
        <f t="shared" si="43"/>
        <v/>
      </c>
      <c r="E404" s="5" t="str">
        <f t="shared" si="48"/>
        <v/>
      </c>
      <c r="F404" s="53">
        <v>100</v>
      </c>
      <c r="G404" s="5" t="str">
        <f t="shared" si="44"/>
        <v/>
      </c>
      <c r="H404" s="5" t="str">
        <f t="shared" si="45"/>
        <v/>
      </c>
      <c r="I404" s="5" t="str">
        <f t="shared" si="46"/>
        <v/>
      </c>
      <c r="J404" s="5" t="str">
        <f t="shared" si="47"/>
        <v/>
      </c>
      <c r="M404" s="5"/>
    </row>
    <row r="405" spans="2:13" x14ac:dyDescent="0.3">
      <c r="B405" s="57" t="str">
        <f t="shared" si="41"/>
        <v/>
      </c>
      <c r="C405" s="5" t="str">
        <f t="shared" si="42"/>
        <v/>
      </c>
      <c r="D405" s="5" t="str">
        <f t="shared" si="43"/>
        <v/>
      </c>
      <c r="E405" s="5" t="str">
        <f t="shared" si="48"/>
        <v/>
      </c>
      <c r="F405" s="53">
        <v>100</v>
      </c>
      <c r="G405" s="5" t="str">
        <f t="shared" si="44"/>
        <v/>
      </c>
      <c r="H405" s="5" t="str">
        <f t="shared" si="45"/>
        <v/>
      </c>
      <c r="I405" s="5" t="str">
        <f t="shared" si="46"/>
        <v/>
      </c>
      <c r="J405" s="5" t="str">
        <f t="shared" si="47"/>
        <v/>
      </c>
      <c r="M405" s="5"/>
    </row>
    <row r="406" spans="2:13" x14ac:dyDescent="0.3">
      <c r="B406" s="57" t="str">
        <f t="shared" si="41"/>
        <v/>
      </c>
      <c r="C406" s="5" t="str">
        <f t="shared" si="42"/>
        <v/>
      </c>
      <c r="D406" s="5" t="str">
        <f t="shared" si="43"/>
        <v/>
      </c>
      <c r="E406" s="5" t="str">
        <f t="shared" si="48"/>
        <v/>
      </c>
      <c r="F406" s="53">
        <v>100</v>
      </c>
      <c r="G406" s="5" t="str">
        <f t="shared" si="44"/>
        <v/>
      </c>
      <c r="H406" s="5" t="str">
        <f t="shared" si="45"/>
        <v/>
      </c>
      <c r="I406" s="5" t="str">
        <f t="shared" si="46"/>
        <v/>
      </c>
      <c r="J406" s="5" t="str">
        <f t="shared" si="47"/>
        <v/>
      </c>
      <c r="M406" s="5"/>
    </row>
    <row r="407" spans="2:13" x14ac:dyDescent="0.3">
      <c r="B407" s="57" t="str">
        <f t="shared" si="41"/>
        <v/>
      </c>
      <c r="C407" s="5" t="str">
        <f t="shared" si="42"/>
        <v/>
      </c>
      <c r="D407" s="5" t="str">
        <f t="shared" si="43"/>
        <v/>
      </c>
      <c r="E407" s="5" t="str">
        <f t="shared" si="48"/>
        <v/>
      </c>
      <c r="F407" s="53">
        <v>100</v>
      </c>
      <c r="G407" s="5" t="str">
        <f t="shared" si="44"/>
        <v/>
      </c>
      <c r="H407" s="5" t="str">
        <f t="shared" si="45"/>
        <v/>
      </c>
      <c r="I407" s="5" t="str">
        <f t="shared" si="46"/>
        <v/>
      </c>
      <c r="J407" s="5" t="str">
        <f t="shared" si="47"/>
        <v/>
      </c>
      <c r="M407" s="5"/>
    </row>
    <row r="408" spans="2:13" x14ac:dyDescent="0.3">
      <c r="B408" s="57" t="str">
        <f t="shared" si="41"/>
        <v/>
      </c>
      <c r="C408" s="5" t="str">
        <f t="shared" si="42"/>
        <v/>
      </c>
      <c r="D408" s="5" t="str">
        <f t="shared" si="43"/>
        <v/>
      </c>
      <c r="E408" s="5" t="str">
        <f t="shared" si="48"/>
        <v/>
      </c>
      <c r="F408" s="53">
        <v>100</v>
      </c>
      <c r="G408" s="5" t="str">
        <f t="shared" si="44"/>
        <v/>
      </c>
      <c r="H408" s="5" t="str">
        <f t="shared" si="45"/>
        <v/>
      </c>
      <c r="I408" s="5" t="str">
        <f t="shared" si="46"/>
        <v/>
      </c>
      <c r="J408" s="5" t="str">
        <f t="shared" si="47"/>
        <v/>
      </c>
      <c r="M408" s="5"/>
    </row>
    <row r="409" spans="2:13" x14ac:dyDescent="0.3">
      <c r="B409" s="57" t="str">
        <f t="shared" si="41"/>
        <v/>
      </c>
      <c r="C409" s="5" t="str">
        <f t="shared" si="42"/>
        <v/>
      </c>
      <c r="D409" s="5" t="str">
        <f t="shared" si="43"/>
        <v/>
      </c>
      <c r="E409" s="5" t="str">
        <f t="shared" si="48"/>
        <v/>
      </c>
      <c r="F409" s="53">
        <v>100</v>
      </c>
      <c r="G409" s="5" t="str">
        <f t="shared" si="44"/>
        <v/>
      </c>
      <c r="H409" s="5" t="str">
        <f t="shared" si="45"/>
        <v/>
      </c>
      <c r="I409" s="5" t="str">
        <f t="shared" si="46"/>
        <v/>
      </c>
      <c r="J409" s="5" t="str">
        <f t="shared" si="47"/>
        <v/>
      </c>
      <c r="M409" s="5"/>
    </row>
    <row r="410" spans="2:13" x14ac:dyDescent="0.3">
      <c r="B410" s="57" t="str">
        <f t="shared" si="41"/>
        <v/>
      </c>
      <c r="C410" s="5" t="str">
        <f t="shared" si="42"/>
        <v/>
      </c>
      <c r="D410" s="5" t="str">
        <f t="shared" si="43"/>
        <v/>
      </c>
      <c r="E410" s="5" t="str">
        <f t="shared" si="48"/>
        <v/>
      </c>
      <c r="F410" s="53">
        <v>100</v>
      </c>
      <c r="G410" s="5" t="str">
        <f t="shared" si="44"/>
        <v/>
      </c>
      <c r="H410" s="5" t="str">
        <f t="shared" si="45"/>
        <v/>
      </c>
      <c r="I410" s="5" t="str">
        <f t="shared" si="46"/>
        <v/>
      </c>
      <c r="J410" s="5" t="str">
        <f t="shared" si="47"/>
        <v/>
      </c>
      <c r="M410" s="5"/>
    </row>
    <row r="411" spans="2:13" x14ac:dyDescent="0.3">
      <c r="B411" s="57" t="str">
        <f t="shared" ref="B411:B474" si="49">IF(ISBLANK($A411),"",EDATE($B410,1))</f>
        <v/>
      </c>
      <c r="C411" s="5" t="str">
        <f t="shared" ref="C411:C474" si="50">_xlfn.LET(
_xlpm.StartingPrincipalBalance,$G410,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_xlpm.Calculation,IF(_xlpm.IsPeriodBlankCondition,"",IF(_xlpm.IsPrincipalRemainingBlankCondition,"",IF(_xlpm.IsPrincipalRemainingZeroCondition,"",_xlpm.StartingPrincipalBalance))),
_xlpm.Calculation
)</f>
        <v/>
      </c>
      <c r="D411" s="5" t="str">
        <f t="shared" ref="D411:D474" si="51">_xlfn.LET(
_xlpm.InterestCalculation,$G410*$B$9,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E411" s="5" t="str">
        <f t="shared" si="48"/>
        <v/>
      </c>
      <c r="F411" s="53">
        <v>100</v>
      </c>
      <c r="G411" s="5" t="str">
        <f t="shared" ref="G411:G474" si="52">_xlfn.LET(
_xlpm.StartingBalanceGreaterThanPrincipalOwedPlusPrepaymentCondition,$C411&gt;=$E411+$F411,
_xlpm.IsPrincpalOwedPlusPrepaymentLessThanOrEqualToPrincipalRemainingCondition,ROUND($E411+$F411,2)&lt;=ROUND($G410,2),
_xlpm.IsCurrentPrincapalOwedAmtGreaterThanPrevPrincipalOwedCondition,$E410&gt;$G410,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_xlpm.Calculation,IF(_xlpm.IsPeriodBlankCondition,"",IF(_xlpm.IsPrincipalRemainingBlankCondition,"",IF(_xlpm.IsPrincipalZeroCondition,"",IF(_xlpm.StartingBalanceGreaterThanPrincipalOwedPlusPrepaymentCondition,$C411-$E411-$F411,0)))),
_xlpm.Calculation
)</f>
        <v/>
      </c>
      <c r="H411" s="5" t="str">
        <f t="shared" ref="H411:H474" si="53">_xlfn.LET(
_xlpm.PrincpalRemainingCalculation,$B$13,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_xlpm.Calculation,IF(_xlpm.IsPeriodBlankCondition,"",IF(_xlpm.IsPrincipalRemainingBlankCondition,"",IF(_xlpm.IsPrincipalZeroCondition,"",_xlpm.PrincpalRemainingCalculation))),
_xlpm.Calculation
)</f>
        <v/>
      </c>
      <c r="I411" s="5" t="str">
        <f t="shared" ref="I411:I474" si="54">_xlfn.LET(
_xlpm.IsPrincipalRemainingLessThanOrEqualToPMICutoffAmtCondition,$G410&lt;=$B$2*(1-$B$15),
_xlpm.PMIMonthlyPayment,$B$19,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11" s="5" t="str">
        <f t="shared" ref="J411:J474" si="55">_xlfn.LET(
_xlpm.PrePaymentActuallyPaid,IF($C411&gt;=$E411+$F411,$F411,$C411-$E411),
_xlpm.IfPMIOwedIsBlank,IF($I411 = "",0,$I411),
_xlpm.TotalMonthlyPaymentCalculation,$D411+$E411+$H411+_xlpm.IfPMIOwedIsBlank+_xlpm.PrePaymentActuallyPaid,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_xlpm.Calculation,IF(_xlpm.IsPeriodBlankCondition,"",IF(_xlpm.IsPrincipalRemainingBlankCondition,"",IF(_xlpm.IsPrincipalZeroCondition,"",_xlpm.TotalMonthlyPaymentCalculation))),
_xlpm.Calculation
)</f>
        <v/>
      </c>
      <c r="M411" s="5"/>
    </row>
    <row r="412" spans="2:13" x14ac:dyDescent="0.3">
      <c r="B412" s="57" t="str">
        <f t="shared" si="49"/>
        <v/>
      </c>
      <c r="C412" s="5" t="str">
        <f t="shared" si="50"/>
        <v/>
      </c>
      <c r="D412" s="5" t="str">
        <f t="shared" si="51"/>
        <v/>
      </c>
      <c r="E412" s="5" t="str">
        <f t="shared" si="48"/>
        <v/>
      </c>
      <c r="F412" s="53">
        <v>100</v>
      </c>
      <c r="G412" s="5" t="str">
        <f t="shared" si="52"/>
        <v/>
      </c>
      <c r="H412" s="5" t="str">
        <f t="shared" si="53"/>
        <v/>
      </c>
      <c r="I412" s="5" t="str">
        <f t="shared" si="54"/>
        <v/>
      </c>
      <c r="J412" s="5" t="str">
        <f t="shared" si="55"/>
        <v/>
      </c>
      <c r="M412" s="5"/>
    </row>
    <row r="413" spans="2:13" x14ac:dyDescent="0.3">
      <c r="B413" s="57" t="str">
        <f t="shared" si="49"/>
        <v/>
      </c>
      <c r="C413" s="5" t="str">
        <f t="shared" si="50"/>
        <v/>
      </c>
      <c r="D413" s="5" t="str">
        <f t="shared" si="51"/>
        <v/>
      </c>
      <c r="E413" s="5" t="str">
        <f t="shared" si="48"/>
        <v/>
      </c>
      <c r="F413" s="53">
        <v>100</v>
      </c>
      <c r="G413" s="5" t="str">
        <f t="shared" si="52"/>
        <v/>
      </c>
      <c r="H413" s="5" t="str">
        <f t="shared" si="53"/>
        <v/>
      </c>
      <c r="I413" s="5" t="str">
        <f t="shared" si="54"/>
        <v/>
      </c>
      <c r="J413" s="5" t="str">
        <f t="shared" si="55"/>
        <v/>
      </c>
      <c r="M413" s="5"/>
    </row>
    <row r="414" spans="2:13" x14ac:dyDescent="0.3">
      <c r="B414" s="57" t="str">
        <f t="shared" si="49"/>
        <v/>
      </c>
      <c r="C414" s="5" t="str">
        <f t="shared" si="50"/>
        <v/>
      </c>
      <c r="D414" s="5" t="str">
        <f t="shared" si="51"/>
        <v/>
      </c>
      <c r="E414" s="5" t="str">
        <f t="shared" si="48"/>
        <v/>
      </c>
      <c r="F414" s="53">
        <v>100</v>
      </c>
      <c r="G414" s="5" t="str">
        <f t="shared" si="52"/>
        <v/>
      </c>
      <c r="H414" s="5" t="str">
        <f t="shared" si="53"/>
        <v/>
      </c>
      <c r="I414" s="5" t="str">
        <f t="shared" si="54"/>
        <v/>
      </c>
      <c r="J414" s="5" t="str">
        <f t="shared" si="55"/>
        <v/>
      </c>
      <c r="M414" s="5"/>
    </row>
    <row r="415" spans="2:13" x14ac:dyDescent="0.3">
      <c r="B415" s="57" t="str">
        <f t="shared" si="49"/>
        <v/>
      </c>
      <c r="C415" s="5" t="str">
        <f t="shared" si="50"/>
        <v/>
      </c>
      <c r="D415" s="5" t="str">
        <f t="shared" si="51"/>
        <v/>
      </c>
      <c r="E415" s="5" t="str">
        <f t="shared" si="48"/>
        <v/>
      </c>
      <c r="F415" s="53">
        <v>100</v>
      </c>
      <c r="G415" s="5" t="str">
        <f t="shared" si="52"/>
        <v/>
      </c>
      <c r="H415" s="5" t="str">
        <f t="shared" si="53"/>
        <v/>
      </c>
      <c r="I415" s="5" t="str">
        <f t="shared" si="54"/>
        <v/>
      </c>
      <c r="J415" s="5" t="str">
        <f t="shared" si="55"/>
        <v/>
      </c>
      <c r="M415" s="5"/>
    </row>
    <row r="416" spans="2:13" x14ac:dyDescent="0.3">
      <c r="B416" s="57" t="str">
        <f t="shared" si="49"/>
        <v/>
      </c>
      <c r="C416" s="5" t="str">
        <f t="shared" si="50"/>
        <v/>
      </c>
      <c r="D416" s="5" t="str">
        <f t="shared" si="51"/>
        <v/>
      </c>
      <c r="E416" s="5" t="str">
        <f t="shared" si="48"/>
        <v/>
      </c>
      <c r="F416" s="53">
        <v>100</v>
      </c>
      <c r="G416" s="5" t="str">
        <f t="shared" si="52"/>
        <v/>
      </c>
      <c r="H416" s="5" t="str">
        <f t="shared" si="53"/>
        <v/>
      </c>
      <c r="I416" s="5" t="str">
        <f t="shared" si="54"/>
        <v/>
      </c>
      <c r="J416" s="5" t="str">
        <f t="shared" si="55"/>
        <v/>
      </c>
      <c r="M416" s="5"/>
    </row>
    <row r="417" spans="2:13" x14ac:dyDescent="0.3">
      <c r="B417" s="57" t="str">
        <f t="shared" si="49"/>
        <v/>
      </c>
      <c r="C417" s="5" t="str">
        <f t="shared" si="50"/>
        <v/>
      </c>
      <c r="D417" s="5" t="str">
        <f t="shared" si="51"/>
        <v/>
      </c>
      <c r="E417" s="5" t="str">
        <f t="shared" si="48"/>
        <v/>
      </c>
      <c r="F417" s="53">
        <v>100</v>
      </c>
      <c r="G417" s="5" t="str">
        <f t="shared" si="52"/>
        <v/>
      </c>
      <c r="H417" s="5" t="str">
        <f t="shared" si="53"/>
        <v/>
      </c>
      <c r="I417" s="5" t="str">
        <f t="shared" si="54"/>
        <v/>
      </c>
      <c r="J417" s="5" t="str">
        <f t="shared" si="55"/>
        <v/>
      </c>
      <c r="M417" s="5"/>
    </row>
    <row r="418" spans="2:13" x14ac:dyDescent="0.3">
      <c r="B418" s="57" t="str">
        <f t="shared" si="49"/>
        <v/>
      </c>
      <c r="C418" s="5" t="str">
        <f t="shared" si="50"/>
        <v/>
      </c>
      <c r="D418" s="5" t="str">
        <f t="shared" si="51"/>
        <v/>
      </c>
      <c r="E418" s="5" t="str">
        <f t="shared" si="48"/>
        <v/>
      </c>
      <c r="F418" s="53">
        <v>100</v>
      </c>
      <c r="G418" s="5" t="str">
        <f t="shared" si="52"/>
        <v/>
      </c>
      <c r="H418" s="5" t="str">
        <f t="shared" si="53"/>
        <v/>
      </c>
      <c r="I418" s="5" t="str">
        <f t="shared" si="54"/>
        <v/>
      </c>
      <c r="J418" s="5" t="str">
        <f t="shared" si="55"/>
        <v/>
      </c>
      <c r="M418" s="5"/>
    </row>
    <row r="419" spans="2:13" x14ac:dyDescent="0.3">
      <c r="B419" s="57" t="str">
        <f t="shared" si="49"/>
        <v/>
      </c>
      <c r="C419" s="5" t="str">
        <f t="shared" si="50"/>
        <v/>
      </c>
      <c r="D419" s="5" t="str">
        <f t="shared" si="51"/>
        <v/>
      </c>
      <c r="E419" s="5" t="str">
        <f t="shared" si="48"/>
        <v/>
      </c>
      <c r="F419" s="53">
        <v>100</v>
      </c>
      <c r="G419" s="5" t="str">
        <f t="shared" si="52"/>
        <v/>
      </c>
      <c r="H419" s="5" t="str">
        <f t="shared" si="53"/>
        <v/>
      </c>
      <c r="I419" s="5" t="str">
        <f t="shared" si="54"/>
        <v/>
      </c>
      <c r="J419" s="5" t="str">
        <f t="shared" si="55"/>
        <v/>
      </c>
      <c r="M419" s="5"/>
    </row>
    <row r="420" spans="2:13" x14ac:dyDescent="0.3">
      <c r="B420" s="57" t="str">
        <f t="shared" si="49"/>
        <v/>
      </c>
      <c r="C420" s="5" t="str">
        <f t="shared" si="50"/>
        <v/>
      </c>
      <c r="D420" s="5" t="str">
        <f t="shared" si="51"/>
        <v/>
      </c>
      <c r="E420" s="5" t="str">
        <f t="shared" si="48"/>
        <v/>
      </c>
      <c r="F420" s="53">
        <v>100</v>
      </c>
      <c r="G420" s="5" t="str">
        <f t="shared" si="52"/>
        <v/>
      </c>
      <c r="H420" s="5" t="str">
        <f t="shared" si="53"/>
        <v/>
      </c>
      <c r="I420" s="5" t="str">
        <f t="shared" si="54"/>
        <v/>
      </c>
      <c r="J420" s="5" t="str">
        <f t="shared" si="55"/>
        <v/>
      </c>
      <c r="M420" s="5"/>
    </row>
    <row r="421" spans="2:13" x14ac:dyDescent="0.3">
      <c r="B421" s="57" t="str">
        <f t="shared" si="49"/>
        <v/>
      </c>
      <c r="C421" s="5" t="str">
        <f t="shared" si="50"/>
        <v/>
      </c>
      <c r="D421" s="5" t="str">
        <f t="shared" si="51"/>
        <v/>
      </c>
      <c r="E421" s="5" t="str">
        <f t="shared" ref="E421:E484" si="56">_xlfn.LET(
_xlpm.PrincipalOwedCalculation,$B$10-$D421,
_xlpm.IsPrincipalLessThenOrEqualToMonthlyPaymentCondition,$G420&lt;=$B$10,
_xlpm.IsPrincipalZeroCondition,ROUND($G420,2) = 0,
_xlpm.IsPrincipalRemainingBlankCondition,$G420="",
_xlpm.IsPeriodBlankCondition,ISBLANK($A421),
_xlpm.Calculation,IF(_xlpm.IsPeriodBlankCondition,"",IF(_xlpm.IsPrincipalRemainingBlankCondition,"",IF(_xlpm.IsPrincipalZeroCondition,"",IF(_xlpm.IsPrincipalLessThenOrEqualToMonthlyPaymentCondition,$G420,_xlpm.PrincipalOwedCalculation)))),
_xlpm.Calculation
)</f>
        <v/>
      </c>
      <c r="F421" s="53">
        <v>100</v>
      </c>
      <c r="G421" s="5" t="str">
        <f t="shared" si="52"/>
        <v/>
      </c>
      <c r="H421" s="5" t="str">
        <f t="shared" si="53"/>
        <v/>
      </c>
      <c r="I421" s="5" t="str">
        <f t="shared" si="54"/>
        <v/>
      </c>
      <c r="J421" s="5" t="str">
        <f t="shared" si="55"/>
        <v/>
      </c>
      <c r="M421" s="5"/>
    </row>
    <row r="422" spans="2:13" x14ac:dyDescent="0.3">
      <c r="B422" s="57" t="str">
        <f t="shared" si="49"/>
        <v/>
      </c>
      <c r="C422" s="5" t="str">
        <f t="shared" si="50"/>
        <v/>
      </c>
      <c r="D422" s="5" t="str">
        <f t="shared" si="51"/>
        <v/>
      </c>
      <c r="E422" s="5" t="str">
        <f t="shared" si="56"/>
        <v/>
      </c>
      <c r="F422" s="53">
        <v>100</v>
      </c>
      <c r="G422" s="5" t="str">
        <f t="shared" si="52"/>
        <v/>
      </c>
      <c r="H422" s="5" t="str">
        <f t="shared" si="53"/>
        <v/>
      </c>
      <c r="I422" s="5" t="str">
        <f t="shared" si="54"/>
        <v/>
      </c>
      <c r="J422" s="5" t="str">
        <f t="shared" si="55"/>
        <v/>
      </c>
      <c r="M422" s="5"/>
    </row>
    <row r="423" spans="2:13" x14ac:dyDescent="0.3">
      <c r="B423" s="57" t="str">
        <f t="shared" si="49"/>
        <v/>
      </c>
      <c r="C423" s="5" t="str">
        <f t="shared" si="50"/>
        <v/>
      </c>
      <c r="D423" s="5" t="str">
        <f t="shared" si="51"/>
        <v/>
      </c>
      <c r="E423" s="5" t="str">
        <f t="shared" si="56"/>
        <v/>
      </c>
      <c r="F423" s="53">
        <v>100</v>
      </c>
      <c r="G423" s="5" t="str">
        <f t="shared" si="52"/>
        <v/>
      </c>
      <c r="H423" s="5" t="str">
        <f t="shared" si="53"/>
        <v/>
      </c>
      <c r="I423" s="5" t="str">
        <f t="shared" si="54"/>
        <v/>
      </c>
      <c r="J423" s="5" t="str">
        <f t="shared" si="55"/>
        <v/>
      </c>
      <c r="M423" s="5"/>
    </row>
    <row r="424" spans="2:13" x14ac:dyDescent="0.3">
      <c r="B424" s="57" t="str">
        <f t="shared" si="49"/>
        <v/>
      </c>
      <c r="C424" s="5" t="str">
        <f t="shared" si="50"/>
        <v/>
      </c>
      <c r="D424" s="5" t="str">
        <f t="shared" si="51"/>
        <v/>
      </c>
      <c r="E424" s="5" t="str">
        <f t="shared" si="56"/>
        <v/>
      </c>
      <c r="F424" s="53">
        <v>100</v>
      </c>
      <c r="G424" s="5" t="str">
        <f t="shared" si="52"/>
        <v/>
      </c>
      <c r="H424" s="5" t="str">
        <f t="shared" si="53"/>
        <v/>
      </c>
      <c r="I424" s="5" t="str">
        <f t="shared" si="54"/>
        <v/>
      </c>
      <c r="J424" s="5" t="str">
        <f t="shared" si="55"/>
        <v/>
      </c>
      <c r="M424" s="5"/>
    </row>
    <row r="425" spans="2:13" x14ac:dyDescent="0.3">
      <c r="B425" s="57" t="str">
        <f t="shared" si="49"/>
        <v/>
      </c>
      <c r="C425" s="5" t="str">
        <f t="shared" si="50"/>
        <v/>
      </c>
      <c r="D425" s="5" t="str">
        <f t="shared" si="51"/>
        <v/>
      </c>
      <c r="E425" s="5" t="str">
        <f t="shared" si="56"/>
        <v/>
      </c>
      <c r="F425" s="53">
        <v>100</v>
      </c>
      <c r="G425" s="5" t="str">
        <f t="shared" si="52"/>
        <v/>
      </c>
      <c r="H425" s="5" t="str">
        <f t="shared" si="53"/>
        <v/>
      </c>
      <c r="I425" s="5" t="str">
        <f t="shared" si="54"/>
        <v/>
      </c>
      <c r="J425" s="5" t="str">
        <f t="shared" si="55"/>
        <v/>
      </c>
      <c r="M425" s="5"/>
    </row>
    <row r="426" spans="2:13" x14ac:dyDescent="0.3">
      <c r="B426" s="57" t="str">
        <f t="shared" si="49"/>
        <v/>
      </c>
      <c r="C426" s="5" t="str">
        <f t="shared" si="50"/>
        <v/>
      </c>
      <c r="D426" s="5" t="str">
        <f t="shared" si="51"/>
        <v/>
      </c>
      <c r="E426" s="5" t="str">
        <f t="shared" si="56"/>
        <v/>
      </c>
      <c r="F426" s="53">
        <v>100</v>
      </c>
      <c r="G426" s="5" t="str">
        <f t="shared" si="52"/>
        <v/>
      </c>
      <c r="H426" s="5" t="str">
        <f t="shared" si="53"/>
        <v/>
      </c>
      <c r="I426" s="5" t="str">
        <f t="shared" si="54"/>
        <v/>
      </c>
      <c r="J426" s="5" t="str">
        <f t="shared" si="55"/>
        <v/>
      </c>
      <c r="M426" s="5"/>
    </row>
    <row r="427" spans="2:13" x14ac:dyDescent="0.3">
      <c r="B427" s="57" t="str">
        <f t="shared" si="49"/>
        <v/>
      </c>
      <c r="C427" s="5" t="str">
        <f t="shared" si="50"/>
        <v/>
      </c>
      <c r="D427" s="5" t="str">
        <f t="shared" si="51"/>
        <v/>
      </c>
      <c r="E427" s="5" t="str">
        <f t="shared" si="56"/>
        <v/>
      </c>
      <c r="F427" s="53">
        <v>100</v>
      </c>
      <c r="G427" s="5" t="str">
        <f t="shared" si="52"/>
        <v/>
      </c>
      <c r="H427" s="5" t="str">
        <f t="shared" si="53"/>
        <v/>
      </c>
      <c r="I427" s="5" t="str">
        <f t="shared" si="54"/>
        <v/>
      </c>
      <c r="J427" s="5" t="str">
        <f t="shared" si="55"/>
        <v/>
      </c>
      <c r="M427" s="5"/>
    </row>
    <row r="428" spans="2:13" x14ac:dyDescent="0.3">
      <c r="B428" s="57" t="str">
        <f t="shared" si="49"/>
        <v/>
      </c>
      <c r="C428" s="5" t="str">
        <f t="shared" si="50"/>
        <v/>
      </c>
      <c r="D428" s="5" t="str">
        <f t="shared" si="51"/>
        <v/>
      </c>
      <c r="E428" s="5" t="str">
        <f t="shared" si="56"/>
        <v/>
      </c>
      <c r="F428" s="53">
        <v>100</v>
      </c>
      <c r="G428" s="5" t="str">
        <f t="shared" si="52"/>
        <v/>
      </c>
      <c r="H428" s="5" t="str">
        <f t="shared" si="53"/>
        <v/>
      </c>
      <c r="I428" s="5" t="str">
        <f t="shared" si="54"/>
        <v/>
      </c>
      <c r="J428" s="5" t="str">
        <f t="shared" si="55"/>
        <v/>
      </c>
      <c r="M428" s="5"/>
    </row>
    <row r="429" spans="2:13" x14ac:dyDescent="0.3">
      <c r="B429" s="57" t="str">
        <f t="shared" si="49"/>
        <v/>
      </c>
      <c r="C429" s="5" t="str">
        <f t="shared" si="50"/>
        <v/>
      </c>
      <c r="D429" s="5" t="str">
        <f t="shared" si="51"/>
        <v/>
      </c>
      <c r="E429" s="5" t="str">
        <f t="shared" si="56"/>
        <v/>
      </c>
      <c r="F429" s="53">
        <v>100</v>
      </c>
      <c r="G429" s="5" t="str">
        <f t="shared" si="52"/>
        <v/>
      </c>
      <c r="H429" s="5" t="str">
        <f t="shared" si="53"/>
        <v/>
      </c>
      <c r="I429" s="5" t="str">
        <f t="shared" si="54"/>
        <v/>
      </c>
      <c r="J429" s="5" t="str">
        <f t="shared" si="55"/>
        <v/>
      </c>
      <c r="M429" s="5"/>
    </row>
    <row r="430" spans="2:13" x14ac:dyDescent="0.3">
      <c r="B430" s="57" t="str">
        <f t="shared" si="49"/>
        <v/>
      </c>
      <c r="C430" s="5" t="str">
        <f t="shared" si="50"/>
        <v/>
      </c>
      <c r="D430" s="5" t="str">
        <f t="shared" si="51"/>
        <v/>
      </c>
      <c r="E430" s="5" t="str">
        <f t="shared" si="56"/>
        <v/>
      </c>
      <c r="F430" s="53">
        <v>100</v>
      </c>
      <c r="G430" s="5" t="str">
        <f t="shared" si="52"/>
        <v/>
      </c>
      <c r="H430" s="5" t="str">
        <f t="shared" si="53"/>
        <v/>
      </c>
      <c r="I430" s="5" t="str">
        <f t="shared" si="54"/>
        <v/>
      </c>
      <c r="J430" s="5" t="str">
        <f t="shared" si="55"/>
        <v/>
      </c>
      <c r="M430" s="5"/>
    </row>
    <row r="431" spans="2:13" x14ac:dyDescent="0.3">
      <c r="B431" s="57" t="str">
        <f t="shared" si="49"/>
        <v/>
      </c>
      <c r="C431" s="5" t="str">
        <f t="shared" si="50"/>
        <v/>
      </c>
      <c r="D431" s="5" t="str">
        <f t="shared" si="51"/>
        <v/>
      </c>
      <c r="E431" s="5" t="str">
        <f t="shared" si="56"/>
        <v/>
      </c>
      <c r="F431" s="53">
        <v>100</v>
      </c>
      <c r="G431" s="5" t="str">
        <f t="shared" si="52"/>
        <v/>
      </c>
      <c r="H431" s="5" t="str">
        <f t="shared" si="53"/>
        <v/>
      </c>
      <c r="I431" s="5" t="str">
        <f t="shared" si="54"/>
        <v/>
      </c>
      <c r="J431" s="5" t="str">
        <f t="shared" si="55"/>
        <v/>
      </c>
      <c r="M431" s="5"/>
    </row>
    <row r="432" spans="2:13" x14ac:dyDescent="0.3">
      <c r="B432" s="57" t="str">
        <f t="shared" si="49"/>
        <v/>
      </c>
      <c r="C432" s="5" t="str">
        <f t="shared" si="50"/>
        <v/>
      </c>
      <c r="D432" s="5" t="str">
        <f t="shared" si="51"/>
        <v/>
      </c>
      <c r="E432" s="5" t="str">
        <f t="shared" si="56"/>
        <v/>
      </c>
      <c r="F432" s="53">
        <v>100</v>
      </c>
      <c r="G432" s="5" t="str">
        <f t="shared" si="52"/>
        <v/>
      </c>
      <c r="H432" s="5" t="str">
        <f t="shared" si="53"/>
        <v/>
      </c>
      <c r="I432" s="5" t="str">
        <f t="shared" si="54"/>
        <v/>
      </c>
      <c r="J432" s="5" t="str">
        <f t="shared" si="55"/>
        <v/>
      </c>
      <c r="M432" s="5"/>
    </row>
    <row r="433" spans="2:13" x14ac:dyDescent="0.3">
      <c r="B433" s="57" t="str">
        <f t="shared" si="49"/>
        <v/>
      </c>
      <c r="C433" s="5" t="str">
        <f t="shared" si="50"/>
        <v/>
      </c>
      <c r="D433" s="5" t="str">
        <f t="shared" si="51"/>
        <v/>
      </c>
      <c r="E433" s="5" t="str">
        <f t="shared" si="56"/>
        <v/>
      </c>
      <c r="F433" s="53">
        <v>100</v>
      </c>
      <c r="G433" s="5" t="str">
        <f t="shared" si="52"/>
        <v/>
      </c>
      <c r="H433" s="5" t="str">
        <f t="shared" si="53"/>
        <v/>
      </c>
      <c r="I433" s="5" t="str">
        <f t="shared" si="54"/>
        <v/>
      </c>
      <c r="J433" s="5" t="str">
        <f t="shared" si="55"/>
        <v/>
      </c>
      <c r="M433" s="5"/>
    </row>
    <row r="434" spans="2:13" x14ac:dyDescent="0.3">
      <c r="B434" s="57" t="str">
        <f t="shared" si="49"/>
        <v/>
      </c>
      <c r="C434" s="5" t="str">
        <f t="shared" si="50"/>
        <v/>
      </c>
      <c r="D434" s="5" t="str">
        <f t="shared" si="51"/>
        <v/>
      </c>
      <c r="E434" s="5" t="str">
        <f t="shared" si="56"/>
        <v/>
      </c>
      <c r="F434" s="53">
        <v>100</v>
      </c>
      <c r="G434" s="5" t="str">
        <f t="shared" si="52"/>
        <v/>
      </c>
      <c r="H434" s="5" t="str">
        <f t="shared" si="53"/>
        <v/>
      </c>
      <c r="I434" s="5" t="str">
        <f t="shared" si="54"/>
        <v/>
      </c>
      <c r="J434" s="5" t="str">
        <f t="shared" si="55"/>
        <v/>
      </c>
      <c r="M434" s="5"/>
    </row>
    <row r="435" spans="2:13" x14ac:dyDescent="0.3">
      <c r="B435" s="57" t="str">
        <f t="shared" si="49"/>
        <v/>
      </c>
      <c r="C435" s="5" t="str">
        <f t="shared" si="50"/>
        <v/>
      </c>
      <c r="D435" s="5" t="str">
        <f t="shared" si="51"/>
        <v/>
      </c>
      <c r="E435" s="5" t="str">
        <f t="shared" si="56"/>
        <v/>
      </c>
      <c r="F435" s="53">
        <v>100</v>
      </c>
      <c r="G435" s="5" t="str">
        <f t="shared" si="52"/>
        <v/>
      </c>
      <c r="H435" s="5" t="str">
        <f t="shared" si="53"/>
        <v/>
      </c>
      <c r="I435" s="5" t="str">
        <f t="shared" si="54"/>
        <v/>
      </c>
      <c r="J435" s="5" t="str">
        <f t="shared" si="55"/>
        <v/>
      </c>
      <c r="M435" s="5"/>
    </row>
    <row r="436" spans="2:13" x14ac:dyDescent="0.3">
      <c r="B436" s="57" t="str">
        <f t="shared" si="49"/>
        <v/>
      </c>
      <c r="C436" s="5" t="str">
        <f t="shared" si="50"/>
        <v/>
      </c>
      <c r="D436" s="5" t="str">
        <f t="shared" si="51"/>
        <v/>
      </c>
      <c r="E436" s="5" t="str">
        <f t="shared" si="56"/>
        <v/>
      </c>
      <c r="F436" s="53">
        <v>100</v>
      </c>
      <c r="G436" s="5" t="str">
        <f t="shared" si="52"/>
        <v/>
      </c>
      <c r="H436" s="5" t="str">
        <f t="shared" si="53"/>
        <v/>
      </c>
      <c r="I436" s="5" t="str">
        <f t="shared" si="54"/>
        <v/>
      </c>
      <c r="J436" s="5" t="str">
        <f t="shared" si="55"/>
        <v/>
      </c>
      <c r="M436" s="5"/>
    </row>
    <row r="437" spans="2:13" x14ac:dyDescent="0.3">
      <c r="B437" s="57" t="str">
        <f t="shared" si="49"/>
        <v/>
      </c>
      <c r="C437" s="5" t="str">
        <f t="shared" si="50"/>
        <v/>
      </c>
      <c r="D437" s="5" t="str">
        <f t="shared" si="51"/>
        <v/>
      </c>
      <c r="E437" s="5" t="str">
        <f t="shared" si="56"/>
        <v/>
      </c>
      <c r="F437" s="53">
        <v>100</v>
      </c>
      <c r="G437" s="5" t="str">
        <f t="shared" si="52"/>
        <v/>
      </c>
      <c r="H437" s="5" t="str">
        <f t="shared" si="53"/>
        <v/>
      </c>
      <c r="I437" s="5" t="str">
        <f t="shared" si="54"/>
        <v/>
      </c>
      <c r="J437" s="5" t="str">
        <f t="shared" si="55"/>
        <v/>
      </c>
      <c r="M437" s="5"/>
    </row>
    <row r="438" spans="2:13" x14ac:dyDescent="0.3">
      <c r="B438" s="57" t="str">
        <f t="shared" si="49"/>
        <v/>
      </c>
      <c r="C438" s="5" t="str">
        <f t="shared" si="50"/>
        <v/>
      </c>
      <c r="D438" s="5" t="str">
        <f t="shared" si="51"/>
        <v/>
      </c>
      <c r="E438" s="5" t="str">
        <f t="shared" si="56"/>
        <v/>
      </c>
      <c r="F438" s="53">
        <v>100</v>
      </c>
      <c r="G438" s="5" t="str">
        <f t="shared" si="52"/>
        <v/>
      </c>
      <c r="H438" s="5" t="str">
        <f t="shared" si="53"/>
        <v/>
      </c>
      <c r="I438" s="5" t="str">
        <f t="shared" si="54"/>
        <v/>
      </c>
      <c r="J438" s="5" t="str">
        <f t="shared" si="55"/>
        <v/>
      </c>
      <c r="M438" s="5"/>
    </row>
    <row r="439" spans="2:13" x14ac:dyDescent="0.3">
      <c r="B439" s="57" t="str">
        <f t="shared" si="49"/>
        <v/>
      </c>
      <c r="C439" s="5" t="str">
        <f t="shared" si="50"/>
        <v/>
      </c>
      <c r="D439" s="5" t="str">
        <f t="shared" si="51"/>
        <v/>
      </c>
      <c r="E439" s="5" t="str">
        <f t="shared" si="56"/>
        <v/>
      </c>
      <c r="F439" s="53">
        <v>100</v>
      </c>
      <c r="G439" s="5" t="str">
        <f t="shared" si="52"/>
        <v/>
      </c>
      <c r="H439" s="5" t="str">
        <f t="shared" si="53"/>
        <v/>
      </c>
      <c r="I439" s="5" t="str">
        <f t="shared" si="54"/>
        <v/>
      </c>
      <c r="J439" s="5" t="str">
        <f t="shared" si="55"/>
        <v/>
      </c>
      <c r="M439" s="5"/>
    </row>
    <row r="440" spans="2:13" x14ac:dyDescent="0.3">
      <c r="B440" s="57" t="str">
        <f t="shared" si="49"/>
        <v/>
      </c>
      <c r="C440" s="5" t="str">
        <f t="shared" si="50"/>
        <v/>
      </c>
      <c r="D440" s="5" t="str">
        <f t="shared" si="51"/>
        <v/>
      </c>
      <c r="E440" s="5" t="str">
        <f t="shared" si="56"/>
        <v/>
      </c>
      <c r="F440" s="53">
        <v>100</v>
      </c>
      <c r="G440" s="5" t="str">
        <f t="shared" si="52"/>
        <v/>
      </c>
      <c r="H440" s="5" t="str">
        <f t="shared" si="53"/>
        <v/>
      </c>
      <c r="I440" s="5" t="str">
        <f t="shared" si="54"/>
        <v/>
      </c>
      <c r="J440" s="5" t="str">
        <f t="shared" si="55"/>
        <v/>
      </c>
      <c r="M440" s="5"/>
    </row>
    <row r="441" spans="2:13" x14ac:dyDescent="0.3">
      <c r="B441" s="57" t="str">
        <f t="shared" si="49"/>
        <v/>
      </c>
      <c r="C441" s="5" t="str">
        <f t="shared" si="50"/>
        <v/>
      </c>
      <c r="D441" s="5" t="str">
        <f t="shared" si="51"/>
        <v/>
      </c>
      <c r="E441" s="5" t="str">
        <f t="shared" si="56"/>
        <v/>
      </c>
      <c r="F441" s="53">
        <v>100</v>
      </c>
      <c r="G441" s="5" t="str">
        <f t="shared" si="52"/>
        <v/>
      </c>
      <c r="H441" s="5" t="str">
        <f t="shared" si="53"/>
        <v/>
      </c>
      <c r="I441" s="5" t="str">
        <f t="shared" si="54"/>
        <v/>
      </c>
      <c r="J441" s="5" t="str">
        <f t="shared" si="55"/>
        <v/>
      </c>
      <c r="M441" s="5"/>
    </row>
    <row r="442" spans="2:13" x14ac:dyDescent="0.3">
      <c r="B442" s="57" t="str">
        <f t="shared" si="49"/>
        <v/>
      </c>
      <c r="C442" s="5" t="str">
        <f t="shared" si="50"/>
        <v/>
      </c>
      <c r="D442" s="5" t="str">
        <f t="shared" si="51"/>
        <v/>
      </c>
      <c r="E442" s="5" t="str">
        <f t="shared" si="56"/>
        <v/>
      </c>
      <c r="F442" s="53">
        <v>100</v>
      </c>
      <c r="G442" s="5" t="str">
        <f t="shared" si="52"/>
        <v/>
      </c>
      <c r="H442" s="5" t="str">
        <f t="shared" si="53"/>
        <v/>
      </c>
      <c r="I442" s="5" t="str">
        <f t="shared" si="54"/>
        <v/>
      </c>
      <c r="J442" s="5" t="str">
        <f t="shared" si="55"/>
        <v/>
      </c>
      <c r="M442" s="5"/>
    </row>
    <row r="443" spans="2:13" x14ac:dyDescent="0.3">
      <c r="B443" s="57" t="str">
        <f t="shared" si="49"/>
        <v/>
      </c>
      <c r="C443" s="5" t="str">
        <f t="shared" si="50"/>
        <v/>
      </c>
      <c r="D443" s="5" t="str">
        <f t="shared" si="51"/>
        <v/>
      </c>
      <c r="E443" s="5" t="str">
        <f t="shared" si="56"/>
        <v/>
      </c>
      <c r="F443" s="53">
        <v>100</v>
      </c>
      <c r="G443" s="5" t="str">
        <f t="shared" si="52"/>
        <v/>
      </c>
      <c r="H443" s="5" t="str">
        <f t="shared" si="53"/>
        <v/>
      </c>
      <c r="I443" s="5" t="str">
        <f t="shared" si="54"/>
        <v/>
      </c>
      <c r="J443" s="5" t="str">
        <f t="shared" si="55"/>
        <v/>
      </c>
      <c r="M443" s="5"/>
    </row>
    <row r="444" spans="2:13" x14ac:dyDescent="0.3">
      <c r="B444" s="57" t="str">
        <f t="shared" si="49"/>
        <v/>
      </c>
      <c r="C444" s="5" t="str">
        <f t="shared" si="50"/>
        <v/>
      </c>
      <c r="D444" s="5" t="str">
        <f t="shared" si="51"/>
        <v/>
      </c>
      <c r="E444" s="5" t="str">
        <f t="shared" si="56"/>
        <v/>
      </c>
      <c r="F444" s="53">
        <v>100</v>
      </c>
      <c r="G444" s="5" t="str">
        <f t="shared" si="52"/>
        <v/>
      </c>
      <c r="H444" s="5" t="str">
        <f t="shared" si="53"/>
        <v/>
      </c>
      <c r="I444" s="5" t="str">
        <f t="shared" si="54"/>
        <v/>
      </c>
      <c r="J444" s="5" t="str">
        <f t="shared" si="55"/>
        <v/>
      </c>
      <c r="M444" s="5"/>
    </row>
    <row r="445" spans="2:13" x14ac:dyDescent="0.3">
      <c r="B445" s="57" t="str">
        <f t="shared" si="49"/>
        <v/>
      </c>
      <c r="C445" s="5" t="str">
        <f t="shared" si="50"/>
        <v/>
      </c>
      <c r="D445" s="5" t="str">
        <f t="shared" si="51"/>
        <v/>
      </c>
      <c r="E445" s="5" t="str">
        <f t="shared" si="56"/>
        <v/>
      </c>
      <c r="F445" s="53">
        <v>100</v>
      </c>
      <c r="G445" s="5" t="str">
        <f t="shared" si="52"/>
        <v/>
      </c>
      <c r="H445" s="5" t="str">
        <f t="shared" si="53"/>
        <v/>
      </c>
      <c r="I445" s="5" t="str">
        <f t="shared" si="54"/>
        <v/>
      </c>
      <c r="J445" s="5" t="str">
        <f t="shared" si="55"/>
        <v/>
      </c>
      <c r="M445" s="5"/>
    </row>
    <row r="446" spans="2:13" x14ac:dyDescent="0.3">
      <c r="B446" s="57" t="str">
        <f t="shared" si="49"/>
        <v/>
      </c>
      <c r="C446" s="5" t="str">
        <f t="shared" si="50"/>
        <v/>
      </c>
      <c r="D446" s="5" t="str">
        <f t="shared" si="51"/>
        <v/>
      </c>
      <c r="E446" s="5" t="str">
        <f t="shared" si="56"/>
        <v/>
      </c>
      <c r="F446" s="53">
        <v>100</v>
      </c>
      <c r="G446" s="5" t="str">
        <f t="shared" si="52"/>
        <v/>
      </c>
      <c r="H446" s="5" t="str">
        <f t="shared" si="53"/>
        <v/>
      </c>
      <c r="I446" s="5" t="str">
        <f t="shared" si="54"/>
        <v/>
      </c>
      <c r="J446" s="5" t="str">
        <f t="shared" si="55"/>
        <v/>
      </c>
      <c r="M446" s="5"/>
    </row>
    <row r="447" spans="2:13" x14ac:dyDescent="0.3">
      <c r="B447" s="57" t="str">
        <f t="shared" si="49"/>
        <v/>
      </c>
      <c r="C447" s="5" t="str">
        <f t="shared" si="50"/>
        <v/>
      </c>
      <c r="D447" s="5" t="str">
        <f t="shared" si="51"/>
        <v/>
      </c>
      <c r="E447" s="5" t="str">
        <f t="shared" si="56"/>
        <v/>
      </c>
      <c r="F447" s="53">
        <v>100</v>
      </c>
      <c r="G447" s="5" t="str">
        <f t="shared" si="52"/>
        <v/>
      </c>
      <c r="H447" s="5" t="str">
        <f t="shared" si="53"/>
        <v/>
      </c>
      <c r="I447" s="5" t="str">
        <f t="shared" si="54"/>
        <v/>
      </c>
      <c r="J447" s="5" t="str">
        <f t="shared" si="55"/>
        <v/>
      </c>
      <c r="M447" s="5"/>
    </row>
    <row r="448" spans="2:13" x14ac:dyDescent="0.3">
      <c r="B448" s="57" t="str">
        <f t="shared" si="49"/>
        <v/>
      </c>
      <c r="C448" s="5" t="str">
        <f t="shared" si="50"/>
        <v/>
      </c>
      <c r="D448" s="5" t="str">
        <f t="shared" si="51"/>
        <v/>
      </c>
      <c r="E448" s="5" t="str">
        <f t="shared" si="56"/>
        <v/>
      </c>
      <c r="F448" s="53">
        <v>100</v>
      </c>
      <c r="G448" s="5" t="str">
        <f t="shared" si="52"/>
        <v/>
      </c>
      <c r="H448" s="5" t="str">
        <f t="shared" si="53"/>
        <v/>
      </c>
      <c r="I448" s="5" t="str">
        <f t="shared" si="54"/>
        <v/>
      </c>
      <c r="J448" s="5" t="str">
        <f t="shared" si="55"/>
        <v/>
      </c>
      <c r="M448" s="5"/>
    </row>
    <row r="449" spans="2:13" x14ac:dyDescent="0.3">
      <c r="B449" s="57" t="str">
        <f t="shared" si="49"/>
        <v/>
      </c>
      <c r="C449" s="5" t="str">
        <f t="shared" si="50"/>
        <v/>
      </c>
      <c r="D449" s="5" t="str">
        <f t="shared" si="51"/>
        <v/>
      </c>
      <c r="E449" s="5" t="str">
        <f t="shared" si="56"/>
        <v/>
      </c>
      <c r="F449" s="53">
        <v>100</v>
      </c>
      <c r="G449" s="5" t="str">
        <f t="shared" si="52"/>
        <v/>
      </c>
      <c r="H449" s="5" t="str">
        <f t="shared" si="53"/>
        <v/>
      </c>
      <c r="I449" s="5" t="str">
        <f t="shared" si="54"/>
        <v/>
      </c>
      <c r="J449" s="5" t="str">
        <f t="shared" si="55"/>
        <v/>
      </c>
      <c r="M449" s="5"/>
    </row>
    <row r="450" spans="2:13" x14ac:dyDescent="0.3">
      <c r="B450" s="57" t="str">
        <f t="shared" si="49"/>
        <v/>
      </c>
      <c r="C450" s="5" t="str">
        <f t="shared" si="50"/>
        <v/>
      </c>
      <c r="D450" s="5" t="str">
        <f t="shared" si="51"/>
        <v/>
      </c>
      <c r="E450" s="5" t="str">
        <f t="shared" si="56"/>
        <v/>
      </c>
      <c r="F450" s="53">
        <v>100</v>
      </c>
      <c r="G450" s="5" t="str">
        <f t="shared" si="52"/>
        <v/>
      </c>
      <c r="H450" s="5" t="str">
        <f t="shared" si="53"/>
        <v/>
      </c>
      <c r="I450" s="5" t="str">
        <f t="shared" si="54"/>
        <v/>
      </c>
      <c r="J450" s="5" t="str">
        <f t="shared" si="55"/>
        <v/>
      </c>
      <c r="M450" s="5"/>
    </row>
    <row r="451" spans="2:13" x14ac:dyDescent="0.3">
      <c r="B451" s="57" t="str">
        <f t="shared" si="49"/>
        <v/>
      </c>
      <c r="C451" s="5" t="str">
        <f t="shared" si="50"/>
        <v/>
      </c>
      <c r="D451" s="5" t="str">
        <f t="shared" si="51"/>
        <v/>
      </c>
      <c r="E451" s="5" t="str">
        <f t="shared" si="56"/>
        <v/>
      </c>
      <c r="F451" s="53">
        <v>100</v>
      </c>
      <c r="G451" s="5" t="str">
        <f t="shared" si="52"/>
        <v/>
      </c>
      <c r="H451" s="5" t="str">
        <f t="shared" si="53"/>
        <v/>
      </c>
      <c r="I451" s="5" t="str">
        <f t="shared" si="54"/>
        <v/>
      </c>
      <c r="J451" s="5" t="str">
        <f t="shared" si="55"/>
        <v/>
      </c>
      <c r="M451" s="5"/>
    </row>
    <row r="452" spans="2:13" x14ac:dyDescent="0.3">
      <c r="B452" s="57" t="str">
        <f t="shared" si="49"/>
        <v/>
      </c>
      <c r="C452" s="5" t="str">
        <f t="shared" si="50"/>
        <v/>
      </c>
      <c r="D452" s="5" t="str">
        <f t="shared" si="51"/>
        <v/>
      </c>
      <c r="E452" s="5" t="str">
        <f t="shared" si="56"/>
        <v/>
      </c>
      <c r="F452" s="53">
        <v>100</v>
      </c>
      <c r="G452" s="5" t="str">
        <f t="shared" si="52"/>
        <v/>
      </c>
      <c r="H452" s="5" t="str">
        <f t="shared" si="53"/>
        <v/>
      </c>
      <c r="I452" s="5" t="str">
        <f t="shared" si="54"/>
        <v/>
      </c>
      <c r="J452" s="5" t="str">
        <f t="shared" si="55"/>
        <v/>
      </c>
      <c r="M452" s="5"/>
    </row>
    <row r="453" spans="2:13" x14ac:dyDescent="0.3">
      <c r="B453" s="57" t="str">
        <f t="shared" si="49"/>
        <v/>
      </c>
      <c r="C453" s="5" t="str">
        <f t="shared" si="50"/>
        <v/>
      </c>
      <c r="D453" s="5" t="str">
        <f t="shared" si="51"/>
        <v/>
      </c>
      <c r="E453" s="5" t="str">
        <f t="shared" si="56"/>
        <v/>
      </c>
      <c r="F453" s="53">
        <v>100</v>
      </c>
      <c r="G453" s="5" t="str">
        <f t="shared" si="52"/>
        <v/>
      </c>
      <c r="H453" s="5" t="str">
        <f t="shared" si="53"/>
        <v/>
      </c>
      <c r="I453" s="5" t="str">
        <f t="shared" si="54"/>
        <v/>
      </c>
      <c r="J453" s="5" t="str">
        <f t="shared" si="55"/>
        <v/>
      </c>
      <c r="M453" s="5"/>
    </row>
    <row r="454" spans="2:13" x14ac:dyDescent="0.3">
      <c r="B454" s="57" t="str">
        <f t="shared" si="49"/>
        <v/>
      </c>
      <c r="C454" s="5" t="str">
        <f t="shared" si="50"/>
        <v/>
      </c>
      <c r="D454" s="5" t="str">
        <f t="shared" si="51"/>
        <v/>
      </c>
      <c r="E454" s="5" t="str">
        <f t="shared" si="56"/>
        <v/>
      </c>
      <c r="F454" s="53">
        <v>100</v>
      </c>
      <c r="G454" s="5" t="str">
        <f t="shared" si="52"/>
        <v/>
      </c>
      <c r="H454" s="5" t="str">
        <f t="shared" si="53"/>
        <v/>
      </c>
      <c r="I454" s="5" t="str">
        <f t="shared" si="54"/>
        <v/>
      </c>
      <c r="J454" s="5" t="str">
        <f t="shared" si="55"/>
        <v/>
      </c>
      <c r="M454" s="5"/>
    </row>
    <row r="455" spans="2:13" x14ac:dyDescent="0.3">
      <c r="B455" s="57" t="str">
        <f t="shared" si="49"/>
        <v/>
      </c>
      <c r="C455" s="5" t="str">
        <f t="shared" si="50"/>
        <v/>
      </c>
      <c r="D455" s="5" t="str">
        <f t="shared" si="51"/>
        <v/>
      </c>
      <c r="E455" s="5" t="str">
        <f t="shared" si="56"/>
        <v/>
      </c>
      <c r="F455" s="53">
        <v>100</v>
      </c>
      <c r="G455" s="5" t="str">
        <f t="shared" si="52"/>
        <v/>
      </c>
      <c r="H455" s="5" t="str">
        <f t="shared" si="53"/>
        <v/>
      </c>
      <c r="I455" s="5" t="str">
        <f t="shared" si="54"/>
        <v/>
      </c>
      <c r="J455" s="5" t="str">
        <f t="shared" si="55"/>
        <v/>
      </c>
      <c r="M455" s="5"/>
    </row>
    <row r="456" spans="2:13" x14ac:dyDescent="0.3">
      <c r="B456" s="57" t="str">
        <f t="shared" si="49"/>
        <v/>
      </c>
      <c r="C456" s="5" t="str">
        <f t="shared" si="50"/>
        <v/>
      </c>
      <c r="D456" s="5" t="str">
        <f t="shared" si="51"/>
        <v/>
      </c>
      <c r="E456" s="5" t="str">
        <f t="shared" si="56"/>
        <v/>
      </c>
      <c r="F456" s="53">
        <v>100</v>
      </c>
      <c r="G456" s="5" t="str">
        <f t="shared" si="52"/>
        <v/>
      </c>
      <c r="H456" s="5" t="str">
        <f t="shared" si="53"/>
        <v/>
      </c>
      <c r="I456" s="5" t="str">
        <f t="shared" si="54"/>
        <v/>
      </c>
      <c r="J456" s="5" t="str">
        <f t="shared" si="55"/>
        <v/>
      </c>
      <c r="M456" s="5"/>
    </row>
    <row r="457" spans="2:13" x14ac:dyDescent="0.3">
      <c r="B457" s="57" t="str">
        <f t="shared" si="49"/>
        <v/>
      </c>
      <c r="C457" s="5" t="str">
        <f t="shared" si="50"/>
        <v/>
      </c>
      <c r="D457" s="5" t="str">
        <f t="shared" si="51"/>
        <v/>
      </c>
      <c r="E457" s="5" t="str">
        <f t="shared" si="56"/>
        <v/>
      </c>
      <c r="F457" s="53">
        <v>100</v>
      </c>
      <c r="G457" s="5" t="str">
        <f t="shared" si="52"/>
        <v/>
      </c>
      <c r="H457" s="5" t="str">
        <f t="shared" si="53"/>
        <v/>
      </c>
      <c r="I457" s="5" t="str">
        <f t="shared" si="54"/>
        <v/>
      </c>
      <c r="J457" s="5" t="str">
        <f t="shared" si="55"/>
        <v/>
      </c>
      <c r="M457" s="5"/>
    </row>
    <row r="458" spans="2:13" x14ac:dyDescent="0.3">
      <c r="B458" s="57" t="str">
        <f t="shared" si="49"/>
        <v/>
      </c>
      <c r="C458" s="5" t="str">
        <f t="shared" si="50"/>
        <v/>
      </c>
      <c r="D458" s="5" t="str">
        <f t="shared" si="51"/>
        <v/>
      </c>
      <c r="E458" s="5" t="str">
        <f t="shared" si="56"/>
        <v/>
      </c>
      <c r="F458" s="53">
        <v>100</v>
      </c>
      <c r="G458" s="5" t="str">
        <f t="shared" si="52"/>
        <v/>
      </c>
      <c r="H458" s="5" t="str">
        <f t="shared" si="53"/>
        <v/>
      </c>
      <c r="I458" s="5" t="str">
        <f t="shared" si="54"/>
        <v/>
      </c>
      <c r="J458" s="5" t="str">
        <f t="shared" si="55"/>
        <v/>
      </c>
      <c r="M458" s="5"/>
    </row>
    <row r="459" spans="2:13" x14ac:dyDescent="0.3">
      <c r="B459" s="57" t="str">
        <f t="shared" si="49"/>
        <v/>
      </c>
      <c r="C459" s="5" t="str">
        <f t="shared" si="50"/>
        <v/>
      </c>
      <c r="D459" s="5" t="str">
        <f t="shared" si="51"/>
        <v/>
      </c>
      <c r="E459" s="5" t="str">
        <f t="shared" si="56"/>
        <v/>
      </c>
      <c r="F459" s="53">
        <v>100</v>
      </c>
      <c r="G459" s="5" t="str">
        <f t="shared" si="52"/>
        <v/>
      </c>
      <c r="H459" s="5" t="str">
        <f t="shared" si="53"/>
        <v/>
      </c>
      <c r="I459" s="5" t="str">
        <f t="shared" si="54"/>
        <v/>
      </c>
      <c r="J459" s="5" t="str">
        <f t="shared" si="55"/>
        <v/>
      </c>
      <c r="M459" s="5"/>
    </row>
    <row r="460" spans="2:13" x14ac:dyDescent="0.3">
      <c r="B460" s="57" t="str">
        <f t="shared" si="49"/>
        <v/>
      </c>
      <c r="C460" s="5" t="str">
        <f t="shared" si="50"/>
        <v/>
      </c>
      <c r="D460" s="5" t="str">
        <f t="shared" si="51"/>
        <v/>
      </c>
      <c r="E460" s="5" t="str">
        <f t="shared" si="56"/>
        <v/>
      </c>
      <c r="F460" s="53">
        <v>100</v>
      </c>
      <c r="G460" s="5" t="str">
        <f t="shared" si="52"/>
        <v/>
      </c>
      <c r="H460" s="5" t="str">
        <f t="shared" si="53"/>
        <v/>
      </c>
      <c r="I460" s="5" t="str">
        <f t="shared" si="54"/>
        <v/>
      </c>
      <c r="J460" s="5" t="str">
        <f t="shared" si="55"/>
        <v/>
      </c>
      <c r="M460" s="5"/>
    </row>
    <row r="461" spans="2:13" x14ac:dyDescent="0.3">
      <c r="B461" s="57" t="str">
        <f t="shared" si="49"/>
        <v/>
      </c>
      <c r="C461" s="5" t="str">
        <f t="shared" si="50"/>
        <v/>
      </c>
      <c r="D461" s="5" t="str">
        <f t="shared" si="51"/>
        <v/>
      </c>
      <c r="E461" s="5" t="str">
        <f t="shared" si="56"/>
        <v/>
      </c>
      <c r="F461" s="53">
        <v>100</v>
      </c>
      <c r="G461" s="5" t="str">
        <f t="shared" si="52"/>
        <v/>
      </c>
      <c r="H461" s="5" t="str">
        <f t="shared" si="53"/>
        <v/>
      </c>
      <c r="I461" s="5" t="str">
        <f t="shared" si="54"/>
        <v/>
      </c>
      <c r="J461" s="5" t="str">
        <f t="shared" si="55"/>
        <v/>
      </c>
      <c r="M461" s="5"/>
    </row>
    <row r="462" spans="2:13" x14ac:dyDescent="0.3">
      <c r="B462" s="57" t="str">
        <f t="shared" si="49"/>
        <v/>
      </c>
      <c r="C462" s="5" t="str">
        <f t="shared" si="50"/>
        <v/>
      </c>
      <c r="D462" s="5" t="str">
        <f t="shared" si="51"/>
        <v/>
      </c>
      <c r="E462" s="5" t="str">
        <f t="shared" si="56"/>
        <v/>
      </c>
      <c r="F462" s="53">
        <v>100</v>
      </c>
      <c r="G462" s="5" t="str">
        <f t="shared" si="52"/>
        <v/>
      </c>
      <c r="H462" s="5" t="str">
        <f t="shared" si="53"/>
        <v/>
      </c>
      <c r="I462" s="5" t="str">
        <f t="shared" si="54"/>
        <v/>
      </c>
      <c r="J462" s="5" t="str">
        <f t="shared" si="55"/>
        <v/>
      </c>
      <c r="M462" s="5"/>
    </row>
    <row r="463" spans="2:13" x14ac:dyDescent="0.3">
      <c r="B463" s="57" t="str">
        <f t="shared" si="49"/>
        <v/>
      </c>
      <c r="C463" s="5" t="str">
        <f t="shared" si="50"/>
        <v/>
      </c>
      <c r="D463" s="5" t="str">
        <f t="shared" si="51"/>
        <v/>
      </c>
      <c r="E463" s="5" t="str">
        <f t="shared" si="56"/>
        <v/>
      </c>
      <c r="F463" s="53">
        <v>100</v>
      </c>
      <c r="G463" s="5" t="str">
        <f t="shared" si="52"/>
        <v/>
      </c>
      <c r="H463" s="5" t="str">
        <f t="shared" si="53"/>
        <v/>
      </c>
      <c r="I463" s="5" t="str">
        <f t="shared" si="54"/>
        <v/>
      </c>
      <c r="J463" s="5" t="str">
        <f t="shared" si="55"/>
        <v/>
      </c>
      <c r="M463" s="5"/>
    </row>
    <row r="464" spans="2:13" x14ac:dyDescent="0.3">
      <c r="B464" s="57" t="str">
        <f t="shared" si="49"/>
        <v/>
      </c>
      <c r="C464" s="5" t="str">
        <f t="shared" si="50"/>
        <v/>
      </c>
      <c r="D464" s="5" t="str">
        <f t="shared" si="51"/>
        <v/>
      </c>
      <c r="E464" s="5" t="str">
        <f t="shared" si="56"/>
        <v/>
      </c>
      <c r="F464" s="53">
        <v>100</v>
      </c>
      <c r="G464" s="5" t="str">
        <f t="shared" si="52"/>
        <v/>
      </c>
      <c r="H464" s="5" t="str">
        <f t="shared" si="53"/>
        <v/>
      </c>
      <c r="I464" s="5" t="str">
        <f t="shared" si="54"/>
        <v/>
      </c>
      <c r="J464" s="5" t="str">
        <f t="shared" si="55"/>
        <v/>
      </c>
      <c r="M464" s="5"/>
    </row>
    <row r="465" spans="2:13" x14ac:dyDescent="0.3">
      <c r="B465" s="57" t="str">
        <f t="shared" si="49"/>
        <v/>
      </c>
      <c r="C465" s="5" t="str">
        <f t="shared" si="50"/>
        <v/>
      </c>
      <c r="D465" s="5" t="str">
        <f t="shared" si="51"/>
        <v/>
      </c>
      <c r="E465" s="5" t="str">
        <f t="shared" si="56"/>
        <v/>
      </c>
      <c r="F465" s="53">
        <v>100</v>
      </c>
      <c r="G465" s="5" t="str">
        <f t="shared" si="52"/>
        <v/>
      </c>
      <c r="H465" s="5" t="str">
        <f t="shared" si="53"/>
        <v/>
      </c>
      <c r="I465" s="5" t="str">
        <f t="shared" si="54"/>
        <v/>
      </c>
      <c r="J465" s="5" t="str">
        <f t="shared" si="55"/>
        <v/>
      </c>
      <c r="M465" s="5"/>
    </row>
    <row r="466" spans="2:13" x14ac:dyDescent="0.3">
      <c r="B466" s="57" t="str">
        <f t="shared" si="49"/>
        <v/>
      </c>
      <c r="C466" s="5" t="str">
        <f t="shared" si="50"/>
        <v/>
      </c>
      <c r="D466" s="5" t="str">
        <f t="shared" si="51"/>
        <v/>
      </c>
      <c r="E466" s="5" t="str">
        <f t="shared" si="56"/>
        <v/>
      </c>
      <c r="F466" s="53">
        <v>100</v>
      </c>
      <c r="G466" s="5" t="str">
        <f t="shared" si="52"/>
        <v/>
      </c>
      <c r="H466" s="5" t="str">
        <f t="shared" si="53"/>
        <v/>
      </c>
      <c r="I466" s="5" t="str">
        <f t="shared" si="54"/>
        <v/>
      </c>
      <c r="J466" s="5" t="str">
        <f t="shared" si="55"/>
        <v/>
      </c>
      <c r="M466" s="5"/>
    </row>
    <row r="467" spans="2:13" x14ac:dyDescent="0.3">
      <c r="B467" s="57" t="str">
        <f t="shared" si="49"/>
        <v/>
      </c>
      <c r="C467" s="5" t="str">
        <f t="shared" si="50"/>
        <v/>
      </c>
      <c r="D467" s="5" t="str">
        <f t="shared" si="51"/>
        <v/>
      </c>
      <c r="E467" s="5" t="str">
        <f t="shared" si="56"/>
        <v/>
      </c>
      <c r="F467" s="53">
        <v>100</v>
      </c>
      <c r="G467" s="5" t="str">
        <f t="shared" si="52"/>
        <v/>
      </c>
      <c r="H467" s="5" t="str">
        <f t="shared" si="53"/>
        <v/>
      </c>
      <c r="I467" s="5" t="str">
        <f t="shared" si="54"/>
        <v/>
      </c>
      <c r="J467" s="5" t="str">
        <f t="shared" si="55"/>
        <v/>
      </c>
      <c r="M467" s="5"/>
    </row>
    <row r="468" spans="2:13" x14ac:dyDescent="0.3">
      <c r="B468" s="57" t="str">
        <f t="shared" si="49"/>
        <v/>
      </c>
      <c r="C468" s="5" t="str">
        <f t="shared" si="50"/>
        <v/>
      </c>
      <c r="D468" s="5" t="str">
        <f t="shared" si="51"/>
        <v/>
      </c>
      <c r="E468" s="5" t="str">
        <f t="shared" si="56"/>
        <v/>
      </c>
      <c r="F468" s="53">
        <v>100</v>
      </c>
      <c r="G468" s="5" t="str">
        <f t="shared" si="52"/>
        <v/>
      </c>
      <c r="H468" s="5" t="str">
        <f t="shared" si="53"/>
        <v/>
      </c>
      <c r="I468" s="5" t="str">
        <f t="shared" si="54"/>
        <v/>
      </c>
      <c r="J468" s="5" t="str">
        <f t="shared" si="55"/>
        <v/>
      </c>
      <c r="M468" s="5"/>
    </row>
    <row r="469" spans="2:13" x14ac:dyDescent="0.3">
      <c r="B469" s="57" t="str">
        <f t="shared" si="49"/>
        <v/>
      </c>
      <c r="C469" s="5" t="str">
        <f t="shared" si="50"/>
        <v/>
      </c>
      <c r="D469" s="5" t="str">
        <f t="shared" si="51"/>
        <v/>
      </c>
      <c r="E469" s="5" t="str">
        <f t="shared" si="56"/>
        <v/>
      </c>
      <c r="F469" s="53">
        <v>100</v>
      </c>
      <c r="G469" s="5" t="str">
        <f t="shared" si="52"/>
        <v/>
      </c>
      <c r="H469" s="5" t="str">
        <f t="shared" si="53"/>
        <v/>
      </c>
      <c r="I469" s="5" t="str">
        <f t="shared" si="54"/>
        <v/>
      </c>
      <c r="J469" s="5" t="str">
        <f t="shared" si="55"/>
        <v/>
      </c>
      <c r="M469" s="5"/>
    </row>
    <row r="470" spans="2:13" x14ac:dyDescent="0.3">
      <c r="B470" s="57" t="str">
        <f t="shared" si="49"/>
        <v/>
      </c>
      <c r="C470" s="5" t="str">
        <f t="shared" si="50"/>
        <v/>
      </c>
      <c r="D470" s="5" t="str">
        <f t="shared" si="51"/>
        <v/>
      </c>
      <c r="E470" s="5" t="str">
        <f t="shared" si="56"/>
        <v/>
      </c>
      <c r="F470" s="53">
        <v>100</v>
      </c>
      <c r="G470" s="5" t="str">
        <f t="shared" si="52"/>
        <v/>
      </c>
      <c r="H470" s="5" t="str">
        <f t="shared" si="53"/>
        <v/>
      </c>
      <c r="I470" s="5" t="str">
        <f t="shared" si="54"/>
        <v/>
      </c>
      <c r="J470" s="5" t="str">
        <f t="shared" si="55"/>
        <v/>
      </c>
      <c r="M470" s="5"/>
    </row>
    <row r="471" spans="2:13" x14ac:dyDescent="0.3">
      <c r="B471" s="57" t="str">
        <f t="shared" si="49"/>
        <v/>
      </c>
      <c r="C471" s="5" t="str">
        <f t="shared" si="50"/>
        <v/>
      </c>
      <c r="D471" s="5" t="str">
        <f t="shared" si="51"/>
        <v/>
      </c>
      <c r="E471" s="5" t="str">
        <f t="shared" si="56"/>
        <v/>
      </c>
      <c r="F471" s="53">
        <v>100</v>
      </c>
      <c r="G471" s="5" t="str">
        <f t="shared" si="52"/>
        <v/>
      </c>
      <c r="H471" s="5" t="str">
        <f t="shared" si="53"/>
        <v/>
      </c>
      <c r="I471" s="5" t="str">
        <f t="shared" si="54"/>
        <v/>
      </c>
      <c r="J471" s="5" t="str">
        <f t="shared" si="55"/>
        <v/>
      </c>
      <c r="M471" s="5"/>
    </row>
    <row r="472" spans="2:13" x14ac:dyDescent="0.3">
      <c r="B472" s="57" t="str">
        <f t="shared" si="49"/>
        <v/>
      </c>
      <c r="C472" s="5" t="str">
        <f t="shared" si="50"/>
        <v/>
      </c>
      <c r="D472" s="5" t="str">
        <f t="shared" si="51"/>
        <v/>
      </c>
      <c r="E472" s="5" t="str">
        <f t="shared" si="56"/>
        <v/>
      </c>
      <c r="F472" s="53">
        <v>100</v>
      </c>
      <c r="G472" s="5" t="str">
        <f t="shared" si="52"/>
        <v/>
      </c>
      <c r="H472" s="5" t="str">
        <f t="shared" si="53"/>
        <v/>
      </c>
      <c r="I472" s="5" t="str">
        <f t="shared" si="54"/>
        <v/>
      </c>
      <c r="J472" s="5" t="str">
        <f t="shared" si="55"/>
        <v/>
      </c>
      <c r="M472" s="5"/>
    </row>
    <row r="473" spans="2:13" x14ac:dyDescent="0.3">
      <c r="B473" s="57" t="str">
        <f t="shared" si="49"/>
        <v/>
      </c>
      <c r="C473" s="5" t="str">
        <f t="shared" si="50"/>
        <v/>
      </c>
      <c r="D473" s="5" t="str">
        <f t="shared" si="51"/>
        <v/>
      </c>
      <c r="E473" s="5" t="str">
        <f t="shared" si="56"/>
        <v/>
      </c>
      <c r="F473" s="53">
        <v>100</v>
      </c>
      <c r="G473" s="5" t="str">
        <f t="shared" si="52"/>
        <v/>
      </c>
      <c r="H473" s="5" t="str">
        <f t="shared" si="53"/>
        <v/>
      </c>
      <c r="I473" s="5" t="str">
        <f t="shared" si="54"/>
        <v/>
      </c>
      <c r="J473" s="5" t="str">
        <f t="shared" si="55"/>
        <v/>
      </c>
      <c r="M473" s="5"/>
    </row>
    <row r="474" spans="2:13" x14ac:dyDescent="0.3">
      <c r="B474" s="57" t="str">
        <f t="shared" si="49"/>
        <v/>
      </c>
      <c r="C474" s="5" t="str">
        <f t="shared" si="50"/>
        <v/>
      </c>
      <c r="D474" s="5" t="str">
        <f t="shared" si="51"/>
        <v/>
      </c>
      <c r="E474" s="5" t="str">
        <f t="shared" si="56"/>
        <v/>
      </c>
      <c r="F474" s="53">
        <v>100</v>
      </c>
      <c r="G474" s="5" t="str">
        <f t="shared" si="52"/>
        <v/>
      </c>
      <c r="H474" s="5" t="str">
        <f t="shared" si="53"/>
        <v/>
      </c>
      <c r="I474" s="5" t="str">
        <f t="shared" si="54"/>
        <v/>
      </c>
      <c r="J474" s="5" t="str">
        <f t="shared" si="55"/>
        <v/>
      </c>
      <c r="M474" s="5"/>
    </row>
    <row r="475" spans="2:13" x14ac:dyDescent="0.3">
      <c r="B475" s="57" t="str">
        <f t="shared" ref="B475:B538" si="57">IF(ISBLANK($A475),"",EDATE($B474,1))</f>
        <v/>
      </c>
      <c r="C475" s="5" t="str">
        <f t="shared" ref="C475:C538" si="58">_xlfn.LET(
_xlpm.StartingPrincipalBalance,$G474,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_xlpm.Calculation,IF(_xlpm.IsPeriodBlankCondition,"",IF(_xlpm.IsPrincipalRemainingBlankCondition,"",IF(_xlpm.IsPrincipalRemainingZeroCondition,"",_xlpm.StartingPrincipalBalance))),
_xlpm.Calculation
)</f>
        <v/>
      </c>
      <c r="D475" s="5" t="str">
        <f t="shared" ref="D475:D538" si="59">_xlfn.LET(
_xlpm.InterestCalculation,$G474*$B$9,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E475" s="5" t="str">
        <f t="shared" si="56"/>
        <v/>
      </c>
      <c r="F475" s="53">
        <v>100</v>
      </c>
      <c r="G475" s="5" t="str">
        <f t="shared" ref="G475:G538" si="60">_xlfn.LET(
_xlpm.StartingBalanceGreaterThanPrincipalOwedPlusPrepaymentCondition,$C475&gt;=$E475+$F475,
_xlpm.IsPrincpalOwedPlusPrepaymentLessThanOrEqualToPrincipalRemainingCondition,ROUND($E475+$F475,2)&lt;=ROUND($G474,2),
_xlpm.IsCurrentPrincapalOwedAmtGreaterThanPrevPrincipalOwedCondition,$E474&gt;$G474,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_xlpm.Calculation,IF(_xlpm.IsPeriodBlankCondition,"",IF(_xlpm.IsPrincipalRemainingBlankCondition,"",IF(_xlpm.IsPrincipalZeroCondition,"",IF(_xlpm.StartingBalanceGreaterThanPrincipalOwedPlusPrepaymentCondition,$C475-$E475-$F475,0)))),
_xlpm.Calculation
)</f>
        <v/>
      </c>
      <c r="H475" s="5" t="str">
        <f t="shared" ref="H475:H538" si="61">_xlfn.LET(
_xlpm.PrincpalRemainingCalculation,$B$13,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_xlpm.Calculation,IF(_xlpm.IsPeriodBlankCondition,"",IF(_xlpm.IsPrincipalRemainingBlankCondition,"",IF(_xlpm.IsPrincipalZeroCondition,"",_xlpm.PrincpalRemainingCalculation))),
_xlpm.Calculation
)</f>
        <v/>
      </c>
      <c r="I475" s="5" t="str">
        <f t="shared" ref="I475:I538" si="62">_xlfn.LET(
_xlpm.IsPrincipalRemainingLessThanOrEqualToPMICutoffAmtCondition,$G474&lt;=$B$2*(1-$B$15),
_xlpm.PMIMonthlyPayment,$B$19,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75" s="5" t="str">
        <f t="shared" ref="J475:J538" si="63">_xlfn.LET(
_xlpm.PrePaymentActuallyPaid,IF($C475&gt;=$E475+$F475,$F475,$C475-$E475),
_xlpm.IfPMIOwedIsBlank,IF($I475 = "",0,$I475),
_xlpm.TotalMonthlyPaymentCalculation,$D475+$E475+$H475+_xlpm.IfPMIOwedIsBlank+_xlpm.PrePaymentActuallyPaid,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_xlpm.Calculation,IF(_xlpm.IsPeriodBlankCondition,"",IF(_xlpm.IsPrincipalRemainingBlankCondition,"",IF(_xlpm.IsPrincipalZeroCondition,"",_xlpm.TotalMonthlyPaymentCalculation))),
_xlpm.Calculation
)</f>
        <v/>
      </c>
      <c r="M475" s="5"/>
    </row>
    <row r="476" spans="2:13" x14ac:dyDescent="0.3">
      <c r="B476" s="57" t="str">
        <f t="shared" si="57"/>
        <v/>
      </c>
      <c r="C476" s="5" t="str">
        <f t="shared" si="58"/>
        <v/>
      </c>
      <c r="D476" s="5" t="str">
        <f t="shared" si="59"/>
        <v/>
      </c>
      <c r="E476" s="5" t="str">
        <f t="shared" si="56"/>
        <v/>
      </c>
      <c r="F476" s="53">
        <v>100</v>
      </c>
      <c r="G476" s="5" t="str">
        <f t="shared" si="60"/>
        <v/>
      </c>
      <c r="H476" s="5" t="str">
        <f t="shared" si="61"/>
        <v/>
      </c>
      <c r="I476" s="5" t="str">
        <f t="shared" si="62"/>
        <v/>
      </c>
      <c r="J476" s="5" t="str">
        <f t="shared" si="63"/>
        <v/>
      </c>
      <c r="M476" s="5"/>
    </row>
    <row r="477" spans="2:13" x14ac:dyDescent="0.3">
      <c r="B477" s="57" t="str">
        <f t="shared" si="57"/>
        <v/>
      </c>
      <c r="C477" s="5" t="str">
        <f t="shared" si="58"/>
        <v/>
      </c>
      <c r="D477" s="5" t="str">
        <f t="shared" si="59"/>
        <v/>
      </c>
      <c r="E477" s="5" t="str">
        <f t="shared" si="56"/>
        <v/>
      </c>
      <c r="F477" s="53">
        <v>100</v>
      </c>
      <c r="G477" s="5" t="str">
        <f t="shared" si="60"/>
        <v/>
      </c>
      <c r="H477" s="5" t="str">
        <f t="shared" si="61"/>
        <v/>
      </c>
      <c r="I477" s="5" t="str">
        <f t="shared" si="62"/>
        <v/>
      </c>
      <c r="J477" s="5" t="str">
        <f t="shared" si="63"/>
        <v/>
      </c>
      <c r="M477" s="5"/>
    </row>
    <row r="478" spans="2:13" x14ac:dyDescent="0.3">
      <c r="B478" s="57" t="str">
        <f t="shared" si="57"/>
        <v/>
      </c>
      <c r="C478" s="5" t="str">
        <f t="shared" si="58"/>
        <v/>
      </c>
      <c r="D478" s="5" t="str">
        <f t="shared" si="59"/>
        <v/>
      </c>
      <c r="E478" s="5" t="str">
        <f t="shared" si="56"/>
        <v/>
      </c>
      <c r="F478" s="53">
        <v>100</v>
      </c>
      <c r="G478" s="5" t="str">
        <f t="shared" si="60"/>
        <v/>
      </c>
      <c r="H478" s="5" t="str">
        <f t="shared" si="61"/>
        <v/>
      </c>
      <c r="I478" s="5" t="str">
        <f t="shared" si="62"/>
        <v/>
      </c>
      <c r="J478" s="5" t="str">
        <f t="shared" si="63"/>
        <v/>
      </c>
      <c r="M478" s="5"/>
    </row>
    <row r="479" spans="2:13" x14ac:dyDescent="0.3">
      <c r="B479" s="57" t="str">
        <f t="shared" si="57"/>
        <v/>
      </c>
      <c r="C479" s="5" t="str">
        <f t="shared" si="58"/>
        <v/>
      </c>
      <c r="D479" s="5" t="str">
        <f t="shared" si="59"/>
        <v/>
      </c>
      <c r="E479" s="5" t="str">
        <f t="shared" si="56"/>
        <v/>
      </c>
      <c r="F479" s="53">
        <v>100</v>
      </c>
      <c r="G479" s="5" t="str">
        <f t="shared" si="60"/>
        <v/>
      </c>
      <c r="H479" s="5" t="str">
        <f t="shared" si="61"/>
        <v/>
      </c>
      <c r="I479" s="5" t="str">
        <f t="shared" si="62"/>
        <v/>
      </c>
      <c r="J479" s="5" t="str">
        <f t="shared" si="63"/>
        <v/>
      </c>
      <c r="M479" s="5"/>
    </row>
    <row r="480" spans="2:13" x14ac:dyDescent="0.3">
      <c r="B480" s="57" t="str">
        <f t="shared" si="57"/>
        <v/>
      </c>
      <c r="C480" s="5" t="str">
        <f t="shared" si="58"/>
        <v/>
      </c>
      <c r="D480" s="5" t="str">
        <f t="shared" si="59"/>
        <v/>
      </c>
      <c r="E480" s="5" t="str">
        <f t="shared" si="56"/>
        <v/>
      </c>
      <c r="F480" s="53">
        <v>100</v>
      </c>
      <c r="G480" s="5" t="str">
        <f t="shared" si="60"/>
        <v/>
      </c>
      <c r="H480" s="5" t="str">
        <f t="shared" si="61"/>
        <v/>
      </c>
      <c r="I480" s="5" t="str">
        <f t="shared" si="62"/>
        <v/>
      </c>
      <c r="J480" s="5" t="str">
        <f t="shared" si="63"/>
        <v/>
      </c>
      <c r="M480" s="5"/>
    </row>
    <row r="481" spans="2:13" x14ac:dyDescent="0.3">
      <c r="B481" s="57" t="str">
        <f t="shared" si="57"/>
        <v/>
      </c>
      <c r="C481" s="5" t="str">
        <f t="shared" si="58"/>
        <v/>
      </c>
      <c r="D481" s="5" t="str">
        <f t="shared" si="59"/>
        <v/>
      </c>
      <c r="E481" s="5" t="str">
        <f t="shared" si="56"/>
        <v/>
      </c>
      <c r="F481" s="53">
        <v>100</v>
      </c>
      <c r="G481" s="5" t="str">
        <f t="shared" si="60"/>
        <v/>
      </c>
      <c r="H481" s="5" t="str">
        <f t="shared" si="61"/>
        <v/>
      </c>
      <c r="I481" s="5" t="str">
        <f t="shared" si="62"/>
        <v/>
      </c>
      <c r="J481" s="5" t="str">
        <f t="shared" si="63"/>
        <v/>
      </c>
      <c r="M481" s="5"/>
    </row>
    <row r="482" spans="2:13" x14ac:dyDescent="0.3">
      <c r="B482" s="57" t="str">
        <f t="shared" si="57"/>
        <v/>
      </c>
      <c r="C482" s="5" t="str">
        <f t="shared" si="58"/>
        <v/>
      </c>
      <c r="D482" s="5" t="str">
        <f t="shared" si="59"/>
        <v/>
      </c>
      <c r="E482" s="5" t="str">
        <f t="shared" si="56"/>
        <v/>
      </c>
      <c r="F482" s="53">
        <v>100</v>
      </c>
      <c r="G482" s="5" t="str">
        <f t="shared" si="60"/>
        <v/>
      </c>
      <c r="H482" s="5" t="str">
        <f t="shared" si="61"/>
        <v/>
      </c>
      <c r="I482" s="5" t="str">
        <f t="shared" si="62"/>
        <v/>
      </c>
      <c r="J482" s="5" t="str">
        <f t="shared" si="63"/>
        <v/>
      </c>
      <c r="M482" s="5"/>
    </row>
    <row r="483" spans="2:13" x14ac:dyDescent="0.3">
      <c r="B483" s="57" t="str">
        <f t="shared" si="57"/>
        <v/>
      </c>
      <c r="C483" s="5" t="str">
        <f t="shared" si="58"/>
        <v/>
      </c>
      <c r="D483" s="5" t="str">
        <f t="shared" si="59"/>
        <v/>
      </c>
      <c r="E483" s="5" t="str">
        <f t="shared" si="56"/>
        <v/>
      </c>
      <c r="F483" s="53">
        <v>100</v>
      </c>
      <c r="G483" s="5" t="str">
        <f t="shared" si="60"/>
        <v/>
      </c>
      <c r="H483" s="5" t="str">
        <f t="shared" si="61"/>
        <v/>
      </c>
      <c r="I483" s="5" t="str">
        <f t="shared" si="62"/>
        <v/>
      </c>
      <c r="J483" s="5" t="str">
        <f t="shared" si="63"/>
        <v/>
      </c>
      <c r="M483" s="5"/>
    </row>
    <row r="484" spans="2:13" x14ac:dyDescent="0.3">
      <c r="B484" s="57" t="str">
        <f t="shared" si="57"/>
        <v/>
      </c>
      <c r="C484" s="5" t="str">
        <f t="shared" si="58"/>
        <v/>
      </c>
      <c r="D484" s="5" t="str">
        <f t="shared" si="59"/>
        <v/>
      </c>
      <c r="E484" s="5" t="str">
        <f t="shared" si="56"/>
        <v/>
      </c>
      <c r="F484" s="53">
        <v>100</v>
      </c>
      <c r="G484" s="5" t="str">
        <f t="shared" si="60"/>
        <v/>
      </c>
      <c r="H484" s="5" t="str">
        <f t="shared" si="61"/>
        <v/>
      </c>
      <c r="I484" s="5" t="str">
        <f t="shared" si="62"/>
        <v/>
      </c>
      <c r="J484" s="5" t="str">
        <f t="shared" si="63"/>
        <v/>
      </c>
      <c r="M484" s="5"/>
    </row>
    <row r="485" spans="2:13" x14ac:dyDescent="0.3">
      <c r="B485" s="57" t="str">
        <f t="shared" si="57"/>
        <v/>
      </c>
      <c r="C485" s="5" t="str">
        <f t="shared" si="58"/>
        <v/>
      </c>
      <c r="D485" s="5" t="str">
        <f t="shared" si="59"/>
        <v/>
      </c>
      <c r="E485" s="5" t="str">
        <f t="shared" ref="E485:E548" si="64">_xlfn.LET(
_xlpm.PrincipalOwedCalculation,$B$10-$D485,
_xlpm.IsPrincipalLessThenOrEqualToMonthlyPaymentCondition,$G484&lt;=$B$10,
_xlpm.IsPrincipalZeroCondition,ROUND($G484,2) = 0,
_xlpm.IsPrincipalRemainingBlankCondition,$G484="",
_xlpm.IsPeriodBlankCondition,ISBLANK($A485),
_xlpm.Calculation,IF(_xlpm.IsPeriodBlankCondition,"",IF(_xlpm.IsPrincipalRemainingBlankCondition,"",IF(_xlpm.IsPrincipalZeroCondition,"",IF(_xlpm.IsPrincipalLessThenOrEqualToMonthlyPaymentCondition,$G484,_xlpm.PrincipalOwedCalculation)))),
_xlpm.Calculation
)</f>
        <v/>
      </c>
      <c r="F485" s="53">
        <v>100</v>
      </c>
      <c r="G485" s="5" t="str">
        <f t="shared" si="60"/>
        <v/>
      </c>
      <c r="H485" s="5" t="str">
        <f t="shared" si="61"/>
        <v/>
      </c>
      <c r="I485" s="5" t="str">
        <f t="shared" si="62"/>
        <v/>
      </c>
      <c r="J485" s="5" t="str">
        <f t="shared" si="63"/>
        <v/>
      </c>
      <c r="M485" s="5"/>
    </row>
    <row r="486" spans="2:13" x14ac:dyDescent="0.3">
      <c r="B486" s="57" t="str">
        <f t="shared" si="57"/>
        <v/>
      </c>
      <c r="C486" s="5" t="str">
        <f t="shared" si="58"/>
        <v/>
      </c>
      <c r="D486" s="5" t="str">
        <f t="shared" si="59"/>
        <v/>
      </c>
      <c r="E486" s="5" t="str">
        <f t="shared" si="64"/>
        <v/>
      </c>
      <c r="F486" s="53">
        <v>100</v>
      </c>
      <c r="G486" s="5" t="str">
        <f t="shared" si="60"/>
        <v/>
      </c>
      <c r="H486" s="5" t="str">
        <f t="shared" si="61"/>
        <v/>
      </c>
      <c r="I486" s="5" t="str">
        <f t="shared" si="62"/>
        <v/>
      </c>
      <c r="J486" s="5" t="str">
        <f t="shared" si="63"/>
        <v/>
      </c>
      <c r="M486" s="5"/>
    </row>
    <row r="487" spans="2:13" x14ac:dyDescent="0.3">
      <c r="B487" s="57" t="str">
        <f t="shared" si="57"/>
        <v/>
      </c>
      <c r="C487" s="5" t="str">
        <f t="shared" si="58"/>
        <v/>
      </c>
      <c r="D487" s="5" t="str">
        <f t="shared" si="59"/>
        <v/>
      </c>
      <c r="E487" s="5" t="str">
        <f t="shared" si="64"/>
        <v/>
      </c>
      <c r="F487" s="53">
        <v>100</v>
      </c>
      <c r="G487" s="5" t="str">
        <f t="shared" si="60"/>
        <v/>
      </c>
      <c r="H487" s="5" t="str">
        <f t="shared" si="61"/>
        <v/>
      </c>
      <c r="I487" s="5" t="str">
        <f t="shared" si="62"/>
        <v/>
      </c>
      <c r="J487" s="5" t="str">
        <f t="shared" si="63"/>
        <v/>
      </c>
      <c r="M487" s="5"/>
    </row>
    <row r="488" spans="2:13" x14ac:dyDescent="0.3">
      <c r="B488" s="57" t="str">
        <f t="shared" si="57"/>
        <v/>
      </c>
      <c r="C488" s="5" t="str">
        <f t="shared" si="58"/>
        <v/>
      </c>
      <c r="D488" s="5" t="str">
        <f t="shared" si="59"/>
        <v/>
      </c>
      <c r="E488" s="5" t="str">
        <f t="shared" si="64"/>
        <v/>
      </c>
      <c r="F488" s="53">
        <v>100</v>
      </c>
      <c r="G488" s="5" t="str">
        <f t="shared" si="60"/>
        <v/>
      </c>
      <c r="H488" s="5" t="str">
        <f t="shared" si="61"/>
        <v/>
      </c>
      <c r="I488" s="5" t="str">
        <f t="shared" si="62"/>
        <v/>
      </c>
      <c r="J488" s="5" t="str">
        <f t="shared" si="63"/>
        <v/>
      </c>
      <c r="M488" s="5"/>
    </row>
    <row r="489" spans="2:13" x14ac:dyDescent="0.3">
      <c r="B489" s="57" t="str">
        <f t="shared" si="57"/>
        <v/>
      </c>
      <c r="C489" s="5" t="str">
        <f t="shared" si="58"/>
        <v/>
      </c>
      <c r="D489" s="5" t="str">
        <f t="shared" si="59"/>
        <v/>
      </c>
      <c r="E489" s="5" t="str">
        <f t="shared" si="64"/>
        <v/>
      </c>
      <c r="F489" s="53">
        <v>100</v>
      </c>
      <c r="G489" s="5" t="str">
        <f t="shared" si="60"/>
        <v/>
      </c>
      <c r="H489" s="5" t="str">
        <f t="shared" si="61"/>
        <v/>
      </c>
      <c r="I489" s="5" t="str">
        <f t="shared" si="62"/>
        <v/>
      </c>
      <c r="J489" s="5" t="str">
        <f t="shared" si="63"/>
        <v/>
      </c>
      <c r="M489" s="5"/>
    </row>
    <row r="490" spans="2:13" x14ac:dyDescent="0.3">
      <c r="B490" s="57" t="str">
        <f t="shared" si="57"/>
        <v/>
      </c>
      <c r="C490" s="5" t="str">
        <f t="shared" si="58"/>
        <v/>
      </c>
      <c r="D490" s="5" t="str">
        <f t="shared" si="59"/>
        <v/>
      </c>
      <c r="E490" s="5" t="str">
        <f t="shared" si="64"/>
        <v/>
      </c>
      <c r="F490" s="53">
        <v>100</v>
      </c>
      <c r="G490" s="5" t="str">
        <f t="shared" si="60"/>
        <v/>
      </c>
      <c r="H490" s="5" t="str">
        <f t="shared" si="61"/>
        <v/>
      </c>
      <c r="I490" s="5" t="str">
        <f t="shared" si="62"/>
        <v/>
      </c>
      <c r="J490" s="5" t="str">
        <f t="shared" si="63"/>
        <v/>
      </c>
      <c r="M490" s="5"/>
    </row>
    <row r="491" spans="2:13" x14ac:dyDescent="0.3">
      <c r="B491" s="57" t="str">
        <f t="shared" si="57"/>
        <v/>
      </c>
      <c r="C491" s="5" t="str">
        <f t="shared" si="58"/>
        <v/>
      </c>
      <c r="D491" s="5" t="str">
        <f t="shared" si="59"/>
        <v/>
      </c>
      <c r="E491" s="5" t="str">
        <f t="shared" si="64"/>
        <v/>
      </c>
      <c r="F491" s="53">
        <v>100</v>
      </c>
      <c r="G491" s="5" t="str">
        <f t="shared" si="60"/>
        <v/>
      </c>
      <c r="H491" s="5" t="str">
        <f t="shared" si="61"/>
        <v/>
      </c>
      <c r="I491" s="5" t="str">
        <f t="shared" si="62"/>
        <v/>
      </c>
      <c r="J491" s="5" t="str">
        <f t="shared" si="63"/>
        <v/>
      </c>
      <c r="M491" s="5"/>
    </row>
    <row r="492" spans="2:13" x14ac:dyDescent="0.3">
      <c r="B492" s="57" t="str">
        <f t="shared" si="57"/>
        <v/>
      </c>
      <c r="C492" s="5" t="str">
        <f t="shared" si="58"/>
        <v/>
      </c>
      <c r="D492" s="5" t="str">
        <f t="shared" si="59"/>
        <v/>
      </c>
      <c r="E492" s="5" t="str">
        <f t="shared" si="64"/>
        <v/>
      </c>
      <c r="F492" s="53">
        <v>100</v>
      </c>
      <c r="G492" s="5" t="str">
        <f t="shared" si="60"/>
        <v/>
      </c>
      <c r="H492" s="5" t="str">
        <f t="shared" si="61"/>
        <v/>
      </c>
      <c r="I492" s="5" t="str">
        <f t="shared" si="62"/>
        <v/>
      </c>
      <c r="J492" s="5" t="str">
        <f t="shared" si="63"/>
        <v/>
      </c>
      <c r="M492" s="5"/>
    </row>
    <row r="493" spans="2:13" x14ac:dyDescent="0.3">
      <c r="B493" s="57" t="str">
        <f t="shared" si="57"/>
        <v/>
      </c>
      <c r="C493" s="5" t="str">
        <f t="shared" si="58"/>
        <v/>
      </c>
      <c r="D493" s="5" t="str">
        <f t="shared" si="59"/>
        <v/>
      </c>
      <c r="E493" s="5" t="str">
        <f t="shared" si="64"/>
        <v/>
      </c>
      <c r="F493" s="53">
        <v>100</v>
      </c>
      <c r="G493" s="5" t="str">
        <f t="shared" si="60"/>
        <v/>
      </c>
      <c r="H493" s="5" t="str">
        <f t="shared" si="61"/>
        <v/>
      </c>
      <c r="I493" s="5" t="str">
        <f t="shared" si="62"/>
        <v/>
      </c>
      <c r="J493" s="5" t="str">
        <f t="shared" si="63"/>
        <v/>
      </c>
      <c r="M493" s="5"/>
    </row>
    <row r="494" spans="2:13" x14ac:dyDescent="0.3">
      <c r="B494" s="57" t="str">
        <f t="shared" si="57"/>
        <v/>
      </c>
      <c r="C494" s="5" t="str">
        <f t="shared" si="58"/>
        <v/>
      </c>
      <c r="D494" s="5" t="str">
        <f t="shared" si="59"/>
        <v/>
      </c>
      <c r="E494" s="5" t="str">
        <f t="shared" si="64"/>
        <v/>
      </c>
      <c r="F494" s="53">
        <v>100</v>
      </c>
      <c r="G494" s="5" t="str">
        <f t="shared" si="60"/>
        <v/>
      </c>
      <c r="H494" s="5" t="str">
        <f t="shared" si="61"/>
        <v/>
      </c>
      <c r="I494" s="5" t="str">
        <f t="shared" si="62"/>
        <v/>
      </c>
      <c r="J494" s="5" t="str">
        <f t="shared" si="63"/>
        <v/>
      </c>
      <c r="M494" s="5"/>
    </row>
    <row r="495" spans="2:13" x14ac:dyDescent="0.3">
      <c r="B495" s="57" t="str">
        <f t="shared" si="57"/>
        <v/>
      </c>
      <c r="C495" s="5" t="str">
        <f t="shared" si="58"/>
        <v/>
      </c>
      <c r="D495" s="5" t="str">
        <f t="shared" si="59"/>
        <v/>
      </c>
      <c r="E495" s="5" t="str">
        <f t="shared" si="64"/>
        <v/>
      </c>
      <c r="F495" s="53">
        <v>100</v>
      </c>
      <c r="G495" s="5" t="str">
        <f t="shared" si="60"/>
        <v/>
      </c>
      <c r="H495" s="5" t="str">
        <f t="shared" si="61"/>
        <v/>
      </c>
      <c r="I495" s="5" t="str">
        <f t="shared" si="62"/>
        <v/>
      </c>
      <c r="J495" s="5" t="str">
        <f t="shared" si="63"/>
        <v/>
      </c>
      <c r="M495" s="5"/>
    </row>
    <row r="496" spans="2:13" x14ac:dyDescent="0.3">
      <c r="B496" s="57" t="str">
        <f t="shared" si="57"/>
        <v/>
      </c>
      <c r="C496" s="5" t="str">
        <f t="shared" si="58"/>
        <v/>
      </c>
      <c r="D496" s="5" t="str">
        <f t="shared" si="59"/>
        <v/>
      </c>
      <c r="E496" s="5" t="str">
        <f t="shared" si="64"/>
        <v/>
      </c>
      <c r="F496" s="53">
        <v>100</v>
      </c>
      <c r="G496" s="5" t="str">
        <f t="shared" si="60"/>
        <v/>
      </c>
      <c r="H496" s="5" t="str">
        <f t="shared" si="61"/>
        <v/>
      </c>
      <c r="I496" s="5" t="str">
        <f t="shared" si="62"/>
        <v/>
      </c>
      <c r="J496" s="5" t="str">
        <f t="shared" si="63"/>
        <v/>
      </c>
      <c r="M496" s="5"/>
    </row>
    <row r="497" spans="2:13" x14ac:dyDescent="0.3">
      <c r="B497" s="57" t="str">
        <f t="shared" si="57"/>
        <v/>
      </c>
      <c r="C497" s="5" t="str">
        <f t="shared" si="58"/>
        <v/>
      </c>
      <c r="D497" s="5" t="str">
        <f t="shared" si="59"/>
        <v/>
      </c>
      <c r="E497" s="5" t="str">
        <f t="shared" si="64"/>
        <v/>
      </c>
      <c r="F497" s="53">
        <v>100</v>
      </c>
      <c r="G497" s="5" t="str">
        <f t="shared" si="60"/>
        <v/>
      </c>
      <c r="H497" s="5" t="str">
        <f t="shared" si="61"/>
        <v/>
      </c>
      <c r="I497" s="5" t="str">
        <f t="shared" si="62"/>
        <v/>
      </c>
      <c r="J497" s="5" t="str">
        <f t="shared" si="63"/>
        <v/>
      </c>
      <c r="M497" s="5"/>
    </row>
    <row r="498" spans="2:13" x14ac:dyDescent="0.3">
      <c r="B498" s="57" t="str">
        <f t="shared" si="57"/>
        <v/>
      </c>
      <c r="C498" s="5" t="str">
        <f t="shared" si="58"/>
        <v/>
      </c>
      <c r="D498" s="5" t="str">
        <f t="shared" si="59"/>
        <v/>
      </c>
      <c r="E498" s="5" t="str">
        <f t="shared" si="64"/>
        <v/>
      </c>
      <c r="F498" s="53">
        <v>100</v>
      </c>
      <c r="G498" s="5" t="str">
        <f t="shared" si="60"/>
        <v/>
      </c>
      <c r="H498" s="5" t="str">
        <f t="shared" si="61"/>
        <v/>
      </c>
      <c r="I498" s="5" t="str">
        <f t="shared" si="62"/>
        <v/>
      </c>
      <c r="J498" s="5" t="str">
        <f t="shared" si="63"/>
        <v/>
      </c>
      <c r="M498" s="5"/>
    </row>
    <row r="499" spans="2:13" x14ac:dyDescent="0.3">
      <c r="B499" s="57" t="str">
        <f t="shared" si="57"/>
        <v/>
      </c>
      <c r="C499" s="5" t="str">
        <f t="shared" si="58"/>
        <v/>
      </c>
      <c r="D499" s="5" t="str">
        <f t="shared" si="59"/>
        <v/>
      </c>
      <c r="E499" s="5" t="str">
        <f t="shared" si="64"/>
        <v/>
      </c>
      <c r="F499" s="53">
        <v>100</v>
      </c>
      <c r="G499" s="5" t="str">
        <f t="shared" si="60"/>
        <v/>
      </c>
      <c r="H499" s="5" t="str">
        <f t="shared" si="61"/>
        <v/>
      </c>
      <c r="I499" s="5" t="str">
        <f t="shared" si="62"/>
        <v/>
      </c>
      <c r="J499" s="5" t="str">
        <f t="shared" si="63"/>
        <v/>
      </c>
      <c r="M499" s="5"/>
    </row>
    <row r="500" spans="2:13" x14ac:dyDescent="0.3">
      <c r="B500" s="57" t="str">
        <f t="shared" si="57"/>
        <v/>
      </c>
      <c r="C500" s="5" t="str">
        <f t="shared" si="58"/>
        <v/>
      </c>
      <c r="D500" s="5" t="str">
        <f t="shared" si="59"/>
        <v/>
      </c>
      <c r="E500" s="5" t="str">
        <f t="shared" si="64"/>
        <v/>
      </c>
      <c r="F500" s="53">
        <v>100</v>
      </c>
      <c r="G500" s="5" t="str">
        <f t="shared" si="60"/>
        <v/>
      </c>
      <c r="H500" s="5" t="str">
        <f t="shared" si="61"/>
        <v/>
      </c>
      <c r="I500" s="5" t="str">
        <f t="shared" si="62"/>
        <v/>
      </c>
      <c r="J500" s="5" t="str">
        <f t="shared" si="63"/>
        <v/>
      </c>
      <c r="M500" s="5"/>
    </row>
    <row r="501" spans="2:13" x14ac:dyDescent="0.3">
      <c r="B501" s="57" t="str">
        <f t="shared" si="57"/>
        <v/>
      </c>
      <c r="C501" s="5" t="str">
        <f t="shared" si="58"/>
        <v/>
      </c>
      <c r="D501" s="5" t="str">
        <f t="shared" si="59"/>
        <v/>
      </c>
      <c r="E501" s="5" t="str">
        <f t="shared" si="64"/>
        <v/>
      </c>
      <c r="F501" s="53">
        <v>100</v>
      </c>
      <c r="G501" s="5" t="str">
        <f t="shared" si="60"/>
        <v/>
      </c>
      <c r="H501" s="5" t="str">
        <f t="shared" si="61"/>
        <v/>
      </c>
      <c r="I501" s="5" t="str">
        <f t="shared" si="62"/>
        <v/>
      </c>
      <c r="J501" s="5" t="str">
        <f t="shared" si="63"/>
        <v/>
      </c>
      <c r="M501" s="5"/>
    </row>
    <row r="502" spans="2:13" x14ac:dyDescent="0.3">
      <c r="B502" s="57" t="str">
        <f t="shared" si="57"/>
        <v/>
      </c>
      <c r="C502" s="5" t="str">
        <f t="shared" si="58"/>
        <v/>
      </c>
      <c r="D502" s="5" t="str">
        <f t="shared" si="59"/>
        <v/>
      </c>
      <c r="E502" s="5" t="str">
        <f t="shared" si="64"/>
        <v/>
      </c>
      <c r="F502" s="53">
        <v>100</v>
      </c>
      <c r="G502" s="5" t="str">
        <f t="shared" si="60"/>
        <v/>
      </c>
      <c r="H502" s="5" t="str">
        <f t="shared" si="61"/>
        <v/>
      </c>
      <c r="I502" s="5" t="str">
        <f t="shared" si="62"/>
        <v/>
      </c>
      <c r="J502" s="5" t="str">
        <f t="shared" si="63"/>
        <v/>
      </c>
      <c r="M502" s="5"/>
    </row>
    <row r="503" spans="2:13" x14ac:dyDescent="0.3">
      <c r="B503" s="57" t="str">
        <f t="shared" si="57"/>
        <v/>
      </c>
      <c r="C503" s="5" t="str">
        <f t="shared" si="58"/>
        <v/>
      </c>
      <c r="D503" s="5" t="str">
        <f t="shared" si="59"/>
        <v/>
      </c>
      <c r="E503" s="5" t="str">
        <f t="shared" si="64"/>
        <v/>
      </c>
      <c r="F503" s="53">
        <v>100</v>
      </c>
      <c r="G503" s="5" t="str">
        <f t="shared" si="60"/>
        <v/>
      </c>
      <c r="H503" s="5" t="str">
        <f t="shared" si="61"/>
        <v/>
      </c>
      <c r="I503" s="5" t="str">
        <f t="shared" si="62"/>
        <v/>
      </c>
      <c r="J503" s="5" t="str">
        <f t="shared" si="63"/>
        <v/>
      </c>
      <c r="M503" s="5"/>
    </row>
    <row r="504" spans="2:13" x14ac:dyDescent="0.3">
      <c r="B504" s="57" t="str">
        <f t="shared" si="57"/>
        <v/>
      </c>
      <c r="C504" s="5" t="str">
        <f t="shared" si="58"/>
        <v/>
      </c>
      <c r="D504" s="5" t="str">
        <f t="shared" si="59"/>
        <v/>
      </c>
      <c r="E504" s="5" t="str">
        <f t="shared" si="64"/>
        <v/>
      </c>
      <c r="F504" s="53">
        <v>100</v>
      </c>
      <c r="G504" s="5" t="str">
        <f t="shared" si="60"/>
        <v/>
      </c>
      <c r="H504" s="5" t="str">
        <f t="shared" si="61"/>
        <v/>
      </c>
      <c r="I504" s="5" t="str">
        <f t="shared" si="62"/>
        <v/>
      </c>
      <c r="J504" s="5" t="str">
        <f t="shared" si="63"/>
        <v/>
      </c>
      <c r="M504" s="5"/>
    </row>
    <row r="505" spans="2:13" x14ac:dyDescent="0.3">
      <c r="B505" s="57" t="str">
        <f t="shared" si="57"/>
        <v/>
      </c>
      <c r="C505" s="5" t="str">
        <f t="shared" si="58"/>
        <v/>
      </c>
      <c r="D505" s="5" t="str">
        <f t="shared" si="59"/>
        <v/>
      </c>
      <c r="E505" s="5" t="str">
        <f t="shared" si="64"/>
        <v/>
      </c>
      <c r="F505" s="53">
        <v>100</v>
      </c>
      <c r="G505" s="5" t="str">
        <f t="shared" si="60"/>
        <v/>
      </c>
      <c r="H505" s="5" t="str">
        <f t="shared" si="61"/>
        <v/>
      </c>
      <c r="I505" s="5" t="str">
        <f t="shared" si="62"/>
        <v/>
      </c>
      <c r="J505" s="5" t="str">
        <f t="shared" si="63"/>
        <v/>
      </c>
      <c r="M505" s="5"/>
    </row>
    <row r="506" spans="2:13" x14ac:dyDescent="0.3">
      <c r="B506" s="57" t="str">
        <f t="shared" si="57"/>
        <v/>
      </c>
      <c r="C506" s="5" t="str">
        <f t="shared" si="58"/>
        <v/>
      </c>
      <c r="D506" s="5" t="str">
        <f t="shared" si="59"/>
        <v/>
      </c>
      <c r="E506" s="5" t="str">
        <f t="shared" si="64"/>
        <v/>
      </c>
      <c r="F506" s="53">
        <v>100</v>
      </c>
      <c r="G506" s="5" t="str">
        <f t="shared" si="60"/>
        <v/>
      </c>
      <c r="H506" s="5" t="str">
        <f t="shared" si="61"/>
        <v/>
      </c>
      <c r="I506" s="5" t="str">
        <f t="shared" si="62"/>
        <v/>
      </c>
      <c r="J506" s="5" t="str">
        <f t="shared" si="63"/>
        <v/>
      </c>
      <c r="M506" s="5"/>
    </row>
    <row r="507" spans="2:13" x14ac:dyDescent="0.3">
      <c r="B507" s="57" t="str">
        <f t="shared" si="57"/>
        <v/>
      </c>
      <c r="C507" s="5" t="str">
        <f t="shared" si="58"/>
        <v/>
      </c>
      <c r="D507" s="5" t="str">
        <f t="shared" si="59"/>
        <v/>
      </c>
      <c r="E507" s="5" t="str">
        <f t="shared" si="64"/>
        <v/>
      </c>
      <c r="F507" s="53">
        <v>100</v>
      </c>
      <c r="G507" s="5" t="str">
        <f t="shared" si="60"/>
        <v/>
      </c>
      <c r="H507" s="5" t="str">
        <f t="shared" si="61"/>
        <v/>
      </c>
      <c r="I507" s="5" t="str">
        <f t="shared" si="62"/>
        <v/>
      </c>
      <c r="J507" s="5" t="str">
        <f t="shared" si="63"/>
        <v/>
      </c>
      <c r="M507" s="5"/>
    </row>
    <row r="508" spans="2:13" x14ac:dyDescent="0.3">
      <c r="B508" s="57" t="str">
        <f t="shared" si="57"/>
        <v/>
      </c>
      <c r="C508" s="5" t="str">
        <f t="shared" si="58"/>
        <v/>
      </c>
      <c r="D508" s="5" t="str">
        <f t="shared" si="59"/>
        <v/>
      </c>
      <c r="E508" s="5" t="str">
        <f t="shared" si="64"/>
        <v/>
      </c>
      <c r="F508" s="53">
        <v>100</v>
      </c>
      <c r="G508" s="5" t="str">
        <f t="shared" si="60"/>
        <v/>
      </c>
      <c r="H508" s="5" t="str">
        <f t="shared" si="61"/>
        <v/>
      </c>
      <c r="I508" s="5" t="str">
        <f t="shared" si="62"/>
        <v/>
      </c>
      <c r="J508" s="5" t="str">
        <f t="shared" si="63"/>
        <v/>
      </c>
      <c r="M508" s="5"/>
    </row>
    <row r="509" spans="2:13" x14ac:dyDescent="0.3">
      <c r="B509" s="57" t="str">
        <f t="shared" si="57"/>
        <v/>
      </c>
      <c r="C509" s="5" t="str">
        <f t="shared" si="58"/>
        <v/>
      </c>
      <c r="D509" s="5" t="str">
        <f t="shared" si="59"/>
        <v/>
      </c>
      <c r="E509" s="5" t="str">
        <f t="shared" si="64"/>
        <v/>
      </c>
      <c r="F509" s="53">
        <v>100</v>
      </c>
      <c r="G509" s="5" t="str">
        <f t="shared" si="60"/>
        <v/>
      </c>
      <c r="H509" s="5" t="str">
        <f t="shared" si="61"/>
        <v/>
      </c>
      <c r="I509" s="5" t="str">
        <f t="shared" si="62"/>
        <v/>
      </c>
      <c r="J509" s="5" t="str">
        <f t="shared" si="63"/>
        <v/>
      </c>
      <c r="M509" s="5"/>
    </row>
    <row r="510" spans="2:13" x14ac:dyDescent="0.3">
      <c r="B510" s="57" t="str">
        <f t="shared" si="57"/>
        <v/>
      </c>
      <c r="C510" s="5" t="str">
        <f t="shared" si="58"/>
        <v/>
      </c>
      <c r="D510" s="5" t="str">
        <f t="shared" si="59"/>
        <v/>
      </c>
      <c r="E510" s="5" t="str">
        <f t="shared" si="64"/>
        <v/>
      </c>
      <c r="F510" s="53">
        <v>100</v>
      </c>
      <c r="G510" s="5" t="str">
        <f t="shared" si="60"/>
        <v/>
      </c>
      <c r="H510" s="5" t="str">
        <f t="shared" si="61"/>
        <v/>
      </c>
      <c r="I510" s="5" t="str">
        <f t="shared" si="62"/>
        <v/>
      </c>
      <c r="J510" s="5" t="str">
        <f t="shared" si="63"/>
        <v/>
      </c>
      <c r="M510" s="5"/>
    </row>
    <row r="511" spans="2:13" x14ac:dyDescent="0.3">
      <c r="B511" s="57" t="str">
        <f t="shared" si="57"/>
        <v/>
      </c>
      <c r="C511" s="5" t="str">
        <f t="shared" si="58"/>
        <v/>
      </c>
      <c r="D511" s="5" t="str">
        <f t="shared" si="59"/>
        <v/>
      </c>
      <c r="E511" s="5" t="str">
        <f t="shared" si="64"/>
        <v/>
      </c>
      <c r="F511" s="53">
        <v>100</v>
      </c>
      <c r="G511" s="5" t="str">
        <f t="shared" si="60"/>
        <v/>
      </c>
      <c r="H511" s="5" t="str">
        <f t="shared" si="61"/>
        <v/>
      </c>
      <c r="I511" s="5" t="str">
        <f t="shared" si="62"/>
        <v/>
      </c>
      <c r="J511" s="5" t="str">
        <f t="shared" si="63"/>
        <v/>
      </c>
      <c r="M511" s="5"/>
    </row>
    <row r="512" spans="2:13" x14ac:dyDescent="0.3">
      <c r="B512" s="57" t="str">
        <f t="shared" si="57"/>
        <v/>
      </c>
      <c r="C512" s="5" t="str">
        <f t="shared" si="58"/>
        <v/>
      </c>
      <c r="D512" s="5" t="str">
        <f t="shared" si="59"/>
        <v/>
      </c>
      <c r="E512" s="5" t="str">
        <f t="shared" si="64"/>
        <v/>
      </c>
      <c r="F512" s="53">
        <v>100</v>
      </c>
      <c r="G512" s="5" t="str">
        <f t="shared" si="60"/>
        <v/>
      </c>
      <c r="H512" s="5" t="str">
        <f t="shared" si="61"/>
        <v/>
      </c>
      <c r="I512" s="5" t="str">
        <f t="shared" si="62"/>
        <v/>
      </c>
      <c r="J512" s="5" t="str">
        <f t="shared" si="63"/>
        <v/>
      </c>
      <c r="M512" s="5"/>
    </row>
    <row r="513" spans="2:13" x14ac:dyDescent="0.3">
      <c r="B513" s="57" t="str">
        <f t="shared" si="57"/>
        <v/>
      </c>
      <c r="C513" s="5" t="str">
        <f t="shared" si="58"/>
        <v/>
      </c>
      <c r="D513" s="5" t="str">
        <f t="shared" si="59"/>
        <v/>
      </c>
      <c r="E513" s="5" t="str">
        <f t="shared" si="64"/>
        <v/>
      </c>
      <c r="F513" s="53">
        <v>100</v>
      </c>
      <c r="G513" s="5" t="str">
        <f t="shared" si="60"/>
        <v/>
      </c>
      <c r="H513" s="5" t="str">
        <f t="shared" si="61"/>
        <v/>
      </c>
      <c r="I513" s="5" t="str">
        <f t="shared" si="62"/>
        <v/>
      </c>
      <c r="J513" s="5" t="str">
        <f t="shared" si="63"/>
        <v/>
      </c>
      <c r="M513" s="5"/>
    </row>
    <row r="514" spans="2:13" x14ac:dyDescent="0.3">
      <c r="B514" s="57" t="str">
        <f t="shared" si="57"/>
        <v/>
      </c>
      <c r="C514" s="5" t="str">
        <f t="shared" si="58"/>
        <v/>
      </c>
      <c r="D514" s="5" t="str">
        <f t="shared" si="59"/>
        <v/>
      </c>
      <c r="E514" s="5" t="str">
        <f t="shared" si="64"/>
        <v/>
      </c>
      <c r="F514" s="53">
        <v>100</v>
      </c>
      <c r="G514" s="5" t="str">
        <f t="shared" si="60"/>
        <v/>
      </c>
      <c r="H514" s="5" t="str">
        <f t="shared" si="61"/>
        <v/>
      </c>
      <c r="I514" s="5" t="str">
        <f t="shared" si="62"/>
        <v/>
      </c>
      <c r="J514" s="5" t="str">
        <f t="shared" si="63"/>
        <v/>
      </c>
      <c r="M514" s="5"/>
    </row>
    <row r="515" spans="2:13" x14ac:dyDescent="0.3">
      <c r="B515" s="57" t="str">
        <f t="shared" si="57"/>
        <v/>
      </c>
      <c r="C515" s="5" t="str">
        <f t="shared" si="58"/>
        <v/>
      </c>
      <c r="D515" s="5" t="str">
        <f t="shared" si="59"/>
        <v/>
      </c>
      <c r="E515" s="5" t="str">
        <f t="shared" si="64"/>
        <v/>
      </c>
      <c r="F515" s="53">
        <v>100</v>
      </c>
      <c r="G515" s="5" t="str">
        <f t="shared" si="60"/>
        <v/>
      </c>
      <c r="H515" s="5" t="str">
        <f t="shared" si="61"/>
        <v/>
      </c>
      <c r="I515" s="5" t="str">
        <f t="shared" si="62"/>
        <v/>
      </c>
      <c r="J515" s="5" t="str">
        <f t="shared" si="63"/>
        <v/>
      </c>
      <c r="M515" s="5"/>
    </row>
    <row r="516" spans="2:13" x14ac:dyDescent="0.3">
      <c r="B516" s="57" t="str">
        <f t="shared" si="57"/>
        <v/>
      </c>
      <c r="C516" s="5" t="str">
        <f t="shared" si="58"/>
        <v/>
      </c>
      <c r="D516" s="5" t="str">
        <f t="shared" si="59"/>
        <v/>
      </c>
      <c r="E516" s="5" t="str">
        <f t="shared" si="64"/>
        <v/>
      </c>
      <c r="F516" s="53">
        <v>100</v>
      </c>
      <c r="G516" s="5" t="str">
        <f t="shared" si="60"/>
        <v/>
      </c>
      <c r="H516" s="5" t="str">
        <f t="shared" si="61"/>
        <v/>
      </c>
      <c r="I516" s="5" t="str">
        <f t="shared" si="62"/>
        <v/>
      </c>
      <c r="J516" s="5" t="str">
        <f t="shared" si="63"/>
        <v/>
      </c>
      <c r="M516" s="5"/>
    </row>
    <row r="517" spans="2:13" x14ac:dyDescent="0.3">
      <c r="B517" s="57" t="str">
        <f t="shared" si="57"/>
        <v/>
      </c>
      <c r="C517" s="5" t="str">
        <f t="shared" si="58"/>
        <v/>
      </c>
      <c r="D517" s="5" t="str">
        <f t="shared" si="59"/>
        <v/>
      </c>
      <c r="E517" s="5" t="str">
        <f t="shared" si="64"/>
        <v/>
      </c>
      <c r="F517" s="53">
        <v>100</v>
      </c>
      <c r="G517" s="5" t="str">
        <f t="shared" si="60"/>
        <v/>
      </c>
      <c r="H517" s="5" t="str">
        <f t="shared" si="61"/>
        <v/>
      </c>
      <c r="I517" s="5" t="str">
        <f t="shared" si="62"/>
        <v/>
      </c>
      <c r="J517" s="5" t="str">
        <f t="shared" si="63"/>
        <v/>
      </c>
      <c r="M517" s="5"/>
    </row>
    <row r="518" spans="2:13" x14ac:dyDescent="0.3">
      <c r="B518" s="57" t="str">
        <f t="shared" si="57"/>
        <v/>
      </c>
      <c r="C518" s="5" t="str">
        <f t="shared" si="58"/>
        <v/>
      </c>
      <c r="D518" s="5" t="str">
        <f t="shared" si="59"/>
        <v/>
      </c>
      <c r="E518" s="5" t="str">
        <f t="shared" si="64"/>
        <v/>
      </c>
      <c r="F518" s="53">
        <v>100</v>
      </c>
      <c r="G518" s="5" t="str">
        <f t="shared" si="60"/>
        <v/>
      </c>
      <c r="H518" s="5" t="str">
        <f t="shared" si="61"/>
        <v/>
      </c>
      <c r="I518" s="5" t="str">
        <f t="shared" si="62"/>
        <v/>
      </c>
      <c r="J518" s="5" t="str">
        <f t="shared" si="63"/>
        <v/>
      </c>
      <c r="M518" s="5"/>
    </row>
    <row r="519" spans="2:13" x14ac:dyDescent="0.3">
      <c r="B519" s="57" t="str">
        <f t="shared" si="57"/>
        <v/>
      </c>
      <c r="C519" s="5" t="str">
        <f t="shared" si="58"/>
        <v/>
      </c>
      <c r="D519" s="5" t="str">
        <f t="shared" si="59"/>
        <v/>
      </c>
      <c r="E519" s="5" t="str">
        <f t="shared" si="64"/>
        <v/>
      </c>
      <c r="F519" s="53">
        <v>100</v>
      </c>
      <c r="G519" s="5" t="str">
        <f t="shared" si="60"/>
        <v/>
      </c>
      <c r="H519" s="5" t="str">
        <f t="shared" si="61"/>
        <v/>
      </c>
      <c r="I519" s="5" t="str">
        <f t="shared" si="62"/>
        <v/>
      </c>
      <c r="J519" s="5" t="str">
        <f t="shared" si="63"/>
        <v/>
      </c>
      <c r="M519" s="5"/>
    </row>
    <row r="520" spans="2:13" x14ac:dyDescent="0.3">
      <c r="B520" s="57" t="str">
        <f t="shared" si="57"/>
        <v/>
      </c>
      <c r="C520" s="5" t="str">
        <f t="shared" si="58"/>
        <v/>
      </c>
      <c r="D520" s="5" t="str">
        <f t="shared" si="59"/>
        <v/>
      </c>
      <c r="E520" s="5" t="str">
        <f t="shared" si="64"/>
        <v/>
      </c>
      <c r="F520" s="53">
        <v>100</v>
      </c>
      <c r="G520" s="5" t="str">
        <f t="shared" si="60"/>
        <v/>
      </c>
      <c r="H520" s="5" t="str">
        <f t="shared" si="61"/>
        <v/>
      </c>
      <c r="I520" s="5" t="str">
        <f t="shared" si="62"/>
        <v/>
      </c>
      <c r="J520" s="5" t="str">
        <f t="shared" si="63"/>
        <v/>
      </c>
      <c r="M520" s="5"/>
    </row>
    <row r="521" spans="2:13" x14ac:dyDescent="0.3">
      <c r="B521" s="57" t="str">
        <f t="shared" si="57"/>
        <v/>
      </c>
      <c r="C521" s="5" t="str">
        <f t="shared" si="58"/>
        <v/>
      </c>
      <c r="D521" s="5" t="str">
        <f t="shared" si="59"/>
        <v/>
      </c>
      <c r="E521" s="5" t="str">
        <f t="shared" si="64"/>
        <v/>
      </c>
      <c r="F521" s="53">
        <v>100</v>
      </c>
      <c r="G521" s="5" t="str">
        <f t="shared" si="60"/>
        <v/>
      </c>
      <c r="H521" s="5" t="str">
        <f t="shared" si="61"/>
        <v/>
      </c>
      <c r="I521" s="5" t="str">
        <f t="shared" si="62"/>
        <v/>
      </c>
      <c r="J521" s="5" t="str">
        <f t="shared" si="63"/>
        <v/>
      </c>
      <c r="M521" s="5"/>
    </row>
    <row r="522" spans="2:13" x14ac:dyDescent="0.3">
      <c r="B522" s="57" t="str">
        <f t="shared" si="57"/>
        <v/>
      </c>
      <c r="C522" s="5" t="str">
        <f t="shared" si="58"/>
        <v/>
      </c>
      <c r="D522" s="5" t="str">
        <f t="shared" si="59"/>
        <v/>
      </c>
      <c r="E522" s="5" t="str">
        <f t="shared" si="64"/>
        <v/>
      </c>
      <c r="F522" s="53">
        <v>100</v>
      </c>
      <c r="G522" s="5" t="str">
        <f t="shared" si="60"/>
        <v/>
      </c>
      <c r="H522" s="5" t="str">
        <f t="shared" si="61"/>
        <v/>
      </c>
      <c r="I522" s="5" t="str">
        <f t="shared" si="62"/>
        <v/>
      </c>
      <c r="J522" s="5" t="str">
        <f t="shared" si="63"/>
        <v/>
      </c>
      <c r="M522" s="5"/>
    </row>
    <row r="523" spans="2:13" x14ac:dyDescent="0.3">
      <c r="B523" s="57" t="str">
        <f t="shared" si="57"/>
        <v/>
      </c>
      <c r="C523" s="5" t="str">
        <f t="shared" si="58"/>
        <v/>
      </c>
      <c r="D523" s="5" t="str">
        <f t="shared" si="59"/>
        <v/>
      </c>
      <c r="E523" s="5" t="str">
        <f t="shared" si="64"/>
        <v/>
      </c>
      <c r="F523" s="53">
        <v>100</v>
      </c>
      <c r="G523" s="5" t="str">
        <f t="shared" si="60"/>
        <v/>
      </c>
      <c r="H523" s="5" t="str">
        <f t="shared" si="61"/>
        <v/>
      </c>
      <c r="I523" s="5" t="str">
        <f t="shared" si="62"/>
        <v/>
      </c>
      <c r="J523" s="5" t="str">
        <f t="shared" si="63"/>
        <v/>
      </c>
      <c r="M523" s="5"/>
    </row>
    <row r="524" spans="2:13" x14ac:dyDescent="0.3">
      <c r="B524" s="57" t="str">
        <f t="shared" si="57"/>
        <v/>
      </c>
      <c r="C524" s="5" t="str">
        <f t="shared" si="58"/>
        <v/>
      </c>
      <c r="D524" s="5" t="str">
        <f t="shared" si="59"/>
        <v/>
      </c>
      <c r="E524" s="5" t="str">
        <f t="shared" si="64"/>
        <v/>
      </c>
      <c r="F524" s="53">
        <v>100</v>
      </c>
      <c r="G524" s="5" t="str">
        <f t="shared" si="60"/>
        <v/>
      </c>
      <c r="H524" s="5" t="str">
        <f t="shared" si="61"/>
        <v/>
      </c>
      <c r="I524" s="5" t="str">
        <f t="shared" si="62"/>
        <v/>
      </c>
      <c r="J524" s="5" t="str">
        <f t="shared" si="63"/>
        <v/>
      </c>
      <c r="M524" s="5"/>
    </row>
    <row r="525" spans="2:13" x14ac:dyDescent="0.3">
      <c r="B525" s="57" t="str">
        <f t="shared" si="57"/>
        <v/>
      </c>
      <c r="C525" s="5" t="str">
        <f t="shared" si="58"/>
        <v/>
      </c>
      <c r="D525" s="5" t="str">
        <f t="shared" si="59"/>
        <v/>
      </c>
      <c r="E525" s="5" t="str">
        <f t="shared" si="64"/>
        <v/>
      </c>
      <c r="F525" s="53">
        <v>100</v>
      </c>
      <c r="G525" s="5" t="str">
        <f t="shared" si="60"/>
        <v/>
      </c>
      <c r="H525" s="5" t="str">
        <f t="shared" si="61"/>
        <v/>
      </c>
      <c r="I525" s="5" t="str">
        <f t="shared" si="62"/>
        <v/>
      </c>
      <c r="J525" s="5" t="str">
        <f t="shared" si="63"/>
        <v/>
      </c>
      <c r="M525" s="5"/>
    </row>
    <row r="526" spans="2:13" x14ac:dyDescent="0.3">
      <c r="B526" s="57" t="str">
        <f t="shared" si="57"/>
        <v/>
      </c>
      <c r="C526" s="5" t="str">
        <f t="shared" si="58"/>
        <v/>
      </c>
      <c r="D526" s="5" t="str">
        <f t="shared" si="59"/>
        <v/>
      </c>
      <c r="E526" s="5" t="str">
        <f t="shared" si="64"/>
        <v/>
      </c>
      <c r="F526" s="53">
        <v>100</v>
      </c>
      <c r="G526" s="5" t="str">
        <f t="shared" si="60"/>
        <v/>
      </c>
      <c r="H526" s="5" t="str">
        <f t="shared" si="61"/>
        <v/>
      </c>
      <c r="I526" s="5" t="str">
        <f t="shared" si="62"/>
        <v/>
      </c>
      <c r="J526" s="5" t="str">
        <f t="shared" si="63"/>
        <v/>
      </c>
      <c r="M526" s="5"/>
    </row>
    <row r="527" spans="2:13" x14ac:dyDescent="0.3">
      <c r="B527" s="57" t="str">
        <f t="shared" si="57"/>
        <v/>
      </c>
      <c r="C527" s="5" t="str">
        <f t="shared" si="58"/>
        <v/>
      </c>
      <c r="D527" s="5" t="str">
        <f t="shared" si="59"/>
        <v/>
      </c>
      <c r="E527" s="5" t="str">
        <f t="shared" si="64"/>
        <v/>
      </c>
      <c r="F527" s="53">
        <v>100</v>
      </c>
      <c r="G527" s="5" t="str">
        <f t="shared" si="60"/>
        <v/>
      </c>
      <c r="H527" s="5" t="str">
        <f t="shared" si="61"/>
        <v/>
      </c>
      <c r="I527" s="5" t="str">
        <f t="shared" si="62"/>
        <v/>
      </c>
      <c r="J527" s="5" t="str">
        <f t="shared" si="63"/>
        <v/>
      </c>
      <c r="M527" s="5"/>
    </row>
    <row r="528" spans="2:13" x14ac:dyDescent="0.3">
      <c r="B528" s="57" t="str">
        <f t="shared" si="57"/>
        <v/>
      </c>
      <c r="C528" s="5" t="str">
        <f t="shared" si="58"/>
        <v/>
      </c>
      <c r="D528" s="5" t="str">
        <f t="shared" si="59"/>
        <v/>
      </c>
      <c r="E528" s="5" t="str">
        <f t="shared" si="64"/>
        <v/>
      </c>
      <c r="F528" s="53">
        <v>100</v>
      </c>
      <c r="G528" s="5" t="str">
        <f t="shared" si="60"/>
        <v/>
      </c>
      <c r="H528" s="5" t="str">
        <f t="shared" si="61"/>
        <v/>
      </c>
      <c r="I528" s="5" t="str">
        <f t="shared" si="62"/>
        <v/>
      </c>
      <c r="J528" s="5" t="str">
        <f t="shared" si="63"/>
        <v/>
      </c>
      <c r="M528" s="5"/>
    </row>
    <row r="529" spans="2:13" x14ac:dyDescent="0.3">
      <c r="B529" s="57" t="str">
        <f t="shared" si="57"/>
        <v/>
      </c>
      <c r="C529" s="5" t="str">
        <f t="shared" si="58"/>
        <v/>
      </c>
      <c r="D529" s="5" t="str">
        <f t="shared" si="59"/>
        <v/>
      </c>
      <c r="E529" s="5" t="str">
        <f t="shared" si="64"/>
        <v/>
      </c>
      <c r="F529" s="53">
        <v>100</v>
      </c>
      <c r="G529" s="5" t="str">
        <f t="shared" si="60"/>
        <v/>
      </c>
      <c r="H529" s="5" t="str">
        <f t="shared" si="61"/>
        <v/>
      </c>
      <c r="I529" s="5" t="str">
        <f t="shared" si="62"/>
        <v/>
      </c>
      <c r="J529" s="5" t="str">
        <f t="shared" si="63"/>
        <v/>
      </c>
      <c r="M529" s="5"/>
    </row>
    <row r="530" spans="2:13" x14ac:dyDescent="0.3">
      <c r="B530" s="57" t="str">
        <f t="shared" si="57"/>
        <v/>
      </c>
      <c r="C530" s="5" t="str">
        <f t="shared" si="58"/>
        <v/>
      </c>
      <c r="D530" s="5" t="str">
        <f t="shared" si="59"/>
        <v/>
      </c>
      <c r="E530" s="5" t="str">
        <f t="shared" si="64"/>
        <v/>
      </c>
      <c r="F530" s="53">
        <v>100</v>
      </c>
      <c r="G530" s="5" t="str">
        <f t="shared" si="60"/>
        <v/>
      </c>
      <c r="H530" s="5" t="str">
        <f t="shared" si="61"/>
        <v/>
      </c>
      <c r="I530" s="5" t="str">
        <f t="shared" si="62"/>
        <v/>
      </c>
      <c r="J530" s="5" t="str">
        <f t="shared" si="63"/>
        <v/>
      </c>
      <c r="M530" s="5"/>
    </row>
    <row r="531" spans="2:13" x14ac:dyDescent="0.3">
      <c r="B531" s="57" t="str">
        <f t="shared" si="57"/>
        <v/>
      </c>
      <c r="C531" s="5" t="str">
        <f t="shared" si="58"/>
        <v/>
      </c>
      <c r="D531" s="5" t="str">
        <f t="shared" si="59"/>
        <v/>
      </c>
      <c r="E531" s="5" t="str">
        <f t="shared" si="64"/>
        <v/>
      </c>
      <c r="F531" s="53">
        <v>100</v>
      </c>
      <c r="G531" s="5" t="str">
        <f t="shared" si="60"/>
        <v/>
      </c>
      <c r="H531" s="5" t="str">
        <f t="shared" si="61"/>
        <v/>
      </c>
      <c r="I531" s="5" t="str">
        <f t="shared" si="62"/>
        <v/>
      </c>
      <c r="J531" s="5" t="str">
        <f t="shared" si="63"/>
        <v/>
      </c>
      <c r="M531" s="5"/>
    </row>
    <row r="532" spans="2:13" x14ac:dyDescent="0.3">
      <c r="B532" s="57" t="str">
        <f t="shared" si="57"/>
        <v/>
      </c>
      <c r="C532" s="5" t="str">
        <f t="shared" si="58"/>
        <v/>
      </c>
      <c r="D532" s="5" t="str">
        <f t="shared" si="59"/>
        <v/>
      </c>
      <c r="E532" s="5" t="str">
        <f t="shared" si="64"/>
        <v/>
      </c>
      <c r="F532" s="53">
        <v>100</v>
      </c>
      <c r="G532" s="5" t="str">
        <f t="shared" si="60"/>
        <v/>
      </c>
      <c r="H532" s="5" t="str">
        <f t="shared" si="61"/>
        <v/>
      </c>
      <c r="I532" s="5" t="str">
        <f t="shared" si="62"/>
        <v/>
      </c>
      <c r="J532" s="5" t="str">
        <f t="shared" si="63"/>
        <v/>
      </c>
      <c r="M532" s="5"/>
    </row>
    <row r="533" spans="2:13" x14ac:dyDescent="0.3">
      <c r="B533" s="57" t="str">
        <f t="shared" si="57"/>
        <v/>
      </c>
      <c r="C533" s="5" t="str">
        <f t="shared" si="58"/>
        <v/>
      </c>
      <c r="D533" s="5" t="str">
        <f t="shared" si="59"/>
        <v/>
      </c>
      <c r="E533" s="5" t="str">
        <f t="shared" si="64"/>
        <v/>
      </c>
      <c r="F533" s="53">
        <v>100</v>
      </c>
      <c r="G533" s="5" t="str">
        <f t="shared" si="60"/>
        <v/>
      </c>
      <c r="H533" s="5" t="str">
        <f t="shared" si="61"/>
        <v/>
      </c>
      <c r="I533" s="5" t="str">
        <f t="shared" si="62"/>
        <v/>
      </c>
      <c r="J533" s="5" t="str">
        <f t="shared" si="63"/>
        <v/>
      </c>
      <c r="M533" s="5"/>
    </row>
    <row r="534" spans="2:13" x14ac:dyDescent="0.3">
      <c r="B534" s="57" t="str">
        <f t="shared" si="57"/>
        <v/>
      </c>
      <c r="C534" s="5" t="str">
        <f t="shared" si="58"/>
        <v/>
      </c>
      <c r="D534" s="5" t="str">
        <f t="shared" si="59"/>
        <v/>
      </c>
      <c r="E534" s="5" t="str">
        <f t="shared" si="64"/>
        <v/>
      </c>
      <c r="F534" s="53">
        <v>100</v>
      </c>
      <c r="G534" s="5" t="str">
        <f t="shared" si="60"/>
        <v/>
      </c>
      <c r="H534" s="5" t="str">
        <f t="shared" si="61"/>
        <v/>
      </c>
      <c r="I534" s="5" t="str">
        <f t="shared" si="62"/>
        <v/>
      </c>
      <c r="J534" s="5" t="str">
        <f t="shared" si="63"/>
        <v/>
      </c>
      <c r="M534" s="5"/>
    </row>
    <row r="535" spans="2:13" x14ac:dyDescent="0.3">
      <c r="B535" s="57" t="str">
        <f t="shared" si="57"/>
        <v/>
      </c>
      <c r="C535" s="5" t="str">
        <f t="shared" si="58"/>
        <v/>
      </c>
      <c r="D535" s="5" t="str">
        <f t="shared" si="59"/>
        <v/>
      </c>
      <c r="E535" s="5" t="str">
        <f t="shared" si="64"/>
        <v/>
      </c>
      <c r="F535" s="53">
        <v>100</v>
      </c>
      <c r="G535" s="5" t="str">
        <f t="shared" si="60"/>
        <v/>
      </c>
      <c r="H535" s="5" t="str">
        <f t="shared" si="61"/>
        <v/>
      </c>
      <c r="I535" s="5" t="str">
        <f t="shared" si="62"/>
        <v/>
      </c>
      <c r="J535" s="5" t="str">
        <f t="shared" si="63"/>
        <v/>
      </c>
      <c r="M535" s="5"/>
    </row>
    <row r="536" spans="2:13" x14ac:dyDescent="0.3">
      <c r="B536" s="57" t="str">
        <f t="shared" si="57"/>
        <v/>
      </c>
      <c r="C536" s="5" t="str">
        <f t="shared" si="58"/>
        <v/>
      </c>
      <c r="D536" s="5" t="str">
        <f t="shared" si="59"/>
        <v/>
      </c>
      <c r="E536" s="5" t="str">
        <f t="shared" si="64"/>
        <v/>
      </c>
      <c r="F536" s="53">
        <v>100</v>
      </c>
      <c r="G536" s="5" t="str">
        <f t="shared" si="60"/>
        <v/>
      </c>
      <c r="H536" s="5" t="str">
        <f t="shared" si="61"/>
        <v/>
      </c>
      <c r="I536" s="5" t="str">
        <f t="shared" si="62"/>
        <v/>
      </c>
      <c r="J536" s="5" t="str">
        <f t="shared" si="63"/>
        <v/>
      </c>
      <c r="M536" s="5"/>
    </row>
    <row r="537" spans="2:13" x14ac:dyDescent="0.3">
      <c r="B537" s="57" t="str">
        <f t="shared" si="57"/>
        <v/>
      </c>
      <c r="C537" s="5" t="str">
        <f t="shared" si="58"/>
        <v/>
      </c>
      <c r="D537" s="5" t="str">
        <f t="shared" si="59"/>
        <v/>
      </c>
      <c r="E537" s="5" t="str">
        <f t="shared" si="64"/>
        <v/>
      </c>
      <c r="F537" s="53">
        <v>100</v>
      </c>
      <c r="G537" s="5" t="str">
        <f t="shared" si="60"/>
        <v/>
      </c>
      <c r="H537" s="5" t="str">
        <f t="shared" si="61"/>
        <v/>
      </c>
      <c r="I537" s="5" t="str">
        <f t="shared" si="62"/>
        <v/>
      </c>
      <c r="J537" s="5" t="str">
        <f t="shared" si="63"/>
        <v/>
      </c>
      <c r="M537" s="5"/>
    </row>
    <row r="538" spans="2:13" x14ac:dyDescent="0.3">
      <c r="B538" s="57" t="str">
        <f t="shared" si="57"/>
        <v/>
      </c>
      <c r="C538" s="5" t="str">
        <f t="shared" si="58"/>
        <v/>
      </c>
      <c r="D538" s="5" t="str">
        <f t="shared" si="59"/>
        <v/>
      </c>
      <c r="E538" s="5" t="str">
        <f t="shared" si="64"/>
        <v/>
      </c>
      <c r="F538" s="53">
        <v>100</v>
      </c>
      <c r="G538" s="5" t="str">
        <f t="shared" si="60"/>
        <v/>
      </c>
      <c r="H538" s="5" t="str">
        <f t="shared" si="61"/>
        <v/>
      </c>
      <c r="I538" s="5" t="str">
        <f t="shared" si="62"/>
        <v/>
      </c>
      <c r="J538" s="5" t="str">
        <f t="shared" si="63"/>
        <v/>
      </c>
      <c r="M538" s="5"/>
    </row>
    <row r="539" spans="2:13" x14ac:dyDescent="0.3">
      <c r="B539" s="57" t="str">
        <f t="shared" ref="B539:B602" si="65">IF(ISBLANK($A539),"",EDATE($B538,1))</f>
        <v/>
      </c>
      <c r="C539" s="5" t="str">
        <f t="shared" ref="C539:C602" si="66">_xlfn.LET(
_xlpm.StartingPrincipalBalance,$G538,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_xlpm.Calculation,IF(_xlpm.IsPeriodBlankCondition,"",IF(_xlpm.IsPrincipalRemainingBlankCondition,"",IF(_xlpm.IsPrincipalRemainingZeroCondition,"",_xlpm.StartingPrincipalBalance))),
_xlpm.Calculation
)</f>
        <v/>
      </c>
      <c r="D539" s="5" t="str">
        <f t="shared" ref="D539:D602" si="67">_xlfn.LET(
_xlpm.InterestCalculation,$G538*$B$9,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E539" s="5" t="str">
        <f t="shared" si="64"/>
        <v/>
      </c>
      <c r="F539" s="53">
        <v>100</v>
      </c>
      <c r="G539" s="5" t="str">
        <f t="shared" ref="G539:G602" si="68">_xlfn.LET(
_xlpm.StartingBalanceGreaterThanPrincipalOwedPlusPrepaymentCondition,$C539&gt;=$E539+$F539,
_xlpm.IsPrincpalOwedPlusPrepaymentLessThanOrEqualToPrincipalRemainingCondition,ROUND($E539+$F539,2)&lt;=ROUND($G538,2),
_xlpm.IsCurrentPrincapalOwedAmtGreaterThanPrevPrincipalOwedCondition,$E538&gt;$G538,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_xlpm.Calculation,IF(_xlpm.IsPeriodBlankCondition,"",IF(_xlpm.IsPrincipalRemainingBlankCondition,"",IF(_xlpm.IsPrincipalZeroCondition,"",IF(_xlpm.StartingBalanceGreaterThanPrincipalOwedPlusPrepaymentCondition,$C539-$E539-$F539,0)))),
_xlpm.Calculation
)</f>
        <v/>
      </c>
      <c r="H539" s="5" t="str">
        <f t="shared" ref="H539:H602" si="69">_xlfn.LET(
_xlpm.PrincpalRemainingCalculation,$B$13,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_xlpm.Calculation,IF(_xlpm.IsPeriodBlankCondition,"",IF(_xlpm.IsPrincipalRemainingBlankCondition,"",IF(_xlpm.IsPrincipalZeroCondition,"",_xlpm.PrincpalRemainingCalculation))),
_xlpm.Calculation
)</f>
        <v/>
      </c>
      <c r="I539" s="5" t="str">
        <f t="shared" ref="I539:I602" si="70">_xlfn.LET(
_xlpm.IsPrincipalRemainingLessThanOrEqualToPMICutoffAmtCondition,$G538&lt;=$B$2*(1-$B$15),
_xlpm.PMIMonthlyPayment,$B$19,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539" s="5" t="str">
        <f t="shared" ref="J539:J602" si="71">_xlfn.LET(
_xlpm.PrePaymentActuallyPaid,IF($C539&gt;=$E539+$F539,$F539,$C539-$E539),
_xlpm.IfPMIOwedIsBlank,IF($I539 = "",0,$I539),
_xlpm.TotalMonthlyPaymentCalculation,$D539+$E539+$H539+_xlpm.IfPMIOwedIsBlank+_xlpm.PrePaymentActuallyPaid,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_xlpm.Calculation,IF(_xlpm.IsPeriodBlankCondition,"",IF(_xlpm.IsPrincipalRemainingBlankCondition,"",IF(_xlpm.IsPrincipalZeroCondition,"",_xlpm.TotalMonthlyPaymentCalculation))),
_xlpm.Calculation
)</f>
        <v/>
      </c>
      <c r="M539" s="5"/>
    </row>
    <row r="540" spans="2:13" x14ac:dyDescent="0.3">
      <c r="B540" s="57" t="str">
        <f t="shared" si="65"/>
        <v/>
      </c>
      <c r="C540" s="5" t="str">
        <f t="shared" si="66"/>
        <v/>
      </c>
      <c r="D540" s="5" t="str">
        <f t="shared" si="67"/>
        <v/>
      </c>
      <c r="E540" s="5" t="str">
        <f t="shared" si="64"/>
        <v/>
      </c>
      <c r="F540" s="53">
        <v>100</v>
      </c>
      <c r="G540" s="5" t="str">
        <f t="shared" si="68"/>
        <v/>
      </c>
      <c r="H540" s="5" t="str">
        <f t="shared" si="69"/>
        <v/>
      </c>
      <c r="I540" s="5" t="str">
        <f t="shared" si="70"/>
        <v/>
      </c>
      <c r="J540" s="5" t="str">
        <f t="shared" si="71"/>
        <v/>
      </c>
      <c r="M540" s="5"/>
    </row>
    <row r="541" spans="2:13" x14ac:dyDescent="0.3">
      <c r="B541" s="57" t="str">
        <f t="shared" si="65"/>
        <v/>
      </c>
      <c r="C541" s="5" t="str">
        <f t="shared" si="66"/>
        <v/>
      </c>
      <c r="D541" s="5" t="str">
        <f t="shared" si="67"/>
        <v/>
      </c>
      <c r="E541" s="5" t="str">
        <f t="shared" si="64"/>
        <v/>
      </c>
      <c r="F541" s="53">
        <v>100</v>
      </c>
      <c r="G541" s="5" t="str">
        <f t="shared" si="68"/>
        <v/>
      </c>
      <c r="H541" s="5" t="str">
        <f t="shared" si="69"/>
        <v/>
      </c>
      <c r="I541" s="5" t="str">
        <f t="shared" si="70"/>
        <v/>
      </c>
      <c r="J541" s="5" t="str">
        <f t="shared" si="71"/>
        <v/>
      </c>
      <c r="M541" s="5"/>
    </row>
    <row r="542" spans="2:13" x14ac:dyDescent="0.3">
      <c r="B542" s="57" t="str">
        <f t="shared" si="65"/>
        <v/>
      </c>
      <c r="C542" s="5" t="str">
        <f t="shared" si="66"/>
        <v/>
      </c>
      <c r="D542" s="5" t="str">
        <f t="shared" si="67"/>
        <v/>
      </c>
      <c r="E542" s="5" t="str">
        <f t="shared" si="64"/>
        <v/>
      </c>
      <c r="F542" s="53">
        <v>100</v>
      </c>
      <c r="G542" s="5" t="str">
        <f t="shared" si="68"/>
        <v/>
      </c>
      <c r="H542" s="5" t="str">
        <f t="shared" si="69"/>
        <v/>
      </c>
      <c r="I542" s="5" t="str">
        <f t="shared" si="70"/>
        <v/>
      </c>
      <c r="J542" s="5" t="str">
        <f t="shared" si="71"/>
        <v/>
      </c>
      <c r="M542" s="5"/>
    </row>
    <row r="543" spans="2:13" x14ac:dyDescent="0.3">
      <c r="B543" s="57" t="str">
        <f t="shared" si="65"/>
        <v/>
      </c>
      <c r="C543" s="5" t="str">
        <f t="shared" si="66"/>
        <v/>
      </c>
      <c r="D543" s="5" t="str">
        <f t="shared" si="67"/>
        <v/>
      </c>
      <c r="E543" s="5" t="str">
        <f t="shared" si="64"/>
        <v/>
      </c>
      <c r="F543" s="53">
        <v>100</v>
      </c>
      <c r="G543" s="5" t="str">
        <f t="shared" si="68"/>
        <v/>
      </c>
      <c r="H543" s="5" t="str">
        <f t="shared" si="69"/>
        <v/>
      </c>
      <c r="I543" s="5" t="str">
        <f t="shared" si="70"/>
        <v/>
      </c>
      <c r="J543" s="5" t="str">
        <f t="shared" si="71"/>
        <v/>
      </c>
      <c r="M543" s="5"/>
    </row>
    <row r="544" spans="2:13" x14ac:dyDescent="0.3">
      <c r="B544" s="57" t="str">
        <f t="shared" si="65"/>
        <v/>
      </c>
      <c r="C544" s="5" t="str">
        <f t="shared" si="66"/>
        <v/>
      </c>
      <c r="D544" s="5" t="str">
        <f t="shared" si="67"/>
        <v/>
      </c>
      <c r="E544" s="5" t="str">
        <f t="shared" si="64"/>
        <v/>
      </c>
      <c r="F544" s="53">
        <v>100</v>
      </c>
      <c r="G544" s="5" t="str">
        <f t="shared" si="68"/>
        <v/>
      </c>
      <c r="H544" s="5" t="str">
        <f t="shared" si="69"/>
        <v/>
      </c>
      <c r="I544" s="5" t="str">
        <f t="shared" si="70"/>
        <v/>
      </c>
      <c r="J544" s="5" t="str">
        <f t="shared" si="71"/>
        <v/>
      </c>
      <c r="M544" s="5"/>
    </row>
    <row r="545" spans="2:13" x14ac:dyDescent="0.3">
      <c r="B545" s="57" t="str">
        <f t="shared" si="65"/>
        <v/>
      </c>
      <c r="C545" s="5" t="str">
        <f t="shared" si="66"/>
        <v/>
      </c>
      <c r="D545" s="5" t="str">
        <f t="shared" si="67"/>
        <v/>
      </c>
      <c r="E545" s="5" t="str">
        <f t="shared" si="64"/>
        <v/>
      </c>
      <c r="F545" s="53">
        <v>100</v>
      </c>
      <c r="G545" s="5" t="str">
        <f t="shared" si="68"/>
        <v/>
      </c>
      <c r="H545" s="5" t="str">
        <f t="shared" si="69"/>
        <v/>
      </c>
      <c r="I545" s="5" t="str">
        <f t="shared" si="70"/>
        <v/>
      </c>
      <c r="J545" s="5" t="str">
        <f t="shared" si="71"/>
        <v/>
      </c>
      <c r="M545" s="5"/>
    </row>
    <row r="546" spans="2:13" x14ac:dyDescent="0.3">
      <c r="B546" s="57" t="str">
        <f t="shared" si="65"/>
        <v/>
      </c>
      <c r="C546" s="5" t="str">
        <f t="shared" si="66"/>
        <v/>
      </c>
      <c r="D546" s="5" t="str">
        <f t="shared" si="67"/>
        <v/>
      </c>
      <c r="E546" s="5" t="str">
        <f t="shared" si="64"/>
        <v/>
      </c>
      <c r="F546" s="53">
        <v>100</v>
      </c>
      <c r="G546" s="5" t="str">
        <f t="shared" si="68"/>
        <v/>
      </c>
      <c r="H546" s="5" t="str">
        <f t="shared" si="69"/>
        <v/>
      </c>
      <c r="I546" s="5" t="str">
        <f t="shared" si="70"/>
        <v/>
      </c>
      <c r="J546" s="5" t="str">
        <f t="shared" si="71"/>
        <v/>
      </c>
      <c r="M546" s="5"/>
    </row>
    <row r="547" spans="2:13" x14ac:dyDescent="0.3">
      <c r="B547" s="57" t="str">
        <f t="shared" si="65"/>
        <v/>
      </c>
      <c r="C547" s="5" t="str">
        <f t="shared" si="66"/>
        <v/>
      </c>
      <c r="D547" s="5" t="str">
        <f t="shared" si="67"/>
        <v/>
      </c>
      <c r="E547" s="5" t="str">
        <f t="shared" si="64"/>
        <v/>
      </c>
      <c r="F547" s="53">
        <v>100</v>
      </c>
      <c r="G547" s="5" t="str">
        <f t="shared" si="68"/>
        <v/>
      </c>
      <c r="H547" s="5" t="str">
        <f t="shared" si="69"/>
        <v/>
      </c>
      <c r="I547" s="5" t="str">
        <f t="shared" si="70"/>
        <v/>
      </c>
      <c r="J547" s="5" t="str">
        <f t="shared" si="71"/>
        <v/>
      </c>
      <c r="M547" s="5"/>
    </row>
    <row r="548" spans="2:13" x14ac:dyDescent="0.3">
      <c r="B548" s="57" t="str">
        <f t="shared" si="65"/>
        <v/>
      </c>
      <c r="C548" s="5" t="str">
        <f t="shared" si="66"/>
        <v/>
      </c>
      <c r="D548" s="5" t="str">
        <f t="shared" si="67"/>
        <v/>
      </c>
      <c r="E548" s="5" t="str">
        <f t="shared" si="64"/>
        <v/>
      </c>
      <c r="F548" s="53">
        <v>100</v>
      </c>
      <c r="G548" s="5" t="str">
        <f t="shared" si="68"/>
        <v/>
      </c>
      <c r="H548" s="5" t="str">
        <f t="shared" si="69"/>
        <v/>
      </c>
      <c r="I548" s="5" t="str">
        <f t="shared" si="70"/>
        <v/>
      </c>
      <c r="J548" s="5" t="str">
        <f t="shared" si="71"/>
        <v/>
      </c>
      <c r="M548" s="5"/>
    </row>
    <row r="549" spans="2:13" x14ac:dyDescent="0.3">
      <c r="B549" s="57" t="str">
        <f t="shared" si="65"/>
        <v/>
      </c>
      <c r="C549" s="5" t="str">
        <f t="shared" si="66"/>
        <v/>
      </c>
      <c r="D549" s="5" t="str">
        <f t="shared" si="67"/>
        <v/>
      </c>
      <c r="E549" s="5" t="str">
        <f t="shared" ref="E549:E612" si="72">_xlfn.LET(
_xlpm.PrincipalOwedCalculation,$B$10-$D549,
_xlpm.IsPrincipalLessThenOrEqualToMonthlyPaymentCondition,$G548&lt;=$B$10,
_xlpm.IsPrincipalZeroCondition,ROUND($G548,2) = 0,
_xlpm.IsPrincipalRemainingBlankCondition,$G548="",
_xlpm.IsPeriodBlankCondition,ISBLANK($A549),
_xlpm.Calculation,IF(_xlpm.IsPeriodBlankCondition,"",IF(_xlpm.IsPrincipalRemainingBlankCondition,"",IF(_xlpm.IsPrincipalZeroCondition,"",IF(_xlpm.IsPrincipalLessThenOrEqualToMonthlyPaymentCondition,$G548,_xlpm.PrincipalOwedCalculation)))),
_xlpm.Calculation
)</f>
        <v/>
      </c>
      <c r="F549" s="53">
        <v>100</v>
      </c>
      <c r="G549" s="5" t="str">
        <f t="shared" si="68"/>
        <v/>
      </c>
      <c r="H549" s="5" t="str">
        <f t="shared" si="69"/>
        <v/>
      </c>
      <c r="I549" s="5" t="str">
        <f t="shared" si="70"/>
        <v/>
      </c>
      <c r="J549" s="5" t="str">
        <f t="shared" si="71"/>
        <v/>
      </c>
      <c r="M549" s="5"/>
    </row>
    <row r="550" spans="2:13" x14ac:dyDescent="0.3">
      <c r="B550" s="57" t="str">
        <f t="shared" si="65"/>
        <v/>
      </c>
      <c r="C550" s="5" t="str">
        <f t="shared" si="66"/>
        <v/>
      </c>
      <c r="D550" s="5" t="str">
        <f t="shared" si="67"/>
        <v/>
      </c>
      <c r="E550" s="5" t="str">
        <f t="shared" si="72"/>
        <v/>
      </c>
      <c r="F550" s="53">
        <v>100</v>
      </c>
      <c r="G550" s="5" t="str">
        <f t="shared" si="68"/>
        <v/>
      </c>
      <c r="H550" s="5" t="str">
        <f t="shared" si="69"/>
        <v/>
      </c>
      <c r="I550" s="5" t="str">
        <f t="shared" si="70"/>
        <v/>
      </c>
      <c r="J550" s="5" t="str">
        <f t="shared" si="71"/>
        <v/>
      </c>
      <c r="M550" s="5"/>
    </row>
    <row r="551" spans="2:13" x14ac:dyDescent="0.3">
      <c r="B551" s="57" t="str">
        <f t="shared" si="65"/>
        <v/>
      </c>
      <c r="C551" s="5" t="str">
        <f t="shared" si="66"/>
        <v/>
      </c>
      <c r="D551" s="5" t="str">
        <f t="shared" si="67"/>
        <v/>
      </c>
      <c r="E551" s="5" t="str">
        <f t="shared" si="72"/>
        <v/>
      </c>
      <c r="F551" s="53">
        <v>100</v>
      </c>
      <c r="G551" s="5" t="str">
        <f t="shared" si="68"/>
        <v/>
      </c>
      <c r="H551" s="5" t="str">
        <f t="shared" si="69"/>
        <v/>
      </c>
      <c r="I551" s="5" t="str">
        <f t="shared" si="70"/>
        <v/>
      </c>
      <c r="J551" s="5" t="str">
        <f t="shared" si="71"/>
        <v/>
      </c>
      <c r="M551" s="5"/>
    </row>
    <row r="552" spans="2:13" x14ac:dyDescent="0.3">
      <c r="B552" s="57" t="str">
        <f t="shared" si="65"/>
        <v/>
      </c>
      <c r="C552" s="5" t="str">
        <f t="shared" si="66"/>
        <v/>
      </c>
      <c r="D552" s="5" t="str">
        <f t="shared" si="67"/>
        <v/>
      </c>
      <c r="E552" s="5" t="str">
        <f t="shared" si="72"/>
        <v/>
      </c>
      <c r="F552" s="53">
        <v>100</v>
      </c>
      <c r="G552" s="5" t="str">
        <f t="shared" si="68"/>
        <v/>
      </c>
      <c r="H552" s="5" t="str">
        <f t="shared" si="69"/>
        <v/>
      </c>
      <c r="I552" s="5" t="str">
        <f t="shared" si="70"/>
        <v/>
      </c>
      <c r="J552" s="5" t="str">
        <f t="shared" si="71"/>
        <v/>
      </c>
      <c r="M552" s="5"/>
    </row>
    <row r="553" spans="2:13" x14ac:dyDescent="0.3">
      <c r="B553" s="57" t="str">
        <f t="shared" si="65"/>
        <v/>
      </c>
      <c r="C553" s="5" t="str">
        <f t="shared" si="66"/>
        <v/>
      </c>
      <c r="D553" s="5" t="str">
        <f t="shared" si="67"/>
        <v/>
      </c>
      <c r="E553" s="5" t="str">
        <f t="shared" si="72"/>
        <v/>
      </c>
      <c r="F553" s="53">
        <v>100</v>
      </c>
      <c r="G553" s="5" t="str">
        <f t="shared" si="68"/>
        <v/>
      </c>
      <c r="H553" s="5" t="str">
        <f t="shared" si="69"/>
        <v/>
      </c>
      <c r="I553" s="5" t="str">
        <f t="shared" si="70"/>
        <v/>
      </c>
      <c r="J553" s="5" t="str">
        <f t="shared" si="71"/>
        <v/>
      </c>
      <c r="M553" s="5"/>
    </row>
    <row r="554" spans="2:13" x14ac:dyDescent="0.3">
      <c r="B554" s="57" t="str">
        <f t="shared" si="65"/>
        <v/>
      </c>
      <c r="C554" s="5" t="str">
        <f t="shared" si="66"/>
        <v/>
      </c>
      <c r="D554" s="5" t="str">
        <f t="shared" si="67"/>
        <v/>
      </c>
      <c r="E554" s="5" t="str">
        <f t="shared" si="72"/>
        <v/>
      </c>
      <c r="F554" s="53">
        <v>100</v>
      </c>
      <c r="G554" s="5" t="str">
        <f t="shared" si="68"/>
        <v/>
      </c>
      <c r="H554" s="5" t="str">
        <f t="shared" si="69"/>
        <v/>
      </c>
      <c r="I554" s="5" t="str">
        <f t="shared" si="70"/>
        <v/>
      </c>
      <c r="J554" s="5" t="str">
        <f t="shared" si="71"/>
        <v/>
      </c>
      <c r="M554" s="5"/>
    </row>
    <row r="555" spans="2:13" x14ac:dyDescent="0.3">
      <c r="B555" s="57" t="str">
        <f t="shared" si="65"/>
        <v/>
      </c>
      <c r="C555" s="5" t="str">
        <f t="shared" si="66"/>
        <v/>
      </c>
      <c r="D555" s="5" t="str">
        <f t="shared" si="67"/>
        <v/>
      </c>
      <c r="E555" s="5" t="str">
        <f t="shared" si="72"/>
        <v/>
      </c>
      <c r="F555" s="53">
        <v>100</v>
      </c>
      <c r="G555" s="5" t="str">
        <f t="shared" si="68"/>
        <v/>
      </c>
      <c r="H555" s="5" t="str">
        <f t="shared" si="69"/>
        <v/>
      </c>
      <c r="I555" s="5" t="str">
        <f t="shared" si="70"/>
        <v/>
      </c>
      <c r="J555" s="5" t="str">
        <f t="shared" si="71"/>
        <v/>
      </c>
      <c r="M555" s="5"/>
    </row>
    <row r="556" spans="2:13" x14ac:dyDescent="0.3">
      <c r="B556" s="57" t="str">
        <f t="shared" si="65"/>
        <v/>
      </c>
      <c r="C556" s="5" t="str">
        <f t="shared" si="66"/>
        <v/>
      </c>
      <c r="D556" s="5" t="str">
        <f t="shared" si="67"/>
        <v/>
      </c>
      <c r="E556" s="5" t="str">
        <f t="shared" si="72"/>
        <v/>
      </c>
      <c r="F556" s="53">
        <v>100</v>
      </c>
      <c r="G556" s="5" t="str">
        <f t="shared" si="68"/>
        <v/>
      </c>
      <c r="H556" s="5" t="str">
        <f t="shared" si="69"/>
        <v/>
      </c>
      <c r="I556" s="5" t="str">
        <f t="shared" si="70"/>
        <v/>
      </c>
      <c r="J556" s="5" t="str">
        <f t="shared" si="71"/>
        <v/>
      </c>
      <c r="M556" s="5"/>
    </row>
    <row r="557" spans="2:13" x14ac:dyDescent="0.3">
      <c r="B557" s="57" t="str">
        <f t="shared" si="65"/>
        <v/>
      </c>
      <c r="C557" s="5" t="str">
        <f t="shared" si="66"/>
        <v/>
      </c>
      <c r="D557" s="5" t="str">
        <f t="shared" si="67"/>
        <v/>
      </c>
      <c r="E557" s="5" t="str">
        <f t="shared" si="72"/>
        <v/>
      </c>
      <c r="F557" s="53">
        <v>100</v>
      </c>
      <c r="G557" s="5" t="str">
        <f t="shared" si="68"/>
        <v/>
      </c>
      <c r="H557" s="5" t="str">
        <f t="shared" si="69"/>
        <v/>
      </c>
      <c r="I557" s="5" t="str">
        <f t="shared" si="70"/>
        <v/>
      </c>
      <c r="J557" s="5" t="str">
        <f t="shared" si="71"/>
        <v/>
      </c>
      <c r="M557" s="5"/>
    </row>
    <row r="558" spans="2:13" x14ac:dyDescent="0.3">
      <c r="B558" s="57" t="str">
        <f t="shared" si="65"/>
        <v/>
      </c>
      <c r="C558" s="5" t="str">
        <f t="shared" si="66"/>
        <v/>
      </c>
      <c r="D558" s="5" t="str">
        <f t="shared" si="67"/>
        <v/>
      </c>
      <c r="E558" s="5" t="str">
        <f t="shared" si="72"/>
        <v/>
      </c>
      <c r="F558" s="53">
        <v>100</v>
      </c>
      <c r="G558" s="5" t="str">
        <f t="shared" si="68"/>
        <v/>
      </c>
      <c r="H558" s="5" t="str">
        <f t="shared" si="69"/>
        <v/>
      </c>
      <c r="I558" s="5" t="str">
        <f t="shared" si="70"/>
        <v/>
      </c>
      <c r="J558" s="5" t="str">
        <f t="shared" si="71"/>
        <v/>
      </c>
      <c r="M558" s="5"/>
    </row>
    <row r="559" spans="2:13" x14ac:dyDescent="0.3">
      <c r="B559" s="57" t="str">
        <f t="shared" si="65"/>
        <v/>
      </c>
      <c r="C559" s="5" t="str">
        <f t="shared" si="66"/>
        <v/>
      </c>
      <c r="D559" s="5" t="str">
        <f t="shared" si="67"/>
        <v/>
      </c>
      <c r="E559" s="5" t="str">
        <f t="shared" si="72"/>
        <v/>
      </c>
      <c r="F559" s="53">
        <v>100</v>
      </c>
      <c r="G559" s="5" t="str">
        <f t="shared" si="68"/>
        <v/>
      </c>
      <c r="H559" s="5" t="str">
        <f t="shared" si="69"/>
        <v/>
      </c>
      <c r="I559" s="5" t="str">
        <f t="shared" si="70"/>
        <v/>
      </c>
      <c r="J559" s="5" t="str">
        <f t="shared" si="71"/>
        <v/>
      </c>
      <c r="M559" s="5"/>
    </row>
    <row r="560" spans="2:13" x14ac:dyDescent="0.3">
      <c r="B560" s="57" t="str">
        <f t="shared" si="65"/>
        <v/>
      </c>
      <c r="C560" s="5" t="str">
        <f t="shared" si="66"/>
        <v/>
      </c>
      <c r="D560" s="5" t="str">
        <f t="shared" si="67"/>
        <v/>
      </c>
      <c r="E560" s="5" t="str">
        <f t="shared" si="72"/>
        <v/>
      </c>
      <c r="F560" s="53">
        <v>100</v>
      </c>
      <c r="G560" s="5" t="str">
        <f t="shared" si="68"/>
        <v/>
      </c>
      <c r="H560" s="5" t="str">
        <f t="shared" si="69"/>
        <v/>
      </c>
      <c r="I560" s="5" t="str">
        <f t="shared" si="70"/>
        <v/>
      </c>
      <c r="J560" s="5" t="str">
        <f t="shared" si="71"/>
        <v/>
      </c>
      <c r="M560" s="5"/>
    </row>
    <row r="561" spans="2:13" x14ac:dyDescent="0.3">
      <c r="B561" s="57" t="str">
        <f t="shared" si="65"/>
        <v/>
      </c>
      <c r="C561" s="5" t="str">
        <f t="shared" si="66"/>
        <v/>
      </c>
      <c r="D561" s="5" t="str">
        <f t="shared" si="67"/>
        <v/>
      </c>
      <c r="E561" s="5" t="str">
        <f t="shared" si="72"/>
        <v/>
      </c>
      <c r="F561" s="53">
        <v>100</v>
      </c>
      <c r="G561" s="5" t="str">
        <f t="shared" si="68"/>
        <v/>
      </c>
      <c r="H561" s="5" t="str">
        <f t="shared" si="69"/>
        <v/>
      </c>
      <c r="I561" s="5" t="str">
        <f t="shared" si="70"/>
        <v/>
      </c>
      <c r="J561" s="5" t="str">
        <f t="shared" si="71"/>
        <v/>
      </c>
      <c r="M561" s="5"/>
    </row>
    <row r="562" spans="2:13" x14ac:dyDescent="0.3">
      <c r="B562" s="57" t="str">
        <f t="shared" si="65"/>
        <v/>
      </c>
      <c r="C562" s="5" t="str">
        <f t="shared" si="66"/>
        <v/>
      </c>
      <c r="D562" s="5" t="str">
        <f t="shared" si="67"/>
        <v/>
      </c>
      <c r="E562" s="5" t="str">
        <f t="shared" si="72"/>
        <v/>
      </c>
      <c r="F562" s="53">
        <v>100</v>
      </c>
      <c r="G562" s="5" t="str">
        <f t="shared" si="68"/>
        <v/>
      </c>
      <c r="H562" s="5" t="str">
        <f t="shared" si="69"/>
        <v/>
      </c>
      <c r="I562" s="5" t="str">
        <f t="shared" si="70"/>
        <v/>
      </c>
      <c r="J562" s="5" t="str">
        <f t="shared" si="71"/>
        <v/>
      </c>
      <c r="M562" s="5"/>
    </row>
    <row r="563" spans="2:13" x14ac:dyDescent="0.3">
      <c r="B563" s="57" t="str">
        <f t="shared" si="65"/>
        <v/>
      </c>
      <c r="C563" s="5" t="str">
        <f t="shared" si="66"/>
        <v/>
      </c>
      <c r="D563" s="5" t="str">
        <f t="shared" si="67"/>
        <v/>
      </c>
      <c r="E563" s="5" t="str">
        <f t="shared" si="72"/>
        <v/>
      </c>
      <c r="F563" s="53">
        <v>100</v>
      </c>
      <c r="G563" s="5" t="str">
        <f t="shared" si="68"/>
        <v/>
      </c>
      <c r="H563" s="5" t="str">
        <f t="shared" si="69"/>
        <v/>
      </c>
      <c r="I563" s="5" t="str">
        <f t="shared" si="70"/>
        <v/>
      </c>
      <c r="J563" s="5" t="str">
        <f t="shared" si="71"/>
        <v/>
      </c>
      <c r="M563" s="5"/>
    </row>
    <row r="564" spans="2:13" x14ac:dyDescent="0.3">
      <c r="B564" s="57" t="str">
        <f t="shared" si="65"/>
        <v/>
      </c>
      <c r="C564" s="5" t="str">
        <f t="shared" si="66"/>
        <v/>
      </c>
      <c r="D564" s="5" t="str">
        <f t="shared" si="67"/>
        <v/>
      </c>
      <c r="E564" s="5" t="str">
        <f t="shared" si="72"/>
        <v/>
      </c>
      <c r="F564" s="53">
        <v>100</v>
      </c>
      <c r="G564" s="5" t="str">
        <f t="shared" si="68"/>
        <v/>
      </c>
      <c r="H564" s="5" t="str">
        <f t="shared" si="69"/>
        <v/>
      </c>
      <c r="I564" s="5" t="str">
        <f t="shared" si="70"/>
        <v/>
      </c>
      <c r="J564" s="5" t="str">
        <f t="shared" si="71"/>
        <v/>
      </c>
      <c r="M564" s="5"/>
    </row>
    <row r="565" spans="2:13" x14ac:dyDescent="0.3">
      <c r="B565" s="57" t="str">
        <f t="shared" si="65"/>
        <v/>
      </c>
      <c r="C565" s="5" t="str">
        <f t="shared" si="66"/>
        <v/>
      </c>
      <c r="D565" s="5" t="str">
        <f t="shared" si="67"/>
        <v/>
      </c>
      <c r="E565" s="5" t="str">
        <f t="shared" si="72"/>
        <v/>
      </c>
      <c r="F565" s="53">
        <v>100</v>
      </c>
      <c r="G565" s="5" t="str">
        <f t="shared" si="68"/>
        <v/>
      </c>
      <c r="H565" s="5" t="str">
        <f t="shared" si="69"/>
        <v/>
      </c>
      <c r="I565" s="5" t="str">
        <f t="shared" si="70"/>
        <v/>
      </c>
      <c r="J565" s="5" t="str">
        <f t="shared" si="71"/>
        <v/>
      </c>
      <c r="M565" s="5"/>
    </row>
    <row r="566" spans="2:13" x14ac:dyDescent="0.3">
      <c r="B566" s="57" t="str">
        <f t="shared" si="65"/>
        <v/>
      </c>
      <c r="C566" s="5" t="str">
        <f t="shared" si="66"/>
        <v/>
      </c>
      <c r="D566" s="5" t="str">
        <f t="shared" si="67"/>
        <v/>
      </c>
      <c r="E566" s="5" t="str">
        <f t="shared" si="72"/>
        <v/>
      </c>
      <c r="F566" s="53">
        <v>100</v>
      </c>
      <c r="G566" s="5" t="str">
        <f t="shared" si="68"/>
        <v/>
      </c>
      <c r="H566" s="5" t="str">
        <f t="shared" si="69"/>
        <v/>
      </c>
      <c r="I566" s="5" t="str">
        <f t="shared" si="70"/>
        <v/>
      </c>
      <c r="J566" s="5" t="str">
        <f t="shared" si="71"/>
        <v/>
      </c>
      <c r="M566" s="5"/>
    </row>
    <row r="567" spans="2:13" x14ac:dyDescent="0.3">
      <c r="B567" s="57" t="str">
        <f t="shared" si="65"/>
        <v/>
      </c>
      <c r="C567" s="5" t="str">
        <f t="shared" si="66"/>
        <v/>
      </c>
      <c r="D567" s="5" t="str">
        <f t="shared" si="67"/>
        <v/>
      </c>
      <c r="E567" s="5" t="str">
        <f t="shared" si="72"/>
        <v/>
      </c>
      <c r="F567" s="53">
        <v>100</v>
      </c>
      <c r="G567" s="5" t="str">
        <f t="shared" si="68"/>
        <v/>
      </c>
      <c r="H567" s="5" t="str">
        <f t="shared" si="69"/>
        <v/>
      </c>
      <c r="I567" s="5" t="str">
        <f t="shared" si="70"/>
        <v/>
      </c>
      <c r="J567" s="5" t="str">
        <f t="shared" si="71"/>
        <v/>
      </c>
      <c r="M567" s="5"/>
    </row>
    <row r="568" spans="2:13" x14ac:dyDescent="0.3">
      <c r="B568" s="57" t="str">
        <f t="shared" si="65"/>
        <v/>
      </c>
      <c r="C568" s="5" t="str">
        <f t="shared" si="66"/>
        <v/>
      </c>
      <c r="D568" s="5" t="str">
        <f t="shared" si="67"/>
        <v/>
      </c>
      <c r="E568" s="5" t="str">
        <f t="shared" si="72"/>
        <v/>
      </c>
      <c r="F568" s="53">
        <v>100</v>
      </c>
      <c r="G568" s="5" t="str">
        <f t="shared" si="68"/>
        <v/>
      </c>
      <c r="H568" s="5" t="str">
        <f t="shared" si="69"/>
        <v/>
      </c>
      <c r="I568" s="5" t="str">
        <f t="shared" si="70"/>
        <v/>
      </c>
      <c r="J568" s="5" t="str">
        <f t="shared" si="71"/>
        <v/>
      </c>
      <c r="M568" s="5"/>
    </row>
    <row r="569" spans="2:13" x14ac:dyDescent="0.3">
      <c r="B569" s="57" t="str">
        <f t="shared" si="65"/>
        <v/>
      </c>
      <c r="C569" s="5" t="str">
        <f t="shared" si="66"/>
        <v/>
      </c>
      <c r="D569" s="5" t="str">
        <f t="shared" si="67"/>
        <v/>
      </c>
      <c r="E569" s="5" t="str">
        <f t="shared" si="72"/>
        <v/>
      </c>
      <c r="F569" s="53">
        <v>100</v>
      </c>
      <c r="G569" s="5" t="str">
        <f t="shared" si="68"/>
        <v/>
      </c>
      <c r="H569" s="5" t="str">
        <f t="shared" si="69"/>
        <v/>
      </c>
      <c r="I569" s="5" t="str">
        <f t="shared" si="70"/>
        <v/>
      </c>
      <c r="J569" s="5" t="str">
        <f t="shared" si="71"/>
        <v/>
      </c>
      <c r="M569" s="5"/>
    </row>
    <row r="570" spans="2:13" x14ac:dyDescent="0.3">
      <c r="B570" s="57" t="str">
        <f t="shared" si="65"/>
        <v/>
      </c>
      <c r="C570" s="5" t="str">
        <f t="shared" si="66"/>
        <v/>
      </c>
      <c r="D570" s="5" t="str">
        <f t="shared" si="67"/>
        <v/>
      </c>
      <c r="E570" s="5" t="str">
        <f t="shared" si="72"/>
        <v/>
      </c>
      <c r="F570" s="53">
        <v>100</v>
      </c>
      <c r="G570" s="5" t="str">
        <f t="shared" si="68"/>
        <v/>
      </c>
      <c r="H570" s="5" t="str">
        <f t="shared" si="69"/>
        <v/>
      </c>
      <c r="I570" s="5" t="str">
        <f t="shared" si="70"/>
        <v/>
      </c>
      <c r="J570" s="5" t="str">
        <f t="shared" si="71"/>
        <v/>
      </c>
      <c r="M570" s="5"/>
    </row>
    <row r="571" spans="2:13" x14ac:dyDescent="0.3">
      <c r="B571" s="57" t="str">
        <f t="shared" si="65"/>
        <v/>
      </c>
      <c r="C571" s="5" t="str">
        <f t="shared" si="66"/>
        <v/>
      </c>
      <c r="D571" s="5" t="str">
        <f t="shared" si="67"/>
        <v/>
      </c>
      <c r="E571" s="5" t="str">
        <f t="shared" si="72"/>
        <v/>
      </c>
      <c r="F571" s="53">
        <v>100</v>
      </c>
      <c r="G571" s="5" t="str">
        <f t="shared" si="68"/>
        <v/>
      </c>
      <c r="H571" s="5" t="str">
        <f t="shared" si="69"/>
        <v/>
      </c>
      <c r="I571" s="5" t="str">
        <f t="shared" si="70"/>
        <v/>
      </c>
      <c r="J571" s="5" t="str">
        <f t="shared" si="71"/>
        <v/>
      </c>
      <c r="M571" s="5"/>
    </row>
    <row r="572" spans="2:13" x14ac:dyDescent="0.3">
      <c r="B572" s="57" t="str">
        <f t="shared" si="65"/>
        <v/>
      </c>
      <c r="C572" s="5" t="str">
        <f t="shared" si="66"/>
        <v/>
      </c>
      <c r="D572" s="5" t="str">
        <f t="shared" si="67"/>
        <v/>
      </c>
      <c r="E572" s="5" t="str">
        <f t="shared" si="72"/>
        <v/>
      </c>
      <c r="F572" s="53">
        <v>100</v>
      </c>
      <c r="G572" s="5" t="str">
        <f t="shared" si="68"/>
        <v/>
      </c>
      <c r="H572" s="5" t="str">
        <f t="shared" si="69"/>
        <v/>
      </c>
      <c r="I572" s="5" t="str">
        <f t="shared" si="70"/>
        <v/>
      </c>
      <c r="J572" s="5" t="str">
        <f t="shared" si="71"/>
        <v/>
      </c>
      <c r="M572" s="5"/>
    </row>
    <row r="573" spans="2:13" x14ac:dyDescent="0.3">
      <c r="B573" s="57" t="str">
        <f t="shared" si="65"/>
        <v/>
      </c>
      <c r="C573" s="5" t="str">
        <f t="shared" si="66"/>
        <v/>
      </c>
      <c r="D573" s="5" t="str">
        <f t="shared" si="67"/>
        <v/>
      </c>
      <c r="E573" s="5" t="str">
        <f t="shared" si="72"/>
        <v/>
      </c>
      <c r="F573" s="53">
        <v>100</v>
      </c>
      <c r="G573" s="5" t="str">
        <f t="shared" si="68"/>
        <v/>
      </c>
      <c r="H573" s="5" t="str">
        <f t="shared" si="69"/>
        <v/>
      </c>
      <c r="I573" s="5" t="str">
        <f t="shared" si="70"/>
        <v/>
      </c>
      <c r="J573" s="5" t="str">
        <f t="shared" si="71"/>
        <v/>
      </c>
      <c r="M573" s="5"/>
    </row>
    <row r="574" spans="2:13" x14ac:dyDescent="0.3">
      <c r="B574" s="57" t="str">
        <f t="shared" si="65"/>
        <v/>
      </c>
      <c r="C574" s="5" t="str">
        <f t="shared" si="66"/>
        <v/>
      </c>
      <c r="D574" s="5" t="str">
        <f t="shared" si="67"/>
        <v/>
      </c>
      <c r="E574" s="5" t="str">
        <f t="shared" si="72"/>
        <v/>
      </c>
      <c r="F574" s="53">
        <v>100</v>
      </c>
      <c r="G574" s="5" t="str">
        <f t="shared" si="68"/>
        <v/>
      </c>
      <c r="H574" s="5" t="str">
        <f t="shared" si="69"/>
        <v/>
      </c>
      <c r="I574" s="5" t="str">
        <f t="shared" si="70"/>
        <v/>
      </c>
      <c r="J574" s="5" t="str">
        <f t="shared" si="71"/>
        <v/>
      </c>
      <c r="M574" s="5"/>
    </row>
    <row r="575" spans="2:13" x14ac:dyDescent="0.3">
      <c r="B575" s="57" t="str">
        <f t="shared" si="65"/>
        <v/>
      </c>
      <c r="C575" s="5" t="str">
        <f t="shared" si="66"/>
        <v/>
      </c>
      <c r="D575" s="5" t="str">
        <f t="shared" si="67"/>
        <v/>
      </c>
      <c r="E575" s="5" t="str">
        <f t="shared" si="72"/>
        <v/>
      </c>
      <c r="F575" s="53">
        <v>100</v>
      </c>
      <c r="G575" s="5" t="str">
        <f t="shared" si="68"/>
        <v/>
      </c>
      <c r="H575" s="5" t="str">
        <f t="shared" si="69"/>
        <v/>
      </c>
      <c r="I575" s="5" t="str">
        <f t="shared" si="70"/>
        <v/>
      </c>
      <c r="J575" s="5" t="str">
        <f t="shared" si="71"/>
        <v/>
      </c>
      <c r="M575" s="5"/>
    </row>
    <row r="576" spans="2:13" x14ac:dyDescent="0.3">
      <c r="B576" s="57" t="str">
        <f t="shared" si="65"/>
        <v/>
      </c>
      <c r="C576" s="5" t="str">
        <f t="shared" si="66"/>
        <v/>
      </c>
      <c r="D576" s="5" t="str">
        <f t="shared" si="67"/>
        <v/>
      </c>
      <c r="E576" s="5" t="str">
        <f t="shared" si="72"/>
        <v/>
      </c>
      <c r="F576" s="53">
        <v>100</v>
      </c>
      <c r="G576" s="5" t="str">
        <f t="shared" si="68"/>
        <v/>
      </c>
      <c r="H576" s="5" t="str">
        <f t="shared" si="69"/>
        <v/>
      </c>
      <c r="I576" s="5" t="str">
        <f t="shared" si="70"/>
        <v/>
      </c>
      <c r="J576" s="5" t="str">
        <f t="shared" si="71"/>
        <v/>
      </c>
      <c r="M576" s="5"/>
    </row>
    <row r="577" spans="2:13" x14ac:dyDescent="0.3">
      <c r="B577" s="57" t="str">
        <f t="shared" si="65"/>
        <v/>
      </c>
      <c r="C577" s="5" t="str">
        <f t="shared" si="66"/>
        <v/>
      </c>
      <c r="D577" s="5" t="str">
        <f t="shared" si="67"/>
        <v/>
      </c>
      <c r="E577" s="5" t="str">
        <f t="shared" si="72"/>
        <v/>
      </c>
      <c r="F577" s="53">
        <v>100</v>
      </c>
      <c r="G577" s="5" t="str">
        <f t="shared" si="68"/>
        <v/>
      </c>
      <c r="H577" s="5" t="str">
        <f t="shared" si="69"/>
        <v/>
      </c>
      <c r="I577" s="5" t="str">
        <f t="shared" si="70"/>
        <v/>
      </c>
      <c r="J577" s="5" t="str">
        <f t="shared" si="71"/>
        <v/>
      </c>
      <c r="M577" s="5"/>
    </row>
    <row r="578" spans="2:13" x14ac:dyDescent="0.3">
      <c r="B578" s="57" t="str">
        <f t="shared" si="65"/>
        <v/>
      </c>
      <c r="C578" s="5" t="str">
        <f t="shared" si="66"/>
        <v/>
      </c>
      <c r="D578" s="5" t="str">
        <f t="shared" si="67"/>
        <v/>
      </c>
      <c r="E578" s="5" t="str">
        <f t="shared" si="72"/>
        <v/>
      </c>
      <c r="F578" s="53">
        <v>100</v>
      </c>
      <c r="G578" s="5" t="str">
        <f t="shared" si="68"/>
        <v/>
      </c>
      <c r="H578" s="5" t="str">
        <f t="shared" si="69"/>
        <v/>
      </c>
      <c r="I578" s="5" t="str">
        <f t="shared" si="70"/>
        <v/>
      </c>
      <c r="J578" s="5" t="str">
        <f t="shared" si="71"/>
        <v/>
      </c>
      <c r="M578" s="5"/>
    </row>
    <row r="579" spans="2:13" x14ac:dyDescent="0.3">
      <c r="B579" s="57" t="str">
        <f t="shared" si="65"/>
        <v/>
      </c>
      <c r="C579" s="5" t="str">
        <f t="shared" si="66"/>
        <v/>
      </c>
      <c r="D579" s="5" t="str">
        <f t="shared" si="67"/>
        <v/>
      </c>
      <c r="E579" s="5" t="str">
        <f t="shared" si="72"/>
        <v/>
      </c>
      <c r="F579" s="53">
        <v>100</v>
      </c>
      <c r="G579" s="5" t="str">
        <f t="shared" si="68"/>
        <v/>
      </c>
      <c r="H579" s="5" t="str">
        <f t="shared" si="69"/>
        <v/>
      </c>
      <c r="I579" s="5" t="str">
        <f t="shared" si="70"/>
        <v/>
      </c>
      <c r="J579" s="5" t="str">
        <f t="shared" si="71"/>
        <v/>
      </c>
      <c r="M579" s="5"/>
    </row>
    <row r="580" spans="2:13" x14ac:dyDescent="0.3">
      <c r="B580" s="57" t="str">
        <f t="shared" si="65"/>
        <v/>
      </c>
      <c r="C580" s="5" t="str">
        <f t="shared" si="66"/>
        <v/>
      </c>
      <c r="D580" s="5" t="str">
        <f t="shared" si="67"/>
        <v/>
      </c>
      <c r="E580" s="5" t="str">
        <f t="shared" si="72"/>
        <v/>
      </c>
      <c r="F580" s="53">
        <v>100</v>
      </c>
      <c r="G580" s="5" t="str">
        <f t="shared" si="68"/>
        <v/>
      </c>
      <c r="H580" s="5" t="str">
        <f t="shared" si="69"/>
        <v/>
      </c>
      <c r="I580" s="5" t="str">
        <f t="shared" si="70"/>
        <v/>
      </c>
      <c r="J580" s="5" t="str">
        <f t="shared" si="71"/>
        <v/>
      </c>
      <c r="M580" s="5"/>
    </row>
    <row r="581" spans="2:13" x14ac:dyDescent="0.3">
      <c r="B581" s="57" t="str">
        <f t="shared" si="65"/>
        <v/>
      </c>
      <c r="C581" s="5" t="str">
        <f t="shared" si="66"/>
        <v/>
      </c>
      <c r="D581" s="5" t="str">
        <f t="shared" si="67"/>
        <v/>
      </c>
      <c r="E581" s="5" t="str">
        <f t="shared" si="72"/>
        <v/>
      </c>
      <c r="F581" s="53">
        <v>100</v>
      </c>
      <c r="G581" s="5" t="str">
        <f t="shared" si="68"/>
        <v/>
      </c>
      <c r="H581" s="5" t="str">
        <f t="shared" si="69"/>
        <v/>
      </c>
      <c r="I581" s="5" t="str">
        <f t="shared" si="70"/>
        <v/>
      </c>
      <c r="J581" s="5" t="str">
        <f t="shared" si="71"/>
        <v/>
      </c>
      <c r="M581" s="5"/>
    </row>
    <row r="582" spans="2:13" x14ac:dyDescent="0.3">
      <c r="B582" s="57" t="str">
        <f t="shared" si="65"/>
        <v/>
      </c>
      <c r="C582" s="5" t="str">
        <f t="shared" si="66"/>
        <v/>
      </c>
      <c r="D582" s="5" t="str">
        <f t="shared" si="67"/>
        <v/>
      </c>
      <c r="E582" s="5" t="str">
        <f t="shared" si="72"/>
        <v/>
      </c>
      <c r="F582" s="53">
        <v>100</v>
      </c>
      <c r="G582" s="5" t="str">
        <f t="shared" si="68"/>
        <v/>
      </c>
      <c r="H582" s="5" t="str">
        <f t="shared" si="69"/>
        <v/>
      </c>
      <c r="I582" s="5" t="str">
        <f t="shared" si="70"/>
        <v/>
      </c>
      <c r="J582" s="5" t="str">
        <f t="shared" si="71"/>
        <v/>
      </c>
      <c r="M582" s="5"/>
    </row>
    <row r="583" spans="2:13" x14ac:dyDescent="0.3">
      <c r="B583" s="57" t="str">
        <f t="shared" si="65"/>
        <v/>
      </c>
      <c r="C583" s="5" t="str">
        <f t="shared" si="66"/>
        <v/>
      </c>
      <c r="D583" s="5" t="str">
        <f t="shared" si="67"/>
        <v/>
      </c>
      <c r="E583" s="5" t="str">
        <f t="shared" si="72"/>
        <v/>
      </c>
      <c r="F583" s="53">
        <v>100</v>
      </c>
      <c r="G583" s="5" t="str">
        <f t="shared" si="68"/>
        <v/>
      </c>
      <c r="H583" s="5" t="str">
        <f t="shared" si="69"/>
        <v/>
      </c>
      <c r="I583" s="5" t="str">
        <f t="shared" si="70"/>
        <v/>
      </c>
      <c r="J583" s="5" t="str">
        <f t="shared" si="71"/>
        <v/>
      </c>
      <c r="M583" s="5"/>
    </row>
    <row r="584" spans="2:13" x14ac:dyDescent="0.3">
      <c r="B584" s="57" t="str">
        <f t="shared" si="65"/>
        <v/>
      </c>
      <c r="C584" s="5" t="str">
        <f t="shared" si="66"/>
        <v/>
      </c>
      <c r="D584" s="5" t="str">
        <f t="shared" si="67"/>
        <v/>
      </c>
      <c r="E584" s="5" t="str">
        <f t="shared" si="72"/>
        <v/>
      </c>
      <c r="F584" s="53">
        <v>100</v>
      </c>
      <c r="G584" s="5" t="str">
        <f t="shared" si="68"/>
        <v/>
      </c>
      <c r="H584" s="5" t="str">
        <f t="shared" si="69"/>
        <v/>
      </c>
      <c r="I584" s="5" t="str">
        <f t="shared" si="70"/>
        <v/>
      </c>
      <c r="J584" s="5" t="str">
        <f t="shared" si="71"/>
        <v/>
      </c>
      <c r="M584" s="5"/>
    </row>
    <row r="585" spans="2:13" x14ac:dyDescent="0.3">
      <c r="B585" s="57" t="str">
        <f t="shared" si="65"/>
        <v/>
      </c>
      <c r="C585" s="5" t="str">
        <f t="shared" si="66"/>
        <v/>
      </c>
      <c r="D585" s="5" t="str">
        <f t="shared" si="67"/>
        <v/>
      </c>
      <c r="E585" s="5" t="str">
        <f t="shared" si="72"/>
        <v/>
      </c>
      <c r="F585" s="53">
        <v>100</v>
      </c>
      <c r="G585" s="5" t="str">
        <f t="shared" si="68"/>
        <v/>
      </c>
      <c r="H585" s="5" t="str">
        <f t="shared" si="69"/>
        <v/>
      </c>
      <c r="I585" s="5" t="str">
        <f t="shared" si="70"/>
        <v/>
      </c>
      <c r="J585" s="5" t="str">
        <f t="shared" si="71"/>
        <v/>
      </c>
      <c r="M585" s="5"/>
    </row>
    <row r="586" spans="2:13" x14ac:dyDescent="0.3">
      <c r="B586" s="57" t="str">
        <f t="shared" si="65"/>
        <v/>
      </c>
      <c r="C586" s="5" t="str">
        <f t="shared" si="66"/>
        <v/>
      </c>
      <c r="D586" s="5" t="str">
        <f t="shared" si="67"/>
        <v/>
      </c>
      <c r="E586" s="5" t="str">
        <f t="shared" si="72"/>
        <v/>
      </c>
      <c r="F586" s="53">
        <v>100</v>
      </c>
      <c r="G586" s="5" t="str">
        <f t="shared" si="68"/>
        <v/>
      </c>
      <c r="H586" s="5" t="str">
        <f t="shared" si="69"/>
        <v/>
      </c>
      <c r="I586" s="5" t="str">
        <f t="shared" si="70"/>
        <v/>
      </c>
      <c r="J586" s="5" t="str">
        <f t="shared" si="71"/>
        <v/>
      </c>
      <c r="M586" s="5"/>
    </row>
    <row r="587" spans="2:13" x14ac:dyDescent="0.3">
      <c r="B587" s="57" t="str">
        <f t="shared" si="65"/>
        <v/>
      </c>
      <c r="C587" s="5" t="str">
        <f t="shared" si="66"/>
        <v/>
      </c>
      <c r="D587" s="5" t="str">
        <f t="shared" si="67"/>
        <v/>
      </c>
      <c r="E587" s="5" t="str">
        <f t="shared" si="72"/>
        <v/>
      </c>
      <c r="F587" s="53">
        <v>100</v>
      </c>
      <c r="G587" s="5" t="str">
        <f t="shared" si="68"/>
        <v/>
      </c>
      <c r="H587" s="5" t="str">
        <f t="shared" si="69"/>
        <v/>
      </c>
      <c r="I587" s="5" t="str">
        <f t="shared" si="70"/>
        <v/>
      </c>
      <c r="J587" s="5" t="str">
        <f t="shared" si="71"/>
        <v/>
      </c>
      <c r="M587" s="5"/>
    </row>
    <row r="588" spans="2:13" x14ac:dyDescent="0.3">
      <c r="B588" s="57" t="str">
        <f t="shared" si="65"/>
        <v/>
      </c>
      <c r="C588" s="5" t="str">
        <f t="shared" si="66"/>
        <v/>
      </c>
      <c r="D588" s="5" t="str">
        <f t="shared" si="67"/>
        <v/>
      </c>
      <c r="E588" s="5" t="str">
        <f t="shared" si="72"/>
        <v/>
      </c>
      <c r="F588" s="53">
        <v>100</v>
      </c>
      <c r="G588" s="5" t="str">
        <f t="shared" si="68"/>
        <v/>
      </c>
      <c r="H588" s="5" t="str">
        <f t="shared" si="69"/>
        <v/>
      </c>
      <c r="I588" s="5" t="str">
        <f t="shared" si="70"/>
        <v/>
      </c>
      <c r="J588" s="5" t="str">
        <f t="shared" si="71"/>
        <v/>
      </c>
      <c r="M588" s="5"/>
    </row>
    <row r="589" spans="2:13" x14ac:dyDescent="0.3">
      <c r="B589" s="57" t="str">
        <f t="shared" si="65"/>
        <v/>
      </c>
      <c r="C589" s="5" t="str">
        <f t="shared" si="66"/>
        <v/>
      </c>
      <c r="D589" s="5" t="str">
        <f t="shared" si="67"/>
        <v/>
      </c>
      <c r="E589" s="5" t="str">
        <f t="shared" si="72"/>
        <v/>
      </c>
      <c r="F589" s="53">
        <v>100</v>
      </c>
      <c r="G589" s="5" t="str">
        <f t="shared" si="68"/>
        <v/>
      </c>
      <c r="H589" s="5" t="str">
        <f t="shared" si="69"/>
        <v/>
      </c>
      <c r="I589" s="5" t="str">
        <f t="shared" si="70"/>
        <v/>
      </c>
      <c r="J589" s="5" t="str">
        <f t="shared" si="71"/>
        <v/>
      </c>
      <c r="M589" s="5"/>
    </row>
    <row r="590" spans="2:13" x14ac:dyDescent="0.3">
      <c r="B590" s="57" t="str">
        <f t="shared" si="65"/>
        <v/>
      </c>
      <c r="C590" s="5" t="str">
        <f t="shared" si="66"/>
        <v/>
      </c>
      <c r="D590" s="5" t="str">
        <f t="shared" si="67"/>
        <v/>
      </c>
      <c r="E590" s="5" t="str">
        <f t="shared" si="72"/>
        <v/>
      </c>
      <c r="F590" s="53">
        <v>100</v>
      </c>
      <c r="G590" s="5" t="str">
        <f t="shared" si="68"/>
        <v/>
      </c>
      <c r="H590" s="5" t="str">
        <f t="shared" si="69"/>
        <v/>
      </c>
      <c r="I590" s="5" t="str">
        <f t="shared" si="70"/>
        <v/>
      </c>
      <c r="J590" s="5" t="str">
        <f t="shared" si="71"/>
        <v/>
      </c>
      <c r="M590" s="5"/>
    </row>
    <row r="591" spans="2:13" x14ac:dyDescent="0.3">
      <c r="B591" s="57" t="str">
        <f t="shared" si="65"/>
        <v/>
      </c>
      <c r="C591" s="5" t="str">
        <f t="shared" si="66"/>
        <v/>
      </c>
      <c r="D591" s="5" t="str">
        <f t="shared" si="67"/>
        <v/>
      </c>
      <c r="E591" s="5" t="str">
        <f t="shared" si="72"/>
        <v/>
      </c>
      <c r="F591" s="53">
        <v>100</v>
      </c>
      <c r="G591" s="5" t="str">
        <f t="shared" si="68"/>
        <v/>
      </c>
      <c r="H591" s="5" t="str">
        <f t="shared" si="69"/>
        <v/>
      </c>
      <c r="I591" s="5" t="str">
        <f t="shared" si="70"/>
        <v/>
      </c>
      <c r="J591" s="5" t="str">
        <f t="shared" si="71"/>
        <v/>
      </c>
      <c r="M591" s="5"/>
    </row>
    <row r="592" spans="2:13" x14ac:dyDescent="0.3">
      <c r="B592" s="57" t="str">
        <f t="shared" si="65"/>
        <v/>
      </c>
      <c r="C592" s="5" t="str">
        <f t="shared" si="66"/>
        <v/>
      </c>
      <c r="D592" s="5" t="str">
        <f t="shared" si="67"/>
        <v/>
      </c>
      <c r="E592" s="5" t="str">
        <f t="shared" si="72"/>
        <v/>
      </c>
      <c r="F592" s="53">
        <v>100</v>
      </c>
      <c r="G592" s="5" t="str">
        <f t="shared" si="68"/>
        <v/>
      </c>
      <c r="H592" s="5" t="str">
        <f t="shared" si="69"/>
        <v/>
      </c>
      <c r="I592" s="5" t="str">
        <f t="shared" si="70"/>
        <v/>
      </c>
      <c r="J592" s="5" t="str">
        <f t="shared" si="71"/>
        <v/>
      </c>
      <c r="M592" s="5"/>
    </row>
    <row r="593" spans="2:13" x14ac:dyDescent="0.3">
      <c r="B593" s="57" t="str">
        <f t="shared" si="65"/>
        <v/>
      </c>
      <c r="C593" s="5" t="str">
        <f t="shared" si="66"/>
        <v/>
      </c>
      <c r="D593" s="5" t="str">
        <f t="shared" si="67"/>
        <v/>
      </c>
      <c r="E593" s="5" t="str">
        <f t="shared" si="72"/>
        <v/>
      </c>
      <c r="F593" s="53">
        <v>100</v>
      </c>
      <c r="G593" s="5" t="str">
        <f t="shared" si="68"/>
        <v/>
      </c>
      <c r="H593" s="5" t="str">
        <f t="shared" si="69"/>
        <v/>
      </c>
      <c r="I593" s="5" t="str">
        <f t="shared" si="70"/>
        <v/>
      </c>
      <c r="J593" s="5" t="str">
        <f t="shared" si="71"/>
        <v/>
      </c>
      <c r="M593" s="5"/>
    </row>
    <row r="594" spans="2:13" x14ac:dyDescent="0.3">
      <c r="B594" s="57" t="str">
        <f t="shared" si="65"/>
        <v/>
      </c>
      <c r="C594" s="5" t="str">
        <f t="shared" si="66"/>
        <v/>
      </c>
      <c r="D594" s="5" t="str">
        <f t="shared" si="67"/>
        <v/>
      </c>
      <c r="E594" s="5" t="str">
        <f t="shared" si="72"/>
        <v/>
      </c>
      <c r="F594" s="53">
        <v>100</v>
      </c>
      <c r="G594" s="5" t="str">
        <f t="shared" si="68"/>
        <v/>
      </c>
      <c r="H594" s="5" t="str">
        <f t="shared" si="69"/>
        <v/>
      </c>
      <c r="I594" s="5" t="str">
        <f t="shared" si="70"/>
        <v/>
      </c>
      <c r="J594" s="5" t="str">
        <f t="shared" si="71"/>
        <v/>
      </c>
      <c r="M594" s="5"/>
    </row>
    <row r="595" spans="2:13" x14ac:dyDescent="0.3">
      <c r="B595" s="57" t="str">
        <f t="shared" si="65"/>
        <v/>
      </c>
      <c r="C595" s="5" t="str">
        <f t="shared" si="66"/>
        <v/>
      </c>
      <c r="D595" s="5" t="str">
        <f t="shared" si="67"/>
        <v/>
      </c>
      <c r="E595" s="5" t="str">
        <f t="shared" si="72"/>
        <v/>
      </c>
      <c r="F595" s="53">
        <v>100</v>
      </c>
      <c r="G595" s="5" t="str">
        <f t="shared" si="68"/>
        <v/>
      </c>
      <c r="H595" s="5" t="str">
        <f t="shared" si="69"/>
        <v/>
      </c>
      <c r="I595" s="5" t="str">
        <f t="shared" si="70"/>
        <v/>
      </c>
      <c r="J595" s="5" t="str">
        <f t="shared" si="71"/>
        <v/>
      </c>
      <c r="M595" s="5"/>
    </row>
    <row r="596" spans="2:13" x14ac:dyDescent="0.3">
      <c r="B596" s="57" t="str">
        <f t="shared" si="65"/>
        <v/>
      </c>
      <c r="C596" s="5" t="str">
        <f t="shared" si="66"/>
        <v/>
      </c>
      <c r="D596" s="5" t="str">
        <f t="shared" si="67"/>
        <v/>
      </c>
      <c r="E596" s="5" t="str">
        <f t="shared" si="72"/>
        <v/>
      </c>
      <c r="F596" s="53">
        <v>100</v>
      </c>
      <c r="G596" s="5" t="str">
        <f t="shared" si="68"/>
        <v/>
      </c>
      <c r="H596" s="5" t="str">
        <f t="shared" si="69"/>
        <v/>
      </c>
      <c r="I596" s="5" t="str">
        <f t="shared" si="70"/>
        <v/>
      </c>
      <c r="J596" s="5" t="str">
        <f t="shared" si="71"/>
        <v/>
      </c>
      <c r="M596" s="5"/>
    </row>
    <row r="597" spans="2:13" x14ac:dyDescent="0.3">
      <c r="B597" s="57" t="str">
        <f t="shared" si="65"/>
        <v/>
      </c>
      <c r="C597" s="5" t="str">
        <f t="shared" si="66"/>
        <v/>
      </c>
      <c r="D597" s="5" t="str">
        <f t="shared" si="67"/>
        <v/>
      </c>
      <c r="E597" s="5" t="str">
        <f t="shared" si="72"/>
        <v/>
      </c>
      <c r="F597" s="53">
        <v>100</v>
      </c>
      <c r="G597" s="5" t="str">
        <f t="shared" si="68"/>
        <v/>
      </c>
      <c r="H597" s="5" t="str">
        <f t="shared" si="69"/>
        <v/>
      </c>
      <c r="I597" s="5" t="str">
        <f t="shared" si="70"/>
        <v/>
      </c>
      <c r="J597" s="5" t="str">
        <f t="shared" si="71"/>
        <v/>
      </c>
      <c r="M597" s="5"/>
    </row>
    <row r="598" spans="2:13" x14ac:dyDescent="0.3">
      <c r="B598" s="57" t="str">
        <f t="shared" si="65"/>
        <v/>
      </c>
      <c r="C598" s="5" t="str">
        <f t="shared" si="66"/>
        <v/>
      </c>
      <c r="D598" s="5" t="str">
        <f t="shared" si="67"/>
        <v/>
      </c>
      <c r="E598" s="5" t="str">
        <f t="shared" si="72"/>
        <v/>
      </c>
      <c r="F598" s="53">
        <v>100</v>
      </c>
      <c r="G598" s="5" t="str">
        <f t="shared" si="68"/>
        <v/>
      </c>
      <c r="H598" s="5" t="str">
        <f t="shared" si="69"/>
        <v/>
      </c>
      <c r="I598" s="5" t="str">
        <f t="shared" si="70"/>
        <v/>
      </c>
      <c r="J598" s="5" t="str">
        <f t="shared" si="71"/>
        <v/>
      </c>
      <c r="M598" s="5"/>
    </row>
    <row r="599" spans="2:13" x14ac:dyDescent="0.3">
      <c r="B599" s="57" t="str">
        <f t="shared" si="65"/>
        <v/>
      </c>
      <c r="C599" s="5" t="str">
        <f t="shared" si="66"/>
        <v/>
      </c>
      <c r="D599" s="5" t="str">
        <f t="shared" si="67"/>
        <v/>
      </c>
      <c r="E599" s="5" t="str">
        <f t="shared" si="72"/>
        <v/>
      </c>
      <c r="F599" s="53">
        <v>100</v>
      </c>
      <c r="G599" s="5" t="str">
        <f t="shared" si="68"/>
        <v/>
      </c>
      <c r="H599" s="5" t="str">
        <f t="shared" si="69"/>
        <v/>
      </c>
      <c r="I599" s="5" t="str">
        <f t="shared" si="70"/>
        <v/>
      </c>
      <c r="J599" s="5" t="str">
        <f t="shared" si="71"/>
        <v/>
      </c>
      <c r="M599" s="5"/>
    </row>
    <row r="600" spans="2:13" x14ac:dyDescent="0.3">
      <c r="B600" s="57" t="str">
        <f t="shared" si="65"/>
        <v/>
      </c>
      <c r="C600" s="5" t="str">
        <f t="shared" si="66"/>
        <v/>
      </c>
      <c r="D600" s="5" t="str">
        <f t="shared" si="67"/>
        <v/>
      </c>
      <c r="E600" s="5" t="str">
        <f t="shared" si="72"/>
        <v/>
      </c>
      <c r="F600" s="53">
        <v>100</v>
      </c>
      <c r="G600" s="5" t="str">
        <f t="shared" si="68"/>
        <v/>
      </c>
      <c r="H600" s="5" t="str">
        <f t="shared" si="69"/>
        <v/>
      </c>
      <c r="I600" s="5" t="str">
        <f t="shared" si="70"/>
        <v/>
      </c>
      <c r="J600" s="5" t="str">
        <f t="shared" si="71"/>
        <v/>
      </c>
      <c r="M600" s="5"/>
    </row>
    <row r="601" spans="2:13" x14ac:dyDescent="0.3">
      <c r="B601" s="57" t="str">
        <f t="shared" si="65"/>
        <v/>
      </c>
      <c r="C601" s="5" t="str">
        <f t="shared" si="66"/>
        <v/>
      </c>
      <c r="D601" s="5" t="str">
        <f t="shared" si="67"/>
        <v/>
      </c>
      <c r="E601" s="5" t="str">
        <f t="shared" si="72"/>
        <v/>
      </c>
      <c r="F601" s="53">
        <v>100</v>
      </c>
      <c r="G601" s="5" t="str">
        <f t="shared" si="68"/>
        <v/>
      </c>
      <c r="H601" s="5" t="str">
        <f t="shared" si="69"/>
        <v/>
      </c>
      <c r="I601" s="5" t="str">
        <f t="shared" si="70"/>
        <v/>
      </c>
      <c r="J601" s="5" t="str">
        <f t="shared" si="71"/>
        <v/>
      </c>
      <c r="M601" s="5"/>
    </row>
    <row r="602" spans="2:13" x14ac:dyDescent="0.3">
      <c r="B602" s="57" t="str">
        <f t="shared" si="65"/>
        <v/>
      </c>
      <c r="C602" s="5" t="str">
        <f t="shared" si="66"/>
        <v/>
      </c>
      <c r="D602" s="5" t="str">
        <f t="shared" si="67"/>
        <v/>
      </c>
      <c r="E602" s="5" t="str">
        <f t="shared" si="72"/>
        <v/>
      </c>
      <c r="F602" s="53">
        <v>100</v>
      </c>
      <c r="G602" s="5" t="str">
        <f t="shared" si="68"/>
        <v/>
      </c>
      <c r="H602" s="5" t="str">
        <f t="shared" si="69"/>
        <v/>
      </c>
      <c r="I602" s="5" t="str">
        <f t="shared" si="70"/>
        <v/>
      </c>
      <c r="J602" s="5" t="str">
        <f t="shared" si="71"/>
        <v/>
      </c>
      <c r="M602" s="5"/>
    </row>
    <row r="603" spans="2:13" x14ac:dyDescent="0.3">
      <c r="B603" s="57" t="str">
        <f t="shared" ref="B603:B625" si="73">IF(ISBLANK($A603),"",EDATE($B602,1))</f>
        <v/>
      </c>
      <c r="C603" s="5" t="str">
        <f t="shared" ref="C603:C625" si="74">_xlfn.LET(
_xlpm.StartingPrincipalBalance,$G602,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_xlpm.Calculation,IF(_xlpm.IsPeriodBlankCondition,"",IF(_xlpm.IsPrincipalRemainingBlankCondition,"",IF(_xlpm.IsPrincipalRemainingZeroCondition,"",_xlpm.StartingPrincipalBalance))),
_xlpm.Calculation
)</f>
        <v/>
      </c>
      <c r="D603" s="5" t="str">
        <f t="shared" ref="D603:D625" si="75">_xlfn.LET(
_xlpm.InterestCalculation,$G602*$B$9,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E603" s="5" t="str">
        <f t="shared" si="72"/>
        <v/>
      </c>
      <c r="F603" s="53">
        <v>100</v>
      </c>
      <c r="G603" s="5" t="str">
        <f t="shared" ref="G603:G625" si="76">_xlfn.LET(
_xlpm.StartingBalanceGreaterThanPrincipalOwedPlusPrepaymentCondition,$C603&gt;=$E603+$F603,
_xlpm.IsPrincpalOwedPlusPrepaymentLessThanOrEqualToPrincipalRemainingCondition,ROUND($E603+$F603,2)&lt;=ROUND($G602,2),
_xlpm.IsCurrentPrincapalOwedAmtGreaterThanPrevPrincipalOwedCondition,$E602&gt;$G602,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_xlpm.Calculation,IF(_xlpm.IsPeriodBlankCondition,"",IF(_xlpm.IsPrincipalRemainingBlankCondition,"",IF(_xlpm.IsPrincipalZeroCondition,"",IF(_xlpm.StartingBalanceGreaterThanPrincipalOwedPlusPrepaymentCondition,$C603-$E603-$F603,0)))),
_xlpm.Calculation
)</f>
        <v/>
      </c>
      <c r="H603" s="5" t="str">
        <f t="shared" ref="H603:H625" si="77">_xlfn.LET(
_xlpm.PrincpalRemainingCalculation,$B$13,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_xlpm.Calculation,IF(_xlpm.IsPeriodBlankCondition,"",IF(_xlpm.IsPrincipalRemainingBlankCondition,"",IF(_xlpm.IsPrincipalZeroCondition,"",_xlpm.PrincpalRemainingCalculation))),
_xlpm.Calculation
)</f>
        <v/>
      </c>
      <c r="I603" s="5" t="str">
        <f t="shared" ref="I603:I625" si="78">_xlfn.LET(
_xlpm.IsPrincipalRemainingLessThanOrEqualToPMICutoffAmtCondition,$G602&lt;=$B$2*(1-$B$15),
_xlpm.PMIMonthlyPayment,$B$19,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603" s="5" t="str">
        <f t="shared" ref="J603:J625" si="79">_xlfn.LET(
_xlpm.PrePaymentActuallyPaid,IF($C603&gt;=$E603+$F603,$F603,$C603-$E603),
_xlpm.IfPMIOwedIsBlank,IF($I603 = "",0,$I603),
_xlpm.TotalMonthlyPaymentCalculation,$D603+$E603+$H603+_xlpm.IfPMIOwedIsBlank+_xlpm.PrePaymentActuallyPaid,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_xlpm.Calculation,IF(_xlpm.IsPeriodBlankCondition,"",IF(_xlpm.IsPrincipalRemainingBlankCondition,"",IF(_xlpm.IsPrincipalZeroCondition,"",_xlpm.TotalMonthlyPaymentCalculation))),
_xlpm.Calculation
)</f>
        <v/>
      </c>
      <c r="M603" s="5"/>
    </row>
    <row r="604" spans="2:13" x14ac:dyDescent="0.3">
      <c r="B604" s="57" t="str">
        <f t="shared" si="73"/>
        <v/>
      </c>
      <c r="C604" s="5" t="str">
        <f t="shared" si="74"/>
        <v/>
      </c>
      <c r="D604" s="5" t="str">
        <f t="shared" si="75"/>
        <v/>
      </c>
      <c r="E604" s="5" t="str">
        <f t="shared" si="72"/>
        <v/>
      </c>
      <c r="F604" s="53">
        <v>100</v>
      </c>
      <c r="G604" s="5" t="str">
        <f t="shared" si="76"/>
        <v/>
      </c>
      <c r="H604" s="5" t="str">
        <f t="shared" si="77"/>
        <v/>
      </c>
      <c r="I604" s="5" t="str">
        <f t="shared" si="78"/>
        <v/>
      </c>
      <c r="J604" s="5" t="str">
        <f t="shared" si="79"/>
        <v/>
      </c>
      <c r="M604" s="5"/>
    </row>
    <row r="605" spans="2:13" x14ac:dyDescent="0.3">
      <c r="B605" s="57" t="str">
        <f t="shared" si="73"/>
        <v/>
      </c>
      <c r="C605" s="5" t="str">
        <f t="shared" si="74"/>
        <v/>
      </c>
      <c r="D605" s="5" t="str">
        <f t="shared" si="75"/>
        <v/>
      </c>
      <c r="E605" s="5" t="str">
        <f t="shared" si="72"/>
        <v/>
      </c>
      <c r="F605" s="53">
        <v>100</v>
      </c>
      <c r="G605" s="5" t="str">
        <f t="shared" si="76"/>
        <v/>
      </c>
      <c r="H605" s="5" t="str">
        <f t="shared" si="77"/>
        <v/>
      </c>
      <c r="I605" s="5" t="str">
        <f t="shared" si="78"/>
        <v/>
      </c>
      <c r="J605" s="5" t="str">
        <f t="shared" si="79"/>
        <v/>
      </c>
      <c r="M605" s="5"/>
    </row>
    <row r="606" spans="2:13" x14ac:dyDescent="0.3">
      <c r="B606" s="57" t="str">
        <f t="shared" si="73"/>
        <v/>
      </c>
      <c r="C606" s="5" t="str">
        <f t="shared" si="74"/>
        <v/>
      </c>
      <c r="D606" s="5" t="str">
        <f t="shared" si="75"/>
        <v/>
      </c>
      <c r="E606" s="5" t="str">
        <f t="shared" si="72"/>
        <v/>
      </c>
      <c r="F606" s="53">
        <v>100</v>
      </c>
      <c r="G606" s="5" t="str">
        <f t="shared" si="76"/>
        <v/>
      </c>
      <c r="H606" s="5" t="str">
        <f t="shared" si="77"/>
        <v/>
      </c>
      <c r="I606" s="5" t="str">
        <f t="shared" si="78"/>
        <v/>
      </c>
      <c r="J606" s="5" t="str">
        <f t="shared" si="79"/>
        <v/>
      </c>
      <c r="M606" s="5"/>
    </row>
    <row r="607" spans="2:13" x14ac:dyDescent="0.3">
      <c r="B607" s="57" t="str">
        <f t="shared" si="73"/>
        <v/>
      </c>
      <c r="C607" s="5" t="str">
        <f t="shared" si="74"/>
        <v/>
      </c>
      <c r="D607" s="5" t="str">
        <f t="shared" si="75"/>
        <v/>
      </c>
      <c r="E607" s="5" t="str">
        <f t="shared" si="72"/>
        <v/>
      </c>
      <c r="F607" s="53">
        <v>100</v>
      </c>
      <c r="G607" s="5" t="str">
        <f t="shared" si="76"/>
        <v/>
      </c>
      <c r="H607" s="5" t="str">
        <f t="shared" si="77"/>
        <v/>
      </c>
      <c r="I607" s="5" t="str">
        <f t="shared" si="78"/>
        <v/>
      </c>
      <c r="J607" s="5" t="str">
        <f t="shared" si="79"/>
        <v/>
      </c>
      <c r="M607" s="5"/>
    </row>
    <row r="608" spans="2:13" x14ac:dyDescent="0.3">
      <c r="B608" s="57" t="str">
        <f t="shared" si="73"/>
        <v/>
      </c>
      <c r="C608" s="5" t="str">
        <f t="shared" si="74"/>
        <v/>
      </c>
      <c r="D608" s="5" t="str">
        <f t="shared" si="75"/>
        <v/>
      </c>
      <c r="E608" s="5" t="str">
        <f t="shared" si="72"/>
        <v/>
      </c>
      <c r="F608" s="53">
        <v>100</v>
      </c>
      <c r="G608" s="5" t="str">
        <f t="shared" si="76"/>
        <v/>
      </c>
      <c r="H608" s="5" t="str">
        <f t="shared" si="77"/>
        <v/>
      </c>
      <c r="I608" s="5" t="str">
        <f t="shared" si="78"/>
        <v/>
      </c>
      <c r="J608" s="5" t="str">
        <f t="shared" si="79"/>
        <v/>
      </c>
      <c r="M608" s="5"/>
    </row>
    <row r="609" spans="2:13" x14ac:dyDescent="0.3">
      <c r="B609" s="57" t="str">
        <f t="shared" si="73"/>
        <v/>
      </c>
      <c r="C609" s="5" t="str">
        <f t="shared" si="74"/>
        <v/>
      </c>
      <c r="D609" s="5" t="str">
        <f t="shared" si="75"/>
        <v/>
      </c>
      <c r="E609" s="5" t="str">
        <f t="shared" si="72"/>
        <v/>
      </c>
      <c r="F609" s="53">
        <v>100</v>
      </c>
      <c r="G609" s="5" t="str">
        <f t="shared" si="76"/>
        <v/>
      </c>
      <c r="H609" s="5" t="str">
        <f t="shared" si="77"/>
        <v/>
      </c>
      <c r="I609" s="5" t="str">
        <f t="shared" si="78"/>
        <v/>
      </c>
      <c r="J609" s="5" t="str">
        <f t="shared" si="79"/>
        <v/>
      </c>
      <c r="M609" s="5"/>
    </row>
    <row r="610" spans="2:13" x14ac:dyDescent="0.3">
      <c r="B610" s="57" t="str">
        <f t="shared" si="73"/>
        <v/>
      </c>
      <c r="C610" s="5" t="str">
        <f t="shared" si="74"/>
        <v/>
      </c>
      <c r="D610" s="5" t="str">
        <f t="shared" si="75"/>
        <v/>
      </c>
      <c r="E610" s="5" t="str">
        <f t="shared" si="72"/>
        <v/>
      </c>
      <c r="F610" s="53">
        <v>100</v>
      </c>
      <c r="G610" s="5" t="str">
        <f t="shared" si="76"/>
        <v/>
      </c>
      <c r="H610" s="5" t="str">
        <f t="shared" si="77"/>
        <v/>
      </c>
      <c r="I610" s="5" t="str">
        <f t="shared" si="78"/>
        <v/>
      </c>
      <c r="J610" s="5" t="str">
        <f t="shared" si="79"/>
        <v/>
      </c>
      <c r="M610" s="5"/>
    </row>
    <row r="611" spans="2:13" x14ac:dyDescent="0.3">
      <c r="B611" s="57" t="str">
        <f t="shared" si="73"/>
        <v/>
      </c>
      <c r="C611" s="5" t="str">
        <f t="shared" si="74"/>
        <v/>
      </c>
      <c r="D611" s="5" t="str">
        <f t="shared" si="75"/>
        <v/>
      </c>
      <c r="E611" s="5" t="str">
        <f t="shared" si="72"/>
        <v/>
      </c>
      <c r="F611" s="53">
        <v>100</v>
      </c>
      <c r="G611" s="5" t="str">
        <f t="shared" si="76"/>
        <v/>
      </c>
      <c r="H611" s="5" t="str">
        <f t="shared" si="77"/>
        <v/>
      </c>
      <c r="I611" s="5" t="str">
        <f t="shared" si="78"/>
        <v/>
      </c>
      <c r="J611" s="5" t="str">
        <f t="shared" si="79"/>
        <v/>
      </c>
      <c r="M611" s="5"/>
    </row>
    <row r="612" spans="2:13" x14ac:dyDescent="0.3">
      <c r="B612" s="57" t="str">
        <f t="shared" si="73"/>
        <v/>
      </c>
      <c r="C612" s="5" t="str">
        <f t="shared" si="74"/>
        <v/>
      </c>
      <c r="D612" s="5" t="str">
        <f t="shared" si="75"/>
        <v/>
      </c>
      <c r="E612" s="5" t="str">
        <f t="shared" si="72"/>
        <v/>
      </c>
      <c r="F612" s="53">
        <v>100</v>
      </c>
      <c r="G612" s="5" t="str">
        <f t="shared" si="76"/>
        <v/>
      </c>
      <c r="H612" s="5" t="str">
        <f t="shared" si="77"/>
        <v/>
      </c>
      <c r="I612" s="5" t="str">
        <f t="shared" si="78"/>
        <v/>
      </c>
      <c r="J612" s="5" t="str">
        <f t="shared" si="79"/>
        <v/>
      </c>
      <c r="M612" s="5"/>
    </row>
    <row r="613" spans="2:13" x14ac:dyDescent="0.3">
      <c r="B613" s="57" t="str">
        <f t="shared" si="73"/>
        <v/>
      </c>
      <c r="C613" s="5" t="str">
        <f t="shared" si="74"/>
        <v/>
      </c>
      <c r="D613" s="5" t="str">
        <f t="shared" si="75"/>
        <v/>
      </c>
      <c r="E613" s="5" t="str">
        <f t="shared" ref="E613:E625" si="80">_xlfn.LET(
_xlpm.PrincipalOwedCalculation,$B$10-$D613,
_xlpm.IsPrincipalLessThenOrEqualToMonthlyPaymentCondition,$G612&lt;=$B$10,
_xlpm.IsPrincipalZeroCondition,ROUND($G612,2) = 0,
_xlpm.IsPrincipalRemainingBlankCondition,$G612="",
_xlpm.IsPeriodBlankCondition,ISBLANK($A613),
_xlpm.Calculation,IF(_xlpm.IsPeriodBlankCondition,"",IF(_xlpm.IsPrincipalRemainingBlankCondition,"",IF(_xlpm.IsPrincipalZeroCondition,"",IF(_xlpm.IsPrincipalLessThenOrEqualToMonthlyPaymentCondition,$G612,_xlpm.PrincipalOwedCalculation)))),
_xlpm.Calculation
)</f>
        <v/>
      </c>
      <c r="F613" s="53">
        <v>100</v>
      </c>
      <c r="G613" s="5" t="str">
        <f t="shared" si="76"/>
        <v/>
      </c>
      <c r="H613" s="5" t="str">
        <f t="shared" si="77"/>
        <v/>
      </c>
      <c r="I613" s="5" t="str">
        <f t="shared" si="78"/>
        <v/>
      </c>
      <c r="J613" s="5" t="str">
        <f t="shared" si="79"/>
        <v/>
      </c>
      <c r="M613" s="5"/>
    </row>
    <row r="614" spans="2:13" x14ac:dyDescent="0.3">
      <c r="B614" s="57" t="str">
        <f t="shared" si="73"/>
        <v/>
      </c>
      <c r="C614" s="5" t="str">
        <f t="shared" si="74"/>
        <v/>
      </c>
      <c r="D614" s="5" t="str">
        <f t="shared" si="75"/>
        <v/>
      </c>
      <c r="E614" s="5" t="str">
        <f t="shared" si="80"/>
        <v/>
      </c>
      <c r="F614" s="53">
        <v>100</v>
      </c>
      <c r="G614" s="5" t="str">
        <f t="shared" si="76"/>
        <v/>
      </c>
      <c r="H614" s="5" t="str">
        <f t="shared" si="77"/>
        <v/>
      </c>
      <c r="I614" s="5" t="str">
        <f t="shared" si="78"/>
        <v/>
      </c>
      <c r="J614" s="5" t="str">
        <f t="shared" si="79"/>
        <v/>
      </c>
      <c r="M614" s="5"/>
    </row>
    <row r="615" spans="2:13" x14ac:dyDescent="0.3">
      <c r="B615" s="57" t="str">
        <f t="shared" si="73"/>
        <v/>
      </c>
      <c r="C615" s="5" t="str">
        <f t="shared" si="74"/>
        <v/>
      </c>
      <c r="D615" s="5" t="str">
        <f t="shared" si="75"/>
        <v/>
      </c>
      <c r="E615" s="5" t="str">
        <f t="shared" si="80"/>
        <v/>
      </c>
      <c r="F615" s="53">
        <v>100</v>
      </c>
      <c r="G615" s="5" t="str">
        <f t="shared" si="76"/>
        <v/>
      </c>
      <c r="H615" s="5" t="str">
        <f t="shared" si="77"/>
        <v/>
      </c>
      <c r="I615" s="5" t="str">
        <f t="shared" si="78"/>
        <v/>
      </c>
      <c r="J615" s="5" t="str">
        <f t="shared" si="79"/>
        <v/>
      </c>
      <c r="M615" s="5"/>
    </row>
    <row r="616" spans="2:13" x14ac:dyDescent="0.3">
      <c r="B616" s="57" t="str">
        <f t="shared" si="73"/>
        <v/>
      </c>
      <c r="C616" s="5" t="str">
        <f t="shared" si="74"/>
        <v/>
      </c>
      <c r="D616" s="5" t="str">
        <f t="shared" si="75"/>
        <v/>
      </c>
      <c r="E616" s="5" t="str">
        <f t="shared" si="80"/>
        <v/>
      </c>
      <c r="F616" s="53">
        <v>100</v>
      </c>
      <c r="G616" s="5" t="str">
        <f t="shared" si="76"/>
        <v/>
      </c>
      <c r="H616" s="5" t="str">
        <f t="shared" si="77"/>
        <v/>
      </c>
      <c r="I616" s="5" t="str">
        <f t="shared" si="78"/>
        <v/>
      </c>
      <c r="J616" s="5" t="str">
        <f t="shared" si="79"/>
        <v/>
      </c>
      <c r="M616" s="5"/>
    </row>
    <row r="617" spans="2:13" x14ac:dyDescent="0.3">
      <c r="B617" s="57" t="str">
        <f t="shared" si="73"/>
        <v/>
      </c>
      <c r="C617" s="5" t="str">
        <f t="shared" si="74"/>
        <v/>
      </c>
      <c r="D617" s="5" t="str">
        <f t="shared" si="75"/>
        <v/>
      </c>
      <c r="E617" s="5" t="str">
        <f t="shared" si="80"/>
        <v/>
      </c>
      <c r="F617" s="53">
        <v>100</v>
      </c>
      <c r="G617" s="5" t="str">
        <f t="shared" si="76"/>
        <v/>
      </c>
      <c r="H617" s="5" t="str">
        <f t="shared" si="77"/>
        <v/>
      </c>
      <c r="I617" s="5" t="str">
        <f t="shared" si="78"/>
        <v/>
      </c>
      <c r="J617" s="5" t="str">
        <f t="shared" si="79"/>
        <v/>
      </c>
      <c r="M617" s="5"/>
    </row>
    <row r="618" spans="2:13" x14ac:dyDescent="0.3">
      <c r="B618" s="57" t="str">
        <f t="shared" si="73"/>
        <v/>
      </c>
      <c r="C618" s="5" t="str">
        <f t="shared" si="74"/>
        <v/>
      </c>
      <c r="D618" s="5" t="str">
        <f t="shared" si="75"/>
        <v/>
      </c>
      <c r="E618" s="5" t="str">
        <f t="shared" si="80"/>
        <v/>
      </c>
      <c r="F618" s="53">
        <v>100</v>
      </c>
      <c r="G618" s="5" t="str">
        <f t="shared" si="76"/>
        <v/>
      </c>
      <c r="H618" s="5" t="str">
        <f t="shared" si="77"/>
        <v/>
      </c>
      <c r="I618" s="5" t="str">
        <f t="shared" si="78"/>
        <v/>
      </c>
      <c r="J618" s="5" t="str">
        <f t="shared" si="79"/>
        <v/>
      </c>
      <c r="M618" s="5"/>
    </row>
    <row r="619" spans="2:13" x14ac:dyDescent="0.3">
      <c r="B619" s="57" t="str">
        <f t="shared" si="73"/>
        <v/>
      </c>
      <c r="C619" s="5" t="str">
        <f t="shared" si="74"/>
        <v/>
      </c>
      <c r="D619" s="5" t="str">
        <f t="shared" si="75"/>
        <v/>
      </c>
      <c r="E619" s="5" t="str">
        <f t="shared" si="80"/>
        <v/>
      </c>
      <c r="F619" s="53">
        <v>100</v>
      </c>
      <c r="G619" s="5" t="str">
        <f t="shared" si="76"/>
        <v/>
      </c>
      <c r="H619" s="5" t="str">
        <f t="shared" si="77"/>
        <v/>
      </c>
      <c r="I619" s="5" t="str">
        <f t="shared" si="78"/>
        <v/>
      </c>
      <c r="J619" s="5" t="str">
        <f t="shared" si="79"/>
        <v/>
      </c>
      <c r="M619" s="5"/>
    </row>
    <row r="620" spans="2:13" x14ac:dyDescent="0.3">
      <c r="B620" s="57" t="str">
        <f t="shared" si="73"/>
        <v/>
      </c>
      <c r="C620" s="5" t="str">
        <f t="shared" si="74"/>
        <v/>
      </c>
      <c r="D620" s="5" t="str">
        <f t="shared" si="75"/>
        <v/>
      </c>
      <c r="E620" s="5" t="str">
        <f t="shared" si="80"/>
        <v/>
      </c>
      <c r="F620" s="53">
        <v>100</v>
      </c>
      <c r="G620" s="5" t="str">
        <f t="shared" si="76"/>
        <v/>
      </c>
      <c r="H620" s="5" t="str">
        <f t="shared" si="77"/>
        <v/>
      </c>
      <c r="I620" s="5" t="str">
        <f t="shared" si="78"/>
        <v/>
      </c>
      <c r="J620" s="5" t="str">
        <f t="shared" si="79"/>
        <v/>
      </c>
      <c r="M620" s="5"/>
    </row>
    <row r="621" spans="2:13" x14ac:dyDescent="0.3">
      <c r="B621" s="57" t="str">
        <f t="shared" si="73"/>
        <v/>
      </c>
      <c r="C621" s="5" t="str">
        <f t="shared" si="74"/>
        <v/>
      </c>
      <c r="D621" s="5" t="str">
        <f t="shared" si="75"/>
        <v/>
      </c>
      <c r="E621" s="5" t="str">
        <f t="shared" si="80"/>
        <v/>
      </c>
      <c r="F621" s="53">
        <v>100</v>
      </c>
      <c r="G621" s="5" t="str">
        <f t="shared" si="76"/>
        <v/>
      </c>
      <c r="H621" s="5" t="str">
        <f t="shared" si="77"/>
        <v/>
      </c>
      <c r="I621" s="5" t="str">
        <f t="shared" si="78"/>
        <v/>
      </c>
      <c r="J621" s="5" t="str">
        <f t="shared" si="79"/>
        <v/>
      </c>
      <c r="M621" s="5"/>
    </row>
    <row r="622" spans="2:13" x14ac:dyDescent="0.3">
      <c r="B622" s="57" t="str">
        <f t="shared" si="73"/>
        <v/>
      </c>
      <c r="C622" s="5" t="str">
        <f t="shared" si="74"/>
        <v/>
      </c>
      <c r="D622" s="5" t="str">
        <f t="shared" si="75"/>
        <v/>
      </c>
      <c r="E622" s="5" t="str">
        <f t="shared" si="80"/>
        <v/>
      </c>
      <c r="F622" s="53">
        <v>100</v>
      </c>
      <c r="G622" s="5" t="str">
        <f t="shared" si="76"/>
        <v/>
      </c>
      <c r="H622" s="5" t="str">
        <f t="shared" si="77"/>
        <v/>
      </c>
      <c r="I622" s="5" t="str">
        <f t="shared" si="78"/>
        <v/>
      </c>
      <c r="J622" s="5" t="str">
        <f t="shared" si="79"/>
        <v/>
      </c>
      <c r="M622" s="5"/>
    </row>
    <row r="623" spans="2:13" x14ac:dyDescent="0.3">
      <c r="B623" s="57" t="str">
        <f t="shared" si="73"/>
        <v/>
      </c>
      <c r="C623" s="5" t="str">
        <f t="shared" si="74"/>
        <v/>
      </c>
      <c r="D623" s="5" t="str">
        <f t="shared" si="75"/>
        <v/>
      </c>
      <c r="E623" s="5" t="str">
        <f t="shared" si="80"/>
        <v/>
      </c>
      <c r="F623" s="53">
        <v>100</v>
      </c>
      <c r="G623" s="5" t="str">
        <f t="shared" si="76"/>
        <v/>
      </c>
      <c r="H623" s="5" t="str">
        <f t="shared" si="77"/>
        <v/>
      </c>
      <c r="I623" s="5" t="str">
        <f t="shared" si="78"/>
        <v/>
      </c>
      <c r="J623" s="5" t="str">
        <f t="shared" si="79"/>
        <v/>
      </c>
      <c r="M623" s="5"/>
    </row>
    <row r="624" spans="2:13" x14ac:dyDescent="0.3">
      <c r="B624" s="57" t="str">
        <f t="shared" si="73"/>
        <v/>
      </c>
      <c r="C624" s="5" t="str">
        <f t="shared" si="74"/>
        <v/>
      </c>
      <c r="D624" s="5" t="str">
        <f t="shared" si="75"/>
        <v/>
      </c>
      <c r="E624" s="5" t="str">
        <f t="shared" si="80"/>
        <v/>
      </c>
      <c r="F624" s="53">
        <v>100</v>
      </c>
      <c r="G624" s="5" t="str">
        <f t="shared" si="76"/>
        <v/>
      </c>
      <c r="H624" s="5" t="str">
        <f t="shared" si="77"/>
        <v/>
      </c>
      <c r="I624" s="5" t="str">
        <f t="shared" si="78"/>
        <v/>
      </c>
      <c r="J624" s="5" t="str">
        <f t="shared" si="79"/>
        <v/>
      </c>
      <c r="M624" s="5"/>
    </row>
    <row r="625" spans="1:13" ht="15" thickBot="1" x14ac:dyDescent="0.35">
      <c r="B625" s="57" t="str">
        <f t="shared" si="73"/>
        <v/>
      </c>
      <c r="C625" s="5" t="str">
        <f t="shared" si="74"/>
        <v/>
      </c>
      <c r="D625" s="5" t="str">
        <f t="shared" si="75"/>
        <v/>
      </c>
      <c r="E625" s="5" t="str">
        <f t="shared" si="80"/>
        <v/>
      </c>
      <c r="F625" s="53">
        <v>100</v>
      </c>
      <c r="G625" s="5" t="str">
        <f t="shared" si="76"/>
        <v/>
      </c>
      <c r="H625" s="5" t="str">
        <f t="shared" si="77"/>
        <v/>
      </c>
      <c r="I625" s="5" t="str">
        <f t="shared" si="78"/>
        <v/>
      </c>
      <c r="J625" s="5" t="str">
        <f t="shared" si="79"/>
        <v/>
      </c>
      <c r="M625" s="5"/>
    </row>
    <row r="626" spans="1:13" ht="15" thickBot="1" x14ac:dyDescent="0.35">
      <c r="A626" s="64" t="s">
        <v>20</v>
      </c>
      <c r="B626" s="65" t="s">
        <v>21</v>
      </c>
      <c r="C626" s="65" t="s">
        <v>22</v>
      </c>
      <c r="D626" s="65" t="s">
        <v>23</v>
      </c>
      <c r="E626" s="65" t="s">
        <v>24</v>
      </c>
      <c r="F626" s="65" t="s">
        <v>42</v>
      </c>
      <c r="G626" s="65" t="s">
        <v>25</v>
      </c>
      <c r="H626" s="65" t="s">
        <v>26</v>
      </c>
      <c r="I626" s="65" t="s">
        <v>27</v>
      </c>
      <c r="J626" s="66" t="s">
        <v>28</v>
      </c>
    </row>
  </sheetData>
  <sheetProtection sheet="1" objects="1" scenarios="1"/>
  <protectedRanges>
    <protectedRange sqref="F26:F625" name="Optional_Arguements"/>
    <protectedRange sqref="B2 B3 B6 B8 B13 B15 B17 B26 H2 H6" name="Required_Arguements"/>
  </protectedRanges>
  <mergeCells count="3">
    <mergeCell ref="A1:B1"/>
    <mergeCell ref="D1:E1"/>
    <mergeCell ref="G1:H1"/>
  </mergeCells>
  <conditionalFormatting sqref="A26:C625">
    <cfRule type="expression" dxfId="3" priority="5">
      <formula>NOT(ISBLANK($A26))</formula>
    </cfRule>
  </conditionalFormatting>
  <conditionalFormatting sqref="C26:C6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:E625">
    <cfRule type="expression" dxfId="2" priority="1">
      <formula>NOT(ISBLANK($A26))</formula>
    </cfRule>
  </conditionalFormatting>
  <conditionalFormatting sqref="F26:F625">
    <cfRule type="expression" dxfId="0" priority="3">
      <formula>NOT(ISBLANK($A26))</formula>
    </cfRule>
  </conditionalFormatting>
  <conditionalFormatting sqref="G26:J625">
    <cfRule type="expression" dxfId="1" priority="2">
      <formula>NOT(ISBLANK($A26))</formula>
    </cfRule>
  </conditionalFormatting>
  <dataValidations xWindow="488" yWindow="300" count="6">
    <dataValidation type="list" allowBlank="1" showInputMessage="1" showErrorMessage="1" errorTitle="Invalid Entry" error="You must choose a whole number between 1 and 50." prompt="Enter a whole number between 1 and 50." sqref="B6" xr:uid="{BD56B947-B2CB-4F2F-9531-24C6EE5DB207}">
      <formula1>"1,2,3,4,5,6,7,8,9,10,11,12,13,14,15,16,17,18,19,20,21,22,23,24,25,26,27,28,29,30,31,32,33,34,35,36,37,38,39,40,41,42,43,44,45,46,47,48,49,50"</formula1>
    </dataValidation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6" xr:uid="{AB7C69EB-889B-4017-8F98-CDAA5F151AA4}">
      <formula1>1</formula1>
    </dataValidation>
    <dataValidation type="decimal" operator="greaterThan" allowBlank="1" showInputMessage="1" showErrorMessage="1" error="You didn't Input a positive number." prompt="Input any positive number." sqref="B2 B13 H2 H6" xr:uid="{6AFA0A5A-809B-453C-BE35-342CC76A7E42}">
      <formula1>0</formula1>
    </dataValidation>
    <dataValidation type="decimal" allowBlank="1" showInputMessage="1" showErrorMessage="1" error="You didn't Input a percentage between 1% and 100%. (.01 - 1)" prompt="Input any percentage between 1% and 100%. (.01 - 1)" sqref="B3 B8" xr:uid="{660950FE-9DC2-4ED2-AFE7-77955BB84B92}">
      <formula1>0.01</formula1>
      <formula2>1</formula2>
    </dataValidation>
    <dataValidation type="decimal" allowBlank="1" showInputMessage="1" showErrorMessage="1" error="You didn't Input a percentage between 1% and 22%. (.01 - .22)" prompt="Input any percentage between 1% and 22%. (.01 - .22)" sqref="B15" xr:uid="{0A7D6B34-C3A2-48F2-BC6B-528349CA9FF2}">
      <formula1>0.01</formula1>
      <formula2>0.22</formula2>
    </dataValidation>
    <dataValidation type="decimal" allowBlank="1" showInputMessage="1" showErrorMessage="1" error="You didn't Input a percentage between 0.5% and 3%. (.005 - .3)" prompt="Input any percentage between 0.5% and 3%. (.005 - .3)" sqref="B17" xr:uid="{2812EA4D-A597-4DE3-A736-5D8BF3C01E93}">
      <formula1>0.005</formula1>
      <formula2>0.3</formula2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A19E-4A29-42EE-B27F-8FB1CEB25116}">
  <dimension ref="A1:N625"/>
  <sheetViews>
    <sheetView workbookViewId="0">
      <selection activeCell="B2" sqref="B2"/>
    </sheetView>
  </sheetViews>
  <sheetFormatPr defaultRowHeight="14.4" x14ac:dyDescent="0.3"/>
  <cols>
    <col min="1" max="1" width="43" bestFit="1" customWidth="1"/>
    <col min="2" max="2" width="12" bestFit="1" customWidth="1"/>
    <col min="3" max="3" width="22.5546875" bestFit="1" customWidth="1"/>
    <col min="4" max="4" width="51.6640625" bestFit="1" customWidth="1"/>
    <col min="5" max="5" width="13.6640625" bestFit="1" customWidth="1"/>
    <col min="6" max="6" width="30.21875" hidden="1" customWidth="1"/>
    <col min="7" max="7" width="60.109375" bestFit="1" customWidth="1"/>
    <col min="8" max="8" width="20.109375" bestFit="1" customWidth="1"/>
    <col min="9" max="9" width="9.77734375" bestFit="1" customWidth="1"/>
    <col min="10" max="10" width="21.109375" bestFit="1" customWidth="1"/>
    <col min="11" max="11" width="20.21875" bestFit="1" customWidth="1"/>
    <col min="12" max="12" width="27.88671875" bestFit="1" customWidth="1"/>
    <col min="13" max="13" width="13.109375" bestFit="1" customWidth="1"/>
    <col min="14" max="14" width="16.44140625" bestFit="1" customWidth="1"/>
  </cols>
  <sheetData>
    <row r="1" spans="1:3" ht="16.2" thickBot="1" x14ac:dyDescent="0.35">
      <c r="A1" s="58" t="s">
        <v>0</v>
      </c>
      <c r="B1" s="59"/>
    </row>
    <row r="2" spans="1:3" x14ac:dyDescent="0.3">
      <c r="A2" s="1" t="s">
        <v>2</v>
      </c>
      <c r="B2" s="2">
        <f>'Adjustable Mortgage Schedule'!$B2</f>
        <v>100000</v>
      </c>
    </row>
    <row r="3" spans="1:3" x14ac:dyDescent="0.3">
      <c r="A3" s="6" t="s">
        <v>4</v>
      </c>
      <c r="B3" s="32">
        <f>'Adjustable Mortgage Schedule'!$B3</f>
        <v>0.1</v>
      </c>
    </row>
    <row r="4" spans="1:3" x14ac:dyDescent="0.3">
      <c r="A4" s="6" t="s">
        <v>5</v>
      </c>
      <c r="B4" s="8">
        <f>'Adjustable Mortgage Schedule'!$B4</f>
        <v>10000</v>
      </c>
    </row>
    <row r="5" spans="1:3" ht="15" thickBot="1" x14ac:dyDescent="0.35">
      <c r="A5" s="11" t="s">
        <v>6</v>
      </c>
      <c r="B5" s="12">
        <f>'Adjustable Mortgage Schedule'!$B5</f>
        <v>90000</v>
      </c>
    </row>
    <row r="6" spans="1:3" x14ac:dyDescent="0.3">
      <c r="A6" s="1" t="s">
        <v>43</v>
      </c>
      <c r="B6" s="15">
        <f>'Adjustable Mortgage Schedule'!$B6</f>
        <v>30</v>
      </c>
      <c r="C6" s="5"/>
    </row>
    <row r="7" spans="1:3" x14ac:dyDescent="0.3">
      <c r="A7" s="6" t="s">
        <v>8</v>
      </c>
      <c r="B7" s="16">
        <f>'Adjustable Mortgage Schedule'!$B7</f>
        <v>360</v>
      </c>
    </row>
    <row r="8" spans="1:3" x14ac:dyDescent="0.3">
      <c r="A8" s="6" t="s">
        <v>44</v>
      </c>
      <c r="B8" s="17">
        <f>'Adjustable Mortgage Schedule'!$B8</f>
        <v>0.1</v>
      </c>
    </row>
    <row r="9" spans="1:3" ht="15" thickBot="1" x14ac:dyDescent="0.35">
      <c r="A9" s="19" t="s">
        <v>9</v>
      </c>
      <c r="B9" s="20">
        <f>'Adjustable Mortgage Schedule'!$B9</f>
        <v>8.3333333333333332E-3</v>
      </c>
    </row>
    <row r="10" spans="1:3" ht="15" thickBot="1" x14ac:dyDescent="0.35">
      <c r="A10" s="22" t="s">
        <v>10</v>
      </c>
      <c r="B10" s="23">
        <f>'Adjustable Mortgage Schedule'!$B10</f>
        <v>789.81441307991895</v>
      </c>
    </row>
    <row r="11" spans="1:3" x14ac:dyDescent="0.3">
      <c r="A11" s="1" t="s">
        <v>11</v>
      </c>
      <c r="B11" s="4">
        <f>'Adjustable Mortgage Schedule'!$B11</f>
        <v>284333.18870877085</v>
      </c>
    </row>
    <row r="12" spans="1:3" ht="15" thickBot="1" x14ac:dyDescent="0.35">
      <c r="A12" s="19" t="s">
        <v>3</v>
      </c>
      <c r="B12" s="25">
        <f>'Adjustable Mortgage Schedule'!$B12</f>
        <v>194333.18870877085</v>
      </c>
    </row>
    <row r="13" spans="1:3" x14ac:dyDescent="0.3">
      <c r="A13" s="26" t="s">
        <v>12</v>
      </c>
      <c r="B13" s="27">
        <f>'Adjustable Mortgage Schedule'!$B13</f>
        <v>300</v>
      </c>
    </row>
    <row r="14" spans="1:3" ht="15" thickBot="1" x14ac:dyDescent="0.35">
      <c r="A14" s="19" t="s">
        <v>13</v>
      </c>
      <c r="B14" s="28">
        <f>'Adjustable Mortgage Schedule'!$B14</f>
        <v>1089.8144130799189</v>
      </c>
    </row>
    <row r="15" spans="1:3" x14ac:dyDescent="0.3">
      <c r="A15" s="1" t="s">
        <v>29</v>
      </c>
      <c r="B15" s="29">
        <f>'Adjustable Mortgage Schedule'!$B15</f>
        <v>0.2</v>
      </c>
      <c r="C15" s="30"/>
    </row>
    <row r="16" spans="1:3" x14ac:dyDescent="0.3">
      <c r="A16" s="6" t="s">
        <v>14</v>
      </c>
      <c r="B16" s="31">
        <f>'Adjustable Mortgage Schedule'!$B16</f>
        <v>20000</v>
      </c>
    </row>
    <row r="17" spans="1:14" x14ac:dyDescent="0.3">
      <c r="A17" s="6" t="s">
        <v>15</v>
      </c>
      <c r="B17" s="32">
        <f>'Adjustable Mortgage Schedule'!$B17</f>
        <v>0.02</v>
      </c>
    </row>
    <row r="18" spans="1:14" x14ac:dyDescent="0.3">
      <c r="A18" s="6" t="s">
        <v>16</v>
      </c>
      <c r="B18" s="33">
        <f>'Adjustable Mortgage Schedule'!$B18</f>
        <v>1.6666666666666668E-3</v>
      </c>
      <c r="I18" s="5"/>
    </row>
    <row r="19" spans="1:14" x14ac:dyDescent="0.3">
      <c r="A19" s="6" t="s">
        <v>17</v>
      </c>
      <c r="B19" s="31">
        <f>'Adjustable Mortgage Schedule'!$B19</f>
        <v>150</v>
      </c>
    </row>
    <row r="20" spans="1:14" ht="15" thickBot="1" x14ac:dyDescent="0.35">
      <c r="A20" s="19" t="s">
        <v>18</v>
      </c>
      <c r="B20" s="28">
        <f>'Adjustable Mortgage Schedule'!$B20</f>
        <v>1239.8144130799189</v>
      </c>
    </row>
    <row r="21" spans="1:14" x14ac:dyDescent="0.3">
      <c r="B21" s="34"/>
      <c r="E21" s="5"/>
    </row>
    <row r="22" spans="1:14" ht="15" thickBot="1" x14ac:dyDescent="0.35">
      <c r="E22" s="5"/>
    </row>
    <row r="23" spans="1:14" ht="16.2" thickBot="1" x14ac:dyDescent="0.35">
      <c r="A23" s="35" t="s">
        <v>19</v>
      </c>
      <c r="B23" s="36"/>
      <c r="C23" s="36"/>
      <c r="D23" s="36"/>
      <c r="E23" s="36"/>
      <c r="F23" s="36"/>
      <c r="G23" s="36"/>
      <c r="H23" s="36"/>
      <c r="I23" s="36"/>
      <c r="J23" s="37"/>
    </row>
    <row r="24" spans="1:14" x14ac:dyDescent="0.3">
      <c r="A24" s="38" t="s">
        <v>20</v>
      </c>
      <c r="B24" s="39" t="s">
        <v>21</v>
      </c>
      <c r="C24" s="38" t="s">
        <v>22</v>
      </c>
      <c r="D24" s="38" t="s">
        <v>23</v>
      </c>
      <c r="E24" s="38" t="s">
        <v>24</v>
      </c>
      <c r="F24" s="40" t="s">
        <v>42</v>
      </c>
      <c r="G24" s="38" t="s">
        <v>25</v>
      </c>
      <c r="H24" s="38" t="s">
        <v>26</v>
      </c>
      <c r="I24" s="38" t="s">
        <v>27</v>
      </c>
      <c r="J24" s="38" t="s">
        <v>28</v>
      </c>
      <c r="K24" s="5"/>
    </row>
    <row r="25" spans="1:14" x14ac:dyDescent="0.3">
      <c r="A25" s="54">
        <v>0</v>
      </c>
      <c r="B25" s="55"/>
      <c r="C25" s="52"/>
      <c r="D25" s="52"/>
      <c r="E25" s="52"/>
      <c r="F25" s="52"/>
      <c r="G25" s="52">
        <f>$B$5</f>
        <v>90000</v>
      </c>
      <c r="H25" s="52"/>
      <c r="I25" s="52"/>
      <c r="J25" s="52"/>
      <c r="N25" s="5"/>
    </row>
    <row r="26" spans="1:14" x14ac:dyDescent="0.3">
      <c r="A26" cm="1">
        <f t="array" ref="A26:A385">_xlfn.SEQUENCE($B$7)</f>
        <v>1</v>
      </c>
      <c r="B26" s="56">
        <v>43831</v>
      </c>
      <c r="C26" s="5">
        <f t="shared" ref="C26:C89" si="0">_xlfn.LET(
_xlpm.StartingPrincipalBalance,$G25,
_xlpm.IsPrincipalRemainingZeroCondition,ROUND($G25,2)=0,
_xlpm.IsPrincipalRemainingBlankCondition,$G25="",
_xlpm.IsPeriodBlankCondition,ISBLANK($A26),
_xlpm.Calculation,IF(_xlpm.IsPeriodBlankCondition,"",IF(_xlpm.IsPrincipalRemainingBlankCondition,"",IF(_xlpm.IsPrincipalRemainingZeroCondition,"",_xlpm.StartingPrincipalBalance))),
_xlpm.Calculation
)</f>
        <v>90000</v>
      </c>
      <c r="D26" s="5">
        <f t="shared" ref="D26:D89" si="1">_xlfn.LET(
_xlpm.InterestCalculation,$G25*$B$9,
_xlpm.IsPrincipalRemainingZeroCondition,ROUND($G25,2)=0,
_xlpm.IsPrincipalRemainingBlankCondition,$G25="",
_xlpm.IsPeriodBlankCondition,ISBLANK($A26),
_xlpm.Calculation,IF(_xlpm.IsPeriodBlankCondition,"",IF(_xlpm.IsPrincipalRemainingBlankCondition,"",IF(_xlpm.IsPrincipalRemainingZeroCondition,"",_xlpm.InterestCalculation))),
_xlpm.Calculation
)</f>
        <v>750</v>
      </c>
      <c r="E26" s="5">
        <f t="shared" ref="E26:E89" si="2">_xlfn.LET(
_xlpm.PrincipalOwedCalculation,$B$10-$D26,
_xlpm.IsPrincipalLessThenOrEqualToMonthlyPaymentCondition,$G25&lt;=$B$10,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_xlpm.Calculation,IF(_xlpm.IsPeriodBlankCondition,"",IF(_xlpm.IsPrincipalRemainingBlankCondition,"",IF(_xlpm.IsPrincipalZeroCondition,"",IF(_xlpm.IsPrincipalLessThenOrEqualToMonthlyPaymentCondition,$G25,_xlpm.PrincipalOwedCalculation)))),
_xlpm.Calculation
)</f>
        <v>39.81441307991895</v>
      </c>
      <c r="F26" s="53"/>
      <c r="G26" s="5">
        <f t="shared" ref="G26:G89" si="3">_xlfn.LET(
_xlpm.StartingBalanceGreaterThanPrincipalOwedPlusPrepaymentCondition,$C26&gt;=$E26+$F26,
_xlpm.IsPrincpalOwedPlusPrepaymentLessThanOrEqualToPrincipalRemainingCondition,ROUND($E26+$F26,2)&lt;=ROUND($G25,2),
_xlpm.IsCurrentPrincapalOwedAmtGreaterThanPrevPrincipalOwedCondition,$E25&gt;$G25,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_xlpm.Calculation,IF(_xlpm.IsPeriodBlankCondition,"",IF(_xlpm.IsPrincipalRemainingBlankCondition,"",IF(_xlpm.IsPrincipalZeroCondition,"",IF(_xlpm.StartingBalanceGreaterThanPrincipalOwedPlusPrepaymentCondition,$C26-$E26-$F26,0)))),
_xlpm.Calculation
)</f>
        <v>89960.185586920081</v>
      </c>
      <c r="H26" s="5">
        <f t="shared" ref="H26:H89" si="4">_xlfn.LET(
_xlpm.PrincpalRemainingCalculation,$B$13,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_xlpm.Calculation,IF(_xlpm.IsPeriodBlankCondition,"",IF(_xlpm.IsPrincipalRemainingBlankCondition,"",IF(_xlpm.IsPrincipalZeroCondition,"",_xlpm.PrincpalRemainingCalculation))),
_xlpm.Calculation
)</f>
        <v>300</v>
      </c>
      <c r="I26" s="5">
        <f t="shared" ref="I26:I89" si="5">_xlfn.LET(
_xlpm.IsPrincipalRemainingLessThanOrEqualToPMICutoffAmtCondition,$G25&lt;=$B$2*(1-$B$15),
_xlpm.PMIMonthlyPayment,$B$19,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_xlpm.Calculation,IF(_xlpm.IsPeriodBlankCondition,"",IF(_xlpm.IsPrincipalRemainingBlankCondition,"",IF(_xlpm.IsPrincipalZeroCondition,"",IF(_xlpm.IsPrincipalRemainingLessThanOrEqualToPMICutoffAmtCondition,"",_xlpm.PMIMonthlyPayment)))),
_xlpm.Calculation
)</f>
        <v>150</v>
      </c>
      <c r="J26" s="5">
        <f t="shared" ref="J26:J89" si="6">_xlfn.LET(
_xlpm.PrePaymentActuallyPaid,IF($C26&gt;=$E26+$F26,$F26,$C26-$E26),
_xlpm.IfPMIOwedIsBlank,IF($I26 = "",0,$I26),
_xlpm.TotalMonthlyPaymentCalculation,$D26+$E26+$H26+_xlpm.IfPMIOwedIsBlank+_xlpm.PrePaymentActuallyPaid,
_xlpm.IsPrincipalZeroCondition,ROUND($G25,2) = 0,
_xlpm.IsPrincipalRemainingBlankCondition,$G25="",
_xlpm.IsPeriodBlankCondition,ISBLANK($A26),
_xlpm.Calculation,IF(_xlpm.IsPeriodBlankCondition,"",IF(_xlpm.IsPrincipalRemainingBlankCondition,"",IF(_xlpm.IsPrincipalZeroCondition,"",_xlpm.TotalMonthlyPaymentCalculation))),
_xlpm.Calculation
)</f>
        <v>1239.8144130799189</v>
      </c>
      <c r="K26" s="5"/>
      <c r="L26" s="5"/>
      <c r="M26" s="5"/>
      <c r="N26" s="5"/>
    </row>
    <row r="27" spans="1:14" x14ac:dyDescent="0.3">
      <c r="A27">
        <v>2</v>
      </c>
      <c r="B27" s="57">
        <f t="shared" ref="B27:B90" si="7">IF(ISBLANK($A27),"",EDATE($B26,1))</f>
        <v>43862</v>
      </c>
      <c r="C27" s="5">
        <f t="shared" si="0"/>
        <v>89960.185586920081</v>
      </c>
      <c r="D27" s="5">
        <f t="shared" si="1"/>
        <v>749.66821322433395</v>
      </c>
      <c r="E27" s="5">
        <f t="shared" si="2"/>
        <v>40.146199855584996</v>
      </c>
      <c r="F27" s="53"/>
      <c r="G27" s="5">
        <f t="shared" si="3"/>
        <v>89920.039387064491</v>
      </c>
      <c r="H27" s="5">
        <f t="shared" si="4"/>
        <v>300</v>
      </c>
      <c r="I27" s="5">
        <f t="shared" si="5"/>
        <v>150</v>
      </c>
      <c r="J27" s="5">
        <f t="shared" si="6"/>
        <v>1239.8144130799189</v>
      </c>
      <c r="K27" s="5"/>
      <c r="L27" s="5"/>
      <c r="M27" s="5"/>
      <c r="N27" s="5"/>
    </row>
    <row r="28" spans="1:14" x14ac:dyDescent="0.3">
      <c r="A28">
        <v>3</v>
      </c>
      <c r="B28" s="57">
        <f t="shared" si="7"/>
        <v>43891</v>
      </c>
      <c r="C28" s="5">
        <f t="shared" si="0"/>
        <v>89920.039387064491</v>
      </c>
      <c r="D28" s="5">
        <f t="shared" si="1"/>
        <v>749.33366155887074</v>
      </c>
      <c r="E28" s="5">
        <f t="shared" si="2"/>
        <v>40.480751521048205</v>
      </c>
      <c r="F28" s="53"/>
      <c r="G28" s="5">
        <f t="shared" si="3"/>
        <v>89879.55863554345</v>
      </c>
      <c r="H28" s="5">
        <f t="shared" si="4"/>
        <v>300</v>
      </c>
      <c r="I28" s="5">
        <f t="shared" si="5"/>
        <v>150</v>
      </c>
      <c r="J28" s="5">
        <f t="shared" si="6"/>
        <v>1239.8144130799189</v>
      </c>
      <c r="K28" s="5"/>
      <c r="L28" s="5"/>
      <c r="M28" s="5"/>
      <c r="N28" s="5"/>
    </row>
    <row r="29" spans="1:14" x14ac:dyDescent="0.3">
      <c r="A29">
        <v>4</v>
      </c>
      <c r="B29" s="57">
        <f t="shared" si="7"/>
        <v>43922</v>
      </c>
      <c r="C29" s="5">
        <f t="shared" si="0"/>
        <v>89879.55863554345</v>
      </c>
      <c r="D29" s="5">
        <f t="shared" si="1"/>
        <v>748.99632196286211</v>
      </c>
      <c r="E29" s="5">
        <f t="shared" si="2"/>
        <v>40.818091117056838</v>
      </c>
      <c r="F29" s="53"/>
      <c r="G29" s="5">
        <f t="shared" si="3"/>
        <v>89838.740544426386</v>
      </c>
      <c r="H29" s="5">
        <f t="shared" si="4"/>
        <v>300</v>
      </c>
      <c r="I29" s="5">
        <f t="shared" si="5"/>
        <v>150</v>
      </c>
      <c r="J29" s="5">
        <f t="shared" si="6"/>
        <v>1239.8144130799189</v>
      </c>
      <c r="K29" s="5"/>
      <c r="L29" s="5"/>
      <c r="M29" s="5"/>
      <c r="N29" s="5"/>
    </row>
    <row r="30" spans="1:14" x14ac:dyDescent="0.3">
      <c r="A30">
        <v>5</v>
      </c>
      <c r="B30" s="57">
        <f t="shared" si="7"/>
        <v>43952</v>
      </c>
      <c r="C30" s="5">
        <f t="shared" si="0"/>
        <v>89838.740544426386</v>
      </c>
      <c r="D30" s="5">
        <f t="shared" si="1"/>
        <v>748.65617120355319</v>
      </c>
      <c r="E30" s="5">
        <f t="shared" si="2"/>
        <v>41.158241876365764</v>
      </c>
      <c r="F30" s="53"/>
      <c r="G30" s="5">
        <f t="shared" si="3"/>
        <v>89797.582302550014</v>
      </c>
      <c r="H30" s="5">
        <f t="shared" si="4"/>
        <v>300</v>
      </c>
      <c r="I30" s="5">
        <f t="shared" si="5"/>
        <v>150</v>
      </c>
      <c r="J30" s="5">
        <f t="shared" si="6"/>
        <v>1239.8144130799189</v>
      </c>
      <c r="K30" s="5"/>
      <c r="L30" s="5"/>
      <c r="M30" s="5"/>
      <c r="N30" s="5"/>
    </row>
    <row r="31" spans="1:14" x14ac:dyDescent="0.3">
      <c r="A31">
        <v>6</v>
      </c>
      <c r="B31" s="57">
        <f t="shared" si="7"/>
        <v>43983</v>
      </c>
      <c r="C31" s="5">
        <f t="shared" si="0"/>
        <v>89797.582302550014</v>
      </c>
      <c r="D31" s="5">
        <f t="shared" si="1"/>
        <v>748.31318585458348</v>
      </c>
      <c r="E31" s="5">
        <f t="shared" si="2"/>
        <v>41.501227225335469</v>
      </c>
      <c r="F31" s="53"/>
      <c r="G31" s="5">
        <f t="shared" si="3"/>
        <v>89756.081075324677</v>
      </c>
      <c r="H31" s="5">
        <f t="shared" si="4"/>
        <v>300</v>
      </c>
      <c r="I31" s="5">
        <f t="shared" si="5"/>
        <v>150</v>
      </c>
      <c r="J31" s="5">
        <f t="shared" si="6"/>
        <v>1239.8144130799189</v>
      </c>
      <c r="K31" s="5"/>
      <c r="L31" s="5"/>
      <c r="M31" s="5"/>
      <c r="N31" s="5"/>
    </row>
    <row r="32" spans="1:14" x14ac:dyDescent="0.3">
      <c r="A32">
        <v>7</v>
      </c>
      <c r="B32" s="57">
        <f t="shared" si="7"/>
        <v>44013</v>
      </c>
      <c r="C32" s="5">
        <f t="shared" si="0"/>
        <v>89756.081075324677</v>
      </c>
      <c r="D32" s="5">
        <f t="shared" si="1"/>
        <v>747.96734229437232</v>
      </c>
      <c r="E32" s="5">
        <f t="shared" si="2"/>
        <v>41.847070785546634</v>
      </c>
      <c r="F32" s="53"/>
      <c r="G32" s="5">
        <f t="shared" si="3"/>
        <v>89714.234004539132</v>
      </c>
      <c r="H32" s="5">
        <f t="shared" si="4"/>
        <v>300</v>
      </c>
      <c r="I32" s="5">
        <f t="shared" si="5"/>
        <v>150</v>
      </c>
      <c r="J32" s="5">
        <f t="shared" si="6"/>
        <v>1239.8144130799189</v>
      </c>
      <c r="K32" s="5"/>
      <c r="L32" s="5"/>
      <c r="M32" s="5"/>
      <c r="N32" s="5"/>
    </row>
    <row r="33" spans="1:14" x14ac:dyDescent="0.3">
      <c r="A33">
        <v>8</v>
      </c>
      <c r="B33" s="57">
        <f t="shared" si="7"/>
        <v>44044</v>
      </c>
      <c r="C33" s="5">
        <f t="shared" si="0"/>
        <v>89714.234004539132</v>
      </c>
      <c r="D33" s="5">
        <f t="shared" si="1"/>
        <v>747.61861670449275</v>
      </c>
      <c r="E33" s="5">
        <f t="shared" si="2"/>
        <v>42.195796375426198</v>
      </c>
      <c r="F33" s="53"/>
      <c r="G33" s="5">
        <f t="shared" si="3"/>
        <v>89672.038208163707</v>
      </c>
      <c r="H33" s="5">
        <f t="shared" si="4"/>
        <v>300</v>
      </c>
      <c r="I33" s="5">
        <f t="shared" si="5"/>
        <v>150</v>
      </c>
      <c r="J33" s="5">
        <f t="shared" si="6"/>
        <v>1239.8144130799189</v>
      </c>
      <c r="K33" s="5"/>
      <c r="L33" s="5"/>
      <c r="M33" s="5"/>
      <c r="N33" s="5"/>
    </row>
    <row r="34" spans="1:14" x14ac:dyDescent="0.3">
      <c r="A34">
        <v>9</v>
      </c>
      <c r="B34" s="57">
        <f t="shared" si="7"/>
        <v>44075</v>
      </c>
      <c r="C34" s="5">
        <f t="shared" si="0"/>
        <v>89672.038208163707</v>
      </c>
      <c r="D34" s="5">
        <f t="shared" si="1"/>
        <v>747.26698506803086</v>
      </c>
      <c r="E34" s="5">
        <f t="shared" si="2"/>
        <v>42.547428011888087</v>
      </c>
      <c r="F34" s="53"/>
      <c r="G34" s="5">
        <f t="shared" si="3"/>
        <v>89629.490780151813</v>
      </c>
      <c r="H34" s="5">
        <f t="shared" si="4"/>
        <v>300</v>
      </c>
      <c r="I34" s="5">
        <f t="shared" si="5"/>
        <v>150</v>
      </c>
      <c r="J34" s="5">
        <f t="shared" si="6"/>
        <v>1239.8144130799189</v>
      </c>
      <c r="K34" s="5"/>
      <c r="L34" s="5"/>
      <c r="M34" s="5"/>
      <c r="N34" s="5"/>
    </row>
    <row r="35" spans="1:14" x14ac:dyDescent="0.3">
      <c r="A35">
        <v>10</v>
      </c>
      <c r="B35" s="57">
        <f t="shared" si="7"/>
        <v>44105</v>
      </c>
      <c r="C35" s="5">
        <f t="shared" si="0"/>
        <v>89629.490780151813</v>
      </c>
      <c r="D35" s="5">
        <f t="shared" si="1"/>
        <v>746.91242316793182</v>
      </c>
      <c r="E35" s="5">
        <f t="shared" si="2"/>
        <v>42.90198991198713</v>
      </c>
      <c r="F35" s="53"/>
      <c r="G35" s="5">
        <f t="shared" si="3"/>
        <v>89586.588790239824</v>
      </c>
      <c r="H35" s="5">
        <f t="shared" si="4"/>
        <v>300</v>
      </c>
      <c r="I35" s="5">
        <f t="shared" si="5"/>
        <v>150</v>
      </c>
      <c r="J35" s="5">
        <f t="shared" si="6"/>
        <v>1239.8144130799189</v>
      </c>
      <c r="K35" s="5"/>
      <c r="L35" s="5"/>
      <c r="M35" s="5"/>
      <c r="N35" s="51"/>
    </row>
    <row r="36" spans="1:14" x14ac:dyDescent="0.3">
      <c r="A36">
        <v>11</v>
      </c>
      <c r="B36" s="57">
        <f t="shared" si="7"/>
        <v>44136</v>
      </c>
      <c r="C36" s="5">
        <f t="shared" si="0"/>
        <v>89586.588790239824</v>
      </c>
      <c r="D36" s="5">
        <f t="shared" si="1"/>
        <v>746.55490658533188</v>
      </c>
      <c r="E36" s="5">
        <f t="shared" si="2"/>
        <v>43.259506494587072</v>
      </c>
      <c r="F36" s="53"/>
      <c r="G36" s="5">
        <f t="shared" si="3"/>
        <v>89543.329283745232</v>
      </c>
      <c r="H36" s="5">
        <f t="shared" si="4"/>
        <v>300</v>
      </c>
      <c r="I36" s="5">
        <f t="shared" si="5"/>
        <v>150</v>
      </c>
      <c r="J36" s="5">
        <f t="shared" si="6"/>
        <v>1239.8144130799189</v>
      </c>
      <c r="K36" s="5"/>
      <c r="L36" s="5"/>
      <c r="M36" s="51"/>
      <c r="N36" s="5"/>
    </row>
    <row r="37" spans="1:14" x14ac:dyDescent="0.3">
      <c r="A37">
        <v>12</v>
      </c>
      <c r="B37" s="57">
        <f t="shared" si="7"/>
        <v>44166</v>
      </c>
      <c r="C37" s="5">
        <f t="shared" si="0"/>
        <v>89543.329283745232</v>
      </c>
      <c r="D37" s="5">
        <f t="shared" si="1"/>
        <v>746.19441069787695</v>
      </c>
      <c r="E37" s="5">
        <f t="shared" si="2"/>
        <v>43.620002382042003</v>
      </c>
      <c r="F37" s="53"/>
      <c r="G37" s="5">
        <f t="shared" si="3"/>
        <v>89499.70928136319</v>
      </c>
      <c r="H37" s="5">
        <f t="shared" si="4"/>
        <v>300</v>
      </c>
      <c r="I37" s="5">
        <f t="shared" si="5"/>
        <v>150</v>
      </c>
      <c r="J37" s="5">
        <f t="shared" si="6"/>
        <v>1239.8144130799189</v>
      </c>
      <c r="K37" s="5"/>
      <c r="L37" s="5"/>
      <c r="M37" s="5"/>
      <c r="N37" s="5"/>
    </row>
    <row r="38" spans="1:14" x14ac:dyDescent="0.3">
      <c r="A38">
        <v>13</v>
      </c>
      <c r="B38" s="57">
        <f t="shared" si="7"/>
        <v>44197</v>
      </c>
      <c r="C38" s="5">
        <f t="shared" si="0"/>
        <v>89499.70928136319</v>
      </c>
      <c r="D38" s="5">
        <f t="shared" si="1"/>
        <v>745.83091067802661</v>
      </c>
      <c r="E38" s="5">
        <f t="shared" si="2"/>
        <v>43.983502401892338</v>
      </c>
      <c r="F38" s="53"/>
      <c r="G38" s="5">
        <f t="shared" si="3"/>
        <v>89455.725778961292</v>
      </c>
      <c r="H38" s="5">
        <f t="shared" si="4"/>
        <v>300</v>
      </c>
      <c r="I38" s="5">
        <f t="shared" si="5"/>
        <v>150</v>
      </c>
      <c r="J38" s="5">
        <f t="shared" si="6"/>
        <v>1239.8144130799189</v>
      </c>
      <c r="K38" s="5"/>
      <c r="L38" s="5"/>
      <c r="M38" s="5"/>
    </row>
    <row r="39" spans="1:14" x14ac:dyDescent="0.3">
      <c r="A39">
        <v>14</v>
      </c>
      <c r="B39" s="57">
        <f t="shared" si="7"/>
        <v>44228</v>
      </c>
      <c r="C39" s="5">
        <f t="shared" si="0"/>
        <v>89455.725778961292</v>
      </c>
      <c r="D39" s="5">
        <f t="shared" si="1"/>
        <v>745.46438149134406</v>
      </c>
      <c r="E39" s="5">
        <f t="shared" si="2"/>
        <v>44.350031588574893</v>
      </c>
      <c r="F39" s="53"/>
      <c r="G39" s="5">
        <f t="shared" si="3"/>
        <v>89411.375747372716</v>
      </c>
      <c r="H39" s="5">
        <f t="shared" si="4"/>
        <v>300</v>
      </c>
      <c r="I39" s="5">
        <f t="shared" si="5"/>
        <v>150</v>
      </c>
      <c r="J39" s="5">
        <f t="shared" si="6"/>
        <v>1239.8144130799189</v>
      </c>
      <c r="K39" s="5"/>
      <c r="M39" s="5"/>
    </row>
    <row r="40" spans="1:14" x14ac:dyDescent="0.3">
      <c r="A40">
        <v>15</v>
      </c>
      <c r="B40" s="57">
        <f t="shared" si="7"/>
        <v>44256</v>
      </c>
      <c r="C40" s="5">
        <f t="shared" si="0"/>
        <v>89411.375747372716</v>
      </c>
      <c r="D40" s="5">
        <f t="shared" si="1"/>
        <v>745.09479789477268</v>
      </c>
      <c r="E40" s="5">
        <f t="shared" si="2"/>
        <v>44.719615185146267</v>
      </c>
      <c r="F40" s="53"/>
      <c r="G40" s="5">
        <f t="shared" si="3"/>
        <v>89366.656132187563</v>
      </c>
      <c r="H40" s="5">
        <f t="shared" si="4"/>
        <v>300</v>
      </c>
      <c r="I40" s="5">
        <f t="shared" si="5"/>
        <v>150</v>
      </c>
      <c r="J40" s="5">
        <f t="shared" si="6"/>
        <v>1239.8144130799189</v>
      </c>
      <c r="K40" s="5"/>
      <c r="M40" s="5"/>
    </row>
    <row r="41" spans="1:14" x14ac:dyDescent="0.3">
      <c r="A41">
        <v>16</v>
      </c>
      <c r="B41" s="57">
        <f t="shared" si="7"/>
        <v>44287</v>
      </c>
      <c r="C41" s="5">
        <f t="shared" si="0"/>
        <v>89366.656132187563</v>
      </c>
      <c r="D41" s="5">
        <f t="shared" si="1"/>
        <v>744.72213443489636</v>
      </c>
      <c r="E41" s="5">
        <f t="shared" si="2"/>
        <v>45.092278645022589</v>
      </c>
      <c r="F41" s="53"/>
      <c r="G41" s="5">
        <f t="shared" si="3"/>
        <v>89321.563853542539</v>
      </c>
      <c r="H41" s="5">
        <f t="shared" si="4"/>
        <v>300</v>
      </c>
      <c r="I41" s="5">
        <f t="shared" si="5"/>
        <v>150</v>
      </c>
      <c r="J41" s="5">
        <f t="shared" si="6"/>
        <v>1239.8144130799189</v>
      </c>
      <c r="K41" s="5"/>
      <c r="M41" s="5"/>
    </row>
    <row r="42" spans="1:14" x14ac:dyDescent="0.3">
      <c r="A42">
        <v>17</v>
      </c>
      <c r="B42" s="57">
        <f t="shared" si="7"/>
        <v>44317</v>
      </c>
      <c r="C42" s="5">
        <f t="shared" si="0"/>
        <v>89321.563853542539</v>
      </c>
      <c r="D42" s="5">
        <f t="shared" si="1"/>
        <v>744.34636544618786</v>
      </c>
      <c r="E42" s="5">
        <f t="shared" si="2"/>
        <v>45.468047633731089</v>
      </c>
      <c r="F42" s="53"/>
      <c r="G42" s="5">
        <f t="shared" si="3"/>
        <v>89276.095805908801</v>
      </c>
      <c r="H42" s="5">
        <f t="shared" si="4"/>
        <v>300</v>
      </c>
      <c r="I42" s="5">
        <f t="shared" si="5"/>
        <v>150</v>
      </c>
      <c r="J42" s="5">
        <f t="shared" si="6"/>
        <v>1239.8144130799189</v>
      </c>
      <c r="K42" s="5"/>
      <c r="M42" s="5"/>
    </row>
    <row r="43" spans="1:14" x14ac:dyDescent="0.3">
      <c r="A43">
        <v>18</v>
      </c>
      <c r="B43" s="57">
        <f t="shared" si="7"/>
        <v>44348</v>
      </c>
      <c r="C43" s="5">
        <f t="shared" si="0"/>
        <v>89276.095805908801</v>
      </c>
      <c r="D43" s="5">
        <f t="shared" si="1"/>
        <v>743.96746504923999</v>
      </c>
      <c r="E43" s="5">
        <f t="shared" si="2"/>
        <v>45.846948030678959</v>
      </c>
      <c r="F43" s="53"/>
      <c r="G43" s="5">
        <f t="shared" si="3"/>
        <v>89230.248857878119</v>
      </c>
      <c r="H43" s="5">
        <f t="shared" si="4"/>
        <v>300</v>
      </c>
      <c r="I43" s="5">
        <f t="shared" si="5"/>
        <v>150</v>
      </c>
      <c r="J43" s="5">
        <f t="shared" si="6"/>
        <v>1239.8144130799189</v>
      </c>
      <c r="K43" s="5"/>
      <c r="M43" s="5"/>
    </row>
    <row r="44" spans="1:14" x14ac:dyDescent="0.3">
      <c r="A44">
        <v>19</v>
      </c>
      <c r="B44" s="57">
        <f t="shared" si="7"/>
        <v>44378</v>
      </c>
      <c r="C44" s="5">
        <f t="shared" si="0"/>
        <v>89230.248857878119</v>
      </c>
      <c r="D44" s="5">
        <f t="shared" si="1"/>
        <v>743.58540714898436</v>
      </c>
      <c r="E44" s="5">
        <f t="shared" si="2"/>
        <v>46.229005930934591</v>
      </c>
      <c r="F44" s="53"/>
      <c r="G44" s="5">
        <f t="shared" si="3"/>
        <v>89184.019851947189</v>
      </c>
      <c r="H44" s="5">
        <f t="shared" si="4"/>
        <v>300</v>
      </c>
      <c r="I44" s="5">
        <f t="shared" si="5"/>
        <v>150</v>
      </c>
      <c r="J44" s="5">
        <f t="shared" si="6"/>
        <v>1239.8144130799189</v>
      </c>
      <c r="K44" s="5"/>
      <c r="M44" s="5"/>
    </row>
    <row r="45" spans="1:14" x14ac:dyDescent="0.3">
      <c r="A45">
        <v>20</v>
      </c>
      <c r="B45" s="57">
        <f t="shared" si="7"/>
        <v>44409</v>
      </c>
      <c r="C45" s="5">
        <f t="shared" si="0"/>
        <v>89184.019851947189</v>
      </c>
      <c r="D45" s="5">
        <f t="shared" si="1"/>
        <v>743.20016543289319</v>
      </c>
      <c r="E45" s="5">
        <f t="shared" si="2"/>
        <v>46.614247647025763</v>
      </c>
      <c r="F45" s="53"/>
      <c r="G45" s="5">
        <f t="shared" si="3"/>
        <v>89137.405604300162</v>
      </c>
      <c r="H45" s="5">
        <f t="shared" si="4"/>
        <v>300</v>
      </c>
      <c r="I45" s="5">
        <f t="shared" si="5"/>
        <v>150</v>
      </c>
      <c r="J45" s="5">
        <f t="shared" si="6"/>
        <v>1239.8144130799189</v>
      </c>
      <c r="K45" s="5"/>
      <c r="M45" s="5"/>
    </row>
    <row r="46" spans="1:14" x14ac:dyDescent="0.3">
      <c r="A46">
        <v>21</v>
      </c>
      <c r="B46" s="57">
        <f t="shared" si="7"/>
        <v>44440</v>
      </c>
      <c r="C46" s="5">
        <f t="shared" si="0"/>
        <v>89137.405604300162</v>
      </c>
      <c r="D46" s="5">
        <f t="shared" si="1"/>
        <v>742.81171336916805</v>
      </c>
      <c r="E46" s="5">
        <f t="shared" si="2"/>
        <v>47.002699710750903</v>
      </c>
      <c r="F46" s="53"/>
      <c r="G46" s="5">
        <f t="shared" si="3"/>
        <v>89090.402904589413</v>
      </c>
      <c r="H46" s="5">
        <f t="shared" si="4"/>
        <v>300</v>
      </c>
      <c r="I46" s="5">
        <f t="shared" si="5"/>
        <v>150</v>
      </c>
      <c r="J46" s="5">
        <f t="shared" si="6"/>
        <v>1239.8144130799189</v>
      </c>
      <c r="K46" s="5"/>
      <c r="M46" s="5"/>
    </row>
    <row r="47" spans="1:14" x14ac:dyDescent="0.3">
      <c r="A47">
        <v>22</v>
      </c>
      <c r="B47" s="57">
        <f t="shared" si="7"/>
        <v>44470</v>
      </c>
      <c r="C47" s="5">
        <f t="shared" si="0"/>
        <v>89090.402904589413</v>
      </c>
      <c r="D47" s="5">
        <f t="shared" si="1"/>
        <v>742.42002420491178</v>
      </c>
      <c r="E47" s="5">
        <f t="shared" si="2"/>
        <v>47.394388875007166</v>
      </c>
      <c r="F47" s="53"/>
      <c r="G47" s="5">
        <f t="shared" si="3"/>
        <v>89043.008515714406</v>
      </c>
      <c r="H47" s="5">
        <f t="shared" si="4"/>
        <v>300</v>
      </c>
      <c r="I47" s="5">
        <f t="shared" si="5"/>
        <v>150</v>
      </c>
      <c r="J47" s="5">
        <f t="shared" si="6"/>
        <v>1239.8144130799189</v>
      </c>
      <c r="K47" s="5"/>
      <c r="M47" s="5"/>
    </row>
    <row r="48" spans="1:14" x14ac:dyDescent="0.3">
      <c r="A48">
        <v>23</v>
      </c>
      <c r="B48" s="57">
        <f t="shared" si="7"/>
        <v>44501</v>
      </c>
      <c r="C48" s="5">
        <f t="shared" si="0"/>
        <v>89043.008515714406</v>
      </c>
      <c r="D48" s="5">
        <f t="shared" si="1"/>
        <v>742.02507096428667</v>
      </c>
      <c r="E48" s="5">
        <f t="shared" si="2"/>
        <v>47.78934211563228</v>
      </c>
      <c r="F48" s="53"/>
      <c r="G48" s="5">
        <f t="shared" si="3"/>
        <v>88995.219173598773</v>
      </c>
      <c r="H48" s="5">
        <f t="shared" si="4"/>
        <v>300</v>
      </c>
      <c r="I48" s="5">
        <f t="shared" si="5"/>
        <v>150</v>
      </c>
      <c r="J48" s="5">
        <f t="shared" si="6"/>
        <v>1239.8144130799189</v>
      </c>
      <c r="K48" s="5"/>
      <c r="M48" s="5"/>
    </row>
    <row r="49" spans="1:13" x14ac:dyDescent="0.3">
      <c r="A49">
        <v>24</v>
      </c>
      <c r="B49" s="57">
        <f t="shared" si="7"/>
        <v>44531</v>
      </c>
      <c r="C49" s="5">
        <f t="shared" si="0"/>
        <v>88995.219173598773</v>
      </c>
      <c r="D49" s="5">
        <f t="shared" si="1"/>
        <v>741.62682644665642</v>
      </c>
      <c r="E49" s="5">
        <f t="shared" si="2"/>
        <v>48.187586633262526</v>
      </c>
      <c r="F49" s="53"/>
      <c r="G49" s="5">
        <f t="shared" si="3"/>
        <v>88947.031586965517</v>
      </c>
      <c r="H49" s="5">
        <f t="shared" si="4"/>
        <v>300</v>
      </c>
      <c r="I49" s="5">
        <f t="shared" si="5"/>
        <v>150</v>
      </c>
      <c r="J49" s="5">
        <f t="shared" si="6"/>
        <v>1239.8144130799189</v>
      </c>
      <c r="K49" s="5"/>
      <c r="M49" s="5"/>
    </row>
    <row r="50" spans="1:13" x14ac:dyDescent="0.3">
      <c r="A50">
        <v>25</v>
      </c>
      <c r="B50" s="57">
        <f t="shared" si="7"/>
        <v>44562</v>
      </c>
      <c r="C50" s="5">
        <f t="shared" si="0"/>
        <v>88947.031586965517</v>
      </c>
      <c r="D50" s="5">
        <f t="shared" si="1"/>
        <v>741.22526322471265</v>
      </c>
      <c r="E50" s="5">
        <f t="shared" si="2"/>
        <v>48.589149855206301</v>
      </c>
      <c r="F50" s="53"/>
      <c r="G50" s="5">
        <f t="shared" si="3"/>
        <v>88898.442437110309</v>
      </c>
      <c r="H50" s="5">
        <f t="shared" si="4"/>
        <v>300</v>
      </c>
      <c r="I50" s="5">
        <f t="shared" si="5"/>
        <v>150</v>
      </c>
      <c r="J50" s="5">
        <f t="shared" si="6"/>
        <v>1239.8144130799189</v>
      </c>
      <c r="K50" s="5"/>
      <c r="M50" s="5"/>
    </row>
    <row r="51" spans="1:13" x14ac:dyDescent="0.3">
      <c r="A51">
        <v>26</v>
      </c>
      <c r="B51" s="57">
        <f t="shared" si="7"/>
        <v>44593</v>
      </c>
      <c r="C51" s="5">
        <f t="shared" si="0"/>
        <v>88898.442437110309</v>
      </c>
      <c r="D51" s="5">
        <f t="shared" si="1"/>
        <v>740.82035364258593</v>
      </c>
      <c r="E51" s="5">
        <f t="shared" si="2"/>
        <v>48.994059437333021</v>
      </c>
      <c r="F51" s="53"/>
      <c r="G51" s="5">
        <f t="shared" si="3"/>
        <v>88849.448377672976</v>
      </c>
      <c r="H51" s="5">
        <f t="shared" si="4"/>
        <v>300</v>
      </c>
      <c r="I51" s="5">
        <f t="shared" si="5"/>
        <v>150</v>
      </c>
      <c r="J51" s="5">
        <f t="shared" si="6"/>
        <v>1239.8144130799189</v>
      </c>
      <c r="K51" s="5"/>
      <c r="M51" s="5"/>
    </row>
    <row r="52" spans="1:13" x14ac:dyDescent="0.3">
      <c r="A52">
        <v>27</v>
      </c>
      <c r="B52" s="57">
        <f t="shared" si="7"/>
        <v>44621</v>
      </c>
      <c r="C52" s="5">
        <f t="shared" si="0"/>
        <v>88849.448377672976</v>
      </c>
      <c r="D52" s="5">
        <f t="shared" si="1"/>
        <v>740.41206981394146</v>
      </c>
      <c r="E52" s="5">
        <f t="shared" si="2"/>
        <v>49.402343265977493</v>
      </c>
      <c r="F52" s="53"/>
      <c r="G52" s="5">
        <f t="shared" si="3"/>
        <v>88800.046034407002</v>
      </c>
      <c r="H52" s="5">
        <f t="shared" si="4"/>
        <v>300</v>
      </c>
      <c r="I52" s="5">
        <f t="shared" si="5"/>
        <v>150</v>
      </c>
      <c r="J52" s="5">
        <f t="shared" si="6"/>
        <v>1239.8144130799189</v>
      </c>
      <c r="K52" s="5"/>
      <c r="M52" s="5"/>
    </row>
    <row r="53" spans="1:13" x14ac:dyDescent="0.3">
      <c r="A53">
        <v>28</v>
      </c>
      <c r="B53" s="57">
        <f t="shared" si="7"/>
        <v>44652</v>
      </c>
      <c r="C53" s="5">
        <f t="shared" si="0"/>
        <v>88800.046034407002</v>
      </c>
      <c r="D53" s="5">
        <f t="shared" si="1"/>
        <v>740.0003836200583</v>
      </c>
      <c r="E53" s="5">
        <f t="shared" si="2"/>
        <v>49.814029459860649</v>
      </c>
      <c r="F53" s="53"/>
      <c r="G53" s="5">
        <f t="shared" si="3"/>
        <v>88750.232004947145</v>
      </c>
      <c r="H53" s="5">
        <f t="shared" si="4"/>
        <v>300</v>
      </c>
      <c r="I53" s="5">
        <f t="shared" si="5"/>
        <v>150</v>
      </c>
      <c r="J53" s="5">
        <f t="shared" si="6"/>
        <v>1239.8144130799189</v>
      </c>
      <c r="K53" s="5"/>
      <c r="M53" s="5"/>
    </row>
    <row r="54" spans="1:13" x14ac:dyDescent="0.3">
      <c r="A54">
        <v>29</v>
      </c>
      <c r="B54" s="57">
        <f t="shared" si="7"/>
        <v>44682</v>
      </c>
      <c r="C54" s="5">
        <f t="shared" si="0"/>
        <v>88750.232004947145</v>
      </c>
      <c r="D54" s="5">
        <f t="shared" si="1"/>
        <v>739.58526670789286</v>
      </c>
      <c r="E54" s="5">
        <f t="shared" si="2"/>
        <v>50.229146372026094</v>
      </c>
      <c r="F54" s="53"/>
      <c r="G54" s="5">
        <f t="shared" si="3"/>
        <v>88700.002858575113</v>
      </c>
      <c r="H54" s="5">
        <f t="shared" si="4"/>
        <v>300</v>
      </c>
      <c r="I54" s="5">
        <f t="shared" si="5"/>
        <v>150</v>
      </c>
      <c r="J54" s="5">
        <f t="shared" si="6"/>
        <v>1239.8144130799189</v>
      </c>
      <c r="K54" s="5"/>
      <c r="M54" s="5"/>
    </row>
    <row r="55" spans="1:13" x14ac:dyDescent="0.3">
      <c r="A55">
        <v>30</v>
      </c>
      <c r="B55" s="57">
        <f t="shared" si="7"/>
        <v>44713</v>
      </c>
      <c r="C55" s="5">
        <f t="shared" si="0"/>
        <v>88700.002858575113</v>
      </c>
      <c r="D55" s="5">
        <f t="shared" si="1"/>
        <v>739.16669048812594</v>
      </c>
      <c r="E55" s="5">
        <f t="shared" si="2"/>
        <v>50.647722591793013</v>
      </c>
      <c r="F55" s="53"/>
      <c r="G55" s="5">
        <f t="shared" si="3"/>
        <v>88649.355135983322</v>
      </c>
      <c r="H55" s="5">
        <f t="shared" si="4"/>
        <v>300</v>
      </c>
      <c r="I55" s="5">
        <f t="shared" si="5"/>
        <v>150</v>
      </c>
      <c r="J55" s="5">
        <f t="shared" si="6"/>
        <v>1239.8144130799189</v>
      </c>
      <c r="K55" s="5"/>
      <c r="M55" s="5"/>
    </row>
    <row r="56" spans="1:13" x14ac:dyDescent="0.3">
      <c r="A56">
        <v>31</v>
      </c>
      <c r="B56" s="57">
        <f t="shared" si="7"/>
        <v>44743</v>
      </c>
      <c r="C56" s="5">
        <f t="shared" si="0"/>
        <v>88649.355135983322</v>
      </c>
      <c r="D56" s="5">
        <f t="shared" si="1"/>
        <v>738.74462613319429</v>
      </c>
      <c r="E56" s="5">
        <f t="shared" si="2"/>
        <v>51.069786946724662</v>
      </c>
      <c r="F56" s="53"/>
      <c r="G56" s="5">
        <f t="shared" si="3"/>
        <v>88598.285349036596</v>
      </c>
      <c r="H56" s="5">
        <f t="shared" si="4"/>
        <v>300</v>
      </c>
      <c r="I56" s="5">
        <f t="shared" si="5"/>
        <v>150</v>
      </c>
      <c r="J56" s="5">
        <f t="shared" si="6"/>
        <v>1239.8144130799189</v>
      </c>
      <c r="K56" s="5"/>
      <c r="M56" s="5"/>
    </row>
    <row r="57" spans="1:13" x14ac:dyDescent="0.3">
      <c r="A57">
        <v>32</v>
      </c>
      <c r="B57" s="57">
        <f t="shared" si="7"/>
        <v>44774</v>
      </c>
      <c r="C57" s="5">
        <f t="shared" si="0"/>
        <v>88598.285349036596</v>
      </c>
      <c r="D57" s="5">
        <f t="shared" si="1"/>
        <v>738.31904457530493</v>
      </c>
      <c r="E57" s="5">
        <f t="shared" si="2"/>
        <v>51.495368504614021</v>
      </c>
      <c r="F57" s="53"/>
      <c r="G57" s="5">
        <f t="shared" si="3"/>
        <v>88546.789980531976</v>
      </c>
      <c r="H57" s="5">
        <f t="shared" si="4"/>
        <v>300</v>
      </c>
      <c r="I57" s="5">
        <f t="shared" si="5"/>
        <v>150</v>
      </c>
      <c r="J57" s="5">
        <f t="shared" si="6"/>
        <v>1239.8144130799189</v>
      </c>
      <c r="K57" s="5"/>
      <c r="M57" s="5"/>
    </row>
    <row r="58" spans="1:13" x14ac:dyDescent="0.3">
      <c r="A58">
        <v>33</v>
      </c>
      <c r="B58" s="57">
        <f t="shared" si="7"/>
        <v>44805</v>
      </c>
      <c r="C58" s="5">
        <f t="shared" si="0"/>
        <v>88546.789980531976</v>
      </c>
      <c r="D58" s="5">
        <f t="shared" si="1"/>
        <v>737.88991650443313</v>
      </c>
      <c r="E58" s="5">
        <f t="shared" si="2"/>
        <v>51.924496575485819</v>
      </c>
      <c r="F58" s="53"/>
      <c r="G58" s="5">
        <f t="shared" si="3"/>
        <v>88494.865483956484</v>
      </c>
      <c r="H58" s="5">
        <f t="shared" si="4"/>
        <v>300</v>
      </c>
      <c r="I58" s="5">
        <f t="shared" si="5"/>
        <v>150</v>
      </c>
      <c r="J58" s="5">
        <f t="shared" si="6"/>
        <v>1239.8144130799189</v>
      </c>
      <c r="K58" s="5"/>
      <c r="M58" s="5"/>
    </row>
    <row r="59" spans="1:13" x14ac:dyDescent="0.3">
      <c r="A59">
        <v>34</v>
      </c>
      <c r="B59" s="57">
        <f t="shared" si="7"/>
        <v>44835</v>
      </c>
      <c r="C59" s="5">
        <f t="shared" si="0"/>
        <v>88494.865483956484</v>
      </c>
      <c r="D59" s="5">
        <f t="shared" si="1"/>
        <v>737.45721236630402</v>
      </c>
      <c r="E59" s="5">
        <f t="shared" si="2"/>
        <v>52.35720071361493</v>
      </c>
      <c r="F59" s="53"/>
      <c r="G59" s="5">
        <f t="shared" si="3"/>
        <v>88442.508283242874</v>
      </c>
      <c r="H59" s="5">
        <f t="shared" si="4"/>
        <v>300</v>
      </c>
      <c r="I59" s="5">
        <f t="shared" si="5"/>
        <v>150</v>
      </c>
      <c r="J59" s="5">
        <f t="shared" si="6"/>
        <v>1239.8144130799189</v>
      </c>
      <c r="K59" s="5"/>
      <c r="M59" s="5"/>
    </row>
    <row r="60" spans="1:13" x14ac:dyDescent="0.3">
      <c r="A60">
        <v>35</v>
      </c>
      <c r="B60" s="57">
        <f t="shared" si="7"/>
        <v>44866</v>
      </c>
      <c r="C60" s="5">
        <f t="shared" si="0"/>
        <v>88442.508283242874</v>
      </c>
      <c r="D60" s="5">
        <f t="shared" si="1"/>
        <v>737.02090236035724</v>
      </c>
      <c r="E60" s="5">
        <f t="shared" si="2"/>
        <v>52.793510719561709</v>
      </c>
      <c r="F60" s="53"/>
      <c r="G60" s="5">
        <f t="shared" si="3"/>
        <v>88389.714772523308</v>
      </c>
      <c r="H60" s="5">
        <f t="shared" si="4"/>
        <v>300</v>
      </c>
      <c r="I60" s="5">
        <f t="shared" si="5"/>
        <v>150</v>
      </c>
      <c r="J60" s="5">
        <f t="shared" si="6"/>
        <v>1239.8144130799189</v>
      </c>
      <c r="K60" s="5"/>
      <c r="M60" s="5"/>
    </row>
    <row r="61" spans="1:13" x14ac:dyDescent="0.3">
      <c r="A61">
        <v>36</v>
      </c>
      <c r="B61" s="57">
        <f t="shared" si="7"/>
        <v>44896</v>
      </c>
      <c r="C61" s="5">
        <f t="shared" si="0"/>
        <v>88389.714772523308</v>
      </c>
      <c r="D61" s="5">
        <f t="shared" si="1"/>
        <v>736.58095643769423</v>
      </c>
      <c r="E61" s="5">
        <f t="shared" si="2"/>
        <v>53.233456642224724</v>
      </c>
      <c r="F61" s="53"/>
      <c r="G61" s="5">
        <f t="shared" si="3"/>
        <v>88336.481315881087</v>
      </c>
      <c r="H61" s="5">
        <f t="shared" si="4"/>
        <v>300</v>
      </c>
      <c r="I61" s="5">
        <f t="shared" si="5"/>
        <v>150</v>
      </c>
      <c r="J61" s="5">
        <f t="shared" si="6"/>
        <v>1239.8144130799189</v>
      </c>
      <c r="K61" s="5"/>
      <c r="M61" s="5"/>
    </row>
    <row r="62" spans="1:13" x14ac:dyDescent="0.3">
      <c r="A62">
        <v>37</v>
      </c>
      <c r="B62" s="57">
        <f t="shared" si="7"/>
        <v>44927</v>
      </c>
      <c r="C62" s="5">
        <f t="shared" si="0"/>
        <v>88336.481315881087</v>
      </c>
      <c r="D62" s="5">
        <f t="shared" si="1"/>
        <v>736.1373442990091</v>
      </c>
      <c r="E62" s="5">
        <f t="shared" si="2"/>
        <v>53.677068780909849</v>
      </c>
      <c r="F62" s="53"/>
      <c r="G62" s="5">
        <f t="shared" si="3"/>
        <v>88282.804247100183</v>
      </c>
      <c r="H62" s="5">
        <f t="shared" si="4"/>
        <v>300</v>
      </c>
      <c r="I62" s="5">
        <f t="shared" si="5"/>
        <v>150</v>
      </c>
      <c r="J62" s="5">
        <f t="shared" si="6"/>
        <v>1239.8144130799189</v>
      </c>
      <c r="K62" s="5"/>
      <c r="M62" s="5"/>
    </row>
    <row r="63" spans="1:13" x14ac:dyDescent="0.3">
      <c r="A63">
        <v>38</v>
      </c>
      <c r="B63" s="57">
        <f t="shared" si="7"/>
        <v>44958</v>
      </c>
      <c r="C63" s="5">
        <f t="shared" si="0"/>
        <v>88282.804247100183</v>
      </c>
      <c r="D63" s="5">
        <f t="shared" si="1"/>
        <v>735.6900353925015</v>
      </c>
      <c r="E63" s="5">
        <f t="shared" si="2"/>
        <v>54.12437768741745</v>
      </c>
      <c r="F63" s="53"/>
      <c r="G63" s="5">
        <f t="shared" si="3"/>
        <v>88228.679869412765</v>
      </c>
      <c r="H63" s="5">
        <f t="shared" si="4"/>
        <v>300</v>
      </c>
      <c r="I63" s="5">
        <f t="shared" si="5"/>
        <v>150</v>
      </c>
      <c r="J63" s="5">
        <f t="shared" si="6"/>
        <v>1239.8144130799189</v>
      </c>
      <c r="K63" s="5"/>
      <c r="M63" s="5"/>
    </row>
    <row r="64" spans="1:13" x14ac:dyDescent="0.3">
      <c r="A64">
        <v>39</v>
      </c>
      <c r="B64" s="57">
        <f t="shared" si="7"/>
        <v>44986</v>
      </c>
      <c r="C64" s="5">
        <f t="shared" si="0"/>
        <v>88228.679869412765</v>
      </c>
      <c r="D64" s="5">
        <f t="shared" si="1"/>
        <v>735.23899891177302</v>
      </c>
      <c r="E64" s="5">
        <f t="shared" si="2"/>
        <v>54.575414168145926</v>
      </c>
      <c r="F64" s="53"/>
      <c r="G64" s="5">
        <f t="shared" si="3"/>
        <v>88174.104455244626</v>
      </c>
      <c r="H64" s="5">
        <f t="shared" si="4"/>
        <v>300</v>
      </c>
      <c r="I64" s="5">
        <f t="shared" si="5"/>
        <v>150</v>
      </c>
      <c r="J64" s="5">
        <f t="shared" si="6"/>
        <v>1239.8144130799189</v>
      </c>
      <c r="K64" s="5"/>
      <c r="M64" s="5"/>
    </row>
    <row r="65" spans="1:13" x14ac:dyDescent="0.3">
      <c r="A65">
        <v>40</v>
      </c>
      <c r="B65" s="57">
        <f t="shared" si="7"/>
        <v>45017</v>
      </c>
      <c r="C65" s="5">
        <f t="shared" si="0"/>
        <v>88174.104455244626</v>
      </c>
      <c r="D65" s="5">
        <f t="shared" si="1"/>
        <v>734.78420379370516</v>
      </c>
      <c r="E65" s="5">
        <f t="shared" si="2"/>
        <v>55.03020928621379</v>
      </c>
      <c r="F65" s="53"/>
      <c r="G65" s="5">
        <f t="shared" si="3"/>
        <v>88119.074245958414</v>
      </c>
      <c r="H65" s="5">
        <f t="shared" si="4"/>
        <v>300</v>
      </c>
      <c r="I65" s="5">
        <f t="shared" si="5"/>
        <v>150</v>
      </c>
      <c r="J65" s="5">
        <f t="shared" si="6"/>
        <v>1239.8144130799189</v>
      </c>
      <c r="K65" s="5"/>
      <c r="M65" s="5"/>
    </row>
    <row r="66" spans="1:13" x14ac:dyDescent="0.3">
      <c r="A66">
        <v>41</v>
      </c>
      <c r="B66" s="57">
        <f t="shared" si="7"/>
        <v>45047</v>
      </c>
      <c r="C66" s="5">
        <f t="shared" si="0"/>
        <v>88119.074245958414</v>
      </c>
      <c r="D66" s="5">
        <f t="shared" si="1"/>
        <v>734.32561871632015</v>
      </c>
      <c r="E66" s="5">
        <f t="shared" si="2"/>
        <v>55.488794363598799</v>
      </c>
      <c r="F66" s="53"/>
      <c r="G66" s="5">
        <f t="shared" si="3"/>
        <v>88063.585451594816</v>
      </c>
      <c r="H66" s="5">
        <f t="shared" si="4"/>
        <v>300</v>
      </c>
      <c r="I66" s="5">
        <f t="shared" si="5"/>
        <v>150</v>
      </c>
      <c r="J66" s="5">
        <f t="shared" si="6"/>
        <v>1239.8144130799189</v>
      </c>
      <c r="K66" s="5"/>
      <c r="M66" s="5"/>
    </row>
    <row r="67" spans="1:13" x14ac:dyDescent="0.3">
      <c r="A67">
        <v>42</v>
      </c>
      <c r="B67" s="57">
        <f t="shared" si="7"/>
        <v>45078</v>
      </c>
      <c r="C67" s="5">
        <f t="shared" si="0"/>
        <v>88063.585451594816</v>
      </c>
      <c r="D67" s="5">
        <f t="shared" si="1"/>
        <v>733.86321209662344</v>
      </c>
      <c r="E67" s="5">
        <f t="shared" si="2"/>
        <v>55.951200983295507</v>
      </c>
      <c r="F67" s="53"/>
      <c r="G67" s="5">
        <f t="shared" si="3"/>
        <v>88007.634250611518</v>
      </c>
      <c r="H67" s="5">
        <f t="shared" si="4"/>
        <v>300</v>
      </c>
      <c r="I67" s="5">
        <f t="shared" si="5"/>
        <v>150</v>
      </c>
      <c r="J67" s="5">
        <f t="shared" si="6"/>
        <v>1239.8144130799189</v>
      </c>
      <c r="K67" s="5"/>
      <c r="M67" s="5"/>
    </row>
    <row r="68" spans="1:13" x14ac:dyDescent="0.3">
      <c r="A68">
        <v>43</v>
      </c>
      <c r="B68" s="57">
        <f t="shared" si="7"/>
        <v>45108</v>
      </c>
      <c r="C68" s="5">
        <f t="shared" si="0"/>
        <v>88007.634250611518</v>
      </c>
      <c r="D68" s="5">
        <f t="shared" si="1"/>
        <v>733.39695208842932</v>
      </c>
      <c r="E68" s="5">
        <f t="shared" si="2"/>
        <v>56.417460991489634</v>
      </c>
      <c r="F68" s="53"/>
      <c r="G68" s="5">
        <f t="shared" si="3"/>
        <v>87951.216789620026</v>
      </c>
      <c r="H68" s="5">
        <f t="shared" si="4"/>
        <v>300</v>
      </c>
      <c r="I68" s="5">
        <f t="shared" si="5"/>
        <v>150</v>
      </c>
      <c r="J68" s="5">
        <f t="shared" si="6"/>
        <v>1239.8144130799189</v>
      </c>
      <c r="K68" s="5"/>
      <c r="M68" s="5"/>
    </row>
    <row r="69" spans="1:13" x14ac:dyDescent="0.3">
      <c r="A69">
        <v>44</v>
      </c>
      <c r="B69" s="57">
        <f t="shared" si="7"/>
        <v>45139</v>
      </c>
      <c r="C69" s="5">
        <f t="shared" si="0"/>
        <v>87951.216789620026</v>
      </c>
      <c r="D69" s="5">
        <f t="shared" si="1"/>
        <v>732.92680658016684</v>
      </c>
      <c r="E69" s="5">
        <f t="shared" si="2"/>
        <v>56.88760649975211</v>
      </c>
      <c r="F69" s="53"/>
      <c r="G69" s="5">
        <f t="shared" si="3"/>
        <v>87894.329183120281</v>
      </c>
      <c r="H69" s="5">
        <f t="shared" si="4"/>
        <v>300</v>
      </c>
      <c r="I69" s="5">
        <f t="shared" si="5"/>
        <v>150</v>
      </c>
      <c r="J69" s="5">
        <f t="shared" si="6"/>
        <v>1239.8144130799189</v>
      </c>
      <c r="K69" s="5"/>
      <c r="M69" s="5"/>
    </row>
    <row r="70" spans="1:13" x14ac:dyDescent="0.3">
      <c r="A70">
        <v>45</v>
      </c>
      <c r="B70" s="57">
        <f t="shared" si="7"/>
        <v>45170</v>
      </c>
      <c r="C70" s="5">
        <f t="shared" si="0"/>
        <v>87894.329183120281</v>
      </c>
      <c r="D70" s="5">
        <f t="shared" si="1"/>
        <v>732.452743192669</v>
      </c>
      <c r="E70" s="5">
        <f t="shared" si="2"/>
        <v>57.361669887249946</v>
      </c>
      <c r="F70" s="53"/>
      <c r="G70" s="5">
        <f t="shared" si="3"/>
        <v>87836.96751323303</v>
      </c>
      <c r="H70" s="5">
        <f t="shared" si="4"/>
        <v>300</v>
      </c>
      <c r="I70" s="5">
        <f t="shared" si="5"/>
        <v>150</v>
      </c>
      <c r="J70" s="5">
        <f t="shared" si="6"/>
        <v>1239.8144130799189</v>
      </c>
      <c r="K70" s="5"/>
      <c r="M70" s="5"/>
    </row>
    <row r="71" spans="1:13" x14ac:dyDescent="0.3">
      <c r="A71">
        <v>46</v>
      </c>
      <c r="B71" s="57">
        <f t="shared" si="7"/>
        <v>45200</v>
      </c>
      <c r="C71" s="5">
        <f t="shared" si="0"/>
        <v>87836.96751323303</v>
      </c>
      <c r="D71" s="5">
        <f t="shared" si="1"/>
        <v>731.97472927694196</v>
      </c>
      <c r="E71" s="5">
        <f t="shared" si="2"/>
        <v>57.839683802976992</v>
      </c>
      <c r="F71" s="53"/>
      <c r="G71" s="5">
        <f t="shared" si="3"/>
        <v>87779.127829430057</v>
      </c>
      <c r="H71" s="5">
        <f t="shared" si="4"/>
        <v>300</v>
      </c>
      <c r="I71" s="5">
        <f t="shared" si="5"/>
        <v>150</v>
      </c>
      <c r="J71" s="5">
        <f t="shared" si="6"/>
        <v>1239.8144130799189</v>
      </c>
      <c r="K71" s="5"/>
      <c r="M71" s="5"/>
    </row>
    <row r="72" spans="1:13" x14ac:dyDescent="0.3">
      <c r="A72">
        <v>47</v>
      </c>
      <c r="B72" s="57">
        <f t="shared" si="7"/>
        <v>45231</v>
      </c>
      <c r="C72" s="5">
        <f t="shared" si="0"/>
        <v>87779.127829430057</v>
      </c>
      <c r="D72" s="5">
        <f t="shared" si="1"/>
        <v>731.49273191191719</v>
      </c>
      <c r="E72" s="5">
        <f t="shared" si="2"/>
        <v>58.32168116800176</v>
      </c>
      <c r="F72" s="53"/>
      <c r="G72" s="5">
        <f t="shared" si="3"/>
        <v>87720.806148262054</v>
      </c>
      <c r="H72" s="5">
        <f t="shared" si="4"/>
        <v>300</v>
      </c>
      <c r="I72" s="5">
        <f t="shared" si="5"/>
        <v>150</v>
      </c>
      <c r="J72" s="5">
        <f t="shared" si="6"/>
        <v>1239.8144130799189</v>
      </c>
      <c r="K72" s="5"/>
      <c r="M72" s="5"/>
    </row>
    <row r="73" spans="1:13" x14ac:dyDescent="0.3">
      <c r="A73">
        <v>48</v>
      </c>
      <c r="B73" s="57">
        <f t="shared" si="7"/>
        <v>45261</v>
      </c>
      <c r="C73" s="5">
        <f t="shared" si="0"/>
        <v>87720.806148262054</v>
      </c>
      <c r="D73" s="5">
        <f t="shared" si="1"/>
        <v>731.00671790218382</v>
      </c>
      <c r="E73" s="5">
        <f t="shared" si="2"/>
        <v>58.807695177735127</v>
      </c>
      <c r="F73" s="53"/>
      <c r="G73" s="5">
        <f t="shared" si="3"/>
        <v>87661.998453084321</v>
      </c>
      <c r="H73" s="5">
        <f t="shared" si="4"/>
        <v>300</v>
      </c>
      <c r="I73" s="5">
        <f t="shared" si="5"/>
        <v>150</v>
      </c>
      <c r="J73" s="5">
        <f t="shared" si="6"/>
        <v>1239.8144130799189</v>
      </c>
      <c r="K73" s="5"/>
      <c r="M73" s="5"/>
    </row>
    <row r="74" spans="1:13" x14ac:dyDescent="0.3">
      <c r="A74">
        <v>49</v>
      </c>
      <c r="B74" s="57">
        <f t="shared" si="7"/>
        <v>45292</v>
      </c>
      <c r="C74" s="5">
        <f t="shared" si="0"/>
        <v>87661.998453084321</v>
      </c>
      <c r="D74" s="5">
        <f t="shared" si="1"/>
        <v>730.51665377570271</v>
      </c>
      <c r="E74" s="5">
        <f t="shared" si="2"/>
        <v>59.297759304216243</v>
      </c>
      <c r="F74" s="53"/>
      <c r="G74" s="5">
        <f t="shared" si="3"/>
        <v>87602.700693780105</v>
      </c>
      <c r="H74" s="5">
        <f t="shared" si="4"/>
        <v>300</v>
      </c>
      <c r="I74" s="5">
        <f t="shared" si="5"/>
        <v>150</v>
      </c>
      <c r="J74" s="5">
        <f t="shared" si="6"/>
        <v>1239.8144130799189</v>
      </c>
      <c r="K74" s="5"/>
      <c r="M74" s="5"/>
    </row>
    <row r="75" spans="1:13" x14ac:dyDescent="0.3">
      <c r="A75">
        <v>50</v>
      </c>
      <c r="B75" s="57">
        <f t="shared" si="7"/>
        <v>45323</v>
      </c>
      <c r="C75" s="5">
        <f t="shared" si="0"/>
        <v>87602.700693780105</v>
      </c>
      <c r="D75" s="5">
        <f t="shared" si="1"/>
        <v>730.02250578150085</v>
      </c>
      <c r="E75" s="5">
        <f t="shared" si="2"/>
        <v>59.791907298418096</v>
      </c>
      <c r="F75" s="53"/>
      <c r="G75" s="5">
        <f t="shared" si="3"/>
        <v>87542.908786481683</v>
      </c>
      <c r="H75" s="5">
        <f t="shared" si="4"/>
        <v>300</v>
      </c>
      <c r="I75" s="5">
        <f t="shared" si="5"/>
        <v>150</v>
      </c>
      <c r="J75" s="5">
        <f t="shared" si="6"/>
        <v>1239.8144130799189</v>
      </c>
      <c r="K75" s="5"/>
      <c r="M75" s="5"/>
    </row>
    <row r="76" spans="1:13" x14ac:dyDescent="0.3">
      <c r="A76">
        <v>51</v>
      </c>
      <c r="B76" s="57">
        <f t="shared" si="7"/>
        <v>45352</v>
      </c>
      <c r="C76" s="5">
        <f t="shared" si="0"/>
        <v>87542.908786481683</v>
      </c>
      <c r="D76" s="5">
        <f t="shared" si="1"/>
        <v>729.52423988734733</v>
      </c>
      <c r="E76" s="5">
        <f t="shared" si="2"/>
        <v>60.290173192571615</v>
      </c>
      <c r="F76" s="53"/>
      <c r="G76" s="5">
        <f t="shared" si="3"/>
        <v>87482.618613289116</v>
      </c>
      <c r="H76" s="5">
        <f t="shared" si="4"/>
        <v>300</v>
      </c>
      <c r="I76" s="5">
        <f t="shared" si="5"/>
        <v>150</v>
      </c>
      <c r="J76" s="5">
        <f t="shared" si="6"/>
        <v>1239.8144130799189</v>
      </c>
      <c r="K76" s="5"/>
      <c r="M76" s="5"/>
    </row>
    <row r="77" spans="1:13" x14ac:dyDescent="0.3">
      <c r="A77">
        <v>52</v>
      </c>
      <c r="B77" s="57">
        <f t="shared" si="7"/>
        <v>45383</v>
      </c>
      <c r="C77" s="5">
        <f t="shared" si="0"/>
        <v>87482.618613289116</v>
      </c>
      <c r="D77" s="5">
        <f t="shared" si="1"/>
        <v>729.02182177740929</v>
      </c>
      <c r="E77" s="5">
        <f t="shared" si="2"/>
        <v>60.792591302509663</v>
      </c>
      <c r="F77" s="53"/>
      <c r="G77" s="5">
        <f t="shared" si="3"/>
        <v>87421.826021986606</v>
      </c>
      <c r="H77" s="5">
        <f t="shared" si="4"/>
        <v>300</v>
      </c>
      <c r="I77" s="5">
        <f t="shared" si="5"/>
        <v>150</v>
      </c>
      <c r="J77" s="5">
        <f t="shared" si="6"/>
        <v>1239.8144130799189</v>
      </c>
      <c r="K77" s="5"/>
      <c r="M77" s="5"/>
    </row>
    <row r="78" spans="1:13" x14ac:dyDescent="0.3">
      <c r="A78">
        <v>53</v>
      </c>
      <c r="B78" s="57">
        <f t="shared" si="7"/>
        <v>45413</v>
      </c>
      <c r="C78" s="5">
        <f t="shared" si="0"/>
        <v>87421.826021986606</v>
      </c>
      <c r="D78" s="5">
        <f t="shared" si="1"/>
        <v>728.51521684988836</v>
      </c>
      <c r="E78" s="5">
        <f t="shared" si="2"/>
        <v>61.299196230030589</v>
      </c>
      <c r="F78" s="53"/>
      <c r="G78" s="5">
        <f t="shared" si="3"/>
        <v>87360.526825756577</v>
      </c>
      <c r="H78" s="5">
        <f t="shared" si="4"/>
        <v>300</v>
      </c>
      <c r="I78" s="5">
        <f t="shared" si="5"/>
        <v>150</v>
      </c>
      <c r="J78" s="5">
        <f t="shared" si="6"/>
        <v>1239.8144130799189</v>
      </c>
      <c r="K78" s="5"/>
      <c r="M78" s="5"/>
    </row>
    <row r="79" spans="1:13" x14ac:dyDescent="0.3">
      <c r="A79">
        <v>54</v>
      </c>
      <c r="B79" s="57">
        <f t="shared" si="7"/>
        <v>45444</v>
      </c>
      <c r="C79" s="5">
        <f t="shared" si="0"/>
        <v>87360.526825756577</v>
      </c>
      <c r="D79" s="5">
        <f t="shared" si="1"/>
        <v>728.00439021463808</v>
      </c>
      <c r="E79" s="5">
        <f t="shared" si="2"/>
        <v>61.810022865280871</v>
      </c>
      <c r="F79" s="53"/>
      <c r="G79" s="5">
        <f t="shared" si="3"/>
        <v>87298.7168028913</v>
      </c>
      <c r="H79" s="5">
        <f t="shared" si="4"/>
        <v>300</v>
      </c>
      <c r="I79" s="5">
        <f t="shared" si="5"/>
        <v>150</v>
      </c>
      <c r="J79" s="5">
        <f t="shared" si="6"/>
        <v>1239.8144130799189</v>
      </c>
      <c r="K79" s="5"/>
      <c r="M79" s="5"/>
    </row>
    <row r="80" spans="1:13" x14ac:dyDescent="0.3">
      <c r="A80">
        <v>55</v>
      </c>
      <c r="B80" s="57">
        <f t="shared" si="7"/>
        <v>45474</v>
      </c>
      <c r="C80" s="5">
        <f t="shared" si="0"/>
        <v>87298.7168028913</v>
      </c>
      <c r="D80" s="5">
        <f t="shared" si="1"/>
        <v>727.48930669076083</v>
      </c>
      <c r="E80" s="5">
        <f t="shared" si="2"/>
        <v>62.325106389158123</v>
      </c>
      <c r="F80" s="53"/>
      <c r="G80" s="5">
        <f t="shared" si="3"/>
        <v>87236.391696502149</v>
      </c>
      <c r="H80" s="5">
        <f t="shared" si="4"/>
        <v>300</v>
      </c>
      <c r="I80" s="5">
        <f t="shared" si="5"/>
        <v>150</v>
      </c>
      <c r="J80" s="5">
        <f t="shared" si="6"/>
        <v>1239.8144130799189</v>
      </c>
      <c r="K80" s="5"/>
      <c r="M80" s="5"/>
    </row>
    <row r="81" spans="1:13" x14ac:dyDescent="0.3">
      <c r="A81">
        <v>56</v>
      </c>
      <c r="B81" s="57">
        <f t="shared" si="7"/>
        <v>45505</v>
      </c>
      <c r="C81" s="5">
        <f t="shared" si="0"/>
        <v>87236.391696502149</v>
      </c>
      <c r="D81" s="5">
        <f t="shared" si="1"/>
        <v>726.96993080418451</v>
      </c>
      <c r="E81" s="5">
        <f t="shared" si="2"/>
        <v>62.844482275734435</v>
      </c>
      <c r="F81" s="53"/>
      <c r="G81" s="5">
        <f t="shared" si="3"/>
        <v>87173.547214226419</v>
      </c>
      <c r="H81" s="5">
        <f t="shared" si="4"/>
        <v>300</v>
      </c>
      <c r="I81" s="5">
        <f t="shared" si="5"/>
        <v>150</v>
      </c>
      <c r="J81" s="5">
        <f t="shared" si="6"/>
        <v>1239.8144130799189</v>
      </c>
      <c r="K81" s="5"/>
      <c r="M81" s="5"/>
    </row>
    <row r="82" spans="1:13" x14ac:dyDescent="0.3">
      <c r="A82">
        <v>57</v>
      </c>
      <c r="B82" s="57">
        <f t="shared" si="7"/>
        <v>45536</v>
      </c>
      <c r="C82" s="5">
        <f t="shared" si="0"/>
        <v>87173.547214226419</v>
      </c>
      <c r="D82" s="5">
        <f t="shared" si="1"/>
        <v>726.44622678522012</v>
      </c>
      <c r="E82" s="5">
        <f t="shared" si="2"/>
        <v>63.36818629469883</v>
      </c>
      <c r="F82" s="53"/>
      <c r="G82" s="5">
        <f t="shared" si="3"/>
        <v>87110.179027931721</v>
      </c>
      <c r="H82" s="5">
        <f t="shared" si="4"/>
        <v>300</v>
      </c>
      <c r="I82" s="5">
        <f t="shared" si="5"/>
        <v>150</v>
      </c>
      <c r="J82" s="5">
        <f t="shared" si="6"/>
        <v>1239.8144130799189</v>
      </c>
      <c r="K82" s="5"/>
      <c r="M82" s="5"/>
    </row>
    <row r="83" spans="1:13" x14ac:dyDescent="0.3">
      <c r="A83">
        <v>58</v>
      </c>
      <c r="B83" s="57">
        <f t="shared" si="7"/>
        <v>45566</v>
      </c>
      <c r="C83" s="5">
        <f t="shared" si="0"/>
        <v>87110.179027931721</v>
      </c>
      <c r="D83" s="5">
        <f t="shared" si="1"/>
        <v>725.91815856609765</v>
      </c>
      <c r="E83" s="5">
        <f t="shared" si="2"/>
        <v>63.896254513821304</v>
      </c>
      <c r="F83" s="53"/>
      <c r="G83" s="5">
        <f t="shared" si="3"/>
        <v>87046.282773417901</v>
      </c>
      <c r="H83" s="5">
        <f t="shared" si="4"/>
        <v>300</v>
      </c>
      <c r="I83" s="5">
        <f t="shared" si="5"/>
        <v>150</v>
      </c>
      <c r="J83" s="5">
        <f t="shared" si="6"/>
        <v>1239.8144130799189</v>
      </c>
      <c r="K83" s="5"/>
      <c r="M83" s="5"/>
    </row>
    <row r="84" spans="1:13" x14ac:dyDescent="0.3">
      <c r="A84">
        <v>59</v>
      </c>
      <c r="B84" s="57">
        <f t="shared" si="7"/>
        <v>45597</v>
      </c>
      <c r="C84" s="5">
        <f t="shared" si="0"/>
        <v>87046.282773417901</v>
      </c>
      <c r="D84" s="5">
        <f t="shared" si="1"/>
        <v>725.38568977848252</v>
      </c>
      <c r="E84" s="5">
        <f t="shared" si="2"/>
        <v>64.428723301436435</v>
      </c>
      <c r="F84" s="53"/>
      <c r="G84" s="5">
        <f t="shared" si="3"/>
        <v>86981.854050116468</v>
      </c>
      <c r="H84" s="5">
        <f t="shared" si="4"/>
        <v>300</v>
      </c>
      <c r="I84" s="5">
        <f t="shared" si="5"/>
        <v>150</v>
      </c>
      <c r="J84" s="5">
        <f t="shared" si="6"/>
        <v>1239.8144130799189</v>
      </c>
      <c r="K84" s="5"/>
      <c r="M84" s="5"/>
    </row>
    <row r="85" spans="1:13" x14ac:dyDescent="0.3">
      <c r="A85">
        <v>60</v>
      </c>
      <c r="B85" s="57">
        <f t="shared" si="7"/>
        <v>45627</v>
      </c>
      <c r="C85" s="5">
        <f t="shared" si="0"/>
        <v>86981.854050116468</v>
      </c>
      <c r="D85" s="5">
        <f t="shared" si="1"/>
        <v>724.8487837509706</v>
      </c>
      <c r="E85" s="5">
        <f t="shared" si="2"/>
        <v>64.965629328948353</v>
      </c>
      <c r="F85" s="53"/>
      <c r="G85" s="5">
        <f t="shared" si="3"/>
        <v>86916.888420787524</v>
      </c>
      <c r="H85" s="5">
        <f t="shared" si="4"/>
        <v>300</v>
      </c>
      <c r="I85" s="5">
        <f t="shared" si="5"/>
        <v>150</v>
      </c>
      <c r="J85" s="5">
        <f t="shared" si="6"/>
        <v>1239.8144130799189</v>
      </c>
      <c r="K85" s="5"/>
      <c r="M85" s="5"/>
    </row>
    <row r="86" spans="1:13" x14ac:dyDescent="0.3">
      <c r="A86">
        <v>61</v>
      </c>
      <c r="B86" s="57">
        <f t="shared" si="7"/>
        <v>45658</v>
      </c>
      <c r="C86" s="5">
        <f t="shared" si="0"/>
        <v>86916.888420787524</v>
      </c>
      <c r="D86" s="5">
        <f t="shared" si="1"/>
        <v>724.30740350656265</v>
      </c>
      <c r="E86" s="5">
        <f t="shared" si="2"/>
        <v>65.507009573356299</v>
      </c>
      <c r="F86" s="53"/>
      <c r="G86" s="5">
        <f t="shared" si="3"/>
        <v>86851.38141121417</v>
      </c>
      <c r="H86" s="5">
        <f t="shared" si="4"/>
        <v>300</v>
      </c>
      <c r="I86" s="5">
        <f t="shared" si="5"/>
        <v>150</v>
      </c>
      <c r="J86" s="5">
        <f t="shared" si="6"/>
        <v>1239.8144130799189</v>
      </c>
      <c r="K86" s="5"/>
      <c r="M86" s="5"/>
    </row>
    <row r="87" spans="1:13" x14ac:dyDescent="0.3">
      <c r="A87">
        <v>62</v>
      </c>
      <c r="B87" s="57">
        <f t="shared" si="7"/>
        <v>45689</v>
      </c>
      <c r="C87" s="5">
        <f t="shared" si="0"/>
        <v>86851.38141121417</v>
      </c>
      <c r="D87" s="5">
        <f t="shared" si="1"/>
        <v>723.76151176011808</v>
      </c>
      <c r="E87" s="5">
        <f t="shared" si="2"/>
        <v>66.052901319800867</v>
      </c>
      <c r="F87" s="53"/>
      <c r="G87" s="5">
        <f t="shared" si="3"/>
        <v>86785.328509894374</v>
      </c>
      <c r="H87" s="5">
        <f t="shared" si="4"/>
        <v>300</v>
      </c>
      <c r="I87" s="5">
        <f t="shared" si="5"/>
        <v>150</v>
      </c>
      <c r="J87" s="5">
        <f t="shared" si="6"/>
        <v>1239.8144130799189</v>
      </c>
      <c r="K87" s="5"/>
      <c r="M87" s="5"/>
    </row>
    <row r="88" spans="1:13" x14ac:dyDescent="0.3">
      <c r="A88">
        <v>63</v>
      </c>
      <c r="B88" s="57">
        <f t="shared" si="7"/>
        <v>45717</v>
      </c>
      <c r="C88" s="5">
        <f t="shared" si="0"/>
        <v>86785.328509894374</v>
      </c>
      <c r="D88" s="5">
        <f t="shared" si="1"/>
        <v>723.21107091578642</v>
      </c>
      <c r="E88" s="5">
        <f t="shared" si="2"/>
        <v>66.603342164132528</v>
      </c>
      <c r="F88" s="53"/>
      <c r="G88" s="5">
        <f t="shared" si="3"/>
        <v>86718.725167730241</v>
      </c>
      <c r="H88" s="5">
        <f t="shared" si="4"/>
        <v>300</v>
      </c>
      <c r="I88" s="5">
        <f t="shared" si="5"/>
        <v>150</v>
      </c>
      <c r="J88" s="5">
        <f t="shared" si="6"/>
        <v>1239.8144130799189</v>
      </c>
      <c r="K88" s="5"/>
      <c r="M88" s="5"/>
    </row>
    <row r="89" spans="1:13" x14ac:dyDescent="0.3">
      <c r="A89">
        <v>64</v>
      </c>
      <c r="B89" s="57">
        <f t="shared" si="7"/>
        <v>45748</v>
      </c>
      <c r="C89" s="5">
        <f t="shared" si="0"/>
        <v>86718.725167730241</v>
      </c>
      <c r="D89" s="5">
        <f t="shared" si="1"/>
        <v>722.65604306441867</v>
      </c>
      <c r="E89" s="5">
        <f t="shared" si="2"/>
        <v>67.158370015500282</v>
      </c>
      <c r="F89" s="53"/>
      <c r="G89" s="5">
        <f t="shared" si="3"/>
        <v>86651.566797714739</v>
      </c>
      <c r="H89" s="5">
        <f t="shared" si="4"/>
        <v>300</v>
      </c>
      <c r="I89" s="5">
        <f t="shared" si="5"/>
        <v>150</v>
      </c>
      <c r="J89" s="5">
        <f t="shared" si="6"/>
        <v>1239.8144130799189</v>
      </c>
      <c r="M89" s="5"/>
    </row>
    <row r="90" spans="1:13" x14ac:dyDescent="0.3">
      <c r="A90">
        <v>65</v>
      </c>
      <c r="B90" s="57">
        <f t="shared" si="7"/>
        <v>45778</v>
      </c>
      <c r="C90" s="5">
        <f t="shared" ref="C90:C153" si="8">_xlfn.LET(
_xlpm.StartingPrincipalBalance,$G89,
_xlpm.IsPrincipalRemainingZeroCondition,ROUND($G89,2)=0,
_xlpm.IsPrincipalRemainingBlankCondition,$G89="",
_xlpm.IsPeriodBlankCondition,ISBLANK($A90),
_xlpm.Calculation,IF(_xlpm.IsPeriodBlankCondition,"",IF(_xlpm.IsPrincipalRemainingBlankCondition,"",IF(_xlpm.IsPrincipalRemainingZeroCondition,"",_xlpm.StartingPrincipalBalance))),
_xlpm.Calculation
)</f>
        <v>86651.566797714739</v>
      </c>
      <c r="D90" s="5">
        <f t="shared" ref="D90:D153" si="9">_xlfn.LET(
_xlpm.InterestCalculation,$G89*$B$9,
_xlpm.IsPrincipalRemainingZeroCondition,ROUND($G89,2)=0,
_xlpm.IsPrincipalRemainingBlankCondition,$G89="",
_xlpm.IsPeriodBlankCondition,ISBLANK($A90),
_xlpm.Calculation,IF(_xlpm.IsPeriodBlankCondition,"",IF(_xlpm.IsPrincipalRemainingBlankCondition,"",IF(_xlpm.IsPrincipalRemainingZeroCondition,"",_xlpm.InterestCalculation))),
_xlpm.Calculation
)</f>
        <v>722.09638998095613</v>
      </c>
      <c r="E90" s="5">
        <f t="shared" ref="E90:E153" si="10">_xlfn.LET(
_xlpm.PrincipalOwedCalculation,$B$10-$D90,
_xlpm.IsPrincipalLessThenOrEqualToMonthlyPaymentCondition,$G89&lt;=$B$10,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_xlpm.Calculation,IF(_xlpm.IsPeriodBlankCondition,"",IF(_xlpm.IsPrincipalRemainingBlankCondition,"",IF(_xlpm.IsPrincipalZeroCondition,"",IF(_xlpm.IsPrincipalLessThenOrEqualToMonthlyPaymentCondition,$G89,_xlpm.PrincipalOwedCalculation)))),
_xlpm.Calculation
)</f>
        <v>67.718023098962817</v>
      </c>
      <c r="F90" s="53"/>
      <c r="G90" s="5">
        <f t="shared" ref="G90:G153" si="11">_xlfn.LET(
_xlpm.StartingBalanceGreaterThanPrincipalOwedPlusPrepaymentCondition,$C90&gt;=$E90+$F90,
_xlpm.IsPrincpalOwedPlusPrepaymentLessThanOrEqualToPrincipalRemainingCondition,ROUND($E90+$F90,2)&lt;=ROUND($G89,2),
_xlpm.IsCurrentPrincapalOwedAmtGreaterThanPrevPrincipalOwedCondition,$E89&gt;$G89,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_xlpm.Calculation,IF(_xlpm.IsPeriodBlankCondition,"",IF(_xlpm.IsPrincipalRemainingBlankCondition,"",IF(_xlpm.IsPrincipalZeroCondition,"",IF(_xlpm.StartingBalanceGreaterThanPrincipalOwedPlusPrepaymentCondition,$C90-$E90-$F90,0)))),
_xlpm.Calculation
)</f>
        <v>86583.848774615777</v>
      </c>
      <c r="H90" s="5">
        <f t="shared" ref="H90:H153" si="12">_xlfn.LET(
_xlpm.PrincpalRemainingCalculation,$B$13,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_xlpm.Calculation,IF(_xlpm.IsPeriodBlankCondition,"",IF(_xlpm.IsPrincipalRemainingBlankCondition,"",IF(_xlpm.IsPrincipalZeroCondition,"",_xlpm.PrincpalRemainingCalculation))),
_xlpm.Calculation
)</f>
        <v>300</v>
      </c>
      <c r="I90" s="5">
        <f t="shared" ref="I90:I153" si="13">_xlfn.LET(
_xlpm.IsPrincipalRemainingLessThanOrEqualToPMICutoffAmtCondition,$G89&lt;=$B$2*(1-$B$15),
_xlpm.PMIMonthlyPayment,$B$19,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_xlpm.Calculation,IF(_xlpm.IsPeriodBlankCondition,"",IF(_xlpm.IsPrincipalRemainingBlankCondition,"",IF(_xlpm.IsPrincipalZeroCondition,"",IF(_xlpm.IsPrincipalRemainingLessThanOrEqualToPMICutoffAmtCondition,"",_xlpm.PMIMonthlyPayment)))),
_xlpm.Calculation
)</f>
        <v>150</v>
      </c>
      <c r="J90" s="5">
        <f t="shared" ref="J90:J153" si="14">_xlfn.LET(
_xlpm.PrePaymentActuallyPaid,IF($C90&gt;=$E90+$F90,$F90,$C90-$E90),
_xlpm.IfPMIOwedIsBlank,IF($I90 = "",0,$I90),
_xlpm.TotalMonthlyPaymentCalculation,$D90+$E90+$H90+_xlpm.IfPMIOwedIsBlank+_xlpm.PrePaymentActuallyPaid,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_xlpm.Calculation,IF(_xlpm.IsPeriodBlankCondition,"",IF(_xlpm.IsPrincipalRemainingBlankCondition,"",IF(_xlpm.IsPrincipalZeroCondition,"",_xlpm.TotalMonthlyPaymentCalculation))),
_xlpm.Calculation
)</f>
        <v>1239.8144130799189</v>
      </c>
      <c r="M90" s="5"/>
    </row>
    <row r="91" spans="1:13" x14ac:dyDescent="0.3">
      <c r="A91">
        <v>66</v>
      </c>
      <c r="B91" s="57">
        <f t="shared" ref="B91:B154" si="15">IF(ISBLANK($A91),"",EDATE($B90,1))</f>
        <v>45809</v>
      </c>
      <c r="C91" s="5">
        <f t="shared" si="8"/>
        <v>86583.848774615777</v>
      </c>
      <c r="D91" s="5">
        <f t="shared" si="9"/>
        <v>721.53207312179813</v>
      </c>
      <c r="E91" s="5">
        <f t="shared" si="10"/>
        <v>68.282339958120815</v>
      </c>
      <c r="F91" s="53"/>
      <c r="G91" s="5">
        <f t="shared" si="11"/>
        <v>86515.566434657652</v>
      </c>
      <c r="H91" s="5">
        <f t="shared" si="12"/>
        <v>300</v>
      </c>
      <c r="I91" s="5">
        <f t="shared" si="13"/>
        <v>150</v>
      </c>
      <c r="J91" s="5">
        <f t="shared" si="14"/>
        <v>1239.8144130799189</v>
      </c>
      <c r="M91" s="5"/>
    </row>
    <row r="92" spans="1:13" x14ac:dyDescent="0.3">
      <c r="A92">
        <v>67</v>
      </c>
      <c r="B92" s="57">
        <f t="shared" si="15"/>
        <v>45839</v>
      </c>
      <c r="C92" s="5">
        <f t="shared" si="8"/>
        <v>86515.566434657652</v>
      </c>
      <c r="D92" s="5">
        <f t="shared" si="9"/>
        <v>720.96305362214707</v>
      </c>
      <c r="E92" s="5">
        <f t="shared" si="10"/>
        <v>68.851359457771878</v>
      </c>
      <c r="F92" s="53"/>
      <c r="G92" s="5">
        <f t="shared" si="11"/>
        <v>86446.715075199885</v>
      </c>
      <c r="H92" s="5">
        <f t="shared" si="12"/>
        <v>300</v>
      </c>
      <c r="I92" s="5">
        <f t="shared" si="13"/>
        <v>150</v>
      </c>
      <c r="J92" s="5">
        <f t="shared" si="14"/>
        <v>1239.8144130799189</v>
      </c>
      <c r="M92" s="5"/>
    </row>
    <row r="93" spans="1:13" x14ac:dyDescent="0.3">
      <c r="A93">
        <v>68</v>
      </c>
      <c r="B93" s="57">
        <f t="shared" si="15"/>
        <v>45870</v>
      </c>
      <c r="C93" s="5">
        <f t="shared" si="8"/>
        <v>86446.715075199885</v>
      </c>
      <c r="D93" s="5">
        <f t="shared" si="9"/>
        <v>720.38929229333235</v>
      </c>
      <c r="E93" s="5">
        <f t="shared" si="10"/>
        <v>69.425120786586604</v>
      </c>
      <c r="F93" s="53"/>
      <c r="G93" s="5">
        <f t="shared" si="11"/>
        <v>86377.289954413296</v>
      </c>
      <c r="H93" s="5">
        <f t="shared" si="12"/>
        <v>300</v>
      </c>
      <c r="I93" s="5">
        <f t="shared" si="13"/>
        <v>150</v>
      </c>
      <c r="J93" s="5">
        <f t="shared" si="14"/>
        <v>1239.8144130799189</v>
      </c>
      <c r="M93" s="5"/>
    </row>
    <row r="94" spans="1:13" x14ac:dyDescent="0.3">
      <c r="A94">
        <v>69</v>
      </c>
      <c r="B94" s="57">
        <f t="shared" si="15"/>
        <v>45901</v>
      </c>
      <c r="C94" s="5">
        <f t="shared" si="8"/>
        <v>86377.289954413296</v>
      </c>
      <c r="D94" s="5">
        <f t="shared" si="9"/>
        <v>719.81074962011076</v>
      </c>
      <c r="E94" s="5">
        <f t="shared" si="10"/>
        <v>70.003663459808195</v>
      </c>
      <c r="F94" s="53"/>
      <c r="G94" s="5">
        <f t="shared" si="11"/>
        <v>86307.286290953489</v>
      </c>
      <c r="H94" s="5">
        <f t="shared" si="12"/>
        <v>300</v>
      </c>
      <c r="I94" s="5">
        <f t="shared" si="13"/>
        <v>150</v>
      </c>
      <c r="J94" s="5">
        <f t="shared" si="14"/>
        <v>1239.8144130799189</v>
      </c>
      <c r="M94" s="5"/>
    </row>
    <row r="95" spans="1:13" x14ac:dyDescent="0.3">
      <c r="A95">
        <v>70</v>
      </c>
      <c r="B95" s="57">
        <f t="shared" si="15"/>
        <v>45931</v>
      </c>
      <c r="C95" s="5">
        <f t="shared" si="8"/>
        <v>86307.286290953489</v>
      </c>
      <c r="D95" s="5">
        <f t="shared" si="9"/>
        <v>719.22738575794574</v>
      </c>
      <c r="E95" s="5">
        <f t="shared" si="10"/>
        <v>70.58702732197321</v>
      </c>
      <c r="F95" s="53"/>
      <c r="G95" s="5">
        <f t="shared" si="11"/>
        <v>86236.699263631512</v>
      </c>
      <c r="H95" s="5">
        <f t="shared" si="12"/>
        <v>300</v>
      </c>
      <c r="I95" s="5">
        <f t="shared" si="13"/>
        <v>150</v>
      </c>
      <c r="J95" s="5">
        <f t="shared" si="14"/>
        <v>1239.8144130799189</v>
      </c>
      <c r="M95" s="5"/>
    </row>
    <row r="96" spans="1:13" x14ac:dyDescent="0.3">
      <c r="A96">
        <v>71</v>
      </c>
      <c r="B96" s="57">
        <f t="shared" si="15"/>
        <v>45962</v>
      </c>
      <c r="C96" s="5">
        <f t="shared" si="8"/>
        <v>86236.699263631512</v>
      </c>
      <c r="D96" s="5">
        <f t="shared" si="9"/>
        <v>718.63916053026264</v>
      </c>
      <c r="E96" s="5">
        <f t="shared" si="10"/>
        <v>71.175252549656307</v>
      </c>
      <c r="F96" s="53"/>
      <c r="G96" s="5">
        <f t="shared" si="11"/>
        <v>86165.524011081856</v>
      </c>
      <c r="H96" s="5">
        <f t="shared" si="12"/>
        <v>300</v>
      </c>
      <c r="I96" s="5">
        <f t="shared" si="13"/>
        <v>150</v>
      </c>
      <c r="J96" s="5">
        <f t="shared" si="14"/>
        <v>1239.8144130799189</v>
      </c>
      <c r="M96" s="5"/>
    </row>
    <row r="97" spans="1:13" x14ac:dyDescent="0.3">
      <c r="A97">
        <v>72</v>
      </c>
      <c r="B97" s="57">
        <f t="shared" si="15"/>
        <v>45992</v>
      </c>
      <c r="C97" s="5">
        <f t="shared" si="8"/>
        <v>86165.524011081856</v>
      </c>
      <c r="D97" s="5">
        <f t="shared" si="9"/>
        <v>718.04603342568214</v>
      </c>
      <c r="E97" s="5">
        <f t="shared" si="10"/>
        <v>71.76837965423681</v>
      </c>
      <c r="F97" s="53"/>
      <c r="G97" s="5">
        <f t="shared" si="11"/>
        <v>86093.755631427615</v>
      </c>
      <c r="H97" s="5">
        <f t="shared" si="12"/>
        <v>300</v>
      </c>
      <c r="I97" s="5">
        <f t="shared" si="13"/>
        <v>150</v>
      </c>
      <c r="J97" s="5">
        <f t="shared" si="14"/>
        <v>1239.8144130799189</v>
      </c>
      <c r="M97" s="5"/>
    </row>
    <row r="98" spans="1:13" x14ac:dyDescent="0.3">
      <c r="A98">
        <v>73</v>
      </c>
      <c r="B98" s="57">
        <f t="shared" si="15"/>
        <v>46023</v>
      </c>
      <c r="C98" s="5">
        <f t="shared" si="8"/>
        <v>86093.755631427615</v>
      </c>
      <c r="D98" s="5">
        <f t="shared" si="9"/>
        <v>717.44796359523014</v>
      </c>
      <c r="E98" s="5">
        <f t="shared" si="10"/>
        <v>72.366449484688815</v>
      </c>
      <c r="F98" s="53"/>
      <c r="G98" s="5">
        <f t="shared" si="11"/>
        <v>86021.389181942926</v>
      </c>
      <c r="H98" s="5">
        <f t="shared" si="12"/>
        <v>300</v>
      </c>
      <c r="I98" s="5">
        <f t="shared" si="13"/>
        <v>150</v>
      </c>
      <c r="J98" s="5">
        <f t="shared" si="14"/>
        <v>1239.8144130799189</v>
      </c>
      <c r="M98" s="5"/>
    </row>
    <row r="99" spans="1:13" x14ac:dyDescent="0.3">
      <c r="A99">
        <v>74</v>
      </c>
      <c r="B99" s="57">
        <f t="shared" si="15"/>
        <v>46054</v>
      </c>
      <c r="C99" s="5">
        <f t="shared" si="8"/>
        <v>86021.389181942926</v>
      </c>
      <c r="D99" s="5">
        <f t="shared" si="9"/>
        <v>716.84490984952436</v>
      </c>
      <c r="E99" s="5">
        <f t="shared" si="10"/>
        <v>72.969503230394594</v>
      </c>
      <c r="F99" s="53"/>
      <c r="G99" s="5">
        <f t="shared" si="11"/>
        <v>85948.419678712526</v>
      </c>
      <c r="H99" s="5">
        <f t="shared" si="12"/>
        <v>300</v>
      </c>
      <c r="I99" s="5">
        <f t="shared" si="13"/>
        <v>150</v>
      </c>
      <c r="J99" s="5">
        <f t="shared" si="14"/>
        <v>1239.8144130799189</v>
      </c>
      <c r="M99" s="5"/>
    </row>
    <row r="100" spans="1:13" x14ac:dyDescent="0.3">
      <c r="A100">
        <v>75</v>
      </c>
      <c r="B100" s="57">
        <f t="shared" si="15"/>
        <v>46082</v>
      </c>
      <c r="C100" s="5">
        <f t="shared" si="8"/>
        <v>85948.419678712526</v>
      </c>
      <c r="D100" s="5">
        <f t="shared" si="9"/>
        <v>716.23683065593775</v>
      </c>
      <c r="E100" s="5">
        <f t="shared" si="10"/>
        <v>73.577582423981198</v>
      </c>
      <c r="F100" s="53"/>
      <c r="G100" s="5">
        <f t="shared" si="11"/>
        <v>85874.842096288543</v>
      </c>
      <c r="H100" s="5">
        <f t="shared" si="12"/>
        <v>300</v>
      </c>
      <c r="I100" s="5">
        <f t="shared" si="13"/>
        <v>150</v>
      </c>
      <c r="J100" s="5">
        <f t="shared" si="14"/>
        <v>1239.8144130799189</v>
      </c>
      <c r="M100" s="5"/>
    </row>
    <row r="101" spans="1:13" x14ac:dyDescent="0.3">
      <c r="A101">
        <v>76</v>
      </c>
      <c r="B101" s="57">
        <f t="shared" si="15"/>
        <v>46113</v>
      </c>
      <c r="C101" s="5">
        <f t="shared" si="8"/>
        <v>85874.842096288543</v>
      </c>
      <c r="D101" s="5">
        <f t="shared" si="9"/>
        <v>715.6236841357379</v>
      </c>
      <c r="E101" s="5">
        <f t="shared" si="10"/>
        <v>74.190728944181046</v>
      </c>
      <c r="F101" s="53"/>
      <c r="G101" s="5">
        <f t="shared" si="11"/>
        <v>85800.651367344355</v>
      </c>
      <c r="H101" s="5">
        <f t="shared" si="12"/>
        <v>300</v>
      </c>
      <c r="I101" s="5">
        <f t="shared" si="13"/>
        <v>150</v>
      </c>
      <c r="J101" s="5">
        <f t="shared" si="14"/>
        <v>1239.8144130799189</v>
      </c>
      <c r="M101" s="5"/>
    </row>
    <row r="102" spans="1:13" x14ac:dyDescent="0.3">
      <c r="A102">
        <v>77</v>
      </c>
      <c r="B102" s="57">
        <f t="shared" si="15"/>
        <v>46143</v>
      </c>
      <c r="C102" s="5">
        <f t="shared" si="8"/>
        <v>85800.651367344355</v>
      </c>
      <c r="D102" s="5">
        <f t="shared" si="9"/>
        <v>715.00542806120291</v>
      </c>
      <c r="E102" s="5">
        <f t="shared" si="10"/>
        <v>74.808985018716044</v>
      </c>
      <c r="F102" s="53"/>
      <c r="G102" s="5">
        <f t="shared" si="11"/>
        <v>85725.842382325645</v>
      </c>
      <c r="H102" s="5">
        <f t="shared" si="12"/>
        <v>300</v>
      </c>
      <c r="I102" s="5">
        <f t="shared" si="13"/>
        <v>150</v>
      </c>
      <c r="J102" s="5">
        <f t="shared" si="14"/>
        <v>1239.8144130799189</v>
      </c>
      <c r="M102" s="5"/>
    </row>
    <row r="103" spans="1:13" x14ac:dyDescent="0.3">
      <c r="A103">
        <v>78</v>
      </c>
      <c r="B103" s="57">
        <f t="shared" si="15"/>
        <v>46174</v>
      </c>
      <c r="C103" s="5">
        <f t="shared" si="8"/>
        <v>85725.842382325645</v>
      </c>
      <c r="D103" s="5">
        <f t="shared" si="9"/>
        <v>714.38201985271371</v>
      </c>
      <c r="E103" s="5">
        <f t="shared" si="10"/>
        <v>75.432393227205239</v>
      </c>
      <c r="F103" s="53"/>
      <c r="G103" s="5">
        <f t="shared" si="11"/>
        <v>85650.409989098436</v>
      </c>
      <c r="H103" s="5">
        <f t="shared" si="12"/>
        <v>300</v>
      </c>
      <c r="I103" s="5">
        <f t="shared" si="13"/>
        <v>150</v>
      </c>
      <c r="J103" s="5">
        <f t="shared" si="14"/>
        <v>1239.8144130799189</v>
      </c>
      <c r="M103" s="5"/>
    </row>
    <row r="104" spans="1:13" x14ac:dyDescent="0.3">
      <c r="A104">
        <v>79</v>
      </c>
      <c r="B104" s="57">
        <f t="shared" si="15"/>
        <v>46204</v>
      </c>
      <c r="C104" s="5">
        <f t="shared" si="8"/>
        <v>85650.409989098436</v>
      </c>
      <c r="D104" s="5">
        <f t="shared" si="9"/>
        <v>713.75341657582032</v>
      </c>
      <c r="E104" s="5">
        <f t="shared" si="10"/>
        <v>76.060996504098625</v>
      </c>
      <c r="F104" s="53"/>
      <c r="G104" s="5">
        <f t="shared" si="11"/>
        <v>85574.348992594343</v>
      </c>
      <c r="H104" s="5">
        <f t="shared" si="12"/>
        <v>300</v>
      </c>
      <c r="I104" s="5">
        <f t="shared" si="13"/>
        <v>150</v>
      </c>
      <c r="J104" s="5">
        <f t="shared" si="14"/>
        <v>1239.8144130799189</v>
      </c>
      <c r="M104" s="5"/>
    </row>
    <row r="105" spans="1:13" x14ac:dyDescent="0.3">
      <c r="A105">
        <v>80</v>
      </c>
      <c r="B105" s="57">
        <f t="shared" si="15"/>
        <v>46235</v>
      </c>
      <c r="C105" s="5">
        <f t="shared" si="8"/>
        <v>85574.348992594343</v>
      </c>
      <c r="D105" s="5">
        <f t="shared" si="9"/>
        <v>713.11957493828618</v>
      </c>
      <c r="E105" s="5">
        <f t="shared" si="10"/>
        <v>76.694838141632772</v>
      </c>
      <c r="F105" s="53"/>
      <c r="G105" s="5">
        <f t="shared" si="11"/>
        <v>85497.654154452714</v>
      </c>
      <c r="H105" s="5">
        <f t="shared" si="12"/>
        <v>300</v>
      </c>
      <c r="I105" s="5">
        <f t="shared" si="13"/>
        <v>150</v>
      </c>
      <c r="J105" s="5">
        <f t="shared" si="14"/>
        <v>1239.8144130799189</v>
      </c>
      <c r="M105" s="5"/>
    </row>
    <row r="106" spans="1:13" x14ac:dyDescent="0.3">
      <c r="A106">
        <v>81</v>
      </c>
      <c r="B106" s="57">
        <f t="shared" si="15"/>
        <v>46266</v>
      </c>
      <c r="C106" s="5">
        <f t="shared" si="8"/>
        <v>85497.654154452714</v>
      </c>
      <c r="D106" s="5">
        <f t="shared" si="9"/>
        <v>712.48045128710589</v>
      </c>
      <c r="E106" s="5">
        <f t="shared" si="10"/>
        <v>77.333961792813056</v>
      </c>
      <c r="F106" s="53"/>
      <c r="G106" s="5">
        <f t="shared" si="11"/>
        <v>85420.320192659899</v>
      </c>
      <c r="H106" s="5">
        <f t="shared" si="12"/>
        <v>300</v>
      </c>
      <c r="I106" s="5">
        <f t="shared" si="13"/>
        <v>150</v>
      </c>
      <c r="J106" s="5">
        <f t="shared" si="14"/>
        <v>1239.8144130799189</v>
      </c>
      <c r="M106" s="5"/>
    </row>
    <row r="107" spans="1:13" x14ac:dyDescent="0.3">
      <c r="A107">
        <v>82</v>
      </c>
      <c r="B107" s="57">
        <f t="shared" si="15"/>
        <v>46296</v>
      </c>
      <c r="C107" s="5">
        <f t="shared" si="8"/>
        <v>85420.320192659899</v>
      </c>
      <c r="D107" s="5">
        <f t="shared" si="9"/>
        <v>711.83600160549918</v>
      </c>
      <c r="E107" s="5">
        <f t="shared" si="10"/>
        <v>77.978411474419772</v>
      </c>
      <c r="F107" s="53"/>
      <c r="G107" s="5">
        <f t="shared" si="11"/>
        <v>85342.341781185474</v>
      </c>
      <c r="H107" s="5">
        <f t="shared" si="12"/>
        <v>300</v>
      </c>
      <c r="I107" s="5">
        <f t="shared" si="13"/>
        <v>150</v>
      </c>
      <c r="J107" s="5">
        <f t="shared" si="14"/>
        <v>1239.8144130799189</v>
      </c>
      <c r="M107" s="5"/>
    </row>
    <row r="108" spans="1:13" x14ac:dyDescent="0.3">
      <c r="A108">
        <v>83</v>
      </c>
      <c r="B108" s="57">
        <f t="shared" si="15"/>
        <v>46327</v>
      </c>
      <c r="C108" s="5">
        <f t="shared" si="8"/>
        <v>85342.341781185474</v>
      </c>
      <c r="D108" s="5">
        <f t="shared" si="9"/>
        <v>711.18618150987891</v>
      </c>
      <c r="E108" s="5">
        <f t="shared" si="10"/>
        <v>78.628231570040043</v>
      </c>
      <c r="F108" s="53"/>
      <c r="G108" s="5">
        <f t="shared" si="11"/>
        <v>85263.713549615437</v>
      </c>
      <c r="H108" s="5">
        <f t="shared" si="12"/>
        <v>300</v>
      </c>
      <c r="I108" s="5">
        <f t="shared" si="13"/>
        <v>150</v>
      </c>
      <c r="J108" s="5">
        <f t="shared" si="14"/>
        <v>1239.8144130799189</v>
      </c>
      <c r="M108" s="5"/>
    </row>
    <row r="109" spans="1:13" x14ac:dyDescent="0.3">
      <c r="A109">
        <v>84</v>
      </c>
      <c r="B109" s="57">
        <f t="shared" si="15"/>
        <v>46357</v>
      </c>
      <c r="C109" s="5">
        <f t="shared" si="8"/>
        <v>85263.713549615437</v>
      </c>
      <c r="D109" s="5">
        <f t="shared" si="9"/>
        <v>710.53094624679534</v>
      </c>
      <c r="E109" s="5">
        <f t="shared" si="10"/>
        <v>79.283466833123612</v>
      </c>
      <c r="F109" s="53"/>
      <c r="G109" s="5">
        <f t="shared" si="11"/>
        <v>85184.430082782317</v>
      </c>
      <c r="H109" s="5">
        <f t="shared" si="12"/>
        <v>300</v>
      </c>
      <c r="I109" s="5">
        <f t="shared" si="13"/>
        <v>150</v>
      </c>
      <c r="J109" s="5">
        <f t="shared" si="14"/>
        <v>1239.8144130799189</v>
      </c>
      <c r="M109" s="5"/>
    </row>
    <row r="110" spans="1:13" x14ac:dyDescent="0.3">
      <c r="A110">
        <v>85</v>
      </c>
      <c r="B110" s="57">
        <f t="shared" si="15"/>
        <v>46388</v>
      </c>
      <c r="C110" s="5">
        <f t="shared" si="8"/>
        <v>85184.430082782317</v>
      </c>
      <c r="D110" s="5">
        <f t="shared" si="9"/>
        <v>709.87025068985258</v>
      </c>
      <c r="E110" s="5">
        <f t="shared" si="10"/>
        <v>79.944162390066367</v>
      </c>
      <c r="F110" s="53"/>
      <c r="G110" s="5">
        <f t="shared" si="11"/>
        <v>85104.485920392253</v>
      </c>
      <c r="H110" s="5">
        <f t="shared" si="12"/>
        <v>300</v>
      </c>
      <c r="I110" s="5">
        <f t="shared" si="13"/>
        <v>150</v>
      </c>
      <c r="J110" s="5">
        <f t="shared" si="14"/>
        <v>1239.8144130799189</v>
      </c>
      <c r="M110" s="5"/>
    </row>
    <row r="111" spans="1:13" x14ac:dyDescent="0.3">
      <c r="A111">
        <v>86</v>
      </c>
      <c r="B111" s="57">
        <f t="shared" si="15"/>
        <v>46419</v>
      </c>
      <c r="C111" s="5">
        <f t="shared" si="8"/>
        <v>85104.485920392253</v>
      </c>
      <c r="D111" s="5">
        <f t="shared" si="9"/>
        <v>709.20404933660211</v>
      </c>
      <c r="E111" s="5">
        <f t="shared" si="10"/>
        <v>80.610363743316839</v>
      </c>
      <c r="F111" s="53"/>
      <c r="G111" s="5">
        <f t="shared" si="11"/>
        <v>85023.875556648942</v>
      </c>
      <c r="H111" s="5">
        <f t="shared" si="12"/>
        <v>300</v>
      </c>
      <c r="I111" s="5">
        <f t="shared" si="13"/>
        <v>150</v>
      </c>
      <c r="J111" s="5">
        <f t="shared" si="14"/>
        <v>1239.8144130799189</v>
      </c>
      <c r="M111" s="5"/>
    </row>
    <row r="112" spans="1:13" x14ac:dyDescent="0.3">
      <c r="A112">
        <v>87</v>
      </c>
      <c r="B112" s="57">
        <f t="shared" si="15"/>
        <v>46447</v>
      </c>
      <c r="C112" s="5">
        <f t="shared" si="8"/>
        <v>85023.875556648942</v>
      </c>
      <c r="D112" s="5">
        <f t="shared" si="9"/>
        <v>708.53229630540784</v>
      </c>
      <c r="E112" s="5">
        <f t="shared" si="10"/>
        <v>81.28211677451111</v>
      </c>
      <c r="F112" s="53"/>
      <c r="G112" s="5">
        <f t="shared" si="11"/>
        <v>84942.593439874428</v>
      </c>
      <c r="H112" s="5">
        <f t="shared" si="12"/>
        <v>300</v>
      </c>
      <c r="I112" s="5">
        <f t="shared" si="13"/>
        <v>150</v>
      </c>
      <c r="J112" s="5">
        <f t="shared" si="14"/>
        <v>1239.8144130799189</v>
      </c>
      <c r="M112" s="5"/>
    </row>
    <row r="113" spans="1:13" x14ac:dyDescent="0.3">
      <c r="A113">
        <v>88</v>
      </c>
      <c r="B113" s="57">
        <f t="shared" si="15"/>
        <v>46478</v>
      </c>
      <c r="C113" s="5">
        <f t="shared" si="8"/>
        <v>84942.593439874428</v>
      </c>
      <c r="D113" s="5">
        <f t="shared" si="9"/>
        <v>707.85494533228689</v>
      </c>
      <c r="E113" s="5">
        <f t="shared" si="10"/>
        <v>81.959467747632061</v>
      </c>
      <c r="F113" s="53"/>
      <c r="G113" s="5">
        <f t="shared" si="11"/>
        <v>84860.633972126801</v>
      </c>
      <c r="H113" s="5">
        <f t="shared" si="12"/>
        <v>300</v>
      </c>
      <c r="I113" s="5">
        <f t="shared" si="13"/>
        <v>150</v>
      </c>
      <c r="J113" s="5">
        <f t="shared" si="14"/>
        <v>1239.8144130799189</v>
      </c>
      <c r="M113" s="5"/>
    </row>
    <row r="114" spans="1:13" x14ac:dyDescent="0.3">
      <c r="A114">
        <v>89</v>
      </c>
      <c r="B114" s="57">
        <f t="shared" si="15"/>
        <v>46508</v>
      </c>
      <c r="C114" s="5">
        <f t="shared" si="8"/>
        <v>84860.633972126801</v>
      </c>
      <c r="D114" s="5">
        <f t="shared" si="9"/>
        <v>707.17194976772339</v>
      </c>
      <c r="E114" s="5">
        <f t="shared" si="10"/>
        <v>82.642463312195559</v>
      </c>
      <c r="F114" s="53"/>
      <c r="G114" s="5">
        <f t="shared" si="11"/>
        <v>84777.991508814608</v>
      </c>
      <c r="H114" s="5">
        <f t="shared" si="12"/>
        <v>300</v>
      </c>
      <c r="I114" s="5">
        <f t="shared" si="13"/>
        <v>150</v>
      </c>
      <c r="J114" s="5">
        <f t="shared" si="14"/>
        <v>1239.8144130799189</v>
      </c>
      <c r="M114" s="5"/>
    </row>
    <row r="115" spans="1:13" x14ac:dyDescent="0.3">
      <c r="A115">
        <v>90</v>
      </c>
      <c r="B115" s="57">
        <f t="shared" si="15"/>
        <v>46539</v>
      </c>
      <c r="C115" s="5">
        <f t="shared" si="8"/>
        <v>84777.991508814608</v>
      </c>
      <c r="D115" s="5">
        <f t="shared" si="9"/>
        <v>706.48326257345502</v>
      </c>
      <c r="E115" s="5">
        <f t="shared" si="10"/>
        <v>83.331150506463928</v>
      </c>
      <c r="F115" s="53"/>
      <c r="G115" s="5">
        <f t="shared" si="11"/>
        <v>84694.660358308145</v>
      </c>
      <c r="H115" s="5">
        <f t="shared" si="12"/>
        <v>300</v>
      </c>
      <c r="I115" s="5">
        <f t="shared" si="13"/>
        <v>150</v>
      </c>
      <c r="J115" s="5">
        <f t="shared" si="14"/>
        <v>1239.8144130799189</v>
      </c>
      <c r="M115" s="5"/>
    </row>
    <row r="116" spans="1:13" x14ac:dyDescent="0.3">
      <c r="A116">
        <v>91</v>
      </c>
      <c r="B116" s="57">
        <f t="shared" si="15"/>
        <v>46569</v>
      </c>
      <c r="C116" s="5">
        <f t="shared" si="8"/>
        <v>84694.660358308145</v>
      </c>
      <c r="D116" s="5">
        <f t="shared" si="9"/>
        <v>705.78883631923452</v>
      </c>
      <c r="E116" s="5">
        <f t="shared" si="10"/>
        <v>84.02557676068443</v>
      </c>
      <c r="F116" s="53"/>
      <c r="G116" s="5">
        <f t="shared" si="11"/>
        <v>84610.634781547458</v>
      </c>
      <c r="H116" s="5">
        <f t="shared" si="12"/>
        <v>300</v>
      </c>
      <c r="I116" s="5">
        <f t="shared" si="13"/>
        <v>150</v>
      </c>
      <c r="J116" s="5">
        <f t="shared" si="14"/>
        <v>1239.8144130799189</v>
      </c>
      <c r="M116" s="5"/>
    </row>
    <row r="117" spans="1:13" x14ac:dyDescent="0.3">
      <c r="A117">
        <v>92</v>
      </c>
      <c r="B117" s="57">
        <f t="shared" si="15"/>
        <v>46600</v>
      </c>
      <c r="C117" s="5">
        <f t="shared" si="8"/>
        <v>84610.634781547458</v>
      </c>
      <c r="D117" s="5">
        <f t="shared" si="9"/>
        <v>705.08862317956209</v>
      </c>
      <c r="E117" s="5">
        <f t="shared" si="10"/>
        <v>84.725789900356858</v>
      </c>
      <c r="F117" s="53"/>
      <c r="G117" s="5">
        <f t="shared" si="11"/>
        <v>84525.908991647098</v>
      </c>
      <c r="H117" s="5">
        <f t="shared" si="12"/>
        <v>300</v>
      </c>
      <c r="I117" s="5">
        <f t="shared" si="13"/>
        <v>150</v>
      </c>
      <c r="J117" s="5">
        <f t="shared" si="14"/>
        <v>1239.8144130799189</v>
      </c>
      <c r="M117" s="5"/>
    </row>
    <row r="118" spans="1:13" x14ac:dyDescent="0.3">
      <c r="A118">
        <v>93</v>
      </c>
      <c r="B118" s="57">
        <f t="shared" si="15"/>
        <v>46631</v>
      </c>
      <c r="C118" s="5">
        <f t="shared" si="8"/>
        <v>84525.908991647098</v>
      </c>
      <c r="D118" s="5">
        <f t="shared" si="9"/>
        <v>704.38257493039248</v>
      </c>
      <c r="E118" s="5">
        <f t="shared" si="10"/>
        <v>85.43183814952647</v>
      </c>
      <c r="F118" s="53"/>
      <c r="G118" s="5">
        <f t="shared" si="11"/>
        <v>84440.477153497573</v>
      </c>
      <c r="H118" s="5">
        <f t="shared" si="12"/>
        <v>300</v>
      </c>
      <c r="I118" s="5">
        <f t="shared" si="13"/>
        <v>150</v>
      </c>
      <c r="J118" s="5">
        <f t="shared" si="14"/>
        <v>1239.8144130799189</v>
      </c>
      <c r="M118" s="5"/>
    </row>
    <row r="119" spans="1:13" x14ac:dyDescent="0.3">
      <c r="A119">
        <v>94</v>
      </c>
      <c r="B119" s="57">
        <f t="shared" si="15"/>
        <v>46661</v>
      </c>
      <c r="C119" s="5">
        <f t="shared" si="8"/>
        <v>84440.477153497573</v>
      </c>
      <c r="D119" s="5">
        <f t="shared" si="9"/>
        <v>703.67064294581314</v>
      </c>
      <c r="E119" s="5">
        <f t="shared" si="10"/>
        <v>86.143770134105807</v>
      </c>
      <c r="F119" s="53"/>
      <c r="G119" s="5">
        <f t="shared" si="11"/>
        <v>84354.333383363468</v>
      </c>
      <c r="H119" s="5">
        <f t="shared" si="12"/>
        <v>300</v>
      </c>
      <c r="I119" s="5">
        <f t="shared" si="13"/>
        <v>150</v>
      </c>
      <c r="J119" s="5">
        <f t="shared" si="14"/>
        <v>1239.8144130799189</v>
      </c>
      <c r="M119" s="5"/>
    </row>
    <row r="120" spans="1:13" x14ac:dyDescent="0.3">
      <c r="A120">
        <v>95</v>
      </c>
      <c r="B120" s="57">
        <f t="shared" si="15"/>
        <v>46692</v>
      </c>
      <c r="C120" s="5">
        <f t="shared" si="8"/>
        <v>84354.333383363468</v>
      </c>
      <c r="D120" s="5">
        <f t="shared" si="9"/>
        <v>702.95277819469561</v>
      </c>
      <c r="E120" s="5">
        <f t="shared" si="10"/>
        <v>86.861634885223339</v>
      </c>
      <c r="F120" s="53"/>
      <c r="G120" s="5">
        <f t="shared" si="11"/>
        <v>84267.471748478245</v>
      </c>
      <c r="H120" s="5">
        <f t="shared" si="12"/>
        <v>300</v>
      </c>
      <c r="I120" s="5">
        <f t="shared" si="13"/>
        <v>150</v>
      </c>
      <c r="J120" s="5">
        <f t="shared" si="14"/>
        <v>1239.8144130799189</v>
      </c>
      <c r="M120" s="5"/>
    </row>
    <row r="121" spans="1:13" x14ac:dyDescent="0.3">
      <c r="A121">
        <v>96</v>
      </c>
      <c r="B121" s="57">
        <f t="shared" si="15"/>
        <v>46722</v>
      </c>
      <c r="C121" s="5">
        <f t="shared" si="8"/>
        <v>84267.471748478245</v>
      </c>
      <c r="D121" s="5">
        <f t="shared" si="9"/>
        <v>702.22893123731865</v>
      </c>
      <c r="E121" s="5">
        <f t="shared" si="10"/>
        <v>87.585481842600302</v>
      </c>
      <c r="F121" s="53"/>
      <c r="G121" s="5">
        <f t="shared" si="11"/>
        <v>84179.886266635644</v>
      </c>
      <c r="H121" s="5">
        <f t="shared" si="12"/>
        <v>300</v>
      </c>
      <c r="I121" s="5">
        <f t="shared" si="13"/>
        <v>150</v>
      </c>
      <c r="J121" s="5">
        <f t="shared" si="14"/>
        <v>1239.8144130799189</v>
      </c>
      <c r="M121" s="5"/>
    </row>
    <row r="122" spans="1:13" x14ac:dyDescent="0.3">
      <c r="A122">
        <v>97</v>
      </c>
      <c r="B122" s="57">
        <f t="shared" si="15"/>
        <v>46753</v>
      </c>
      <c r="C122" s="5">
        <f t="shared" si="8"/>
        <v>84179.886266635644</v>
      </c>
      <c r="D122" s="5">
        <f t="shared" si="9"/>
        <v>701.49905222196367</v>
      </c>
      <c r="E122" s="5">
        <f t="shared" si="10"/>
        <v>88.315360857955284</v>
      </c>
      <c r="F122" s="53"/>
      <c r="G122" s="5">
        <f t="shared" si="11"/>
        <v>84091.570905777684</v>
      </c>
      <c r="H122" s="5">
        <f t="shared" si="12"/>
        <v>300</v>
      </c>
      <c r="I122" s="5">
        <f t="shared" si="13"/>
        <v>150</v>
      </c>
      <c r="J122" s="5">
        <f t="shared" si="14"/>
        <v>1239.8144130799189</v>
      </c>
      <c r="M122" s="5"/>
    </row>
    <row r="123" spans="1:13" x14ac:dyDescent="0.3">
      <c r="A123">
        <v>98</v>
      </c>
      <c r="B123" s="57">
        <f t="shared" si="15"/>
        <v>46784</v>
      </c>
      <c r="C123" s="5">
        <f t="shared" si="8"/>
        <v>84091.570905777684</v>
      </c>
      <c r="D123" s="5">
        <f t="shared" si="9"/>
        <v>700.76309088148071</v>
      </c>
      <c r="E123" s="5">
        <f t="shared" si="10"/>
        <v>89.051322198438243</v>
      </c>
      <c r="F123" s="53"/>
      <c r="G123" s="5">
        <f t="shared" si="11"/>
        <v>84002.51958357924</v>
      </c>
      <c r="H123" s="5">
        <f t="shared" si="12"/>
        <v>300</v>
      </c>
      <c r="I123" s="5">
        <f t="shared" si="13"/>
        <v>150</v>
      </c>
      <c r="J123" s="5">
        <f t="shared" si="14"/>
        <v>1239.8144130799189</v>
      </c>
      <c r="M123" s="5"/>
    </row>
    <row r="124" spans="1:13" x14ac:dyDescent="0.3">
      <c r="A124">
        <v>99</v>
      </c>
      <c r="B124" s="57">
        <f t="shared" si="15"/>
        <v>46813</v>
      </c>
      <c r="C124" s="5">
        <f t="shared" si="8"/>
        <v>84002.51958357924</v>
      </c>
      <c r="D124" s="5">
        <f t="shared" si="9"/>
        <v>700.02099652982702</v>
      </c>
      <c r="E124" s="5">
        <f t="shared" si="10"/>
        <v>89.793416550091933</v>
      </c>
      <c r="F124" s="53"/>
      <c r="G124" s="5">
        <f t="shared" si="11"/>
        <v>83912.726167029148</v>
      </c>
      <c r="H124" s="5">
        <f t="shared" si="12"/>
        <v>300</v>
      </c>
      <c r="I124" s="5">
        <f t="shared" si="13"/>
        <v>150</v>
      </c>
      <c r="J124" s="5">
        <f t="shared" si="14"/>
        <v>1239.8144130799189</v>
      </c>
      <c r="M124" s="5"/>
    </row>
    <row r="125" spans="1:13" x14ac:dyDescent="0.3">
      <c r="A125">
        <v>100</v>
      </c>
      <c r="B125" s="57">
        <f t="shared" si="15"/>
        <v>46844</v>
      </c>
      <c r="C125" s="5">
        <f t="shared" si="8"/>
        <v>83912.726167029148</v>
      </c>
      <c r="D125" s="5">
        <f t="shared" si="9"/>
        <v>699.27271805857617</v>
      </c>
      <c r="E125" s="5">
        <f t="shared" si="10"/>
        <v>90.541695021342775</v>
      </c>
      <c r="F125" s="53"/>
      <c r="G125" s="5">
        <f t="shared" si="11"/>
        <v>83822.184472007808</v>
      </c>
      <c r="H125" s="5">
        <f t="shared" si="12"/>
        <v>300</v>
      </c>
      <c r="I125" s="5">
        <f t="shared" si="13"/>
        <v>150</v>
      </c>
      <c r="J125" s="5">
        <f t="shared" si="14"/>
        <v>1239.8144130799189</v>
      </c>
      <c r="M125" s="5"/>
    </row>
    <row r="126" spans="1:13" x14ac:dyDescent="0.3">
      <c r="A126">
        <v>101</v>
      </c>
      <c r="B126" s="57">
        <f t="shared" si="15"/>
        <v>46874</v>
      </c>
      <c r="C126" s="5">
        <f t="shared" si="8"/>
        <v>83822.184472007808</v>
      </c>
      <c r="D126" s="5">
        <f t="shared" si="9"/>
        <v>698.51820393339835</v>
      </c>
      <c r="E126" s="5">
        <f t="shared" si="10"/>
        <v>91.296209146520596</v>
      </c>
      <c r="F126" s="53"/>
      <c r="G126" s="5">
        <f t="shared" si="11"/>
        <v>83730.888262861292</v>
      </c>
      <c r="H126" s="5">
        <f t="shared" si="12"/>
        <v>300</v>
      </c>
      <c r="I126" s="5">
        <f t="shared" si="13"/>
        <v>150</v>
      </c>
      <c r="J126" s="5">
        <f t="shared" si="14"/>
        <v>1239.8144130799189</v>
      </c>
      <c r="M126" s="5"/>
    </row>
    <row r="127" spans="1:13" x14ac:dyDescent="0.3">
      <c r="A127">
        <v>102</v>
      </c>
      <c r="B127" s="57">
        <f t="shared" si="15"/>
        <v>46905</v>
      </c>
      <c r="C127" s="5">
        <f t="shared" si="8"/>
        <v>83730.888262861292</v>
      </c>
      <c r="D127" s="5">
        <f t="shared" si="9"/>
        <v>697.75740219051079</v>
      </c>
      <c r="E127" s="5">
        <f t="shared" si="10"/>
        <v>92.057010889408161</v>
      </c>
      <c r="F127" s="53"/>
      <c r="G127" s="5">
        <f t="shared" si="11"/>
        <v>83638.831251971889</v>
      </c>
      <c r="H127" s="5">
        <f t="shared" si="12"/>
        <v>300</v>
      </c>
      <c r="I127" s="5">
        <f t="shared" si="13"/>
        <v>150</v>
      </c>
      <c r="J127" s="5">
        <f t="shared" si="14"/>
        <v>1239.8144130799189</v>
      </c>
      <c r="M127" s="5"/>
    </row>
    <row r="128" spans="1:13" x14ac:dyDescent="0.3">
      <c r="A128">
        <v>103</v>
      </c>
      <c r="B128" s="57">
        <f t="shared" si="15"/>
        <v>46935</v>
      </c>
      <c r="C128" s="5">
        <f t="shared" si="8"/>
        <v>83638.831251971889</v>
      </c>
      <c r="D128" s="5">
        <f t="shared" si="9"/>
        <v>696.99026043309902</v>
      </c>
      <c r="E128" s="5">
        <f t="shared" si="10"/>
        <v>92.824152646819925</v>
      </c>
      <c r="F128" s="53"/>
      <c r="G128" s="5">
        <f t="shared" si="11"/>
        <v>83546.00709932507</v>
      </c>
      <c r="H128" s="5">
        <f t="shared" si="12"/>
        <v>300</v>
      </c>
      <c r="I128" s="5">
        <f t="shared" si="13"/>
        <v>150</v>
      </c>
      <c r="J128" s="5">
        <f t="shared" si="14"/>
        <v>1239.8144130799189</v>
      </c>
      <c r="M128" s="5"/>
    </row>
    <row r="129" spans="1:13" x14ac:dyDescent="0.3">
      <c r="A129">
        <v>104</v>
      </c>
      <c r="B129" s="57">
        <f t="shared" si="15"/>
        <v>46966</v>
      </c>
      <c r="C129" s="5">
        <f t="shared" si="8"/>
        <v>83546.00709932507</v>
      </c>
      <c r="D129" s="5">
        <f t="shared" si="9"/>
        <v>696.21672582770896</v>
      </c>
      <c r="E129" s="5">
        <f t="shared" si="10"/>
        <v>93.597687252209994</v>
      </c>
      <c r="F129" s="53"/>
      <c r="G129" s="5">
        <f t="shared" si="11"/>
        <v>83452.409412072855</v>
      </c>
      <c r="H129" s="5">
        <f t="shared" si="12"/>
        <v>300</v>
      </c>
      <c r="I129" s="5">
        <f t="shared" si="13"/>
        <v>150</v>
      </c>
      <c r="J129" s="5">
        <f t="shared" si="14"/>
        <v>1239.8144130799189</v>
      </c>
      <c r="M129" s="5"/>
    </row>
    <row r="130" spans="1:13" x14ac:dyDescent="0.3">
      <c r="A130">
        <v>105</v>
      </c>
      <c r="B130" s="57">
        <f t="shared" si="15"/>
        <v>46997</v>
      </c>
      <c r="C130" s="5">
        <f t="shared" si="8"/>
        <v>83452.409412072855</v>
      </c>
      <c r="D130" s="5">
        <f t="shared" si="9"/>
        <v>695.43674510060714</v>
      </c>
      <c r="E130" s="5">
        <f t="shared" si="10"/>
        <v>94.377667979311809</v>
      </c>
      <c r="F130" s="53"/>
      <c r="G130" s="5">
        <f t="shared" si="11"/>
        <v>83358.031744093547</v>
      </c>
      <c r="H130" s="5">
        <f t="shared" si="12"/>
        <v>300</v>
      </c>
      <c r="I130" s="5">
        <f t="shared" si="13"/>
        <v>150</v>
      </c>
      <c r="J130" s="5">
        <f t="shared" si="14"/>
        <v>1239.8144130799189</v>
      </c>
      <c r="M130" s="5"/>
    </row>
    <row r="131" spans="1:13" x14ac:dyDescent="0.3">
      <c r="A131">
        <v>106</v>
      </c>
      <c r="B131" s="57">
        <f t="shared" si="15"/>
        <v>47027</v>
      </c>
      <c r="C131" s="5">
        <f t="shared" si="8"/>
        <v>83358.031744093547</v>
      </c>
      <c r="D131" s="5">
        <f t="shared" si="9"/>
        <v>694.65026453411292</v>
      </c>
      <c r="E131" s="5">
        <f t="shared" si="10"/>
        <v>95.164148545806029</v>
      </c>
      <c r="F131" s="53"/>
      <c r="G131" s="5">
        <f t="shared" si="11"/>
        <v>83262.867595547737</v>
      </c>
      <c r="H131" s="5">
        <f t="shared" si="12"/>
        <v>300</v>
      </c>
      <c r="I131" s="5">
        <f t="shared" si="13"/>
        <v>150</v>
      </c>
      <c r="J131" s="5">
        <f t="shared" si="14"/>
        <v>1239.8144130799189</v>
      </c>
      <c r="M131" s="5"/>
    </row>
    <row r="132" spans="1:13" x14ac:dyDescent="0.3">
      <c r="A132">
        <v>107</v>
      </c>
      <c r="B132" s="57">
        <f t="shared" si="15"/>
        <v>47058</v>
      </c>
      <c r="C132" s="5">
        <f t="shared" si="8"/>
        <v>83262.867595547737</v>
      </c>
      <c r="D132" s="5">
        <f t="shared" si="9"/>
        <v>693.8572299628978</v>
      </c>
      <c r="E132" s="5">
        <f t="shared" si="10"/>
        <v>95.957183117021145</v>
      </c>
      <c r="F132" s="53"/>
      <c r="G132" s="5">
        <f t="shared" si="11"/>
        <v>83166.91041243072</v>
      </c>
      <c r="H132" s="5">
        <f t="shared" si="12"/>
        <v>300</v>
      </c>
      <c r="I132" s="5">
        <f t="shared" si="13"/>
        <v>150</v>
      </c>
      <c r="J132" s="5">
        <f t="shared" si="14"/>
        <v>1239.8144130799189</v>
      </c>
      <c r="M132" s="5"/>
    </row>
    <row r="133" spans="1:13" x14ac:dyDescent="0.3">
      <c r="A133">
        <v>108</v>
      </c>
      <c r="B133" s="57">
        <f t="shared" si="15"/>
        <v>47088</v>
      </c>
      <c r="C133" s="5">
        <f t="shared" si="8"/>
        <v>83166.91041243072</v>
      </c>
      <c r="D133" s="5">
        <f t="shared" si="9"/>
        <v>693.05758677025597</v>
      </c>
      <c r="E133" s="5">
        <f t="shared" si="10"/>
        <v>96.756826309662983</v>
      </c>
      <c r="F133" s="53"/>
      <c r="G133" s="5">
        <f t="shared" si="11"/>
        <v>83070.153586121058</v>
      </c>
      <c r="H133" s="5">
        <f t="shared" si="12"/>
        <v>300</v>
      </c>
      <c r="I133" s="5">
        <f t="shared" si="13"/>
        <v>150</v>
      </c>
      <c r="J133" s="5">
        <f t="shared" si="14"/>
        <v>1239.8144130799189</v>
      </c>
      <c r="M133" s="5"/>
    </row>
    <row r="134" spans="1:13" x14ac:dyDescent="0.3">
      <c r="A134">
        <v>109</v>
      </c>
      <c r="B134" s="57">
        <f t="shared" si="15"/>
        <v>47119</v>
      </c>
      <c r="C134" s="5">
        <f t="shared" si="8"/>
        <v>83070.153586121058</v>
      </c>
      <c r="D134" s="5">
        <f t="shared" si="9"/>
        <v>692.25127988434213</v>
      </c>
      <c r="E134" s="5">
        <f t="shared" si="10"/>
        <v>97.563133195576825</v>
      </c>
      <c r="F134" s="53"/>
      <c r="G134" s="5">
        <f t="shared" si="11"/>
        <v>82972.590452925477</v>
      </c>
      <c r="H134" s="5">
        <f t="shared" si="12"/>
        <v>300</v>
      </c>
      <c r="I134" s="5">
        <f t="shared" si="13"/>
        <v>150</v>
      </c>
      <c r="J134" s="5">
        <f t="shared" si="14"/>
        <v>1239.8144130799189</v>
      </c>
      <c r="M134" s="5"/>
    </row>
    <row r="135" spans="1:13" x14ac:dyDescent="0.3">
      <c r="A135">
        <v>110</v>
      </c>
      <c r="B135" s="57">
        <f t="shared" si="15"/>
        <v>47150</v>
      </c>
      <c r="C135" s="5">
        <f t="shared" si="8"/>
        <v>82972.590452925477</v>
      </c>
      <c r="D135" s="5">
        <f t="shared" si="9"/>
        <v>691.43825377437895</v>
      </c>
      <c r="E135" s="5">
        <f t="shared" si="10"/>
        <v>98.37615930554</v>
      </c>
      <c r="F135" s="53"/>
      <c r="G135" s="5">
        <f t="shared" si="11"/>
        <v>82874.214293619938</v>
      </c>
      <c r="H135" s="5">
        <f t="shared" si="12"/>
        <v>300</v>
      </c>
      <c r="I135" s="5">
        <f t="shared" si="13"/>
        <v>150</v>
      </c>
      <c r="J135" s="5">
        <f t="shared" si="14"/>
        <v>1239.8144130799189</v>
      </c>
      <c r="M135" s="5"/>
    </row>
    <row r="136" spans="1:13" x14ac:dyDescent="0.3">
      <c r="A136">
        <v>111</v>
      </c>
      <c r="B136" s="57">
        <f t="shared" si="15"/>
        <v>47178</v>
      </c>
      <c r="C136" s="5">
        <f t="shared" si="8"/>
        <v>82874.214293619938</v>
      </c>
      <c r="D136" s="5">
        <f t="shared" si="9"/>
        <v>690.61845244683286</v>
      </c>
      <c r="E136" s="5">
        <f t="shared" si="10"/>
        <v>99.195960633086088</v>
      </c>
      <c r="F136" s="53"/>
      <c r="G136" s="5">
        <f t="shared" si="11"/>
        <v>82775.018332986845</v>
      </c>
      <c r="H136" s="5">
        <f t="shared" si="12"/>
        <v>300</v>
      </c>
      <c r="I136" s="5">
        <f t="shared" si="13"/>
        <v>150</v>
      </c>
      <c r="J136" s="5">
        <f t="shared" si="14"/>
        <v>1239.8144130799189</v>
      </c>
      <c r="M136" s="5"/>
    </row>
    <row r="137" spans="1:13" x14ac:dyDescent="0.3">
      <c r="A137">
        <v>112</v>
      </c>
      <c r="B137" s="57">
        <f t="shared" si="15"/>
        <v>47209</v>
      </c>
      <c r="C137" s="5">
        <f t="shared" si="8"/>
        <v>82775.018332986845</v>
      </c>
      <c r="D137" s="5">
        <f t="shared" si="9"/>
        <v>689.79181944155698</v>
      </c>
      <c r="E137" s="5">
        <f t="shared" si="10"/>
        <v>100.02259363836197</v>
      </c>
      <c r="F137" s="53"/>
      <c r="G137" s="5">
        <f t="shared" si="11"/>
        <v>82674.99573934848</v>
      </c>
      <c r="H137" s="5">
        <f t="shared" si="12"/>
        <v>300</v>
      </c>
      <c r="I137" s="5">
        <f t="shared" si="13"/>
        <v>150</v>
      </c>
      <c r="J137" s="5">
        <f t="shared" si="14"/>
        <v>1239.8144130799189</v>
      </c>
      <c r="M137" s="5"/>
    </row>
    <row r="138" spans="1:13" x14ac:dyDescent="0.3">
      <c r="A138">
        <v>113</v>
      </c>
      <c r="B138" s="57">
        <f t="shared" si="15"/>
        <v>47239</v>
      </c>
      <c r="C138" s="5">
        <f t="shared" si="8"/>
        <v>82674.99573934848</v>
      </c>
      <c r="D138" s="5">
        <f t="shared" si="9"/>
        <v>688.95829782790395</v>
      </c>
      <c r="E138" s="5">
        <f t="shared" si="10"/>
        <v>100.856115252015</v>
      </c>
      <c r="F138" s="53"/>
      <c r="G138" s="5">
        <f t="shared" si="11"/>
        <v>82574.139624096468</v>
      </c>
      <c r="H138" s="5">
        <f t="shared" si="12"/>
        <v>300</v>
      </c>
      <c r="I138" s="5">
        <f t="shared" si="13"/>
        <v>150</v>
      </c>
      <c r="J138" s="5">
        <f t="shared" si="14"/>
        <v>1239.8144130799189</v>
      </c>
      <c r="M138" s="5"/>
    </row>
    <row r="139" spans="1:13" x14ac:dyDescent="0.3">
      <c r="A139">
        <v>114</v>
      </c>
      <c r="B139" s="57">
        <f t="shared" si="15"/>
        <v>47270</v>
      </c>
      <c r="C139" s="5">
        <f t="shared" si="8"/>
        <v>82574.139624096468</v>
      </c>
      <c r="D139" s="5">
        <f t="shared" si="9"/>
        <v>688.11783020080384</v>
      </c>
      <c r="E139" s="5">
        <f t="shared" si="10"/>
        <v>101.69658287911511</v>
      </c>
      <c r="F139" s="53"/>
      <c r="G139" s="5">
        <f t="shared" si="11"/>
        <v>82472.443041217353</v>
      </c>
      <c r="H139" s="5">
        <f t="shared" si="12"/>
        <v>300</v>
      </c>
      <c r="I139" s="5">
        <f t="shared" si="13"/>
        <v>150</v>
      </c>
      <c r="J139" s="5">
        <f t="shared" si="14"/>
        <v>1239.8144130799189</v>
      </c>
      <c r="M139" s="5"/>
    </row>
    <row r="140" spans="1:13" x14ac:dyDescent="0.3">
      <c r="A140">
        <v>115</v>
      </c>
      <c r="B140" s="57">
        <f t="shared" si="15"/>
        <v>47300</v>
      </c>
      <c r="C140" s="5">
        <f t="shared" si="8"/>
        <v>82472.443041217353</v>
      </c>
      <c r="D140" s="5">
        <f t="shared" si="9"/>
        <v>687.27035867681127</v>
      </c>
      <c r="E140" s="5">
        <f t="shared" si="10"/>
        <v>102.54405440310768</v>
      </c>
      <c r="F140" s="53"/>
      <c r="G140" s="5">
        <f t="shared" si="11"/>
        <v>82369.898986814253</v>
      </c>
      <c r="H140" s="5">
        <f t="shared" si="12"/>
        <v>300</v>
      </c>
      <c r="I140" s="5">
        <f t="shared" si="13"/>
        <v>150</v>
      </c>
      <c r="J140" s="5">
        <f t="shared" si="14"/>
        <v>1239.8144130799189</v>
      </c>
      <c r="M140" s="5"/>
    </row>
    <row r="141" spans="1:13" x14ac:dyDescent="0.3">
      <c r="A141">
        <v>116</v>
      </c>
      <c r="B141" s="57">
        <f t="shared" si="15"/>
        <v>47331</v>
      </c>
      <c r="C141" s="5">
        <f t="shared" si="8"/>
        <v>82369.898986814253</v>
      </c>
      <c r="D141" s="5">
        <f t="shared" si="9"/>
        <v>686.41582489011876</v>
      </c>
      <c r="E141" s="5">
        <f t="shared" si="10"/>
        <v>103.39858818980019</v>
      </c>
      <c r="F141" s="53"/>
      <c r="G141" s="5">
        <f t="shared" si="11"/>
        <v>82266.500398624456</v>
      </c>
      <c r="H141" s="5">
        <f t="shared" si="12"/>
        <v>300</v>
      </c>
      <c r="I141" s="5">
        <f t="shared" si="13"/>
        <v>150</v>
      </c>
      <c r="J141" s="5">
        <f t="shared" si="14"/>
        <v>1239.8144130799189</v>
      </c>
      <c r="M141" s="5"/>
    </row>
    <row r="142" spans="1:13" x14ac:dyDescent="0.3">
      <c r="A142">
        <v>117</v>
      </c>
      <c r="B142" s="57">
        <f t="shared" si="15"/>
        <v>47362</v>
      </c>
      <c r="C142" s="5">
        <f t="shared" si="8"/>
        <v>82266.500398624456</v>
      </c>
      <c r="D142" s="5">
        <f t="shared" si="9"/>
        <v>685.55416998853707</v>
      </c>
      <c r="E142" s="5">
        <f t="shared" si="10"/>
        <v>104.26024309138188</v>
      </c>
      <c r="F142" s="53"/>
      <c r="G142" s="5">
        <f t="shared" si="11"/>
        <v>82162.240155533073</v>
      </c>
      <c r="H142" s="5">
        <f t="shared" si="12"/>
        <v>300</v>
      </c>
      <c r="I142" s="5">
        <f t="shared" si="13"/>
        <v>150</v>
      </c>
      <c r="J142" s="5">
        <f t="shared" si="14"/>
        <v>1239.8144130799189</v>
      </c>
      <c r="M142" s="5"/>
    </row>
    <row r="143" spans="1:13" x14ac:dyDescent="0.3">
      <c r="A143">
        <v>118</v>
      </c>
      <c r="B143" s="57">
        <f t="shared" si="15"/>
        <v>47392</v>
      </c>
      <c r="C143" s="5">
        <f t="shared" si="8"/>
        <v>82162.240155533073</v>
      </c>
      <c r="D143" s="5">
        <f t="shared" si="9"/>
        <v>684.68533462944231</v>
      </c>
      <c r="E143" s="5">
        <f t="shared" si="10"/>
        <v>105.12907845047664</v>
      </c>
      <c r="F143" s="53"/>
      <c r="G143" s="5">
        <f t="shared" si="11"/>
        <v>82057.111077082591</v>
      </c>
      <c r="H143" s="5">
        <f t="shared" si="12"/>
        <v>300</v>
      </c>
      <c r="I143" s="5">
        <f t="shared" si="13"/>
        <v>150</v>
      </c>
      <c r="J143" s="5">
        <f t="shared" si="14"/>
        <v>1239.8144130799189</v>
      </c>
      <c r="M143" s="5"/>
    </row>
    <row r="144" spans="1:13" x14ac:dyDescent="0.3">
      <c r="A144">
        <v>119</v>
      </c>
      <c r="B144" s="57">
        <f t="shared" si="15"/>
        <v>47423</v>
      </c>
      <c r="C144" s="5">
        <f t="shared" si="8"/>
        <v>82057.111077082591</v>
      </c>
      <c r="D144" s="5">
        <f t="shared" si="9"/>
        <v>683.80925897568829</v>
      </c>
      <c r="E144" s="5">
        <f t="shared" si="10"/>
        <v>106.00515410423066</v>
      </c>
      <c r="F144" s="53"/>
      <c r="G144" s="5">
        <f t="shared" si="11"/>
        <v>81951.105922978357</v>
      </c>
      <c r="H144" s="5">
        <f t="shared" si="12"/>
        <v>300</v>
      </c>
      <c r="I144" s="5">
        <f t="shared" si="13"/>
        <v>150</v>
      </c>
      <c r="J144" s="5">
        <f t="shared" si="14"/>
        <v>1239.8144130799189</v>
      </c>
      <c r="M144" s="5"/>
    </row>
    <row r="145" spans="1:13" x14ac:dyDescent="0.3">
      <c r="A145">
        <v>120</v>
      </c>
      <c r="B145" s="57">
        <f t="shared" si="15"/>
        <v>47453</v>
      </c>
      <c r="C145" s="5">
        <f t="shared" si="8"/>
        <v>81951.105922978357</v>
      </c>
      <c r="D145" s="5">
        <f t="shared" si="9"/>
        <v>682.92588269148632</v>
      </c>
      <c r="E145" s="5">
        <f t="shared" si="10"/>
        <v>106.88853038843263</v>
      </c>
      <c r="F145" s="53"/>
      <c r="G145" s="5">
        <f t="shared" si="11"/>
        <v>81844.217392589926</v>
      </c>
      <c r="H145" s="5">
        <f t="shared" si="12"/>
        <v>300</v>
      </c>
      <c r="I145" s="5">
        <f t="shared" si="13"/>
        <v>150</v>
      </c>
      <c r="J145" s="5">
        <f t="shared" si="14"/>
        <v>1239.8144130799189</v>
      </c>
      <c r="M145" s="5"/>
    </row>
    <row r="146" spans="1:13" x14ac:dyDescent="0.3">
      <c r="A146">
        <v>121</v>
      </c>
      <c r="B146" s="57">
        <f t="shared" si="15"/>
        <v>47484</v>
      </c>
      <c r="C146" s="5">
        <f t="shared" si="8"/>
        <v>81844.217392589926</v>
      </c>
      <c r="D146" s="5">
        <f t="shared" si="9"/>
        <v>682.03514493824935</v>
      </c>
      <c r="E146" s="5">
        <f t="shared" si="10"/>
        <v>107.7792681416696</v>
      </c>
      <c r="F146" s="53"/>
      <c r="G146" s="5">
        <f t="shared" si="11"/>
        <v>81736.43812444825</v>
      </c>
      <c r="H146" s="5">
        <f t="shared" si="12"/>
        <v>300</v>
      </c>
      <c r="I146" s="5">
        <f t="shared" si="13"/>
        <v>150</v>
      </c>
      <c r="J146" s="5">
        <f t="shared" si="14"/>
        <v>1239.8144130799189</v>
      </c>
      <c r="M146" s="5"/>
    </row>
    <row r="147" spans="1:13" x14ac:dyDescent="0.3">
      <c r="A147">
        <v>122</v>
      </c>
      <c r="B147" s="57">
        <f t="shared" si="15"/>
        <v>47515</v>
      </c>
      <c r="C147" s="5">
        <f t="shared" si="8"/>
        <v>81736.43812444825</v>
      </c>
      <c r="D147" s="5">
        <f t="shared" si="9"/>
        <v>681.13698437040205</v>
      </c>
      <c r="E147" s="5">
        <f t="shared" si="10"/>
        <v>108.6774287095169</v>
      </c>
      <c r="F147" s="53"/>
      <c r="G147" s="5">
        <f t="shared" si="11"/>
        <v>81627.760695738732</v>
      </c>
      <c r="H147" s="5">
        <f t="shared" si="12"/>
        <v>300</v>
      </c>
      <c r="I147" s="5">
        <f t="shared" si="13"/>
        <v>150</v>
      </c>
      <c r="J147" s="5">
        <f t="shared" si="14"/>
        <v>1239.8144130799189</v>
      </c>
      <c r="M147" s="5"/>
    </row>
    <row r="148" spans="1:13" x14ac:dyDescent="0.3">
      <c r="A148">
        <v>123</v>
      </c>
      <c r="B148" s="57">
        <f t="shared" si="15"/>
        <v>47543</v>
      </c>
      <c r="C148" s="5">
        <f t="shared" si="8"/>
        <v>81627.760695738732</v>
      </c>
      <c r="D148" s="5">
        <f t="shared" si="9"/>
        <v>680.23133913115612</v>
      </c>
      <c r="E148" s="5">
        <f t="shared" si="10"/>
        <v>109.58307394876283</v>
      </c>
      <c r="F148" s="53"/>
      <c r="G148" s="5">
        <f t="shared" si="11"/>
        <v>81518.177621789975</v>
      </c>
      <c r="H148" s="5">
        <f t="shared" si="12"/>
        <v>300</v>
      </c>
      <c r="I148" s="5">
        <f t="shared" si="13"/>
        <v>150</v>
      </c>
      <c r="J148" s="5">
        <f t="shared" si="14"/>
        <v>1239.8144130799189</v>
      </c>
      <c r="M148" s="5"/>
    </row>
    <row r="149" spans="1:13" x14ac:dyDescent="0.3">
      <c r="A149">
        <v>124</v>
      </c>
      <c r="B149" s="57">
        <f t="shared" si="15"/>
        <v>47574</v>
      </c>
      <c r="C149" s="5">
        <f t="shared" si="8"/>
        <v>81518.177621789975</v>
      </c>
      <c r="D149" s="5">
        <f t="shared" si="9"/>
        <v>679.31814684824974</v>
      </c>
      <c r="E149" s="5">
        <f t="shared" si="10"/>
        <v>110.49626623166921</v>
      </c>
      <c r="F149" s="53"/>
      <c r="G149" s="5">
        <f t="shared" si="11"/>
        <v>81407.681355558307</v>
      </c>
      <c r="H149" s="5">
        <f t="shared" si="12"/>
        <v>300</v>
      </c>
      <c r="I149" s="5">
        <f t="shared" si="13"/>
        <v>150</v>
      </c>
      <c r="J149" s="5">
        <f t="shared" si="14"/>
        <v>1239.8144130799189</v>
      </c>
      <c r="M149" s="5"/>
    </row>
    <row r="150" spans="1:13" x14ac:dyDescent="0.3">
      <c r="A150">
        <v>125</v>
      </c>
      <c r="B150" s="57">
        <f t="shared" si="15"/>
        <v>47604</v>
      </c>
      <c r="C150" s="5">
        <f t="shared" si="8"/>
        <v>81407.681355558307</v>
      </c>
      <c r="D150" s="5">
        <f t="shared" si="9"/>
        <v>678.39734462965259</v>
      </c>
      <c r="E150" s="5">
        <f t="shared" si="10"/>
        <v>111.41706845026636</v>
      </c>
      <c r="F150" s="53"/>
      <c r="G150" s="5">
        <f t="shared" si="11"/>
        <v>81296.264287108046</v>
      </c>
      <c r="H150" s="5">
        <f t="shared" si="12"/>
        <v>300</v>
      </c>
      <c r="I150" s="5">
        <f t="shared" si="13"/>
        <v>150</v>
      </c>
      <c r="J150" s="5">
        <f t="shared" si="14"/>
        <v>1239.8144130799189</v>
      </c>
      <c r="M150" s="5"/>
    </row>
    <row r="151" spans="1:13" x14ac:dyDescent="0.3">
      <c r="A151">
        <v>126</v>
      </c>
      <c r="B151" s="57">
        <f t="shared" si="15"/>
        <v>47635</v>
      </c>
      <c r="C151" s="5">
        <f t="shared" si="8"/>
        <v>81296.264287108046</v>
      </c>
      <c r="D151" s="5">
        <f t="shared" si="9"/>
        <v>677.46886905923373</v>
      </c>
      <c r="E151" s="5">
        <f t="shared" si="10"/>
        <v>112.34554402068522</v>
      </c>
      <c r="F151" s="53"/>
      <c r="G151" s="5">
        <f t="shared" si="11"/>
        <v>81183.918743087357</v>
      </c>
      <c r="H151" s="5">
        <f t="shared" si="12"/>
        <v>300</v>
      </c>
      <c r="I151" s="5">
        <f t="shared" si="13"/>
        <v>150</v>
      </c>
      <c r="J151" s="5">
        <f t="shared" si="14"/>
        <v>1239.8144130799189</v>
      </c>
      <c r="M151" s="5"/>
    </row>
    <row r="152" spans="1:13" x14ac:dyDescent="0.3">
      <c r="A152">
        <v>127</v>
      </c>
      <c r="B152" s="57">
        <f t="shared" si="15"/>
        <v>47665</v>
      </c>
      <c r="C152" s="5">
        <f t="shared" si="8"/>
        <v>81183.918743087357</v>
      </c>
      <c r="D152" s="5">
        <f t="shared" si="9"/>
        <v>676.5326561923946</v>
      </c>
      <c r="E152" s="5">
        <f t="shared" si="10"/>
        <v>113.28175688752435</v>
      </c>
      <c r="F152" s="53"/>
      <c r="G152" s="5">
        <f t="shared" si="11"/>
        <v>81070.636986199839</v>
      </c>
      <c r="H152" s="5">
        <f t="shared" si="12"/>
        <v>300</v>
      </c>
      <c r="I152" s="5">
        <f t="shared" si="13"/>
        <v>150</v>
      </c>
      <c r="J152" s="5">
        <f t="shared" si="14"/>
        <v>1239.8144130799189</v>
      </c>
      <c r="M152" s="5"/>
    </row>
    <row r="153" spans="1:13" x14ac:dyDescent="0.3">
      <c r="A153">
        <v>128</v>
      </c>
      <c r="B153" s="57">
        <f t="shared" si="15"/>
        <v>47696</v>
      </c>
      <c r="C153" s="5">
        <f t="shared" si="8"/>
        <v>81070.636986199839</v>
      </c>
      <c r="D153" s="5">
        <f t="shared" si="9"/>
        <v>675.58864155166532</v>
      </c>
      <c r="E153" s="5">
        <f t="shared" si="10"/>
        <v>114.22577152825363</v>
      </c>
      <c r="F153" s="53"/>
      <c r="G153" s="5">
        <f t="shared" si="11"/>
        <v>80956.411214671592</v>
      </c>
      <c r="H153" s="5">
        <f t="shared" si="12"/>
        <v>300</v>
      </c>
      <c r="I153" s="5">
        <f t="shared" si="13"/>
        <v>150</v>
      </c>
      <c r="J153" s="5">
        <f t="shared" si="14"/>
        <v>1239.8144130799189</v>
      </c>
      <c r="M153" s="5"/>
    </row>
    <row r="154" spans="1:13" x14ac:dyDescent="0.3">
      <c r="A154">
        <v>129</v>
      </c>
      <c r="B154" s="57">
        <f t="shared" si="15"/>
        <v>47727</v>
      </c>
      <c r="C154" s="5">
        <f t="shared" ref="C154:C217" si="16">_xlfn.LET(
_xlpm.StartingPrincipalBalance,$G153,
_xlpm.IsPrincipalRemainingZeroCondition,ROUND($G153,2)=0,
_xlpm.IsPrincipalRemainingBlankCondition,$G153="",
_xlpm.IsPeriodBlankCondition,ISBLANK($A154),
_xlpm.Calculation,IF(_xlpm.IsPeriodBlankCondition,"",IF(_xlpm.IsPrincipalRemainingBlankCondition,"",IF(_xlpm.IsPrincipalRemainingZeroCondition,"",_xlpm.StartingPrincipalBalance))),
_xlpm.Calculation
)</f>
        <v>80956.411214671592</v>
      </c>
      <c r="D154" s="5">
        <f t="shared" ref="D154:D217" si="17">_xlfn.LET(
_xlpm.InterestCalculation,$G153*$B$9,
_xlpm.IsPrincipalRemainingZeroCondition,ROUND($G153,2)=0,
_xlpm.IsPrincipalRemainingBlankCondition,$G153="",
_xlpm.IsPeriodBlankCondition,ISBLANK($A154),
_xlpm.Calculation,IF(_xlpm.IsPeriodBlankCondition,"",IF(_xlpm.IsPrincipalRemainingBlankCondition,"",IF(_xlpm.IsPrincipalRemainingZeroCondition,"",_xlpm.InterestCalculation))),
_xlpm.Calculation
)</f>
        <v>674.63676012226324</v>
      </c>
      <c r="E154" s="5">
        <f t="shared" ref="E154:E217" si="18">_xlfn.LET(
_xlpm.PrincipalOwedCalculation,$B$10-$D154,
_xlpm.IsPrincipalLessThenOrEqualToMonthlyPaymentCondition,$G153&lt;=$B$10,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_xlpm.Calculation,IF(_xlpm.IsPeriodBlankCondition,"",IF(_xlpm.IsPrincipalRemainingBlankCondition,"",IF(_xlpm.IsPrincipalZeroCondition,"",IF(_xlpm.IsPrincipalLessThenOrEqualToMonthlyPaymentCondition,$G153,_xlpm.PrincipalOwedCalculation)))),
_xlpm.Calculation
)</f>
        <v>115.17765295765571</v>
      </c>
      <c r="F154" s="53"/>
      <c r="G154" s="5">
        <f t="shared" ref="G154:G217" si="19">_xlfn.LET(
_xlpm.StartingBalanceGreaterThanPrincipalOwedPlusPrepaymentCondition,$C154&gt;=$E154+$F154,
_xlpm.IsPrincpalOwedPlusPrepaymentLessThanOrEqualToPrincipalRemainingCondition,ROUND($E154+$F154,2)&lt;=ROUND($G153,2),
_xlpm.IsCurrentPrincapalOwedAmtGreaterThanPrevPrincipalOwedCondition,$E153&gt;$G153,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_xlpm.Calculation,IF(_xlpm.IsPeriodBlankCondition,"",IF(_xlpm.IsPrincipalRemainingBlankCondition,"",IF(_xlpm.IsPrincipalZeroCondition,"",IF(_xlpm.StartingBalanceGreaterThanPrincipalOwedPlusPrepaymentCondition,$C154-$E154-$F154,0)))),
_xlpm.Calculation
)</f>
        <v>80841.233561713932</v>
      </c>
      <c r="H154" s="5">
        <f t="shared" ref="H154:H217" si="20">_xlfn.LET(
_xlpm.PrincpalRemainingCalculation,$B$13,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_xlpm.Calculation,IF(_xlpm.IsPeriodBlankCondition,"",IF(_xlpm.IsPrincipalRemainingBlankCondition,"",IF(_xlpm.IsPrincipalZeroCondition,"",_xlpm.PrincpalRemainingCalculation))),
_xlpm.Calculation
)</f>
        <v>300</v>
      </c>
      <c r="I154" s="5">
        <f t="shared" ref="I154:I217" si="21">_xlfn.LET(
_xlpm.IsPrincipalRemainingLessThanOrEqualToPMICutoffAmtCondition,$G153&lt;=$B$2*(1-$B$15),
_xlpm.PMIMonthlyPayment,$B$19,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_xlpm.Calculation,IF(_xlpm.IsPeriodBlankCondition,"",IF(_xlpm.IsPrincipalRemainingBlankCondition,"",IF(_xlpm.IsPrincipalZeroCondition,"",IF(_xlpm.IsPrincipalRemainingLessThanOrEqualToPMICutoffAmtCondition,"",_xlpm.PMIMonthlyPayment)))),
_xlpm.Calculation
)</f>
        <v>150</v>
      </c>
      <c r="J154" s="5">
        <f t="shared" ref="J154:J217" si="22">_xlfn.LET(
_xlpm.PrePaymentActuallyPaid,IF($C154&gt;=$E154+$F154,$F154,$C154-$E154),
_xlpm.IfPMIOwedIsBlank,IF($I154 = "",0,$I154),
_xlpm.TotalMonthlyPaymentCalculation,$D154+$E154+$H154+_xlpm.IfPMIOwedIsBlank+_xlpm.PrePaymentActuallyPaid,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_xlpm.Calculation,IF(_xlpm.IsPeriodBlankCondition,"",IF(_xlpm.IsPrincipalRemainingBlankCondition,"",IF(_xlpm.IsPrincipalZeroCondition,"",_xlpm.TotalMonthlyPaymentCalculation))),
_xlpm.Calculation
)</f>
        <v>1239.8144130799189</v>
      </c>
      <c r="M154" s="5"/>
    </row>
    <row r="155" spans="1:13" x14ac:dyDescent="0.3">
      <c r="A155">
        <v>130</v>
      </c>
      <c r="B155" s="57">
        <f t="shared" ref="B155:B218" si="23">IF(ISBLANK($A155),"",EDATE($B154,1))</f>
        <v>47757</v>
      </c>
      <c r="C155" s="5">
        <f t="shared" si="16"/>
        <v>80841.233561713932</v>
      </c>
      <c r="D155" s="5">
        <f t="shared" si="17"/>
        <v>673.67694634761608</v>
      </c>
      <c r="E155" s="5">
        <f t="shared" si="18"/>
        <v>116.13746673230287</v>
      </c>
      <c r="F155" s="53"/>
      <c r="G155" s="5">
        <f t="shared" si="19"/>
        <v>80725.096094981636</v>
      </c>
      <c r="H155" s="5">
        <f t="shared" si="20"/>
        <v>300</v>
      </c>
      <c r="I155" s="5">
        <f t="shared" si="21"/>
        <v>150</v>
      </c>
      <c r="J155" s="5">
        <f t="shared" si="22"/>
        <v>1239.8144130799189</v>
      </c>
      <c r="M155" s="5"/>
    </row>
    <row r="156" spans="1:13" x14ac:dyDescent="0.3">
      <c r="A156">
        <v>131</v>
      </c>
      <c r="B156" s="57">
        <f t="shared" si="23"/>
        <v>47788</v>
      </c>
      <c r="C156" s="5">
        <f t="shared" si="16"/>
        <v>80725.096094981636</v>
      </c>
      <c r="D156" s="5">
        <f t="shared" si="17"/>
        <v>672.70913412484697</v>
      </c>
      <c r="E156" s="5">
        <f t="shared" si="18"/>
        <v>117.10527895507198</v>
      </c>
      <c r="F156" s="53"/>
      <c r="G156" s="5">
        <f t="shared" si="19"/>
        <v>80607.990816026562</v>
      </c>
      <c r="H156" s="5">
        <f t="shared" si="20"/>
        <v>300</v>
      </c>
      <c r="I156" s="5">
        <f t="shared" si="21"/>
        <v>150</v>
      </c>
      <c r="J156" s="5">
        <f t="shared" si="22"/>
        <v>1239.8144130799189</v>
      </c>
      <c r="M156" s="5"/>
    </row>
    <row r="157" spans="1:13" x14ac:dyDescent="0.3">
      <c r="A157">
        <v>132</v>
      </c>
      <c r="B157" s="57">
        <f t="shared" si="23"/>
        <v>47818</v>
      </c>
      <c r="C157" s="5">
        <f t="shared" si="16"/>
        <v>80607.990816026562</v>
      </c>
      <c r="D157" s="5">
        <f t="shared" si="17"/>
        <v>671.7332568002214</v>
      </c>
      <c r="E157" s="5">
        <f t="shared" si="18"/>
        <v>118.08115627969755</v>
      </c>
      <c r="F157" s="53"/>
      <c r="G157" s="5">
        <f t="shared" si="19"/>
        <v>80489.90965974686</v>
      </c>
      <c r="H157" s="5">
        <f t="shared" si="20"/>
        <v>300</v>
      </c>
      <c r="I157" s="5">
        <f t="shared" si="21"/>
        <v>150</v>
      </c>
      <c r="J157" s="5">
        <f t="shared" si="22"/>
        <v>1239.8144130799189</v>
      </c>
      <c r="M157" s="5"/>
    </row>
    <row r="158" spans="1:13" x14ac:dyDescent="0.3">
      <c r="A158">
        <v>133</v>
      </c>
      <c r="B158" s="57">
        <f t="shared" si="23"/>
        <v>47849</v>
      </c>
      <c r="C158" s="5">
        <f t="shared" si="16"/>
        <v>80489.90965974686</v>
      </c>
      <c r="D158" s="5">
        <f t="shared" si="17"/>
        <v>670.74924716455712</v>
      </c>
      <c r="E158" s="5">
        <f t="shared" si="18"/>
        <v>119.06516591536183</v>
      </c>
      <c r="F158" s="53"/>
      <c r="G158" s="5">
        <f t="shared" si="19"/>
        <v>80370.844493831493</v>
      </c>
      <c r="H158" s="5">
        <f t="shared" si="20"/>
        <v>300</v>
      </c>
      <c r="I158" s="5">
        <f t="shared" si="21"/>
        <v>150</v>
      </c>
      <c r="J158" s="5">
        <f t="shared" si="22"/>
        <v>1239.8144130799189</v>
      </c>
      <c r="M158" s="5"/>
    </row>
    <row r="159" spans="1:13" x14ac:dyDescent="0.3">
      <c r="A159">
        <v>134</v>
      </c>
      <c r="B159" s="57">
        <f t="shared" si="23"/>
        <v>47880</v>
      </c>
      <c r="C159" s="5">
        <f t="shared" si="16"/>
        <v>80370.844493831493</v>
      </c>
      <c r="D159" s="5">
        <f t="shared" si="17"/>
        <v>669.75703744859572</v>
      </c>
      <c r="E159" s="5">
        <f t="shared" si="18"/>
        <v>120.05737563132323</v>
      </c>
      <c r="F159" s="53"/>
      <c r="G159" s="5">
        <f t="shared" si="19"/>
        <v>80250.787118200169</v>
      </c>
      <c r="H159" s="5">
        <f t="shared" si="20"/>
        <v>300</v>
      </c>
      <c r="I159" s="5">
        <f t="shared" si="21"/>
        <v>150</v>
      </c>
      <c r="J159" s="5">
        <f t="shared" si="22"/>
        <v>1239.8144130799189</v>
      </c>
      <c r="M159" s="5"/>
    </row>
    <row r="160" spans="1:13" x14ac:dyDescent="0.3">
      <c r="A160">
        <v>135</v>
      </c>
      <c r="B160" s="57">
        <f t="shared" si="23"/>
        <v>47908</v>
      </c>
      <c r="C160" s="5">
        <f t="shared" si="16"/>
        <v>80250.787118200169</v>
      </c>
      <c r="D160" s="5">
        <f t="shared" si="17"/>
        <v>668.75655931833478</v>
      </c>
      <c r="E160" s="5">
        <f t="shared" si="18"/>
        <v>121.05785376158417</v>
      </c>
      <c r="F160" s="53"/>
      <c r="G160" s="5">
        <f t="shared" si="19"/>
        <v>80129.729264438589</v>
      </c>
      <c r="H160" s="5">
        <f t="shared" si="20"/>
        <v>300</v>
      </c>
      <c r="I160" s="5">
        <f t="shared" si="21"/>
        <v>150</v>
      </c>
      <c r="J160" s="5">
        <f t="shared" si="22"/>
        <v>1239.8144130799189</v>
      </c>
      <c r="M160" s="5"/>
    </row>
    <row r="161" spans="1:13" x14ac:dyDescent="0.3">
      <c r="A161">
        <v>136</v>
      </c>
      <c r="B161" s="57">
        <f t="shared" si="23"/>
        <v>47939</v>
      </c>
      <c r="C161" s="5">
        <f t="shared" si="16"/>
        <v>80129.729264438589</v>
      </c>
      <c r="D161" s="5">
        <f t="shared" si="17"/>
        <v>667.74774387032153</v>
      </c>
      <c r="E161" s="5">
        <f t="shared" si="18"/>
        <v>122.06666920959742</v>
      </c>
      <c r="F161" s="53"/>
      <c r="G161" s="5">
        <f t="shared" si="19"/>
        <v>80007.662595228991</v>
      </c>
      <c r="H161" s="5">
        <f t="shared" si="20"/>
        <v>300</v>
      </c>
      <c r="I161" s="5">
        <f t="shared" si="21"/>
        <v>150</v>
      </c>
      <c r="J161" s="5">
        <f t="shared" si="22"/>
        <v>1239.8144130799189</v>
      </c>
      <c r="M161" s="5"/>
    </row>
    <row r="162" spans="1:13" x14ac:dyDescent="0.3">
      <c r="A162">
        <v>137</v>
      </c>
      <c r="B162" s="57">
        <f t="shared" si="23"/>
        <v>47969</v>
      </c>
      <c r="C162" s="5">
        <f t="shared" si="16"/>
        <v>80007.662595228991</v>
      </c>
      <c r="D162" s="5">
        <f t="shared" si="17"/>
        <v>666.73052162690828</v>
      </c>
      <c r="E162" s="5">
        <f t="shared" si="18"/>
        <v>123.08389145301066</v>
      </c>
      <c r="F162" s="53"/>
      <c r="G162" s="5">
        <f t="shared" si="19"/>
        <v>79884.578703775973</v>
      </c>
      <c r="H162" s="5">
        <f t="shared" si="20"/>
        <v>300</v>
      </c>
      <c r="I162" s="5">
        <f t="shared" si="21"/>
        <v>150</v>
      </c>
      <c r="J162" s="5">
        <f t="shared" si="22"/>
        <v>1239.8144130799189</v>
      </c>
      <c r="M162" s="5"/>
    </row>
    <row r="163" spans="1:13" x14ac:dyDescent="0.3">
      <c r="A163">
        <v>138</v>
      </c>
      <c r="B163" s="57">
        <f t="shared" si="23"/>
        <v>48000</v>
      </c>
      <c r="C163" s="5">
        <f t="shared" si="16"/>
        <v>79884.578703775973</v>
      </c>
      <c r="D163" s="5">
        <f t="shared" si="17"/>
        <v>665.70482253146645</v>
      </c>
      <c r="E163" s="5">
        <f t="shared" si="18"/>
        <v>124.1095905484525</v>
      </c>
      <c r="F163" s="53"/>
      <c r="G163" s="5">
        <f t="shared" si="19"/>
        <v>79760.469113227518</v>
      </c>
      <c r="H163" s="5">
        <f t="shared" si="20"/>
        <v>300</v>
      </c>
      <c r="I163" s="5" t="str">
        <f t="shared" si="21"/>
        <v/>
      </c>
      <c r="J163" s="5">
        <f t="shared" si="22"/>
        <v>1089.8144130799189</v>
      </c>
      <c r="M163" s="5"/>
    </row>
    <row r="164" spans="1:13" x14ac:dyDescent="0.3">
      <c r="A164">
        <v>139</v>
      </c>
      <c r="B164" s="57">
        <f t="shared" si="23"/>
        <v>48030</v>
      </c>
      <c r="C164" s="5">
        <f t="shared" si="16"/>
        <v>79760.469113227518</v>
      </c>
      <c r="D164" s="5">
        <f t="shared" si="17"/>
        <v>664.67057594356265</v>
      </c>
      <c r="E164" s="5">
        <f t="shared" si="18"/>
        <v>125.1438371363563</v>
      </c>
      <c r="F164" s="53"/>
      <c r="G164" s="5">
        <f t="shared" si="19"/>
        <v>79635.325276091156</v>
      </c>
      <c r="H164" s="5">
        <f t="shared" si="20"/>
        <v>300</v>
      </c>
      <c r="I164" s="5" t="str">
        <f t="shared" si="21"/>
        <v/>
      </c>
      <c r="J164" s="5">
        <f t="shared" si="22"/>
        <v>1089.8144130799189</v>
      </c>
      <c r="M164" s="5"/>
    </row>
    <row r="165" spans="1:13" x14ac:dyDescent="0.3">
      <c r="A165">
        <v>140</v>
      </c>
      <c r="B165" s="57">
        <f t="shared" si="23"/>
        <v>48061</v>
      </c>
      <c r="C165" s="5">
        <f t="shared" si="16"/>
        <v>79635.325276091156</v>
      </c>
      <c r="D165" s="5">
        <f t="shared" si="17"/>
        <v>663.62771063409298</v>
      </c>
      <c r="E165" s="5">
        <f t="shared" si="18"/>
        <v>126.18670244582597</v>
      </c>
      <c r="F165" s="53"/>
      <c r="G165" s="5">
        <f t="shared" si="19"/>
        <v>79509.138573645338</v>
      </c>
      <c r="H165" s="5">
        <f t="shared" si="20"/>
        <v>300</v>
      </c>
      <c r="I165" s="5" t="str">
        <f t="shared" si="21"/>
        <v/>
      </c>
      <c r="J165" s="5">
        <f t="shared" si="22"/>
        <v>1089.8144130799189</v>
      </c>
      <c r="M165" s="5"/>
    </row>
    <row r="166" spans="1:13" x14ac:dyDescent="0.3">
      <c r="A166">
        <v>141</v>
      </c>
      <c r="B166" s="57">
        <f t="shared" si="23"/>
        <v>48092</v>
      </c>
      <c r="C166" s="5">
        <f t="shared" si="16"/>
        <v>79509.138573645338</v>
      </c>
      <c r="D166" s="5">
        <f t="shared" si="17"/>
        <v>662.57615478037781</v>
      </c>
      <c r="E166" s="5">
        <f t="shared" si="18"/>
        <v>127.23825829954114</v>
      </c>
      <c r="F166" s="53"/>
      <c r="G166" s="5">
        <f t="shared" si="19"/>
        <v>79381.900315345803</v>
      </c>
      <c r="H166" s="5">
        <f t="shared" si="20"/>
        <v>300</v>
      </c>
      <c r="I166" s="5" t="str">
        <f t="shared" si="21"/>
        <v/>
      </c>
      <c r="J166" s="5">
        <f t="shared" si="22"/>
        <v>1089.8144130799189</v>
      </c>
      <c r="M166" s="5"/>
    </row>
    <row r="167" spans="1:13" x14ac:dyDescent="0.3">
      <c r="A167">
        <v>142</v>
      </c>
      <c r="B167" s="57">
        <f t="shared" si="23"/>
        <v>48122</v>
      </c>
      <c r="C167" s="5">
        <f t="shared" si="16"/>
        <v>79381.900315345803</v>
      </c>
      <c r="D167" s="5">
        <f t="shared" si="17"/>
        <v>661.51583596121498</v>
      </c>
      <c r="E167" s="5">
        <f t="shared" si="18"/>
        <v>128.29857711870397</v>
      </c>
      <c r="F167" s="53"/>
      <c r="G167" s="5">
        <f t="shared" si="19"/>
        <v>79253.601738227095</v>
      </c>
      <c r="H167" s="5">
        <f t="shared" si="20"/>
        <v>300</v>
      </c>
      <c r="I167" s="5" t="str">
        <f t="shared" si="21"/>
        <v/>
      </c>
      <c r="J167" s="5">
        <f t="shared" si="22"/>
        <v>1089.8144130799189</v>
      </c>
      <c r="M167" s="5"/>
    </row>
    <row r="168" spans="1:13" x14ac:dyDescent="0.3">
      <c r="A168">
        <v>143</v>
      </c>
      <c r="B168" s="57">
        <f t="shared" si="23"/>
        <v>48153</v>
      </c>
      <c r="C168" s="5">
        <f t="shared" si="16"/>
        <v>79253.601738227095</v>
      </c>
      <c r="D168" s="5">
        <f t="shared" si="17"/>
        <v>660.44668115189245</v>
      </c>
      <c r="E168" s="5">
        <f t="shared" si="18"/>
        <v>129.3677319280265</v>
      </c>
      <c r="F168" s="53"/>
      <c r="G168" s="5">
        <f t="shared" si="19"/>
        <v>79124.23400629907</v>
      </c>
      <c r="H168" s="5">
        <f t="shared" si="20"/>
        <v>300</v>
      </c>
      <c r="I168" s="5" t="str">
        <f t="shared" si="21"/>
        <v/>
      </c>
      <c r="J168" s="5">
        <f t="shared" si="22"/>
        <v>1089.8144130799189</v>
      </c>
      <c r="M168" s="5"/>
    </row>
    <row r="169" spans="1:13" x14ac:dyDescent="0.3">
      <c r="A169">
        <v>144</v>
      </c>
      <c r="B169" s="57">
        <f t="shared" si="23"/>
        <v>48183</v>
      </c>
      <c r="C169" s="5">
        <f t="shared" si="16"/>
        <v>79124.23400629907</v>
      </c>
      <c r="D169" s="5">
        <f t="shared" si="17"/>
        <v>659.36861671915892</v>
      </c>
      <c r="E169" s="5">
        <f t="shared" si="18"/>
        <v>130.44579636076003</v>
      </c>
      <c r="F169" s="53"/>
      <c r="G169" s="5">
        <f t="shared" si="19"/>
        <v>78993.788209938313</v>
      </c>
      <c r="H169" s="5">
        <f t="shared" si="20"/>
        <v>300</v>
      </c>
      <c r="I169" s="5" t="str">
        <f t="shared" si="21"/>
        <v/>
      </c>
      <c r="J169" s="5">
        <f t="shared" si="22"/>
        <v>1089.8144130799189</v>
      </c>
      <c r="M169" s="5"/>
    </row>
    <row r="170" spans="1:13" x14ac:dyDescent="0.3">
      <c r="A170">
        <v>145</v>
      </c>
      <c r="B170" s="57">
        <f t="shared" si="23"/>
        <v>48214</v>
      </c>
      <c r="C170" s="5">
        <f t="shared" si="16"/>
        <v>78993.788209938313</v>
      </c>
      <c r="D170" s="5">
        <f t="shared" si="17"/>
        <v>658.2815684161526</v>
      </c>
      <c r="E170" s="5">
        <f t="shared" si="18"/>
        <v>131.53284466376635</v>
      </c>
      <c r="F170" s="53"/>
      <c r="G170" s="5">
        <f t="shared" si="19"/>
        <v>78862.255365274541</v>
      </c>
      <c r="H170" s="5">
        <f t="shared" si="20"/>
        <v>300</v>
      </c>
      <c r="I170" s="5" t="str">
        <f t="shared" si="21"/>
        <v/>
      </c>
      <c r="J170" s="5">
        <f t="shared" si="22"/>
        <v>1089.8144130799189</v>
      </c>
      <c r="M170" s="5"/>
    </row>
    <row r="171" spans="1:13" x14ac:dyDescent="0.3">
      <c r="A171">
        <v>146</v>
      </c>
      <c r="B171" s="57">
        <f t="shared" si="23"/>
        <v>48245</v>
      </c>
      <c r="C171" s="5">
        <f t="shared" si="16"/>
        <v>78862.255365274541</v>
      </c>
      <c r="D171" s="5">
        <f t="shared" si="17"/>
        <v>657.18546137728788</v>
      </c>
      <c r="E171" s="5">
        <f t="shared" si="18"/>
        <v>132.62895170263107</v>
      </c>
      <c r="F171" s="53"/>
      <c r="G171" s="5">
        <f t="shared" si="19"/>
        <v>78729.62641357191</v>
      </c>
      <c r="H171" s="5">
        <f t="shared" si="20"/>
        <v>300</v>
      </c>
      <c r="I171" s="5" t="str">
        <f t="shared" si="21"/>
        <v/>
      </c>
      <c r="J171" s="5">
        <f t="shared" si="22"/>
        <v>1089.8144130799189</v>
      </c>
      <c r="M171" s="5"/>
    </row>
    <row r="172" spans="1:13" x14ac:dyDescent="0.3">
      <c r="A172">
        <v>147</v>
      </c>
      <c r="B172" s="57">
        <f t="shared" si="23"/>
        <v>48274</v>
      </c>
      <c r="C172" s="5">
        <f t="shared" si="16"/>
        <v>78729.62641357191</v>
      </c>
      <c r="D172" s="5">
        <f t="shared" si="17"/>
        <v>656.08022011309924</v>
      </c>
      <c r="E172" s="5">
        <f t="shared" si="18"/>
        <v>133.73419296681971</v>
      </c>
      <c r="F172" s="53"/>
      <c r="G172" s="5">
        <f t="shared" si="19"/>
        <v>78595.892220605092</v>
      </c>
      <c r="H172" s="5">
        <f t="shared" si="20"/>
        <v>300</v>
      </c>
      <c r="I172" s="5" t="str">
        <f t="shared" si="21"/>
        <v/>
      </c>
      <c r="J172" s="5">
        <f t="shared" si="22"/>
        <v>1089.8144130799189</v>
      </c>
      <c r="M172" s="5"/>
    </row>
    <row r="173" spans="1:13" x14ac:dyDescent="0.3">
      <c r="A173">
        <v>148</v>
      </c>
      <c r="B173" s="57">
        <f t="shared" si="23"/>
        <v>48305</v>
      </c>
      <c r="C173" s="5">
        <f t="shared" si="16"/>
        <v>78595.892220605092</v>
      </c>
      <c r="D173" s="5">
        <f t="shared" si="17"/>
        <v>654.96576850504243</v>
      </c>
      <c r="E173" s="5">
        <f t="shared" si="18"/>
        <v>134.84864457487652</v>
      </c>
      <c r="F173" s="53"/>
      <c r="G173" s="5">
        <f t="shared" si="19"/>
        <v>78461.043576030221</v>
      </c>
      <c r="H173" s="5">
        <f t="shared" si="20"/>
        <v>300</v>
      </c>
      <c r="I173" s="5" t="str">
        <f t="shared" si="21"/>
        <v/>
      </c>
      <c r="J173" s="5">
        <f t="shared" si="22"/>
        <v>1089.8144130799189</v>
      </c>
      <c r="M173" s="5"/>
    </row>
    <row r="174" spans="1:13" x14ac:dyDescent="0.3">
      <c r="A174">
        <v>149</v>
      </c>
      <c r="B174" s="57">
        <f t="shared" si="23"/>
        <v>48335</v>
      </c>
      <c r="C174" s="5">
        <f t="shared" si="16"/>
        <v>78461.043576030221</v>
      </c>
      <c r="D174" s="5">
        <f t="shared" si="17"/>
        <v>653.84202980025179</v>
      </c>
      <c r="E174" s="5">
        <f t="shared" si="18"/>
        <v>135.97238327966716</v>
      </c>
      <c r="F174" s="53"/>
      <c r="G174" s="5">
        <f t="shared" si="19"/>
        <v>78325.071192750547</v>
      </c>
      <c r="H174" s="5">
        <f t="shared" si="20"/>
        <v>300</v>
      </c>
      <c r="I174" s="5" t="str">
        <f t="shared" si="21"/>
        <v/>
      </c>
      <c r="J174" s="5">
        <f t="shared" si="22"/>
        <v>1089.8144130799189</v>
      </c>
      <c r="M174" s="5"/>
    </row>
    <row r="175" spans="1:13" x14ac:dyDescent="0.3">
      <c r="A175">
        <v>150</v>
      </c>
      <c r="B175" s="57">
        <f t="shared" si="23"/>
        <v>48366</v>
      </c>
      <c r="C175" s="5">
        <f t="shared" si="16"/>
        <v>78325.071192750547</v>
      </c>
      <c r="D175" s="5">
        <f t="shared" si="17"/>
        <v>652.70892660625452</v>
      </c>
      <c r="E175" s="5">
        <f t="shared" si="18"/>
        <v>137.10548647366443</v>
      </c>
      <c r="F175" s="53"/>
      <c r="G175" s="5">
        <f t="shared" si="19"/>
        <v>78187.965706276882</v>
      </c>
      <c r="H175" s="5">
        <f t="shared" si="20"/>
        <v>300</v>
      </c>
      <c r="I175" s="5" t="str">
        <f t="shared" si="21"/>
        <v/>
      </c>
      <c r="J175" s="5">
        <f t="shared" si="22"/>
        <v>1089.8144130799189</v>
      </c>
      <c r="M175" s="5"/>
    </row>
    <row r="176" spans="1:13" x14ac:dyDescent="0.3">
      <c r="A176">
        <v>151</v>
      </c>
      <c r="B176" s="57">
        <f t="shared" si="23"/>
        <v>48396</v>
      </c>
      <c r="C176" s="5">
        <f t="shared" si="16"/>
        <v>78187.965706276882</v>
      </c>
      <c r="D176" s="5">
        <f t="shared" si="17"/>
        <v>651.56638088564068</v>
      </c>
      <c r="E176" s="5">
        <f t="shared" si="18"/>
        <v>138.24803219427827</v>
      </c>
      <c r="F176" s="53"/>
      <c r="G176" s="5">
        <f t="shared" si="19"/>
        <v>78049.717674082611</v>
      </c>
      <c r="H176" s="5">
        <f t="shared" si="20"/>
        <v>300</v>
      </c>
      <c r="I176" s="5" t="str">
        <f t="shared" si="21"/>
        <v/>
      </c>
      <c r="J176" s="5">
        <f t="shared" si="22"/>
        <v>1089.8144130799189</v>
      </c>
      <c r="M176" s="5"/>
    </row>
    <row r="177" spans="1:13" x14ac:dyDescent="0.3">
      <c r="A177">
        <v>152</v>
      </c>
      <c r="B177" s="57">
        <f t="shared" si="23"/>
        <v>48427</v>
      </c>
      <c r="C177" s="5">
        <f t="shared" si="16"/>
        <v>78049.717674082611</v>
      </c>
      <c r="D177" s="5">
        <f t="shared" si="17"/>
        <v>650.41431395068844</v>
      </c>
      <c r="E177" s="5">
        <f t="shared" si="18"/>
        <v>139.40009912923051</v>
      </c>
      <c r="F177" s="53"/>
      <c r="G177" s="5">
        <f t="shared" si="19"/>
        <v>77910.317574953384</v>
      </c>
      <c r="H177" s="5">
        <f t="shared" si="20"/>
        <v>300</v>
      </c>
      <c r="I177" s="5" t="str">
        <f t="shared" si="21"/>
        <v/>
      </c>
      <c r="J177" s="5">
        <f t="shared" si="22"/>
        <v>1089.8144130799189</v>
      </c>
      <c r="M177" s="5"/>
    </row>
    <row r="178" spans="1:13" x14ac:dyDescent="0.3">
      <c r="A178">
        <v>153</v>
      </c>
      <c r="B178" s="57">
        <f t="shared" si="23"/>
        <v>48458</v>
      </c>
      <c r="C178" s="5">
        <f t="shared" si="16"/>
        <v>77910.317574953384</v>
      </c>
      <c r="D178" s="5">
        <f t="shared" si="17"/>
        <v>649.25264645794482</v>
      </c>
      <c r="E178" s="5">
        <f t="shared" si="18"/>
        <v>140.56176662197413</v>
      </c>
      <c r="F178" s="53"/>
      <c r="G178" s="5">
        <f t="shared" si="19"/>
        <v>77769.755808331407</v>
      </c>
      <c r="H178" s="5">
        <f t="shared" si="20"/>
        <v>300</v>
      </c>
      <c r="I178" s="5" t="str">
        <f t="shared" si="21"/>
        <v/>
      </c>
      <c r="J178" s="5">
        <f t="shared" si="22"/>
        <v>1089.8144130799189</v>
      </c>
      <c r="M178" s="5"/>
    </row>
    <row r="179" spans="1:13" x14ac:dyDescent="0.3">
      <c r="A179">
        <v>154</v>
      </c>
      <c r="B179" s="57">
        <f t="shared" si="23"/>
        <v>48488</v>
      </c>
      <c r="C179" s="5">
        <f t="shared" si="16"/>
        <v>77769.755808331407</v>
      </c>
      <c r="D179" s="5">
        <f t="shared" si="17"/>
        <v>648.08129840276172</v>
      </c>
      <c r="E179" s="5">
        <f t="shared" si="18"/>
        <v>141.73311467715723</v>
      </c>
      <c r="F179" s="53"/>
      <c r="G179" s="5">
        <f t="shared" si="19"/>
        <v>77628.022693654246</v>
      </c>
      <c r="H179" s="5">
        <f t="shared" si="20"/>
        <v>300</v>
      </c>
      <c r="I179" s="5" t="str">
        <f t="shared" si="21"/>
        <v/>
      </c>
      <c r="J179" s="5">
        <f t="shared" si="22"/>
        <v>1089.8144130799189</v>
      </c>
      <c r="M179" s="5"/>
    </row>
    <row r="180" spans="1:13" x14ac:dyDescent="0.3">
      <c r="A180">
        <v>155</v>
      </c>
      <c r="B180" s="57">
        <f t="shared" si="23"/>
        <v>48519</v>
      </c>
      <c r="C180" s="5">
        <f t="shared" si="16"/>
        <v>77628.022693654246</v>
      </c>
      <c r="D180" s="5">
        <f t="shared" si="17"/>
        <v>646.90018911378536</v>
      </c>
      <c r="E180" s="5">
        <f t="shared" si="18"/>
        <v>142.91422396613359</v>
      </c>
      <c r="F180" s="53"/>
      <c r="G180" s="5">
        <f t="shared" si="19"/>
        <v>77485.108469688115</v>
      </c>
      <c r="H180" s="5">
        <f t="shared" si="20"/>
        <v>300</v>
      </c>
      <c r="I180" s="5" t="str">
        <f t="shared" si="21"/>
        <v/>
      </c>
      <c r="J180" s="5">
        <f t="shared" si="22"/>
        <v>1089.8144130799189</v>
      </c>
      <c r="M180" s="5"/>
    </row>
    <row r="181" spans="1:13" x14ac:dyDescent="0.3">
      <c r="A181">
        <v>156</v>
      </c>
      <c r="B181" s="57">
        <f t="shared" si="23"/>
        <v>48549</v>
      </c>
      <c r="C181" s="5">
        <f t="shared" si="16"/>
        <v>77485.108469688115</v>
      </c>
      <c r="D181" s="5">
        <f t="shared" si="17"/>
        <v>645.70923724740101</v>
      </c>
      <c r="E181" s="5">
        <f t="shared" si="18"/>
        <v>144.10517583251794</v>
      </c>
      <c r="F181" s="53"/>
      <c r="G181" s="5">
        <f t="shared" si="19"/>
        <v>77341.003293855596</v>
      </c>
      <c r="H181" s="5">
        <f t="shared" si="20"/>
        <v>300</v>
      </c>
      <c r="I181" s="5" t="str">
        <f t="shared" si="21"/>
        <v/>
      </c>
      <c r="J181" s="5">
        <f t="shared" si="22"/>
        <v>1089.8144130799189</v>
      </c>
      <c r="M181" s="5"/>
    </row>
    <row r="182" spans="1:13" x14ac:dyDescent="0.3">
      <c r="A182">
        <v>157</v>
      </c>
      <c r="B182" s="57">
        <f t="shared" si="23"/>
        <v>48580</v>
      </c>
      <c r="C182" s="5">
        <f t="shared" si="16"/>
        <v>77341.003293855596</v>
      </c>
      <c r="D182" s="5">
        <f t="shared" si="17"/>
        <v>644.50836078213001</v>
      </c>
      <c r="E182" s="5">
        <f t="shared" si="18"/>
        <v>145.30605229778894</v>
      </c>
      <c r="F182" s="53"/>
      <c r="G182" s="5">
        <f t="shared" si="19"/>
        <v>77195.697241557806</v>
      </c>
      <c r="H182" s="5">
        <f t="shared" si="20"/>
        <v>300</v>
      </c>
      <c r="I182" s="5" t="str">
        <f t="shared" si="21"/>
        <v/>
      </c>
      <c r="J182" s="5">
        <f t="shared" si="22"/>
        <v>1089.8144130799189</v>
      </c>
      <c r="M182" s="5"/>
    </row>
    <row r="183" spans="1:13" x14ac:dyDescent="0.3">
      <c r="A183">
        <v>158</v>
      </c>
      <c r="B183" s="57">
        <f t="shared" si="23"/>
        <v>48611</v>
      </c>
      <c r="C183" s="5">
        <f t="shared" si="16"/>
        <v>77195.697241557806</v>
      </c>
      <c r="D183" s="5">
        <f t="shared" si="17"/>
        <v>643.29747701298174</v>
      </c>
      <c r="E183" s="5">
        <f t="shared" si="18"/>
        <v>146.51693606693721</v>
      </c>
      <c r="F183" s="53"/>
      <c r="G183" s="5">
        <f t="shared" si="19"/>
        <v>77049.180305490867</v>
      </c>
      <c r="H183" s="5">
        <f t="shared" si="20"/>
        <v>300</v>
      </c>
      <c r="I183" s="5" t="str">
        <f t="shared" si="21"/>
        <v/>
      </c>
      <c r="J183" s="5">
        <f t="shared" si="22"/>
        <v>1089.8144130799189</v>
      </c>
      <c r="M183" s="5"/>
    </row>
    <row r="184" spans="1:13" x14ac:dyDescent="0.3">
      <c r="A184">
        <v>159</v>
      </c>
      <c r="B184" s="57">
        <f t="shared" si="23"/>
        <v>48639</v>
      </c>
      <c r="C184" s="5">
        <f t="shared" si="16"/>
        <v>77049.180305490867</v>
      </c>
      <c r="D184" s="5">
        <f t="shared" si="17"/>
        <v>642.07650254575719</v>
      </c>
      <c r="E184" s="5">
        <f t="shared" si="18"/>
        <v>147.73791053416176</v>
      </c>
      <c r="F184" s="53"/>
      <c r="G184" s="5">
        <f t="shared" si="19"/>
        <v>76901.442394956699</v>
      </c>
      <c r="H184" s="5">
        <f t="shared" si="20"/>
        <v>300</v>
      </c>
      <c r="I184" s="5" t="str">
        <f t="shared" si="21"/>
        <v/>
      </c>
      <c r="J184" s="5">
        <f t="shared" si="22"/>
        <v>1089.8144130799189</v>
      </c>
      <c r="M184" s="5"/>
    </row>
    <row r="185" spans="1:13" x14ac:dyDescent="0.3">
      <c r="A185">
        <v>160</v>
      </c>
      <c r="B185" s="57">
        <f t="shared" si="23"/>
        <v>48670</v>
      </c>
      <c r="C185" s="5">
        <f t="shared" si="16"/>
        <v>76901.442394956699</v>
      </c>
      <c r="D185" s="5">
        <f t="shared" si="17"/>
        <v>640.84535329130586</v>
      </c>
      <c r="E185" s="5">
        <f t="shared" si="18"/>
        <v>148.96905978861309</v>
      </c>
      <c r="F185" s="53"/>
      <c r="G185" s="5">
        <f t="shared" si="19"/>
        <v>76752.473335168092</v>
      </c>
      <c r="H185" s="5">
        <f t="shared" si="20"/>
        <v>300</v>
      </c>
      <c r="I185" s="5" t="str">
        <f t="shared" si="21"/>
        <v/>
      </c>
      <c r="J185" s="5">
        <f t="shared" si="22"/>
        <v>1089.8144130799189</v>
      </c>
      <c r="M185" s="5"/>
    </row>
    <row r="186" spans="1:13" x14ac:dyDescent="0.3">
      <c r="A186">
        <v>161</v>
      </c>
      <c r="B186" s="57">
        <f t="shared" si="23"/>
        <v>48700</v>
      </c>
      <c r="C186" s="5">
        <f t="shared" si="16"/>
        <v>76752.473335168092</v>
      </c>
      <c r="D186" s="5">
        <f t="shared" si="17"/>
        <v>639.60394445973407</v>
      </c>
      <c r="E186" s="5">
        <f t="shared" si="18"/>
        <v>150.21046862018488</v>
      </c>
      <c r="F186" s="53"/>
      <c r="G186" s="5">
        <f t="shared" si="19"/>
        <v>76602.262866547913</v>
      </c>
      <c r="H186" s="5">
        <f t="shared" si="20"/>
        <v>300</v>
      </c>
      <c r="I186" s="5" t="str">
        <f t="shared" si="21"/>
        <v/>
      </c>
      <c r="J186" s="5">
        <f t="shared" si="22"/>
        <v>1089.8144130799189</v>
      </c>
      <c r="M186" s="5"/>
    </row>
    <row r="187" spans="1:13" x14ac:dyDescent="0.3">
      <c r="A187">
        <v>162</v>
      </c>
      <c r="B187" s="57">
        <f t="shared" si="23"/>
        <v>48731</v>
      </c>
      <c r="C187" s="5">
        <f t="shared" si="16"/>
        <v>76602.262866547913</v>
      </c>
      <c r="D187" s="5">
        <f t="shared" si="17"/>
        <v>638.35219055456594</v>
      </c>
      <c r="E187" s="5">
        <f t="shared" si="18"/>
        <v>151.46222252535301</v>
      </c>
      <c r="F187" s="53"/>
      <c r="G187" s="5">
        <f t="shared" si="19"/>
        <v>76450.800644022558</v>
      </c>
      <c r="H187" s="5">
        <f t="shared" si="20"/>
        <v>300</v>
      </c>
      <c r="I187" s="5" t="str">
        <f t="shared" si="21"/>
        <v/>
      </c>
      <c r="J187" s="5">
        <f t="shared" si="22"/>
        <v>1089.8144130799189</v>
      </c>
      <c r="M187" s="5"/>
    </row>
    <row r="188" spans="1:13" x14ac:dyDescent="0.3">
      <c r="A188">
        <v>163</v>
      </c>
      <c r="B188" s="57">
        <f t="shared" si="23"/>
        <v>48761</v>
      </c>
      <c r="C188" s="5">
        <f t="shared" si="16"/>
        <v>76450.800644022558</v>
      </c>
      <c r="D188" s="5">
        <f t="shared" si="17"/>
        <v>637.0900053668546</v>
      </c>
      <c r="E188" s="5">
        <f t="shared" si="18"/>
        <v>152.72440771306435</v>
      </c>
      <c r="F188" s="53"/>
      <c r="G188" s="5">
        <f t="shared" si="19"/>
        <v>76298.076236309498</v>
      </c>
      <c r="H188" s="5">
        <f t="shared" si="20"/>
        <v>300</v>
      </c>
      <c r="I188" s="5" t="str">
        <f t="shared" si="21"/>
        <v/>
      </c>
      <c r="J188" s="5">
        <f t="shared" si="22"/>
        <v>1089.8144130799189</v>
      </c>
      <c r="M188" s="5"/>
    </row>
    <row r="189" spans="1:13" x14ac:dyDescent="0.3">
      <c r="A189">
        <v>164</v>
      </c>
      <c r="B189" s="57">
        <f t="shared" si="23"/>
        <v>48792</v>
      </c>
      <c r="C189" s="5">
        <f t="shared" si="16"/>
        <v>76298.076236309498</v>
      </c>
      <c r="D189" s="5">
        <f t="shared" si="17"/>
        <v>635.81730196924582</v>
      </c>
      <c r="E189" s="5">
        <f t="shared" si="18"/>
        <v>153.99711111067313</v>
      </c>
      <c r="F189" s="53"/>
      <c r="G189" s="5">
        <f t="shared" si="19"/>
        <v>76144.079125198827</v>
      </c>
      <c r="H189" s="5">
        <f t="shared" si="20"/>
        <v>300</v>
      </c>
      <c r="I189" s="5" t="str">
        <f t="shared" si="21"/>
        <v/>
      </c>
      <c r="J189" s="5">
        <f t="shared" si="22"/>
        <v>1089.8144130799189</v>
      </c>
      <c r="M189" s="5"/>
    </row>
    <row r="190" spans="1:13" x14ac:dyDescent="0.3">
      <c r="A190">
        <v>165</v>
      </c>
      <c r="B190" s="57">
        <f t="shared" si="23"/>
        <v>48823</v>
      </c>
      <c r="C190" s="5">
        <f t="shared" si="16"/>
        <v>76144.079125198827</v>
      </c>
      <c r="D190" s="5">
        <f t="shared" si="17"/>
        <v>634.53399270999023</v>
      </c>
      <c r="E190" s="5">
        <f t="shared" si="18"/>
        <v>155.28042036992872</v>
      </c>
      <c r="F190" s="53"/>
      <c r="G190" s="5">
        <f t="shared" si="19"/>
        <v>75988.798704828892</v>
      </c>
      <c r="H190" s="5">
        <f t="shared" si="20"/>
        <v>300</v>
      </c>
      <c r="I190" s="5" t="str">
        <f t="shared" si="21"/>
        <v/>
      </c>
      <c r="J190" s="5">
        <f t="shared" si="22"/>
        <v>1089.8144130799189</v>
      </c>
      <c r="M190" s="5"/>
    </row>
    <row r="191" spans="1:13" x14ac:dyDescent="0.3">
      <c r="A191">
        <v>166</v>
      </c>
      <c r="B191" s="57">
        <f t="shared" si="23"/>
        <v>48853</v>
      </c>
      <c r="C191" s="5">
        <f t="shared" si="16"/>
        <v>75988.798704828892</v>
      </c>
      <c r="D191" s="5">
        <f t="shared" si="17"/>
        <v>633.23998920690747</v>
      </c>
      <c r="E191" s="5">
        <f t="shared" si="18"/>
        <v>156.57442387301148</v>
      </c>
      <c r="F191" s="53"/>
      <c r="G191" s="5">
        <f t="shared" si="19"/>
        <v>75832.224280955881</v>
      </c>
      <c r="H191" s="5">
        <f t="shared" si="20"/>
        <v>300</v>
      </c>
      <c r="I191" s="5" t="str">
        <f t="shared" si="21"/>
        <v/>
      </c>
      <c r="J191" s="5">
        <f t="shared" si="22"/>
        <v>1089.8144130799189</v>
      </c>
      <c r="M191" s="5"/>
    </row>
    <row r="192" spans="1:13" x14ac:dyDescent="0.3">
      <c r="A192">
        <v>167</v>
      </c>
      <c r="B192" s="57">
        <f t="shared" si="23"/>
        <v>48884</v>
      </c>
      <c r="C192" s="5">
        <f t="shared" si="16"/>
        <v>75832.224280955881</v>
      </c>
      <c r="D192" s="5">
        <f t="shared" si="17"/>
        <v>631.93520234129903</v>
      </c>
      <c r="E192" s="5">
        <f t="shared" si="18"/>
        <v>157.87921073861992</v>
      </c>
      <c r="F192" s="53"/>
      <c r="G192" s="5">
        <f t="shared" si="19"/>
        <v>75674.345070217256</v>
      </c>
      <c r="H192" s="5">
        <f t="shared" si="20"/>
        <v>300</v>
      </c>
      <c r="I192" s="5" t="str">
        <f t="shared" si="21"/>
        <v/>
      </c>
      <c r="J192" s="5">
        <f t="shared" si="22"/>
        <v>1089.8144130799189</v>
      </c>
      <c r="M192" s="5"/>
    </row>
    <row r="193" spans="1:13" x14ac:dyDescent="0.3">
      <c r="A193">
        <v>168</v>
      </c>
      <c r="B193" s="57">
        <f t="shared" si="23"/>
        <v>48914</v>
      </c>
      <c r="C193" s="5">
        <f t="shared" si="16"/>
        <v>75674.345070217256</v>
      </c>
      <c r="D193" s="5">
        <f t="shared" si="17"/>
        <v>630.61954225181046</v>
      </c>
      <c r="E193" s="5">
        <f t="shared" si="18"/>
        <v>159.19487082810849</v>
      </c>
      <c r="F193" s="53"/>
      <c r="G193" s="5">
        <f t="shared" si="19"/>
        <v>75515.150199389143</v>
      </c>
      <c r="H193" s="5">
        <f t="shared" si="20"/>
        <v>300</v>
      </c>
      <c r="I193" s="5" t="str">
        <f t="shared" si="21"/>
        <v/>
      </c>
      <c r="J193" s="5">
        <f t="shared" si="22"/>
        <v>1089.8144130799189</v>
      </c>
      <c r="M193" s="5"/>
    </row>
    <row r="194" spans="1:13" x14ac:dyDescent="0.3">
      <c r="A194">
        <v>169</v>
      </c>
      <c r="B194" s="57">
        <f t="shared" si="23"/>
        <v>48945</v>
      </c>
      <c r="C194" s="5">
        <f t="shared" si="16"/>
        <v>75515.150199389143</v>
      </c>
      <c r="D194" s="5">
        <f t="shared" si="17"/>
        <v>629.29291832824288</v>
      </c>
      <c r="E194" s="5">
        <f t="shared" si="18"/>
        <v>160.52149475167607</v>
      </c>
      <c r="F194" s="53"/>
      <c r="G194" s="5">
        <f t="shared" si="19"/>
        <v>75354.628704637464</v>
      </c>
      <c r="H194" s="5">
        <f t="shared" si="20"/>
        <v>300</v>
      </c>
      <c r="I194" s="5" t="str">
        <f t="shared" si="21"/>
        <v/>
      </c>
      <c r="J194" s="5">
        <f t="shared" si="22"/>
        <v>1089.8144130799189</v>
      </c>
      <c r="M194" s="5"/>
    </row>
    <row r="195" spans="1:13" x14ac:dyDescent="0.3">
      <c r="A195">
        <v>170</v>
      </c>
      <c r="B195" s="57">
        <f t="shared" si="23"/>
        <v>48976</v>
      </c>
      <c r="C195" s="5">
        <f t="shared" si="16"/>
        <v>75354.628704637464</v>
      </c>
      <c r="D195" s="5">
        <f t="shared" si="17"/>
        <v>627.95523920531218</v>
      </c>
      <c r="E195" s="5">
        <f t="shared" si="18"/>
        <v>161.85917387460677</v>
      </c>
      <c r="F195" s="53"/>
      <c r="G195" s="5">
        <f t="shared" si="19"/>
        <v>75192.76953076286</v>
      </c>
      <c r="H195" s="5">
        <f t="shared" si="20"/>
        <v>300</v>
      </c>
      <c r="I195" s="5" t="str">
        <f t="shared" si="21"/>
        <v/>
      </c>
      <c r="J195" s="5">
        <f t="shared" si="22"/>
        <v>1089.8144130799189</v>
      </c>
      <c r="M195" s="5"/>
    </row>
    <row r="196" spans="1:13" x14ac:dyDescent="0.3">
      <c r="A196">
        <v>171</v>
      </c>
      <c r="B196" s="57">
        <f t="shared" si="23"/>
        <v>49004</v>
      </c>
      <c r="C196" s="5">
        <f t="shared" si="16"/>
        <v>75192.76953076286</v>
      </c>
      <c r="D196" s="5">
        <f t="shared" si="17"/>
        <v>626.60641275635714</v>
      </c>
      <c r="E196" s="5">
        <f t="shared" si="18"/>
        <v>163.20800032356181</v>
      </c>
      <c r="F196" s="53"/>
      <c r="G196" s="5">
        <f t="shared" si="19"/>
        <v>75029.5615304393</v>
      </c>
      <c r="H196" s="5">
        <f t="shared" si="20"/>
        <v>300</v>
      </c>
      <c r="I196" s="5" t="str">
        <f t="shared" si="21"/>
        <v/>
      </c>
      <c r="J196" s="5">
        <f t="shared" si="22"/>
        <v>1089.8144130799189</v>
      </c>
      <c r="M196" s="5"/>
    </row>
    <row r="197" spans="1:13" x14ac:dyDescent="0.3">
      <c r="A197">
        <v>172</v>
      </c>
      <c r="B197" s="57">
        <f t="shared" si="23"/>
        <v>49035</v>
      </c>
      <c r="C197" s="5">
        <f t="shared" si="16"/>
        <v>75029.5615304393</v>
      </c>
      <c r="D197" s="5">
        <f t="shared" si="17"/>
        <v>625.24634608699421</v>
      </c>
      <c r="E197" s="5">
        <f t="shared" si="18"/>
        <v>164.56806699292474</v>
      </c>
      <c r="F197" s="53"/>
      <c r="G197" s="5">
        <f t="shared" si="19"/>
        <v>74864.993463446372</v>
      </c>
      <c r="H197" s="5">
        <f t="shared" si="20"/>
        <v>300</v>
      </c>
      <c r="I197" s="5" t="str">
        <f t="shared" si="21"/>
        <v/>
      </c>
      <c r="J197" s="5">
        <f t="shared" si="22"/>
        <v>1089.8144130799189</v>
      </c>
      <c r="M197" s="5"/>
    </row>
    <row r="198" spans="1:13" x14ac:dyDescent="0.3">
      <c r="A198">
        <v>173</v>
      </c>
      <c r="B198" s="57">
        <f t="shared" si="23"/>
        <v>49065</v>
      </c>
      <c r="C198" s="5">
        <f t="shared" si="16"/>
        <v>74864.993463446372</v>
      </c>
      <c r="D198" s="5">
        <f t="shared" si="17"/>
        <v>623.87494552871976</v>
      </c>
      <c r="E198" s="5">
        <f t="shared" si="18"/>
        <v>165.93946755119919</v>
      </c>
      <c r="F198" s="53"/>
      <c r="G198" s="5">
        <f t="shared" si="19"/>
        <v>74699.05399589517</v>
      </c>
      <c r="H198" s="5">
        <f t="shared" si="20"/>
        <v>300</v>
      </c>
      <c r="I198" s="5" t="str">
        <f t="shared" si="21"/>
        <v/>
      </c>
      <c r="J198" s="5">
        <f t="shared" si="22"/>
        <v>1089.8144130799189</v>
      </c>
      <c r="M198" s="5"/>
    </row>
    <row r="199" spans="1:13" x14ac:dyDescent="0.3">
      <c r="A199">
        <v>174</v>
      </c>
      <c r="B199" s="57">
        <f t="shared" si="23"/>
        <v>49096</v>
      </c>
      <c r="C199" s="5">
        <f t="shared" si="16"/>
        <v>74699.05399589517</v>
      </c>
      <c r="D199" s="5">
        <f t="shared" si="17"/>
        <v>622.49211663245978</v>
      </c>
      <c r="E199" s="5">
        <f t="shared" si="18"/>
        <v>167.32229644745917</v>
      </c>
      <c r="F199" s="53"/>
      <c r="G199" s="5">
        <f t="shared" si="19"/>
        <v>74531.731699447715</v>
      </c>
      <c r="H199" s="5">
        <f t="shared" si="20"/>
        <v>300</v>
      </c>
      <c r="I199" s="5" t="str">
        <f t="shared" si="21"/>
        <v/>
      </c>
      <c r="J199" s="5">
        <f t="shared" si="22"/>
        <v>1089.8144130799189</v>
      </c>
      <c r="M199" s="5"/>
    </row>
    <row r="200" spans="1:13" x14ac:dyDescent="0.3">
      <c r="A200">
        <v>175</v>
      </c>
      <c r="B200" s="57">
        <f t="shared" si="23"/>
        <v>49126</v>
      </c>
      <c r="C200" s="5">
        <f t="shared" si="16"/>
        <v>74531.731699447715</v>
      </c>
      <c r="D200" s="5">
        <f t="shared" si="17"/>
        <v>621.09776416206432</v>
      </c>
      <c r="E200" s="5">
        <f t="shared" si="18"/>
        <v>168.71664891785463</v>
      </c>
      <c r="F200" s="53"/>
      <c r="G200" s="5">
        <f t="shared" si="19"/>
        <v>74363.015050529866</v>
      </c>
      <c r="H200" s="5">
        <f t="shared" si="20"/>
        <v>300</v>
      </c>
      <c r="I200" s="5" t="str">
        <f t="shared" si="21"/>
        <v/>
      </c>
      <c r="J200" s="5">
        <f t="shared" si="22"/>
        <v>1089.8144130799189</v>
      </c>
      <c r="M200" s="5"/>
    </row>
    <row r="201" spans="1:13" x14ac:dyDescent="0.3">
      <c r="A201">
        <v>176</v>
      </c>
      <c r="B201" s="57">
        <f t="shared" si="23"/>
        <v>49157</v>
      </c>
      <c r="C201" s="5">
        <f t="shared" si="16"/>
        <v>74363.015050529866</v>
      </c>
      <c r="D201" s="5">
        <f t="shared" si="17"/>
        <v>619.69179208774892</v>
      </c>
      <c r="E201" s="5">
        <f t="shared" si="18"/>
        <v>170.12262099217003</v>
      </c>
      <c r="F201" s="53"/>
      <c r="G201" s="5">
        <f t="shared" si="19"/>
        <v>74192.892429537693</v>
      </c>
      <c r="H201" s="5">
        <f t="shared" si="20"/>
        <v>300</v>
      </c>
      <c r="I201" s="5" t="str">
        <f t="shared" si="21"/>
        <v/>
      </c>
      <c r="J201" s="5">
        <f t="shared" si="22"/>
        <v>1089.8144130799189</v>
      </c>
      <c r="M201" s="5"/>
    </row>
    <row r="202" spans="1:13" x14ac:dyDescent="0.3">
      <c r="A202">
        <v>177</v>
      </c>
      <c r="B202" s="57">
        <f t="shared" si="23"/>
        <v>49188</v>
      </c>
      <c r="C202" s="5">
        <f t="shared" si="16"/>
        <v>74192.892429537693</v>
      </c>
      <c r="D202" s="5">
        <f t="shared" si="17"/>
        <v>618.27410357948077</v>
      </c>
      <c r="E202" s="5">
        <f t="shared" si="18"/>
        <v>171.54030950043818</v>
      </c>
      <c r="F202" s="53"/>
      <c r="G202" s="5">
        <f t="shared" si="19"/>
        <v>74021.352120037249</v>
      </c>
      <c r="H202" s="5">
        <f t="shared" si="20"/>
        <v>300</v>
      </c>
      <c r="I202" s="5" t="str">
        <f t="shared" si="21"/>
        <v/>
      </c>
      <c r="J202" s="5">
        <f t="shared" si="22"/>
        <v>1089.8144130799189</v>
      </c>
      <c r="M202" s="5"/>
    </row>
    <row r="203" spans="1:13" x14ac:dyDescent="0.3">
      <c r="A203">
        <v>178</v>
      </c>
      <c r="B203" s="57">
        <f t="shared" si="23"/>
        <v>49218</v>
      </c>
      <c r="C203" s="5">
        <f t="shared" si="16"/>
        <v>74021.352120037249</v>
      </c>
      <c r="D203" s="5">
        <f t="shared" si="17"/>
        <v>616.84460100031038</v>
      </c>
      <c r="E203" s="5">
        <f t="shared" si="18"/>
        <v>172.96981207960857</v>
      </c>
      <c r="F203" s="53"/>
      <c r="G203" s="5">
        <f t="shared" si="19"/>
        <v>73848.38230795764</v>
      </c>
      <c r="H203" s="5">
        <f t="shared" si="20"/>
        <v>300</v>
      </c>
      <c r="I203" s="5" t="str">
        <f t="shared" si="21"/>
        <v/>
      </c>
      <c r="J203" s="5">
        <f t="shared" si="22"/>
        <v>1089.8144130799189</v>
      </c>
      <c r="M203" s="5"/>
    </row>
    <row r="204" spans="1:13" x14ac:dyDescent="0.3">
      <c r="A204">
        <v>179</v>
      </c>
      <c r="B204" s="57">
        <f t="shared" si="23"/>
        <v>49249</v>
      </c>
      <c r="C204" s="5">
        <f t="shared" si="16"/>
        <v>73848.38230795764</v>
      </c>
      <c r="D204" s="5">
        <f t="shared" si="17"/>
        <v>615.40318589964704</v>
      </c>
      <c r="E204" s="5">
        <f t="shared" si="18"/>
        <v>174.41122718027191</v>
      </c>
      <c r="F204" s="53"/>
      <c r="G204" s="5">
        <f t="shared" si="19"/>
        <v>73673.971080777366</v>
      </c>
      <c r="H204" s="5">
        <f t="shared" si="20"/>
        <v>300</v>
      </c>
      <c r="I204" s="5" t="str">
        <f t="shared" si="21"/>
        <v/>
      </c>
      <c r="J204" s="5">
        <f t="shared" si="22"/>
        <v>1089.8144130799189</v>
      </c>
      <c r="M204" s="5"/>
    </row>
    <row r="205" spans="1:13" x14ac:dyDescent="0.3">
      <c r="A205">
        <v>180</v>
      </c>
      <c r="B205" s="57">
        <f t="shared" si="23"/>
        <v>49279</v>
      </c>
      <c r="C205" s="5">
        <f t="shared" si="16"/>
        <v>73673.971080777366</v>
      </c>
      <c r="D205" s="5">
        <f t="shared" si="17"/>
        <v>613.94975900647808</v>
      </c>
      <c r="E205" s="5">
        <f t="shared" si="18"/>
        <v>175.86465407344087</v>
      </c>
      <c r="F205" s="53"/>
      <c r="G205" s="5">
        <f t="shared" si="19"/>
        <v>73498.106426703918</v>
      </c>
      <c r="H205" s="5">
        <f t="shared" si="20"/>
        <v>300</v>
      </c>
      <c r="I205" s="5" t="str">
        <f t="shared" si="21"/>
        <v/>
      </c>
      <c r="J205" s="5">
        <f t="shared" si="22"/>
        <v>1089.8144130799189</v>
      </c>
      <c r="M205" s="5"/>
    </row>
    <row r="206" spans="1:13" x14ac:dyDescent="0.3">
      <c r="A206">
        <v>181</v>
      </c>
      <c r="B206" s="57">
        <f t="shared" si="23"/>
        <v>49310</v>
      </c>
      <c r="C206" s="5">
        <f t="shared" si="16"/>
        <v>73498.106426703918</v>
      </c>
      <c r="D206" s="5">
        <f t="shared" si="17"/>
        <v>612.4842202225326</v>
      </c>
      <c r="E206" s="5">
        <f t="shared" si="18"/>
        <v>177.33019285738635</v>
      </c>
      <c r="F206" s="53"/>
      <c r="G206" s="5">
        <f t="shared" si="19"/>
        <v>73320.776233846525</v>
      </c>
      <c r="H206" s="5">
        <f t="shared" si="20"/>
        <v>300</v>
      </c>
      <c r="I206" s="5" t="str">
        <f t="shared" si="21"/>
        <v/>
      </c>
      <c r="J206" s="5">
        <f t="shared" si="22"/>
        <v>1089.8144130799189</v>
      </c>
      <c r="M206" s="5"/>
    </row>
    <row r="207" spans="1:13" x14ac:dyDescent="0.3">
      <c r="A207">
        <v>182</v>
      </c>
      <c r="B207" s="57">
        <f t="shared" si="23"/>
        <v>49341</v>
      </c>
      <c r="C207" s="5">
        <f t="shared" si="16"/>
        <v>73320.776233846525</v>
      </c>
      <c r="D207" s="5">
        <f t="shared" si="17"/>
        <v>611.00646861538769</v>
      </c>
      <c r="E207" s="5">
        <f t="shared" si="18"/>
        <v>178.80794446453126</v>
      </c>
      <c r="F207" s="53"/>
      <c r="G207" s="5">
        <f t="shared" si="19"/>
        <v>73141.968289381999</v>
      </c>
      <c r="H207" s="5">
        <f t="shared" si="20"/>
        <v>300</v>
      </c>
      <c r="I207" s="5" t="str">
        <f t="shared" si="21"/>
        <v/>
      </c>
      <c r="J207" s="5">
        <f t="shared" si="22"/>
        <v>1089.8144130799189</v>
      </c>
      <c r="M207" s="5"/>
    </row>
    <row r="208" spans="1:13" x14ac:dyDescent="0.3">
      <c r="A208">
        <v>183</v>
      </c>
      <c r="B208" s="57">
        <f t="shared" si="23"/>
        <v>49369</v>
      </c>
      <c r="C208" s="5">
        <f t="shared" si="16"/>
        <v>73141.968289381999</v>
      </c>
      <c r="D208" s="5">
        <f t="shared" si="17"/>
        <v>609.51640241151665</v>
      </c>
      <c r="E208" s="5">
        <f t="shared" si="18"/>
        <v>180.2980106684023</v>
      </c>
      <c r="F208" s="53"/>
      <c r="G208" s="5">
        <f t="shared" si="19"/>
        <v>72961.670278713602</v>
      </c>
      <c r="H208" s="5">
        <f t="shared" si="20"/>
        <v>300</v>
      </c>
      <c r="I208" s="5" t="str">
        <f t="shared" si="21"/>
        <v/>
      </c>
      <c r="J208" s="5">
        <f t="shared" si="22"/>
        <v>1089.8144130799189</v>
      </c>
      <c r="M208" s="5"/>
    </row>
    <row r="209" spans="1:13" x14ac:dyDescent="0.3">
      <c r="A209">
        <v>184</v>
      </c>
      <c r="B209" s="57">
        <f t="shared" si="23"/>
        <v>49400</v>
      </c>
      <c r="C209" s="5">
        <f t="shared" si="16"/>
        <v>72961.670278713602</v>
      </c>
      <c r="D209" s="5">
        <f t="shared" si="17"/>
        <v>608.01391898928</v>
      </c>
      <c r="E209" s="5">
        <f t="shared" si="18"/>
        <v>181.80049409063895</v>
      </c>
      <c r="F209" s="53"/>
      <c r="G209" s="5">
        <f t="shared" si="19"/>
        <v>72779.869784622962</v>
      </c>
      <c r="H209" s="5">
        <f t="shared" si="20"/>
        <v>300</v>
      </c>
      <c r="I209" s="5" t="str">
        <f t="shared" si="21"/>
        <v/>
      </c>
      <c r="J209" s="5">
        <f t="shared" si="22"/>
        <v>1089.8144130799189</v>
      </c>
      <c r="M209" s="5"/>
    </row>
    <row r="210" spans="1:13" x14ac:dyDescent="0.3">
      <c r="A210">
        <v>185</v>
      </c>
      <c r="B210" s="57">
        <f t="shared" si="23"/>
        <v>49430</v>
      </c>
      <c r="C210" s="5">
        <f t="shared" si="16"/>
        <v>72779.869784622962</v>
      </c>
      <c r="D210" s="5">
        <f t="shared" si="17"/>
        <v>606.49891487185801</v>
      </c>
      <c r="E210" s="5">
        <f t="shared" si="18"/>
        <v>183.31549820806094</v>
      </c>
      <c r="F210" s="53"/>
      <c r="G210" s="5">
        <f t="shared" si="19"/>
        <v>72596.554286414903</v>
      </c>
      <c r="H210" s="5">
        <f t="shared" si="20"/>
        <v>300</v>
      </c>
      <c r="I210" s="5" t="str">
        <f t="shared" si="21"/>
        <v/>
      </c>
      <c r="J210" s="5">
        <f t="shared" si="22"/>
        <v>1089.8144130799189</v>
      </c>
      <c r="M210" s="5"/>
    </row>
    <row r="211" spans="1:13" x14ac:dyDescent="0.3">
      <c r="A211">
        <v>186</v>
      </c>
      <c r="B211" s="57">
        <f t="shared" si="23"/>
        <v>49461</v>
      </c>
      <c r="C211" s="5">
        <f t="shared" si="16"/>
        <v>72596.554286414903</v>
      </c>
      <c r="D211" s="5">
        <f t="shared" si="17"/>
        <v>604.97128572012423</v>
      </c>
      <c r="E211" s="5">
        <f t="shared" si="18"/>
        <v>184.84312735979472</v>
      </c>
      <c r="F211" s="53"/>
      <c r="G211" s="5">
        <f t="shared" si="19"/>
        <v>72411.711159055107</v>
      </c>
      <c r="H211" s="5">
        <f t="shared" si="20"/>
        <v>300</v>
      </c>
      <c r="I211" s="5" t="str">
        <f t="shared" si="21"/>
        <v/>
      </c>
      <c r="J211" s="5">
        <f t="shared" si="22"/>
        <v>1089.8144130799189</v>
      </c>
      <c r="M211" s="5"/>
    </row>
    <row r="212" spans="1:13" x14ac:dyDescent="0.3">
      <c r="A212">
        <v>187</v>
      </c>
      <c r="B212" s="57">
        <f t="shared" si="23"/>
        <v>49491</v>
      </c>
      <c r="C212" s="5">
        <f t="shared" si="16"/>
        <v>72411.711159055107</v>
      </c>
      <c r="D212" s="5">
        <f t="shared" si="17"/>
        <v>603.43092632545927</v>
      </c>
      <c r="E212" s="5">
        <f t="shared" si="18"/>
        <v>186.38348675445968</v>
      </c>
      <c r="F212" s="53"/>
      <c r="G212" s="5">
        <f t="shared" si="19"/>
        <v>72225.327672300642</v>
      </c>
      <c r="H212" s="5">
        <f t="shared" si="20"/>
        <v>300</v>
      </c>
      <c r="I212" s="5" t="str">
        <f t="shared" si="21"/>
        <v/>
      </c>
      <c r="J212" s="5">
        <f t="shared" si="22"/>
        <v>1089.8144130799189</v>
      </c>
      <c r="M212" s="5"/>
    </row>
    <row r="213" spans="1:13" x14ac:dyDescent="0.3">
      <c r="A213">
        <v>188</v>
      </c>
      <c r="B213" s="57">
        <f t="shared" si="23"/>
        <v>49522</v>
      </c>
      <c r="C213" s="5">
        <f t="shared" si="16"/>
        <v>72225.327672300642</v>
      </c>
      <c r="D213" s="5">
        <f t="shared" si="17"/>
        <v>601.87773060250538</v>
      </c>
      <c r="E213" s="5">
        <f t="shared" si="18"/>
        <v>187.93668247741357</v>
      </c>
      <c r="F213" s="53"/>
      <c r="G213" s="5">
        <f t="shared" si="19"/>
        <v>72037.390989823223</v>
      </c>
      <c r="H213" s="5">
        <f t="shared" si="20"/>
        <v>300</v>
      </c>
      <c r="I213" s="5" t="str">
        <f t="shared" si="21"/>
        <v/>
      </c>
      <c r="J213" s="5">
        <f t="shared" si="22"/>
        <v>1089.8144130799189</v>
      </c>
      <c r="M213" s="5"/>
    </row>
    <row r="214" spans="1:13" x14ac:dyDescent="0.3">
      <c r="A214">
        <v>189</v>
      </c>
      <c r="B214" s="57">
        <f t="shared" si="23"/>
        <v>49553</v>
      </c>
      <c r="C214" s="5">
        <f t="shared" si="16"/>
        <v>72037.390989823223</v>
      </c>
      <c r="D214" s="5">
        <f t="shared" si="17"/>
        <v>600.31159158186017</v>
      </c>
      <c r="E214" s="5">
        <f t="shared" si="18"/>
        <v>189.50282149805878</v>
      </c>
      <c r="F214" s="53"/>
      <c r="G214" s="5">
        <f t="shared" si="19"/>
        <v>71847.888168325167</v>
      </c>
      <c r="H214" s="5">
        <f t="shared" si="20"/>
        <v>300</v>
      </c>
      <c r="I214" s="5" t="str">
        <f t="shared" si="21"/>
        <v/>
      </c>
      <c r="J214" s="5">
        <f t="shared" si="22"/>
        <v>1089.8144130799189</v>
      </c>
      <c r="M214" s="5"/>
    </row>
    <row r="215" spans="1:13" x14ac:dyDescent="0.3">
      <c r="A215">
        <v>190</v>
      </c>
      <c r="B215" s="57">
        <f t="shared" si="23"/>
        <v>49583</v>
      </c>
      <c r="C215" s="5">
        <f t="shared" si="16"/>
        <v>71847.888168325167</v>
      </c>
      <c r="D215" s="5">
        <f t="shared" si="17"/>
        <v>598.73240140270968</v>
      </c>
      <c r="E215" s="5">
        <f t="shared" si="18"/>
        <v>191.08201167720927</v>
      </c>
      <c r="F215" s="53"/>
      <c r="G215" s="5">
        <f t="shared" si="19"/>
        <v>71656.806156647959</v>
      </c>
      <c r="H215" s="5">
        <f t="shared" si="20"/>
        <v>300</v>
      </c>
      <c r="I215" s="5" t="str">
        <f t="shared" si="21"/>
        <v/>
      </c>
      <c r="J215" s="5">
        <f t="shared" si="22"/>
        <v>1089.8144130799189</v>
      </c>
      <c r="M215" s="5"/>
    </row>
    <row r="216" spans="1:13" x14ac:dyDescent="0.3">
      <c r="A216">
        <v>191</v>
      </c>
      <c r="B216" s="57">
        <f t="shared" si="23"/>
        <v>49614</v>
      </c>
      <c r="C216" s="5">
        <f t="shared" si="16"/>
        <v>71656.806156647959</v>
      </c>
      <c r="D216" s="5">
        <f t="shared" si="17"/>
        <v>597.14005130539965</v>
      </c>
      <c r="E216" s="5">
        <f t="shared" si="18"/>
        <v>192.6743617745193</v>
      </c>
      <c r="F216" s="53"/>
      <c r="G216" s="5">
        <f t="shared" si="19"/>
        <v>71464.131794873436</v>
      </c>
      <c r="H216" s="5">
        <f t="shared" si="20"/>
        <v>300</v>
      </c>
      <c r="I216" s="5" t="str">
        <f t="shared" si="21"/>
        <v/>
      </c>
      <c r="J216" s="5">
        <f t="shared" si="22"/>
        <v>1089.8144130799189</v>
      </c>
      <c r="M216" s="5"/>
    </row>
    <row r="217" spans="1:13" x14ac:dyDescent="0.3">
      <c r="A217">
        <v>192</v>
      </c>
      <c r="B217" s="57">
        <f t="shared" si="23"/>
        <v>49644</v>
      </c>
      <c r="C217" s="5">
        <f t="shared" si="16"/>
        <v>71464.131794873436</v>
      </c>
      <c r="D217" s="5">
        <f t="shared" si="17"/>
        <v>595.53443162394524</v>
      </c>
      <c r="E217" s="5">
        <f t="shared" si="18"/>
        <v>194.27998145597371</v>
      </c>
      <c r="F217" s="53"/>
      <c r="G217" s="5">
        <f t="shared" si="19"/>
        <v>71269.851813417466</v>
      </c>
      <c r="H217" s="5">
        <f t="shared" si="20"/>
        <v>300</v>
      </c>
      <c r="I217" s="5" t="str">
        <f t="shared" si="21"/>
        <v/>
      </c>
      <c r="J217" s="5">
        <f t="shared" si="22"/>
        <v>1089.8144130799189</v>
      </c>
      <c r="M217" s="5"/>
    </row>
    <row r="218" spans="1:13" x14ac:dyDescent="0.3">
      <c r="A218">
        <v>193</v>
      </c>
      <c r="B218" s="57">
        <f t="shared" si="23"/>
        <v>49675</v>
      </c>
      <c r="C218" s="5">
        <f t="shared" ref="C218:C281" si="24">_xlfn.LET(
_xlpm.StartingPrincipalBalance,$G217,
_xlpm.IsPrincipalRemainingZeroCondition,ROUND($G217,2)=0,
_xlpm.IsPrincipalRemainingBlankCondition,$G217="",
_xlpm.IsPeriodBlankCondition,ISBLANK($A218),
_xlpm.Calculation,IF(_xlpm.IsPeriodBlankCondition,"",IF(_xlpm.IsPrincipalRemainingBlankCondition,"",IF(_xlpm.IsPrincipalRemainingZeroCondition,"",_xlpm.StartingPrincipalBalance))),
_xlpm.Calculation
)</f>
        <v>71269.851813417466</v>
      </c>
      <c r="D218" s="5">
        <f t="shared" ref="D218:D281" si="25">_xlfn.LET(
_xlpm.InterestCalculation,$G217*$B$9,
_xlpm.IsPrincipalRemainingZeroCondition,ROUND($G217,2)=0,
_xlpm.IsPrincipalRemainingBlankCondition,$G217="",
_xlpm.IsPeriodBlankCondition,ISBLANK($A218),
_xlpm.Calculation,IF(_xlpm.IsPeriodBlankCondition,"",IF(_xlpm.IsPrincipalRemainingBlankCondition,"",IF(_xlpm.IsPrincipalRemainingZeroCondition,"",_xlpm.InterestCalculation))),
_xlpm.Calculation
)</f>
        <v>593.91543177847893</v>
      </c>
      <c r="E218" s="5">
        <f t="shared" ref="E218:E281" si="26">_xlfn.LET(
_xlpm.PrincipalOwedCalculation,$B$10-$D218,
_xlpm.IsPrincipalLessThenOrEqualToMonthlyPaymentCondition,$G217&lt;=$B$10,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_xlpm.Calculation,IF(_xlpm.IsPeriodBlankCondition,"",IF(_xlpm.IsPrincipalRemainingBlankCondition,"",IF(_xlpm.IsPrincipalZeroCondition,"",IF(_xlpm.IsPrincipalLessThenOrEqualToMonthlyPaymentCondition,$G217,_xlpm.PrincipalOwedCalculation)))),
_xlpm.Calculation
)</f>
        <v>195.89898130144002</v>
      </c>
      <c r="F218" s="53"/>
      <c r="G218" s="5">
        <f t="shared" ref="G218:G281" si="27">_xlfn.LET(
_xlpm.StartingBalanceGreaterThanPrincipalOwedPlusPrepaymentCondition,$C218&gt;=$E218+$F218,
_xlpm.IsPrincpalOwedPlusPrepaymentLessThanOrEqualToPrincipalRemainingCondition,ROUND($E218+$F218,2)&lt;=ROUND($G217,2),
_xlpm.IsCurrentPrincapalOwedAmtGreaterThanPrevPrincipalOwedCondition,$E217&gt;$G217,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_xlpm.Calculation,IF(_xlpm.IsPeriodBlankCondition,"",IF(_xlpm.IsPrincipalRemainingBlankCondition,"",IF(_xlpm.IsPrincipalZeroCondition,"",IF(_xlpm.StartingBalanceGreaterThanPrincipalOwedPlusPrepaymentCondition,$C218-$E218-$F218,0)))),
_xlpm.Calculation
)</f>
        <v>71073.952832116032</v>
      </c>
      <c r="H218" s="5">
        <f t="shared" ref="H218:H281" si="28">_xlfn.LET(
_xlpm.PrincpalRemainingCalculation,$B$13,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_xlpm.Calculation,IF(_xlpm.IsPeriodBlankCondition,"",IF(_xlpm.IsPrincipalRemainingBlankCondition,"",IF(_xlpm.IsPrincipalZeroCondition,"",_xlpm.PrincpalRemainingCalculation))),
_xlpm.Calculation
)</f>
        <v>300</v>
      </c>
      <c r="I218" s="5" t="str">
        <f t="shared" ref="I218:I281" si="29">_xlfn.LET(
_xlpm.IsPrincipalRemainingLessThanOrEqualToPMICutoffAmtCondition,$G217&lt;=$B$2*(1-$B$15),
_xlpm.PMIMonthlyPayment,$B$19,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18" s="5">
        <f t="shared" ref="J218:J281" si="30">_xlfn.LET(
_xlpm.PrePaymentActuallyPaid,IF($C218&gt;=$E218+$F218,$F218,$C218-$E218),
_xlpm.IfPMIOwedIsBlank,IF($I218 = "",0,$I218),
_xlpm.TotalMonthlyPaymentCalculation,$D218+$E218+$H218+_xlpm.IfPMIOwedIsBlank+_xlpm.PrePaymentActuallyPaid,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_xlpm.Calculation,IF(_xlpm.IsPeriodBlankCondition,"",IF(_xlpm.IsPrincipalRemainingBlankCondition,"",IF(_xlpm.IsPrincipalZeroCondition,"",_xlpm.TotalMonthlyPaymentCalculation))),
_xlpm.Calculation
)</f>
        <v>1089.8144130799189</v>
      </c>
      <c r="M218" s="5"/>
    </row>
    <row r="219" spans="1:13" x14ac:dyDescent="0.3">
      <c r="A219">
        <v>194</v>
      </c>
      <c r="B219" s="57">
        <f t="shared" ref="B219:B282" si="31">IF(ISBLANK($A219),"",EDATE($B218,1))</f>
        <v>49706</v>
      </c>
      <c r="C219" s="5">
        <f t="shared" si="24"/>
        <v>71073.952832116032</v>
      </c>
      <c r="D219" s="5">
        <f t="shared" si="25"/>
        <v>592.28294026763365</v>
      </c>
      <c r="E219" s="5">
        <f t="shared" si="26"/>
        <v>197.5314728122853</v>
      </c>
      <c r="F219" s="53"/>
      <c r="G219" s="5">
        <f t="shared" si="27"/>
        <v>70876.421359303742</v>
      </c>
      <c r="H219" s="5">
        <f t="shared" si="28"/>
        <v>300</v>
      </c>
      <c r="I219" s="5" t="str">
        <f t="shared" si="29"/>
        <v/>
      </c>
      <c r="J219" s="5">
        <f t="shared" si="30"/>
        <v>1089.8144130799189</v>
      </c>
      <c r="M219" s="5"/>
    </row>
    <row r="220" spans="1:13" x14ac:dyDescent="0.3">
      <c r="A220">
        <v>195</v>
      </c>
      <c r="B220" s="57">
        <f t="shared" si="31"/>
        <v>49735</v>
      </c>
      <c r="C220" s="5">
        <f t="shared" si="24"/>
        <v>70876.421359303742</v>
      </c>
      <c r="D220" s="5">
        <f t="shared" si="25"/>
        <v>590.63684466086454</v>
      </c>
      <c r="E220" s="5">
        <f t="shared" si="26"/>
        <v>199.17756841905441</v>
      </c>
      <c r="F220" s="53"/>
      <c r="G220" s="5">
        <f t="shared" si="27"/>
        <v>70677.243790884691</v>
      </c>
      <c r="H220" s="5">
        <f t="shared" si="28"/>
        <v>300</v>
      </c>
      <c r="I220" s="5" t="str">
        <f t="shared" si="29"/>
        <v/>
      </c>
      <c r="J220" s="5">
        <f t="shared" si="30"/>
        <v>1089.8144130799189</v>
      </c>
      <c r="M220" s="5"/>
    </row>
    <row r="221" spans="1:13" x14ac:dyDescent="0.3">
      <c r="A221">
        <v>196</v>
      </c>
      <c r="B221" s="57">
        <f t="shared" si="31"/>
        <v>49766</v>
      </c>
      <c r="C221" s="5">
        <f t="shared" si="24"/>
        <v>70677.243790884691</v>
      </c>
      <c r="D221" s="5">
        <f t="shared" si="25"/>
        <v>588.97703159070579</v>
      </c>
      <c r="E221" s="5">
        <f t="shared" si="26"/>
        <v>200.83738148921316</v>
      </c>
      <c r="F221" s="53"/>
      <c r="G221" s="5">
        <f t="shared" si="27"/>
        <v>70476.40640939548</v>
      </c>
      <c r="H221" s="5">
        <f t="shared" si="28"/>
        <v>300</v>
      </c>
      <c r="I221" s="5" t="str">
        <f t="shared" si="29"/>
        <v/>
      </c>
      <c r="J221" s="5">
        <f t="shared" si="30"/>
        <v>1089.8144130799189</v>
      </c>
      <c r="M221" s="5"/>
    </row>
    <row r="222" spans="1:13" x14ac:dyDescent="0.3">
      <c r="A222">
        <v>197</v>
      </c>
      <c r="B222" s="57">
        <f t="shared" si="31"/>
        <v>49796</v>
      </c>
      <c r="C222" s="5">
        <f t="shared" si="24"/>
        <v>70476.40640939548</v>
      </c>
      <c r="D222" s="5">
        <f t="shared" si="25"/>
        <v>587.30338674496238</v>
      </c>
      <c r="E222" s="5">
        <f t="shared" si="26"/>
        <v>202.51102633495657</v>
      </c>
      <c r="F222" s="53"/>
      <c r="G222" s="5">
        <f t="shared" si="27"/>
        <v>70273.895383060517</v>
      </c>
      <c r="H222" s="5">
        <f t="shared" si="28"/>
        <v>300</v>
      </c>
      <c r="I222" s="5" t="str">
        <f t="shared" si="29"/>
        <v/>
      </c>
      <c r="J222" s="5">
        <f t="shared" si="30"/>
        <v>1089.8144130799189</v>
      </c>
      <c r="M222" s="5"/>
    </row>
    <row r="223" spans="1:13" x14ac:dyDescent="0.3">
      <c r="A223">
        <v>198</v>
      </c>
      <c r="B223" s="57">
        <f t="shared" si="31"/>
        <v>49827</v>
      </c>
      <c r="C223" s="5">
        <f t="shared" si="24"/>
        <v>70273.895383060517</v>
      </c>
      <c r="D223" s="5">
        <f t="shared" si="25"/>
        <v>585.6157948588376</v>
      </c>
      <c r="E223" s="5">
        <f t="shared" si="26"/>
        <v>204.19861822108135</v>
      </c>
      <c r="F223" s="53"/>
      <c r="G223" s="5">
        <f t="shared" si="27"/>
        <v>70069.696764839435</v>
      </c>
      <c r="H223" s="5">
        <f t="shared" si="28"/>
        <v>300</v>
      </c>
      <c r="I223" s="5" t="str">
        <f t="shared" si="29"/>
        <v/>
      </c>
      <c r="J223" s="5">
        <f t="shared" si="30"/>
        <v>1089.8144130799189</v>
      </c>
      <c r="M223" s="5"/>
    </row>
    <row r="224" spans="1:13" x14ac:dyDescent="0.3">
      <c r="A224">
        <v>199</v>
      </c>
      <c r="B224" s="57">
        <f t="shared" si="31"/>
        <v>49857</v>
      </c>
      <c r="C224" s="5">
        <f t="shared" si="24"/>
        <v>70069.696764839435</v>
      </c>
      <c r="D224" s="5">
        <f t="shared" si="25"/>
        <v>583.91413970699523</v>
      </c>
      <c r="E224" s="5">
        <f t="shared" si="26"/>
        <v>205.90027337292372</v>
      </c>
      <c r="F224" s="53"/>
      <c r="G224" s="5">
        <f t="shared" si="27"/>
        <v>69863.796491466506</v>
      </c>
      <c r="H224" s="5">
        <f t="shared" si="28"/>
        <v>300</v>
      </c>
      <c r="I224" s="5" t="str">
        <f t="shared" si="29"/>
        <v/>
      </c>
      <c r="J224" s="5">
        <f t="shared" si="30"/>
        <v>1089.8144130799189</v>
      </c>
      <c r="M224" s="5"/>
    </row>
    <row r="225" spans="1:13" x14ac:dyDescent="0.3">
      <c r="A225">
        <v>200</v>
      </c>
      <c r="B225" s="57">
        <f t="shared" si="31"/>
        <v>49888</v>
      </c>
      <c r="C225" s="5">
        <f t="shared" si="24"/>
        <v>69863.796491466506</v>
      </c>
      <c r="D225" s="5">
        <f t="shared" si="25"/>
        <v>582.19830409555425</v>
      </c>
      <c r="E225" s="5">
        <f t="shared" si="26"/>
        <v>207.6161089843647</v>
      </c>
      <c r="F225" s="53"/>
      <c r="G225" s="5">
        <f t="shared" si="27"/>
        <v>69656.18038248214</v>
      </c>
      <c r="H225" s="5">
        <f t="shared" si="28"/>
        <v>300</v>
      </c>
      <c r="I225" s="5" t="str">
        <f t="shared" si="29"/>
        <v/>
      </c>
      <c r="J225" s="5">
        <f t="shared" si="30"/>
        <v>1089.8144130799189</v>
      </c>
      <c r="M225" s="5"/>
    </row>
    <row r="226" spans="1:13" x14ac:dyDescent="0.3">
      <c r="A226">
        <v>201</v>
      </c>
      <c r="B226" s="57">
        <f t="shared" si="31"/>
        <v>49919</v>
      </c>
      <c r="C226" s="5">
        <f t="shared" si="24"/>
        <v>69656.18038248214</v>
      </c>
      <c r="D226" s="5">
        <f t="shared" si="25"/>
        <v>580.46816985401779</v>
      </c>
      <c r="E226" s="5">
        <f t="shared" si="26"/>
        <v>209.34624322590116</v>
      </c>
      <c r="F226" s="53"/>
      <c r="G226" s="5">
        <f t="shared" si="27"/>
        <v>69446.834139256243</v>
      </c>
      <c r="H226" s="5">
        <f t="shared" si="28"/>
        <v>300</v>
      </c>
      <c r="I226" s="5" t="str">
        <f t="shared" si="29"/>
        <v/>
      </c>
      <c r="J226" s="5">
        <f t="shared" si="30"/>
        <v>1089.8144130799189</v>
      </c>
      <c r="M226" s="5"/>
    </row>
    <row r="227" spans="1:13" x14ac:dyDescent="0.3">
      <c r="A227">
        <v>202</v>
      </c>
      <c r="B227" s="57">
        <f t="shared" si="31"/>
        <v>49949</v>
      </c>
      <c r="C227" s="5">
        <f t="shared" si="24"/>
        <v>69446.834139256243</v>
      </c>
      <c r="D227" s="5">
        <f t="shared" si="25"/>
        <v>578.7236178271354</v>
      </c>
      <c r="E227" s="5">
        <f t="shared" si="26"/>
        <v>211.09079525278355</v>
      </c>
      <c r="F227" s="53"/>
      <c r="G227" s="5">
        <f t="shared" si="27"/>
        <v>69235.743344003466</v>
      </c>
      <c r="H227" s="5">
        <f t="shared" si="28"/>
        <v>300</v>
      </c>
      <c r="I227" s="5" t="str">
        <f t="shared" si="29"/>
        <v/>
      </c>
      <c r="J227" s="5">
        <f t="shared" si="30"/>
        <v>1089.8144130799189</v>
      </c>
      <c r="M227" s="5"/>
    </row>
    <row r="228" spans="1:13" x14ac:dyDescent="0.3">
      <c r="A228">
        <v>203</v>
      </c>
      <c r="B228" s="57">
        <f t="shared" si="31"/>
        <v>49980</v>
      </c>
      <c r="C228" s="5">
        <f t="shared" si="24"/>
        <v>69235.743344003466</v>
      </c>
      <c r="D228" s="5">
        <f t="shared" si="25"/>
        <v>576.96452786669556</v>
      </c>
      <c r="E228" s="5">
        <f t="shared" si="26"/>
        <v>212.84988521322339</v>
      </c>
      <c r="F228" s="53"/>
      <c r="G228" s="5">
        <f t="shared" si="27"/>
        <v>69022.893458790248</v>
      </c>
      <c r="H228" s="5">
        <f t="shared" si="28"/>
        <v>300</v>
      </c>
      <c r="I228" s="5" t="str">
        <f t="shared" si="29"/>
        <v/>
      </c>
      <c r="J228" s="5">
        <f t="shared" si="30"/>
        <v>1089.8144130799189</v>
      </c>
      <c r="M228" s="5"/>
    </row>
    <row r="229" spans="1:13" x14ac:dyDescent="0.3">
      <c r="A229">
        <v>204</v>
      </c>
      <c r="B229" s="57">
        <f t="shared" si="31"/>
        <v>50010</v>
      </c>
      <c r="C229" s="5">
        <f t="shared" si="24"/>
        <v>69022.893458790248</v>
      </c>
      <c r="D229" s="5">
        <f t="shared" si="25"/>
        <v>575.190778823252</v>
      </c>
      <c r="E229" s="5">
        <f t="shared" si="26"/>
        <v>214.62363425666695</v>
      </c>
      <c r="F229" s="53"/>
      <c r="G229" s="5">
        <f t="shared" si="27"/>
        <v>68808.269824533578</v>
      </c>
      <c r="H229" s="5">
        <f t="shared" si="28"/>
        <v>300</v>
      </c>
      <c r="I229" s="5" t="str">
        <f t="shared" si="29"/>
        <v/>
      </c>
      <c r="J229" s="5">
        <f t="shared" si="30"/>
        <v>1089.8144130799189</v>
      </c>
      <c r="M229" s="5"/>
    </row>
    <row r="230" spans="1:13" x14ac:dyDescent="0.3">
      <c r="A230">
        <v>205</v>
      </c>
      <c r="B230" s="57">
        <f t="shared" si="31"/>
        <v>50041</v>
      </c>
      <c r="C230" s="5">
        <f t="shared" si="24"/>
        <v>68808.269824533578</v>
      </c>
      <c r="D230" s="5">
        <f t="shared" si="25"/>
        <v>573.40224853777977</v>
      </c>
      <c r="E230" s="5">
        <f t="shared" si="26"/>
        <v>216.41216454213918</v>
      </c>
      <c r="F230" s="53"/>
      <c r="G230" s="5">
        <f t="shared" si="27"/>
        <v>68591.857659991438</v>
      </c>
      <c r="H230" s="5">
        <f t="shared" si="28"/>
        <v>300</v>
      </c>
      <c r="I230" s="5" t="str">
        <f t="shared" si="29"/>
        <v/>
      </c>
      <c r="J230" s="5">
        <f t="shared" si="30"/>
        <v>1089.8144130799189</v>
      </c>
      <c r="M230" s="5"/>
    </row>
    <row r="231" spans="1:13" x14ac:dyDescent="0.3">
      <c r="A231">
        <v>206</v>
      </c>
      <c r="B231" s="57">
        <f t="shared" si="31"/>
        <v>50072</v>
      </c>
      <c r="C231" s="5">
        <f t="shared" si="24"/>
        <v>68591.857659991438</v>
      </c>
      <c r="D231" s="5">
        <f t="shared" si="25"/>
        <v>571.59881383326194</v>
      </c>
      <c r="E231" s="5">
        <f t="shared" si="26"/>
        <v>218.21559924665701</v>
      </c>
      <c r="F231" s="53"/>
      <c r="G231" s="5">
        <f t="shared" si="27"/>
        <v>68373.64206074478</v>
      </c>
      <c r="H231" s="5">
        <f t="shared" si="28"/>
        <v>300</v>
      </c>
      <c r="I231" s="5" t="str">
        <f t="shared" si="29"/>
        <v/>
      </c>
      <c r="J231" s="5">
        <f t="shared" si="30"/>
        <v>1089.8144130799189</v>
      </c>
      <c r="M231" s="5"/>
    </row>
    <row r="232" spans="1:13" x14ac:dyDescent="0.3">
      <c r="A232">
        <v>207</v>
      </c>
      <c r="B232" s="57">
        <f t="shared" si="31"/>
        <v>50100</v>
      </c>
      <c r="C232" s="5">
        <f t="shared" si="24"/>
        <v>68373.64206074478</v>
      </c>
      <c r="D232" s="5">
        <f t="shared" si="25"/>
        <v>569.78035050620645</v>
      </c>
      <c r="E232" s="5">
        <f t="shared" si="26"/>
        <v>220.0340625737125</v>
      </c>
      <c r="F232" s="53"/>
      <c r="G232" s="5">
        <f t="shared" si="27"/>
        <v>68153.607998171065</v>
      </c>
      <c r="H232" s="5">
        <f t="shared" si="28"/>
        <v>300</v>
      </c>
      <c r="I232" s="5" t="str">
        <f t="shared" si="29"/>
        <v/>
      </c>
      <c r="J232" s="5">
        <f t="shared" si="30"/>
        <v>1089.8144130799189</v>
      </c>
      <c r="M232" s="5"/>
    </row>
    <row r="233" spans="1:13" x14ac:dyDescent="0.3">
      <c r="A233">
        <v>208</v>
      </c>
      <c r="B233" s="57">
        <f t="shared" si="31"/>
        <v>50131</v>
      </c>
      <c r="C233" s="5">
        <f t="shared" si="24"/>
        <v>68153.607998171065</v>
      </c>
      <c r="D233" s="5">
        <f t="shared" si="25"/>
        <v>567.94673331809224</v>
      </c>
      <c r="E233" s="5">
        <f t="shared" si="26"/>
        <v>221.86767976182671</v>
      </c>
      <c r="F233" s="53"/>
      <c r="G233" s="5">
        <f t="shared" si="27"/>
        <v>67931.74031840924</v>
      </c>
      <c r="H233" s="5">
        <f t="shared" si="28"/>
        <v>300</v>
      </c>
      <c r="I233" s="5" t="str">
        <f t="shared" si="29"/>
        <v/>
      </c>
      <c r="J233" s="5">
        <f t="shared" si="30"/>
        <v>1089.8144130799189</v>
      </c>
      <c r="M233" s="5"/>
    </row>
    <row r="234" spans="1:13" x14ac:dyDescent="0.3">
      <c r="A234">
        <v>209</v>
      </c>
      <c r="B234" s="57">
        <f t="shared" si="31"/>
        <v>50161</v>
      </c>
      <c r="C234" s="5">
        <f t="shared" si="24"/>
        <v>67931.74031840924</v>
      </c>
      <c r="D234" s="5">
        <f t="shared" si="25"/>
        <v>566.09783598674369</v>
      </c>
      <c r="E234" s="5">
        <f t="shared" si="26"/>
        <v>223.71657709317526</v>
      </c>
      <c r="F234" s="53"/>
      <c r="G234" s="5">
        <f t="shared" si="27"/>
        <v>67708.023741316065</v>
      </c>
      <c r="H234" s="5">
        <f t="shared" si="28"/>
        <v>300</v>
      </c>
      <c r="I234" s="5" t="str">
        <f t="shared" si="29"/>
        <v/>
      </c>
      <c r="J234" s="5">
        <f t="shared" si="30"/>
        <v>1089.8144130799189</v>
      </c>
      <c r="M234" s="5"/>
    </row>
    <row r="235" spans="1:13" x14ac:dyDescent="0.3">
      <c r="A235">
        <v>210</v>
      </c>
      <c r="B235" s="57">
        <f t="shared" si="31"/>
        <v>50192</v>
      </c>
      <c r="C235" s="5">
        <f t="shared" si="24"/>
        <v>67708.023741316065</v>
      </c>
      <c r="D235" s="5">
        <f t="shared" si="25"/>
        <v>564.23353117763384</v>
      </c>
      <c r="E235" s="5">
        <f t="shared" si="26"/>
        <v>225.58088190228511</v>
      </c>
      <c r="F235" s="53"/>
      <c r="G235" s="5">
        <f t="shared" si="27"/>
        <v>67482.442859413786</v>
      </c>
      <c r="H235" s="5">
        <f t="shared" si="28"/>
        <v>300</v>
      </c>
      <c r="I235" s="5" t="str">
        <f t="shared" si="29"/>
        <v/>
      </c>
      <c r="J235" s="5">
        <f t="shared" si="30"/>
        <v>1089.8144130799189</v>
      </c>
      <c r="M235" s="5"/>
    </row>
    <row r="236" spans="1:13" x14ac:dyDescent="0.3">
      <c r="A236">
        <v>211</v>
      </c>
      <c r="B236" s="57">
        <f t="shared" si="31"/>
        <v>50222</v>
      </c>
      <c r="C236" s="5">
        <f t="shared" si="24"/>
        <v>67482.442859413786</v>
      </c>
      <c r="D236" s="5">
        <f t="shared" si="25"/>
        <v>562.35369049511485</v>
      </c>
      <c r="E236" s="5">
        <f t="shared" si="26"/>
        <v>227.4607225848041</v>
      </c>
      <c r="F236" s="53"/>
      <c r="G236" s="5">
        <f t="shared" si="27"/>
        <v>67254.982136828985</v>
      </c>
      <c r="H236" s="5">
        <f t="shared" si="28"/>
        <v>300</v>
      </c>
      <c r="I236" s="5" t="str">
        <f t="shared" si="29"/>
        <v/>
      </c>
      <c r="J236" s="5">
        <f t="shared" si="30"/>
        <v>1089.8144130799189</v>
      </c>
      <c r="M236" s="5"/>
    </row>
    <row r="237" spans="1:13" x14ac:dyDescent="0.3">
      <c r="A237">
        <v>212</v>
      </c>
      <c r="B237" s="57">
        <f t="shared" si="31"/>
        <v>50253</v>
      </c>
      <c r="C237" s="5">
        <f t="shared" si="24"/>
        <v>67254.982136828985</v>
      </c>
      <c r="D237" s="5">
        <f t="shared" si="25"/>
        <v>560.45818447357487</v>
      </c>
      <c r="E237" s="5">
        <f t="shared" si="26"/>
        <v>229.35622860634408</v>
      </c>
      <c r="F237" s="53"/>
      <c r="G237" s="5">
        <f t="shared" si="27"/>
        <v>67025.625908222646</v>
      </c>
      <c r="H237" s="5">
        <f t="shared" si="28"/>
        <v>300</v>
      </c>
      <c r="I237" s="5" t="str">
        <f t="shared" si="29"/>
        <v/>
      </c>
      <c r="J237" s="5">
        <f t="shared" si="30"/>
        <v>1089.8144130799189</v>
      </c>
      <c r="M237" s="5"/>
    </row>
    <row r="238" spans="1:13" x14ac:dyDescent="0.3">
      <c r="A238">
        <v>213</v>
      </c>
      <c r="B238" s="57">
        <f t="shared" si="31"/>
        <v>50284</v>
      </c>
      <c r="C238" s="5">
        <f t="shared" si="24"/>
        <v>67025.625908222646</v>
      </c>
      <c r="D238" s="5">
        <f t="shared" si="25"/>
        <v>558.54688256852205</v>
      </c>
      <c r="E238" s="5">
        <f t="shared" si="26"/>
        <v>231.2675305113969</v>
      </c>
      <c r="F238" s="53"/>
      <c r="G238" s="5">
        <f t="shared" si="27"/>
        <v>66794.358377711251</v>
      </c>
      <c r="H238" s="5">
        <f t="shared" si="28"/>
        <v>300</v>
      </c>
      <c r="I238" s="5" t="str">
        <f t="shared" si="29"/>
        <v/>
      </c>
      <c r="J238" s="5">
        <f t="shared" si="30"/>
        <v>1089.8144130799189</v>
      </c>
      <c r="M238" s="5"/>
    </row>
    <row r="239" spans="1:13" x14ac:dyDescent="0.3">
      <c r="A239">
        <v>214</v>
      </c>
      <c r="B239" s="57">
        <f t="shared" si="31"/>
        <v>50314</v>
      </c>
      <c r="C239" s="5">
        <f t="shared" si="24"/>
        <v>66794.358377711251</v>
      </c>
      <c r="D239" s="5">
        <f t="shared" si="25"/>
        <v>556.61965314759379</v>
      </c>
      <c r="E239" s="5">
        <f t="shared" si="26"/>
        <v>233.19475993232516</v>
      </c>
      <c r="F239" s="53"/>
      <c r="G239" s="5">
        <f t="shared" si="27"/>
        <v>66561.163617778919</v>
      </c>
      <c r="H239" s="5">
        <f t="shared" si="28"/>
        <v>300</v>
      </c>
      <c r="I239" s="5" t="str">
        <f t="shared" si="29"/>
        <v/>
      </c>
      <c r="J239" s="5">
        <f t="shared" si="30"/>
        <v>1089.8144130799189</v>
      </c>
      <c r="M239" s="5"/>
    </row>
    <row r="240" spans="1:13" x14ac:dyDescent="0.3">
      <c r="A240">
        <v>215</v>
      </c>
      <c r="B240" s="57">
        <f t="shared" si="31"/>
        <v>50345</v>
      </c>
      <c r="C240" s="5">
        <f t="shared" si="24"/>
        <v>66561.163617778919</v>
      </c>
      <c r="D240" s="5">
        <f t="shared" si="25"/>
        <v>554.67636348149097</v>
      </c>
      <c r="E240" s="5">
        <f t="shared" si="26"/>
        <v>235.13804959842798</v>
      </c>
      <c r="F240" s="53"/>
      <c r="G240" s="5">
        <f t="shared" si="27"/>
        <v>66326.025568180485</v>
      </c>
      <c r="H240" s="5">
        <f t="shared" si="28"/>
        <v>300</v>
      </c>
      <c r="I240" s="5" t="str">
        <f t="shared" si="29"/>
        <v/>
      </c>
      <c r="J240" s="5">
        <f t="shared" si="30"/>
        <v>1089.8144130799189</v>
      </c>
      <c r="M240" s="5"/>
    </row>
    <row r="241" spans="1:13" x14ac:dyDescent="0.3">
      <c r="A241">
        <v>216</v>
      </c>
      <c r="B241" s="57">
        <f t="shared" si="31"/>
        <v>50375</v>
      </c>
      <c r="C241" s="5">
        <f t="shared" si="24"/>
        <v>66326.025568180485</v>
      </c>
      <c r="D241" s="5">
        <f t="shared" si="25"/>
        <v>552.71687973483733</v>
      </c>
      <c r="E241" s="5">
        <f t="shared" si="26"/>
        <v>237.09753334508162</v>
      </c>
      <c r="F241" s="53"/>
      <c r="G241" s="5">
        <f t="shared" si="27"/>
        <v>66088.928034835408</v>
      </c>
      <c r="H241" s="5">
        <f t="shared" si="28"/>
        <v>300</v>
      </c>
      <c r="I241" s="5" t="str">
        <f t="shared" si="29"/>
        <v/>
      </c>
      <c r="J241" s="5">
        <f t="shared" si="30"/>
        <v>1089.8144130799189</v>
      </c>
      <c r="M241" s="5"/>
    </row>
    <row r="242" spans="1:13" x14ac:dyDescent="0.3">
      <c r="A242">
        <v>217</v>
      </c>
      <c r="B242" s="57">
        <f t="shared" si="31"/>
        <v>50406</v>
      </c>
      <c r="C242" s="5">
        <f t="shared" si="24"/>
        <v>66088.928034835408</v>
      </c>
      <c r="D242" s="5">
        <f t="shared" si="25"/>
        <v>550.74106695696173</v>
      </c>
      <c r="E242" s="5">
        <f t="shared" si="26"/>
        <v>239.07334612295722</v>
      </c>
      <c r="F242" s="53"/>
      <c r="G242" s="5">
        <f t="shared" si="27"/>
        <v>65849.854688712454</v>
      </c>
      <c r="H242" s="5">
        <f t="shared" si="28"/>
        <v>300</v>
      </c>
      <c r="I242" s="5" t="str">
        <f t="shared" si="29"/>
        <v/>
      </c>
      <c r="J242" s="5">
        <f t="shared" si="30"/>
        <v>1089.8144130799189</v>
      </c>
      <c r="M242" s="5"/>
    </row>
    <row r="243" spans="1:13" x14ac:dyDescent="0.3">
      <c r="A243">
        <v>218</v>
      </c>
      <c r="B243" s="57">
        <f t="shared" si="31"/>
        <v>50437</v>
      </c>
      <c r="C243" s="5">
        <f t="shared" si="24"/>
        <v>65849.854688712454</v>
      </c>
      <c r="D243" s="5">
        <f t="shared" si="25"/>
        <v>548.74878907260381</v>
      </c>
      <c r="E243" s="5">
        <f t="shared" si="26"/>
        <v>241.06562400731514</v>
      </c>
      <c r="F243" s="53"/>
      <c r="G243" s="5">
        <f t="shared" si="27"/>
        <v>65608.789064705139</v>
      </c>
      <c r="H243" s="5">
        <f t="shared" si="28"/>
        <v>300</v>
      </c>
      <c r="I243" s="5" t="str">
        <f t="shared" si="29"/>
        <v/>
      </c>
      <c r="J243" s="5">
        <f t="shared" si="30"/>
        <v>1089.8144130799189</v>
      </c>
      <c r="M243" s="5"/>
    </row>
    <row r="244" spans="1:13" x14ac:dyDescent="0.3">
      <c r="A244">
        <v>219</v>
      </c>
      <c r="B244" s="57">
        <f t="shared" si="31"/>
        <v>50465</v>
      </c>
      <c r="C244" s="5">
        <f t="shared" si="24"/>
        <v>65608.789064705139</v>
      </c>
      <c r="D244" s="5">
        <f t="shared" si="25"/>
        <v>546.73990887254286</v>
      </c>
      <c r="E244" s="5">
        <f t="shared" si="26"/>
        <v>243.07450420737609</v>
      </c>
      <c r="F244" s="53"/>
      <c r="G244" s="5">
        <f t="shared" si="27"/>
        <v>65365.714560497763</v>
      </c>
      <c r="H244" s="5">
        <f t="shared" si="28"/>
        <v>300</v>
      </c>
      <c r="I244" s="5" t="str">
        <f t="shared" si="29"/>
        <v/>
      </c>
      <c r="J244" s="5">
        <f t="shared" si="30"/>
        <v>1089.8144130799189</v>
      </c>
      <c r="M244" s="5"/>
    </row>
    <row r="245" spans="1:13" x14ac:dyDescent="0.3">
      <c r="A245">
        <v>220</v>
      </c>
      <c r="B245" s="57">
        <f t="shared" si="31"/>
        <v>50496</v>
      </c>
      <c r="C245" s="5">
        <f t="shared" si="24"/>
        <v>65365.714560497763</v>
      </c>
      <c r="D245" s="5">
        <f t="shared" si="25"/>
        <v>544.71428800414799</v>
      </c>
      <c r="E245" s="5">
        <f t="shared" si="26"/>
        <v>245.10012507577096</v>
      </c>
      <c r="F245" s="53"/>
      <c r="G245" s="5">
        <f t="shared" si="27"/>
        <v>65120.614435421994</v>
      </c>
      <c r="H245" s="5">
        <f t="shared" si="28"/>
        <v>300</v>
      </c>
      <c r="I245" s="5" t="str">
        <f t="shared" si="29"/>
        <v/>
      </c>
      <c r="J245" s="5">
        <f t="shared" si="30"/>
        <v>1089.8144130799189</v>
      </c>
      <c r="M245" s="5"/>
    </row>
    <row r="246" spans="1:13" x14ac:dyDescent="0.3">
      <c r="A246">
        <v>221</v>
      </c>
      <c r="B246" s="57">
        <f t="shared" si="31"/>
        <v>50526</v>
      </c>
      <c r="C246" s="5">
        <f t="shared" si="24"/>
        <v>65120.614435421994</v>
      </c>
      <c r="D246" s="5">
        <f t="shared" si="25"/>
        <v>542.67178696184999</v>
      </c>
      <c r="E246" s="5">
        <f t="shared" si="26"/>
        <v>247.14262611806896</v>
      </c>
      <c r="F246" s="53"/>
      <c r="G246" s="5">
        <f t="shared" si="27"/>
        <v>64873.471809303926</v>
      </c>
      <c r="H246" s="5">
        <f t="shared" si="28"/>
        <v>300</v>
      </c>
      <c r="I246" s="5" t="str">
        <f t="shared" si="29"/>
        <v/>
      </c>
      <c r="J246" s="5">
        <f t="shared" si="30"/>
        <v>1089.8144130799189</v>
      </c>
      <c r="M246" s="5"/>
    </row>
    <row r="247" spans="1:13" x14ac:dyDescent="0.3">
      <c r="A247">
        <v>222</v>
      </c>
      <c r="B247" s="57">
        <f t="shared" si="31"/>
        <v>50557</v>
      </c>
      <c r="C247" s="5">
        <f t="shared" si="24"/>
        <v>64873.471809303926</v>
      </c>
      <c r="D247" s="5">
        <f t="shared" si="25"/>
        <v>540.6122650775327</v>
      </c>
      <c r="E247" s="5">
        <f t="shared" si="26"/>
        <v>249.20214800238625</v>
      </c>
      <c r="F247" s="53"/>
      <c r="G247" s="5">
        <f t="shared" si="27"/>
        <v>64624.269661301543</v>
      </c>
      <c r="H247" s="5">
        <f t="shared" si="28"/>
        <v>300</v>
      </c>
      <c r="I247" s="5" t="str">
        <f t="shared" si="29"/>
        <v/>
      </c>
      <c r="J247" s="5">
        <f t="shared" si="30"/>
        <v>1089.8144130799189</v>
      </c>
      <c r="M247" s="5"/>
    </row>
    <row r="248" spans="1:13" x14ac:dyDescent="0.3">
      <c r="A248">
        <v>223</v>
      </c>
      <c r="B248" s="57">
        <f t="shared" si="31"/>
        <v>50587</v>
      </c>
      <c r="C248" s="5">
        <f t="shared" si="24"/>
        <v>64624.269661301543</v>
      </c>
      <c r="D248" s="5">
        <f t="shared" si="25"/>
        <v>538.53558051084622</v>
      </c>
      <c r="E248" s="5">
        <f t="shared" si="26"/>
        <v>251.27883256907273</v>
      </c>
      <c r="F248" s="53"/>
      <c r="G248" s="5">
        <f t="shared" si="27"/>
        <v>64372.990828732472</v>
      </c>
      <c r="H248" s="5">
        <f t="shared" si="28"/>
        <v>300</v>
      </c>
      <c r="I248" s="5" t="str">
        <f t="shared" si="29"/>
        <v/>
      </c>
      <c r="J248" s="5">
        <f t="shared" si="30"/>
        <v>1089.8144130799189</v>
      </c>
      <c r="M248" s="5"/>
    </row>
    <row r="249" spans="1:13" x14ac:dyDescent="0.3">
      <c r="A249">
        <v>224</v>
      </c>
      <c r="B249" s="57">
        <f t="shared" si="31"/>
        <v>50618</v>
      </c>
      <c r="C249" s="5">
        <f t="shared" si="24"/>
        <v>64372.990828732472</v>
      </c>
      <c r="D249" s="5">
        <f t="shared" si="25"/>
        <v>536.44159023943723</v>
      </c>
      <c r="E249" s="5">
        <f t="shared" si="26"/>
        <v>253.37282284048172</v>
      </c>
      <c r="F249" s="53"/>
      <c r="G249" s="5">
        <f t="shared" si="27"/>
        <v>64119.618005891993</v>
      </c>
      <c r="H249" s="5">
        <f t="shared" si="28"/>
        <v>300</v>
      </c>
      <c r="I249" s="5" t="str">
        <f t="shared" si="29"/>
        <v/>
      </c>
      <c r="J249" s="5">
        <f t="shared" si="30"/>
        <v>1089.8144130799189</v>
      </c>
      <c r="K249" s="5"/>
      <c r="M249" s="5"/>
    </row>
    <row r="250" spans="1:13" x14ac:dyDescent="0.3">
      <c r="A250">
        <v>225</v>
      </c>
      <c r="B250" s="57">
        <f t="shared" si="31"/>
        <v>50649</v>
      </c>
      <c r="C250" s="5">
        <f t="shared" si="24"/>
        <v>64119.618005891993</v>
      </c>
      <c r="D250" s="5">
        <f t="shared" si="25"/>
        <v>534.33015004909998</v>
      </c>
      <c r="E250" s="5">
        <f t="shared" si="26"/>
        <v>255.48426303081897</v>
      </c>
      <c r="F250" s="53"/>
      <c r="G250" s="5">
        <f t="shared" si="27"/>
        <v>63864.133742861173</v>
      </c>
      <c r="H250" s="5">
        <f t="shared" si="28"/>
        <v>300</v>
      </c>
      <c r="I250" s="5" t="str">
        <f t="shared" si="29"/>
        <v/>
      </c>
      <c r="J250" s="5">
        <f t="shared" si="30"/>
        <v>1089.8144130799189</v>
      </c>
      <c r="M250" s="5"/>
    </row>
    <row r="251" spans="1:13" x14ac:dyDescent="0.3">
      <c r="A251">
        <v>226</v>
      </c>
      <c r="B251" s="57">
        <f t="shared" si="31"/>
        <v>50679</v>
      </c>
      <c r="C251" s="5">
        <f t="shared" si="24"/>
        <v>63864.133742861173</v>
      </c>
      <c r="D251" s="5">
        <f t="shared" si="25"/>
        <v>532.2011145238431</v>
      </c>
      <c r="E251" s="5">
        <f t="shared" si="26"/>
        <v>257.61329855607585</v>
      </c>
      <c r="F251" s="53"/>
      <c r="G251" s="5">
        <f t="shared" si="27"/>
        <v>63606.520444305097</v>
      </c>
      <c r="H251" s="5">
        <f t="shared" si="28"/>
        <v>300</v>
      </c>
      <c r="I251" s="5" t="str">
        <f t="shared" si="29"/>
        <v/>
      </c>
      <c r="J251" s="5">
        <f t="shared" si="30"/>
        <v>1089.8144130799189</v>
      </c>
      <c r="M251" s="5"/>
    </row>
    <row r="252" spans="1:13" x14ac:dyDescent="0.3">
      <c r="A252">
        <v>227</v>
      </c>
      <c r="B252" s="57">
        <f t="shared" si="31"/>
        <v>50710</v>
      </c>
      <c r="C252" s="5">
        <f t="shared" si="24"/>
        <v>63606.520444305097</v>
      </c>
      <c r="D252" s="5">
        <f t="shared" si="25"/>
        <v>530.05433703587585</v>
      </c>
      <c r="E252" s="5">
        <f t="shared" si="26"/>
        <v>259.7600760440431</v>
      </c>
      <c r="F252" s="53"/>
      <c r="G252" s="5">
        <f t="shared" si="27"/>
        <v>63346.760368261057</v>
      </c>
      <c r="H252" s="5">
        <f t="shared" si="28"/>
        <v>300</v>
      </c>
      <c r="I252" s="5" t="str">
        <f t="shared" si="29"/>
        <v/>
      </c>
      <c r="J252" s="5">
        <f t="shared" si="30"/>
        <v>1089.8144130799189</v>
      </c>
      <c r="M252" s="5"/>
    </row>
    <row r="253" spans="1:13" x14ac:dyDescent="0.3">
      <c r="A253">
        <v>228</v>
      </c>
      <c r="B253" s="57">
        <f t="shared" si="31"/>
        <v>50740</v>
      </c>
      <c r="C253" s="5">
        <f t="shared" si="24"/>
        <v>63346.760368261057</v>
      </c>
      <c r="D253" s="5">
        <f t="shared" si="25"/>
        <v>527.88966973550885</v>
      </c>
      <c r="E253" s="5">
        <f t="shared" si="26"/>
        <v>261.9247433444101</v>
      </c>
      <c r="F253" s="53"/>
      <c r="G253" s="5">
        <f t="shared" si="27"/>
        <v>63084.835624916646</v>
      </c>
      <c r="H253" s="5">
        <f t="shared" si="28"/>
        <v>300</v>
      </c>
      <c r="I253" s="5" t="str">
        <f t="shared" si="29"/>
        <v/>
      </c>
      <c r="J253" s="5">
        <f t="shared" si="30"/>
        <v>1089.8144130799189</v>
      </c>
      <c r="M253" s="5"/>
    </row>
    <row r="254" spans="1:13" x14ac:dyDescent="0.3">
      <c r="A254">
        <v>229</v>
      </c>
      <c r="B254" s="57">
        <f t="shared" si="31"/>
        <v>50771</v>
      </c>
      <c r="C254" s="5">
        <f t="shared" si="24"/>
        <v>63084.835624916646</v>
      </c>
      <c r="D254" s="5">
        <f t="shared" si="25"/>
        <v>525.70696354097208</v>
      </c>
      <c r="E254" s="5">
        <f t="shared" si="26"/>
        <v>264.10744953894687</v>
      </c>
      <c r="F254" s="53"/>
      <c r="G254" s="5">
        <f t="shared" si="27"/>
        <v>62820.728175377699</v>
      </c>
      <c r="H254" s="5">
        <f t="shared" si="28"/>
        <v>300</v>
      </c>
      <c r="I254" s="5" t="str">
        <f t="shared" si="29"/>
        <v/>
      </c>
      <c r="J254" s="5">
        <f t="shared" si="30"/>
        <v>1089.8144130799189</v>
      </c>
      <c r="M254" s="5"/>
    </row>
    <row r="255" spans="1:13" x14ac:dyDescent="0.3">
      <c r="A255">
        <v>230</v>
      </c>
      <c r="B255" s="57">
        <f t="shared" si="31"/>
        <v>50802</v>
      </c>
      <c r="C255" s="5">
        <f t="shared" si="24"/>
        <v>62820.728175377699</v>
      </c>
      <c r="D255" s="5">
        <f t="shared" si="25"/>
        <v>523.50606812814749</v>
      </c>
      <c r="E255" s="5">
        <f t="shared" si="26"/>
        <v>266.30834495177146</v>
      </c>
      <c r="F255" s="53"/>
      <c r="G255" s="5">
        <f t="shared" si="27"/>
        <v>62554.419830425926</v>
      </c>
      <c r="H255" s="5">
        <f t="shared" si="28"/>
        <v>300</v>
      </c>
      <c r="I255" s="5" t="str">
        <f t="shared" si="29"/>
        <v/>
      </c>
      <c r="J255" s="5">
        <f t="shared" si="30"/>
        <v>1089.8144130799189</v>
      </c>
      <c r="M255" s="5"/>
    </row>
    <row r="256" spans="1:13" x14ac:dyDescent="0.3">
      <c r="A256">
        <v>231</v>
      </c>
      <c r="B256" s="57">
        <f t="shared" si="31"/>
        <v>50830</v>
      </c>
      <c r="C256" s="5">
        <f t="shared" si="24"/>
        <v>62554.419830425926</v>
      </c>
      <c r="D256" s="5">
        <f t="shared" si="25"/>
        <v>521.28683192021606</v>
      </c>
      <c r="E256" s="5">
        <f t="shared" si="26"/>
        <v>268.52758115970289</v>
      </c>
      <c r="F256" s="53"/>
      <c r="G256" s="5">
        <f t="shared" si="27"/>
        <v>62285.892249266224</v>
      </c>
      <c r="H256" s="5">
        <f t="shared" si="28"/>
        <v>300</v>
      </c>
      <c r="I256" s="5" t="str">
        <f t="shared" si="29"/>
        <v/>
      </c>
      <c r="J256" s="5">
        <f t="shared" si="30"/>
        <v>1089.8144130799189</v>
      </c>
      <c r="M256" s="5"/>
    </row>
    <row r="257" spans="1:13" x14ac:dyDescent="0.3">
      <c r="A257">
        <v>232</v>
      </c>
      <c r="B257" s="57">
        <f t="shared" si="31"/>
        <v>50861</v>
      </c>
      <c r="C257" s="5">
        <f t="shared" si="24"/>
        <v>62285.892249266224</v>
      </c>
      <c r="D257" s="5">
        <f t="shared" si="25"/>
        <v>519.04910207721855</v>
      </c>
      <c r="E257" s="5">
        <f t="shared" si="26"/>
        <v>270.7653110027004</v>
      </c>
      <c r="F257" s="53"/>
      <c r="G257" s="5">
        <f t="shared" si="27"/>
        <v>62015.126938263522</v>
      </c>
      <c r="H257" s="5">
        <f t="shared" si="28"/>
        <v>300</v>
      </c>
      <c r="I257" s="5" t="str">
        <f t="shared" si="29"/>
        <v/>
      </c>
      <c r="J257" s="5">
        <f t="shared" si="30"/>
        <v>1089.8144130799189</v>
      </c>
      <c r="M257" s="5"/>
    </row>
    <row r="258" spans="1:13" x14ac:dyDescent="0.3">
      <c r="A258">
        <v>233</v>
      </c>
      <c r="B258" s="57">
        <f t="shared" si="31"/>
        <v>50891</v>
      </c>
      <c r="C258" s="5">
        <f t="shared" si="24"/>
        <v>62015.126938263522</v>
      </c>
      <c r="D258" s="5">
        <f t="shared" si="25"/>
        <v>516.79272448552933</v>
      </c>
      <c r="E258" s="5">
        <f t="shared" si="26"/>
        <v>273.02168859438962</v>
      </c>
      <c r="F258" s="53"/>
      <c r="G258" s="5">
        <f t="shared" si="27"/>
        <v>61742.105249669134</v>
      </c>
      <c r="H258" s="5">
        <f t="shared" si="28"/>
        <v>300</v>
      </c>
      <c r="I258" s="5" t="str">
        <f t="shared" si="29"/>
        <v/>
      </c>
      <c r="J258" s="5">
        <f t="shared" si="30"/>
        <v>1089.8144130799189</v>
      </c>
      <c r="M258" s="5"/>
    </row>
    <row r="259" spans="1:13" x14ac:dyDescent="0.3">
      <c r="A259">
        <v>234</v>
      </c>
      <c r="B259" s="57">
        <f t="shared" si="31"/>
        <v>50922</v>
      </c>
      <c r="C259" s="5">
        <f t="shared" si="24"/>
        <v>61742.105249669134</v>
      </c>
      <c r="D259" s="5">
        <f t="shared" si="25"/>
        <v>514.51754374724283</v>
      </c>
      <c r="E259" s="5">
        <f t="shared" si="26"/>
        <v>275.29686933267612</v>
      </c>
      <c r="F259" s="53"/>
      <c r="G259" s="5">
        <f t="shared" si="27"/>
        <v>61466.808380336457</v>
      </c>
      <c r="H259" s="5">
        <f t="shared" si="28"/>
        <v>300</v>
      </c>
      <c r="I259" s="5" t="str">
        <f t="shared" si="29"/>
        <v/>
      </c>
      <c r="J259" s="5">
        <f t="shared" si="30"/>
        <v>1089.8144130799189</v>
      </c>
      <c r="M259" s="5"/>
    </row>
    <row r="260" spans="1:13" x14ac:dyDescent="0.3">
      <c r="A260">
        <v>235</v>
      </c>
      <c r="B260" s="57">
        <f t="shared" si="31"/>
        <v>50952</v>
      </c>
      <c r="C260" s="5">
        <f t="shared" si="24"/>
        <v>61466.808380336457</v>
      </c>
      <c r="D260" s="5">
        <f t="shared" si="25"/>
        <v>512.22340316947043</v>
      </c>
      <c r="E260" s="5">
        <f t="shared" si="26"/>
        <v>277.59100991044852</v>
      </c>
      <c r="F260" s="53"/>
      <c r="G260" s="5">
        <f t="shared" si="27"/>
        <v>61189.217370426006</v>
      </c>
      <c r="H260" s="5">
        <f t="shared" si="28"/>
        <v>300</v>
      </c>
      <c r="I260" s="5" t="str">
        <f t="shared" si="29"/>
        <v/>
      </c>
      <c r="J260" s="5">
        <f t="shared" si="30"/>
        <v>1089.8144130799189</v>
      </c>
      <c r="M260" s="5"/>
    </row>
    <row r="261" spans="1:13" x14ac:dyDescent="0.3">
      <c r="A261">
        <v>236</v>
      </c>
      <c r="B261" s="57">
        <f t="shared" si="31"/>
        <v>50983</v>
      </c>
      <c r="C261" s="5">
        <f t="shared" si="24"/>
        <v>61189.217370426006</v>
      </c>
      <c r="D261" s="5">
        <f t="shared" si="25"/>
        <v>509.91014475355001</v>
      </c>
      <c r="E261" s="5">
        <f t="shared" si="26"/>
        <v>279.90426832636894</v>
      </c>
      <c r="F261" s="53"/>
      <c r="G261" s="5">
        <f t="shared" si="27"/>
        <v>60909.313102099637</v>
      </c>
      <c r="H261" s="5">
        <f t="shared" si="28"/>
        <v>300</v>
      </c>
      <c r="I261" s="5" t="str">
        <f t="shared" si="29"/>
        <v/>
      </c>
      <c r="J261" s="5">
        <f t="shared" si="30"/>
        <v>1089.8144130799189</v>
      </c>
      <c r="M261" s="5"/>
    </row>
    <row r="262" spans="1:13" x14ac:dyDescent="0.3">
      <c r="A262">
        <v>237</v>
      </c>
      <c r="B262" s="57">
        <f t="shared" si="31"/>
        <v>51014</v>
      </c>
      <c r="C262" s="5">
        <f t="shared" si="24"/>
        <v>60909.313102099637</v>
      </c>
      <c r="D262" s="5">
        <f t="shared" si="25"/>
        <v>507.57760918416363</v>
      </c>
      <c r="E262" s="5">
        <f t="shared" si="26"/>
        <v>282.23680389575532</v>
      </c>
      <c r="F262" s="53"/>
      <c r="G262" s="5">
        <f t="shared" si="27"/>
        <v>60627.07629820388</v>
      </c>
      <c r="H262" s="5">
        <f t="shared" si="28"/>
        <v>300</v>
      </c>
      <c r="I262" s="5" t="str">
        <f t="shared" si="29"/>
        <v/>
      </c>
      <c r="J262" s="5">
        <f t="shared" si="30"/>
        <v>1089.8144130799189</v>
      </c>
      <c r="M262" s="5"/>
    </row>
    <row r="263" spans="1:13" x14ac:dyDescent="0.3">
      <c r="A263">
        <v>238</v>
      </c>
      <c r="B263" s="57">
        <f t="shared" si="31"/>
        <v>51044</v>
      </c>
      <c r="C263" s="5">
        <f t="shared" si="24"/>
        <v>60627.07629820388</v>
      </c>
      <c r="D263" s="5">
        <f t="shared" si="25"/>
        <v>505.22563581836567</v>
      </c>
      <c r="E263" s="5">
        <f t="shared" si="26"/>
        <v>284.58877726155328</v>
      </c>
      <c r="F263" s="53"/>
      <c r="G263" s="5">
        <f t="shared" si="27"/>
        <v>60342.487520942326</v>
      </c>
      <c r="H263" s="5">
        <f t="shared" si="28"/>
        <v>300</v>
      </c>
      <c r="I263" s="5" t="str">
        <f t="shared" si="29"/>
        <v/>
      </c>
      <c r="J263" s="5">
        <f t="shared" si="30"/>
        <v>1089.8144130799189</v>
      </c>
      <c r="M263" s="5"/>
    </row>
    <row r="264" spans="1:13" x14ac:dyDescent="0.3">
      <c r="A264">
        <v>239</v>
      </c>
      <c r="B264" s="57">
        <f t="shared" si="31"/>
        <v>51075</v>
      </c>
      <c r="C264" s="5">
        <f t="shared" si="24"/>
        <v>60342.487520942326</v>
      </c>
      <c r="D264" s="5">
        <f t="shared" si="25"/>
        <v>502.85406267451935</v>
      </c>
      <c r="E264" s="5">
        <f t="shared" si="26"/>
        <v>286.96035040539959</v>
      </c>
      <c r="F264" s="53"/>
      <c r="G264" s="5">
        <f t="shared" si="27"/>
        <v>60055.527170536923</v>
      </c>
      <c r="H264" s="5">
        <f t="shared" si="28"/>
        <v>300</v>
      </c>
      <c r="I264" s="5" t="str">
        <f t="shared" si="29"/>
        <v/>
      </c>
      <c r="J264" s="5">
        <f t="shared" si="30"/>
        <v>1089.8144130799189</v>
      </c>
      <c r="M264" s="5"/>
    </row>
    <row r="265" spans="1:13" x14ac:dyDescent="0.3">
      <c r="A265">
        <v>240</v>
      </c>
      <c r="B265" s="57">
        <f t="shared" si="31"/>
        <v>51105</v>
      </c>
      <c r="C265" s="5">
        <f t="shared" si="24"/>
        <v>60055.527170536923</v>
      </c>
      <c r="D265" s="5">
        <f t="shared" si="25"/>
        <v>500.46272642114104</v>
      </c>
      <c r="E265" s="5">
        <f t="shared" si="26"/>
        <v>289.35168665877791</v>
      </c>
      <c r="F265" s="53"/>
      <c r="G265" s="5">
        <f t="shared" si="27"/>
        <v>59766.175483878149</v>
      </c>
      <c r="H265" s="5">
        <f t="shared" si="28"/>
        <v>300</v>
      </c>
      <c r="I265" s="5" t="str">
        <f t="shared" si="29"/>
        <v/>
      </c>
      <c r="J265" s="5">
        <f t="shared" si="30"/>
        <v>1089.8144130799189</v>
      </c>
      <c r="M265" s="5"/>
    </row>
    <row r="266" spans="1:13" x14ac:dyDescent="0.3">
      <c r="A266">
        <v>241</v>
      </c>
      <c r="B266" s="57">
        <f t="shared" si="31"/>
        <v>51136</v>
      </c>
      <c r="C266" s="5">
        <f t="shared" si="24"/>
        <v>59766.175483878149</v>
      </c>
      <c r="D266" s="5">
        <f t="shared" si="25"/>
        <v>498.05146236565122</v>
      </c>
      <c r="E266" s="5">
        <f t="shared" si="26"/>
        <v>291.76295071426773</v>
      </c>
      <c r="F266" s="53"/>
      <c r="G266" s="5">
        <f t="shared" si="27"/>
        <v>59474.412533163879</v>
      </c>
      <c r="H266" s="5">
        <f t="shared" si="28"/>
        <v>300</v>
      </c>
      <c r="I266" s="5" t="str">
        <f t="shared" si="29"/>
        <v/>
      </c>
      <c r="J266" s="5">
        <f t="shared" si="30"/>
        <v>1089.8144130799189</v>
      </c>
      <c r="M266" s="5"/>
    </row>
    <row r="267" spans="1:13" x14ac:dyDescent="0.3">
      <c r="A267">
        <v>242</v>
      </c>
      <c r="B267" s="57">
        <f t="shared" si="31"/>
        <v>51167</v>
      </c>
      <c r="C267" s="5">
        <f t="shared" si="24"/>
        <v>59474.412533163879</v>
      </c>
      <c r="D267" s="5">
        <f t="shared" si="25"/>
        <v>495.62010444303229</v>
      </c>
      <c r="E267" s="5">
        <f t="shared" si="26"/>
        <v>294.19430863688666</v>
      </c>
      <c r="F267" s="53"/>
      <c r="G267" s="5">
        <f t="shared" si="27"/>
        <v>59180.218224526994</v>
      </c>
      <c r="H267" s="5">
        <f t="shared" si="28"/>
        <v>300</v>
      </c>
      <c r="I267" s="5" t="str">
        <f t="shared" si="29"/>
        <v/>
      </c>
      <c r="J267" s="5">
        <f t="shared" si="30"/>
        <v>1089.8144130799189</v>
      </c>
      <c r="M267" s="5"/>
    </row>
    <row r="268" spans="1:13" x14ac:dyDescent="0.3">
      <c r="A268">
        <v>243</v>
      </c>
      <c r="B268" s="57">
        <f t="shared" si="31"/>
        <v>51196</v>
      </c>
      <c r="C268" s="5">
        <f t="shared" si="24"/>
        <v>59180.218224526994</v>
      </c>
      <c r="D268" s="5">
        <f t="shared" si="25"/>
        <v>493.16848520439163</v>
      </c>
      <c r="E268" s="5">
        <f t="shared" si="26"/>
        <v>296.64592787552732</v>
      </c>
      <c r="F268" s="53"/>
      <c r="G268" s="5">
        <f t="shared" si="27"/>
        <v>58883.572296651466</v>
      </c>
      <c r="H268" s="5">
        <f t="shared" si="28"/>
        <v>300</v>
      </c>
      <c r="I268" s="5" t="str">
        <f t="shared" si="29"/>
        <v/>
      </c>
      <c r="J268" s="5">
        <f t="shared" si="30"/>
        <v>1089.8144130799189</v>
      </c>
      <c r="M268" s="5"/>
    </row>
    <row r="269" spans="1:13" x14ac:dyDescent="0.3">
      <c r="A269">
        <v>244</v>
      </c>
      <c r="B269" s="57">
        <f t="shared" si="31"/>
        <v>51227</v>
      </c>
      <c r="C269" s="5">
        <f t="shared" si="24"/>
        <v>58883.572296651466</v>
      </c>
      <c r="D269" s="5">
        <f t="shared" si="25"/>
        <v>490.69643580542885</v>
      </c>
      <c r="E269" s="5">
        <f t="shared" si="26"/>
        <v>299.1179772744901</v>
      </c>
      <c r="F269" s="53"/>
      <c r="G269" s="5">
        <f t="shared" si="27"/>
        <v>58584.454319376979</v>
      </c>
      <c r="H269" s="5">
        <f t="shared" si="28"/>
        <v>300</v>
      </c>
      <c r="I269" s="5" t="str">
        <f t="shared" si="29"/>
        <v/>
      </c>
      <c r="J269" s="5">
        <f t="shared" si="30"/>
        <v>1089.8144130799189</v>
      </c>
      <c r="M269" s="5"/>
    </row>
    <row r="270" spans="1:13" x14ac:dyDescent="0.3">
      <c r="A270">
        <v>245</v>
      </c>
      <c r="B270" s="57">
        <f t="shared" si="31"/>
        <v>51257</v>
      </c>
      <c r="C270" s="5">
        <f t="shared" si="24"/>
        <v>58584.454319376979</v>
      </c>
      <c r="D270" s="5">
        <f t="shared" si="25"/>
        <v>488.20378599480813</v>
      </c>
      <c r="E270" s="5">
        <f t="shared" si="26"/>
        <v>301.61062708511082</v>
      </c>
      <c r="F270" s="53"/>
      <c r="G270" s="5">
        <f t="shared" si="27"/>
        <v>58282.84369229187</v>
      </c>
      <c r="H270" s="5">
        <f t="shared" si="28"/>
        <v>300</v>
      </c>
      <c r="I270" s="5" t="str">
        <f t="shared" si="29"/>
        <v/>
      </c>
      <c r="J270" s="5">
        <f t="shared" si="30"/>
        <v>1089.8144130799189</v>
      </c>
      <c r="M270" s="5"/>
    </row>
    <row r="271" spans="1:13" x14ac:dyDescent="0.3">
      <c r="A271">
        <v>246</v>
      </c>
      <c r="B271" s="57">
        <f t="shared" si="31"/>
        <v>51288</v>
      </c>
      <c r="C271" s="5">
        <f t="shared" si="24"/>
        <v>58282.84369229187</v>
      </c>
      <c r="D271" s="5">
        <f t="shared" si="25"/>
        <v>485.69036410243223</v>
      </c>
      <c r="E271" s="5">
        <f t="shared" si="26"/>
        <v>304.12404897748672</v>
      </c>
      <c r="F271" s="53"/>
      <c r="G271" s="5">
        <f t="shared" si="27"/>
        <v>57978.719643314384</v>
      </c>
      <c r="H271" s="5">
        <f t="shared" si="28"/>
        <v>300</v>
      </c>
      <c r="I271" s="5" t="str">
        <f t="shared" si="29"/>
        <v/>
      </c>
      <c r="J271" s="5">
        <f t="shared" si="30"/>
        <v>1089.8144130799189</v>
      </c>
      <c r="M271" s="5"/>
    </row>
    <row r="272" spans="1:13" x14ac:dyDescent="0.3">
      <c r="A272">
        <v>247</v>
      </c>
      <c r="B272" s="57">
        <f t="shared" si="31"/>
        <v>51318</v>
      </c>
      <c r="C272" s="5">
        <f t="shared" si="24"/>
        <v>57978.719643314384</v>
      </c>
      <c r="D272" s="5">
        <f t="shared" si="25"/>
        <v>483.15599702761983</v>
      </c>
      <c r="E272" s="5">
        <f t="shared" si="26"/>
        <v>306.65841605229912</v>
      </c>
      <c r="F272" s="53"/>
      <c r="G272" s="5">
        <f t="shared" si="27"/>
        <v>57672.061227262086</v>
      </c>
      <c r="H272" s="5">
        <f t="shared" si="28"/>
        <v>300</v>
      </c>
      <c r="I272" s="5" t="str">
        <f t="shared" si="29"/>
        <v/>
      </c>
      <c r="J272" s="5">
        <f t="shared" si="30"/>
        <v>1089.8144130799189</v>
      </c>
      <c r="M272" s="5"/>
    </row>
    <row r="273" spans="1:13" x14ac:dyDescent="0.3">
      <c r="A273">
        <v>248</v>
      </c>
      <c r="B273" s="57">
        <f t="shared" si="31"/>
        <v>51349</v>
      </c>
      <c r="C273" s="5">
        <f t="shared" si="24"/>
        <v>57672.061227262086</v>
      </c>
      <c r="D273" s="5">
        <f t="shared" si="25"/>
        <v>480.60051022718403</v>
      </c>
      <c r="E273" s="5">
        <f t="shared" si="26"/>
        <v>309.21390285273492</v>
      </c>
      <c r="F273" s="53"/>
      <c r="G273" s="5">
        <f t="shared" si="27"/>
        <v>57362.847324409347</v>
      </c>
      <c r="H273" s="5">
        <f t="shared" si="28"/>
        <v>300</v>
      </c>
      <c r="I273" s="5" t="str">
        <f t="shared" si="29"/>
        <v/>
      </c>
      <c r="J273" s="5">
        <f t="shared" si="30"/>
        <v>1089.8144130799189</v>
      </c>
      <c r="M273" s="5"/>
    </row>
    <row r="274" spans="1:13" x14ac:dyDescent="0.3">
      <c r="A274">
        <v>249</v>
      </c>
      <c r="B274" s="57">
        <f t="shared" si="31"/>
        <v>51380</v>
      </c>
      <c r="C274" s="5">
        <f t="shared" si="24"/>
        <v>57362.847324409347</v>
      </c>
      <c r="D274" s="5">
        <f t="shared" si="25"/>
        <v>478.02372770341123</v>
      </c>
      <c r="E274" s="5">
        <f t="shared" si="26"/>
        <v>311.79068537650772</v>
      </c>
      <c r="F274" s="53"/>
      <c r="G274" s="5">
        <f t="shared" si="27"/>
        <v>57051.056639032839</v>
      </c>
      <c r="H274" s="5">
        <f t="shared" si="28"/>
        <v>300</v>
      </c>
      <c r="I274" s="5" t="str">
        <f t="shared" si="29"/>
        <v/>
      </c>
      <c r="J274" s="5">
        <f t="shared" si="30"/>
        <v>1089.8144130799189</v>
      </c>
      <c r="M274" s="5"/>
    </row>
    <row r="275" spans="1:13" x14ac:dyDescent="0.3">
      <c r="A275">
        <v>250</v>
      </c>
      <c r="B275" s="57">
        <f t="shared" si="31"/>
        <v>51410</v>
      </c>
      <c r="C275" s="5">
        <f t="shared" si="24"/>
        <v>57051.056639032839</v>
      </c>
      <c r="D275" s="5">
        <f t="shared" si="25"/>
        <v>475.4254719919403</v>
      </c>
      <c r="E275" s="5">
        <f t="shared" si="26"/>
        <v>314.38894108797865</v>
      </c>
      <c r="F275" s="53"/>
      <c r="G275" s="5">
        <f t="shared" si="27"/>
        <v>56736.66769794486</v>
      </c>
      <c r="H275" s="5">
        <f t="shared" si="28"/>
        <v>300</v>
      </c>
      <c r="I275" s="5" t="str">
        <f t="shared" si="29"/>
        <v/>
      </c>
      <c r="J275" s="5">
        <f t="shared" si="30"/>
        <v>1089.8144130799189</v>
      </c>
      <c r="M275" s="5"/>
    </row>
    <row r="276" spans="1:13" x14ac:dyDescent="0.3">
      <c r="A276">
        <v>251</v>
      </c>
      <c r="B276" s="57">
        <f t="shared" si="31"/>
        <v>51441</v>
      </c>
      <c r="C276" s="5">
        <f t="shared" si="24"/>
        <v>56736.66769794486</v>
      </c>
      <c r="D276" s="5">
        <f t="shared" si="25"/>
        <v>472.80556414954049</v>
      </c>
      <c r="E276" s="5">
        <f t="shared" si="26"/>
        <v>317.00884893037846</v>
      </c>
      <c r="F276" s="53"/>
      <c r="G276" s="5">
        <f t="shared" si="27"/>
        <v>56419.658849014479</v>
      </c>
      <c r="H276" s="5">
        <f t="shared" si="28"/>
        <v>300</v>
      </c>
      <c r="I276" s="5" t="str">
        <f t="shared" si="29"/>
        <v/>
      </c>
      <c r="J276" s="5">
        <f t="shared" si="30"/>
        <v>1089.8144130799189</v>
      </c>
      <c r="M276" s="5"/>
    </row>
    <row r="277" spans="1:13" x14ac:dyDescent="0.3">
      <c r="A277">
        <v>252</v>
      </c>
      <c r="B277" s="57">
        <f t="shared" si="31"/>
        <v>51471</v>
      </c>
      <c r="C277" s="5">
        <f t="shared" si="24"/>
        <v>56419.658849014479</v>
      </c>
      <c r="D277" s="5">
        <f t="shared" si="25"/>
        <v>470.16382374178733</v>
      </c>
      <c r="E277" s="5">
        <f t="shared" si="26"/>
        <v>319.65058933813162</v>
      </c>
      <c r="F277" s="53"/>
      <c r="G277" s="5">
        <f t="shared" si="27"/>
        <v>56100.008259676346</v>
      </c>
      <c r="H277" s="5">
        <f t="shared" si="28"/>
        <v>300</v>
      </c>
      <c r="I277" s="5" t="str">
        <f t="shared" si="29"/>
        <v/>
      </c>
      <c r="J277" s="5">
        <f t="shared" si="30"/>
        <v>1089.8144130799189</v>
      </c>
      <c r="M277" s="5"/>
    </row>
    <row r="278" spans="1:13" x14ac:dyDescent="0.3">
      <c r="A278">
        <v>253</v>
      </c>
      <c r="B278" s="57">
        <f t="shared" si="31"/>
        <v>51502</v>
      </c>
      <c r="C278" s="5">
        <f t="shared" si="24"/>
        <v>56100.008259676346</v>
      </c>
      <c r="D278" s="5">
        <f t="shared" si="25"/>
        <v>467.50006883063622</v>
      </c>
      <c r="E278" s="5">
        <f t="shared" si="26"/>
        <v>322.31434424928273</v>
      </c>
      <c r="F278" s="53"/>
      <c r="G278" s="5">
        <f t="shared" si="27"/>
        <v>55777.693915427066</v>
      </c>
      <c r="H278" s="5">
        <f t="shared" si="28"/>
        <v>300</v>
      </c>
      <c r="I278" s="5" t="str">
        <f t="shared" si="29"/>
        <v/>
      </c>
      <c r="J278" s="5">
        <f t="shared" si="30"/>
        <v>1089.8144130799189</v>
      </c>
      <c r="M278" s="5"/>
    </row>
    <row r="279" spans="1:13" x14ac:dyDescent="0.3">
      <c r="A279">
        <v>254</v>
      </c>
      <c r="B279" s="57">
        <f t="shared" si="31"/>
        <v>51533</v>
      </c>
      <c r="C279" s="5">
        <f t="shared" si="24"/>
        <v>55777.693915427066</v>
      </c>
      <c r="D279" s="5">
        <f t="shared" si="25"/>
        <v>464.81411596189218</v>
      </c>
      <c r="E279" s="5">
        <f t="shared" si="26"/>
        <v>325.00029711802677</v>
      </c>
      <c r="F279" s="53"/>
      <c r="G279" s="5">
        <f t="shared" si="27"/>
        <v>55452.693618309037</v>
      </c>
      <c r="H279" s="5">
        <f t="shared" si="28"/>
        <v>300</v>
      </c>
      <c r="I279" s="5" t="str">
        <f t="shared" si="29"/>
        <v/>
      </c>
      <c r="J279" s="5">
        <f t="shared" si="30"/>
        <v>1089.8144130799189</v>
      </c>
      <c r="M279" s="5"/>
    </row>
    <row r="280" spans="1:13" x14ac:dyDescent="0.3">
      <c r="A280">
        <v>255</v>
      </c>
      <c r="B280" s="57">
        <f t="shared" si="31"/>
        <v>51561</v>
      </c>
      <c r="C280" s="5">
        <f t="shared" si="24"/>
        <v>55452.693618309037</v>
      </c>
      <c r="D280" s="5">
        <f t="shared" si="25"/>
        <v>462.10578015257528</v>
      </c>
      <c r="E280" s="5">
        <f t="shared" si="26"/>
        <v>327.70863292734367</v>
      </c>
      <c r="F280" s="53"/>
      <c r="G280" s="5">
        <f t="shared" si="27"/>
        <v>55124.984985381692</v>
      </c>
      <c r="H280" s="5">
        <f t="shared" si="28"/>
        <v>300</v>
      </c>
      <c r="I280" s="5" t="str">
        <f t="shared" si="29"/>
        <v/>
      </c>
      <c r="J280" s="5">
        <f t="shared" si="30"/>
        <v>1089.8144130799189</v>
      </c>
      <c r="M280" s="5"/>
    </row>
    <row r="281" spans="1:13" x14ac:dyDescent="0.3">
      <c r="A281">
        <v>256</v>
      </c>
      <c r="B281" s="57">
        <f t="shared" si="31"/>
        <v>51592</v>
      </c>
      <c r="C281" s="5">
        <f t="shared" si="24"/>
        <v>55124.984985381692</v>
      </c>
      <c r="D281" s="5">
        <f t="shared" si="25"/>
        <v>459.37487487818078</v>
      </c>
      <c r="E281" s="5">
        <f t="shared" si="26"/>
        <v>330.43953820173817</v>
      </c>
      <c r="F281" s="53"/>
      <c r="G281" s="5">
        <f t="shared" si="27"/>
        <v>54794.545447179953</v>
      </c>
      <c r="H281" s="5">
        <f t="shared" si="28"/>
        <v>300</v>
      </c>
      <c r="I281" s="5" t="str">
        <f t="shared" si="29"/>
        <v/>
      </c>
      <c r="J281" s="5">
        <f t="shared" si="30"/>
        <v>1089.8144130799189</v>
      </c>
      <c r="M281" s="5"/>
    </row>
    <row r="282" spans="1:13" x14ac:dyDescent="0.3">
      <c r="A282">
        <v>257</v>
      </c>
      <c r="B282" s="57">
        <f t="shared" si="31"/>
        <v>51622</v>
      </c>
      <c r="C282" s="5">
        <f t="shared" ref="C282:C345" si="32">_xlfn.LET(
_xlpm.StartingPrincipalBalance,$G281,
_xlpm.IsPrincipalRemainingZeroCondition,ROUND($G281,2)=0,
_xlpm.IsPrincipalRemainingBlankCondition,$G281="",
_xlpm.IsPeriodBlankCondition,ISBLANK($A282),
_xlpm.Calculation,IF(_xlpm.IsPeriodBlankCondition,"",IF(_xlpm.IsPrincipalRemainingBlankCondition,"",IF(_xlpm.IsPrincipalRemainingZeroCondition,"",_xlpm.StartingPrincipalBalance))),
_xlpm.Calculation
)</f>
        <v>54794.545447179953</v>
      </c>
      <c r="D282" s="5">
        <f t="shared" ref="D282:D345" si="33">_xlfn.LET(
_xlpm.InterestCalculation,$G281*$B$9,
_xlpm.IsPrincipalRemainingZeroCondition,ROUND($G281,2)=0,
_xlpm.IsPrincipalRemainingBlankCondition,$G281="",
_xlpm.IsPeriodBlankCondition,ISBLANK($A282),
_xlpm.Calculation,IF(_xlpm.IsPeriodBlankCondition,"",IF(_xlpm.IsPrincipalRemainingBlankCondition,"",IF(_xlpm.IsPrincipalRemainingZeroCondition,"",_xlpm.InterestCalculation))),
_xlpm.Calculation
)</f>
        <v>456.62121205983294</v>
      </c>
      <c r="E282" s="5">
        <f t="shared" ref="E282:E345" si="34">_xlfn.LET(
_xlpm.PrincipalOwedCalculation,$B$10-$D282,
_xlpm.IsPrincipalLessThenOrEqualToMonthlyPaymentCondition,$G281&lt;=$B$10,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_xlpm.Calculation,IF(_xlpm.IsPeriodBlankCondition,"",IF(_xlpm.IsPrincipalRemainingBlankCondition,"",IF(_xlpm.IsPrincipalZeroCondition,"",IF(_xlpm.IsPrincipalLessThenOrEqualToMonthlyPaymentCondition,$G281,_xlpm.PrincipalOwedCalculation)))),
_xlpm.Calculation
)</f>
        <v>333.19320102008601</v>
      </c>
      <c r="F282" s="53"/>
      <c r="G282" s="5">
        <f t="shared" ref="G282:G345" si="35">_xlfn.LET(
_xlpm.StartingBalanceGreaterThanPrincipalOwedPlusPrepaymentCondition,$C282&gt;=$E282+$F282,
_xlpm.IsPrincpalOwedPlusPrepaymentLessThanOrEqualToPrincipalRemainingCondition,ROUND($E282+$F282,2)&lt;=ROUND($G281,2),
_xlpm.IsCurrentPrincapalOwedAmtGreaterThanPrevPrincipalOwedCondition,$E281&gt;$G281,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_xlpm.Calculation,IF(_xlpm.IsPeriodBlankCondition,"",IF(_xlpm.IsPrincipalRemainingBlankCondition,"",IF(_xlpm.IsPrincipalZeroCondition,"",IF(_xlpm.StartingBalanceGreaterThanPrincipalOwedPlusPrepaymentCondition,$C282-$E282-$F282,0)))),
_xlpm.Calculation
)</f>
        <v>54461.35224615987</v>
      </c>
      <c r="H282" s="5">
        <f t="shared" ref="H282:H345" si="36">_xlfn.LET(
_xlpm.PrincpalRemainingCalculation,$B$13,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_xlpm.Calculation,IF(_xlpm.IsPeriodBlankCondition,"",IF(_xlpm.IsPrincipalRemainingBlankCondition,"",IF(_xlpm.IsPrincipalZeroCondition,"",_xlpm.PrincpalRemainingCalculation))),
_xlpm.Calculation
)</f>
        <v>300</v>
      </c>
      <c r="I282" s="5" t="str">
        <f t="shared" ref="I282:I345" si="37">_xlfn.LET(
_xlpm.IsPrincipalRemainingLessThanOrEqualToPMICutoffAmtCondition,$G281&lt;=$B$2*(1-$B$15),
_xlpm.PMIMonthlyPayment,$B$19,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82" s="5">
        <f t="shared" ref="J282:J345" si="38">_xlfn.LET(
_xlpm.PrePaymentActuallyPaid,IF($C282&gt;=$E282+$F282,$F282,$C282-$E282),
_xlpm.IfPMIOwedIsBlank,IF($I282 = "",0,$I282),
_xlpm.TotalMonthlyPaymentCalculation,$D282+$E282+$H282+_xlpm.IfPMIOwedIsBlank+_xlpm.PrePaymentActuallyPaid,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_xlpm.Calculation,IF(_xlpm.IsPeriodBlankCondition,"",IF(_xlpm.IsPrincipalRemainingBlankCondition,"",IF(_xlpm.IsPrincipalZeroCondition,"",_xlpm.TotalMonthlyPaymentCalculation))),
_xlpm.Calculation
)</f>
        <v>1089.8144130799189</v>
      </c>
      <c r="M282" s="5"/>
    </row>
    <row r="283" spans="1:13" x14ac:dyDescent="0.3">
      <c r="A283">
        <v>258</v>
      </c>
      <c r="B283" s="57">
        <f t="shared" ref="B283:B346" si="39">IF(ISBLANK($A283),"",EDATE($B282,1))</f>
        <v>51653</v>
      </c>
      <c r="C283" s="5">
        <f t="shared" si="32"/>
        <v>54461.35224615987</v>
      </c>
      <c r="D283" s="5">
        <f t="shared" si="33"/>
        <v>453.84460205133223</v>
      </c>
      <c r="E283" s="5">
        <f t="shared" si="34"/>
        <v>335.96981102858672</v>
      </c>
      <c r="F283" s="53"/>
      <c r="G283" s="5">
        <f t="shared" si="35"/>
        <v>54125.38243513128</v>
      </c>
      <c r="H283" s="5">
        <f t="shared" si="36"/>
        <v>300</v>
      </c>
      <c r="I283" s="5" t="str">
        <f t="shared" si="37"/>
        <v/>
      </c>
      <c r="J283" s="5">
        <f t="shared" si="38"/>
        <v>1089.8144130799189</v>
      </c>
      <c r="M283" s="5"/>
    </row>
    <row r="284" spans="1:13" x14ac:dyDescent="0.3">
      <c r="A284">
        <v>259</v>
      </c>
      <c r="B284" s="57">
        <f t="shared" si="39"/>
        <v>51683</v>
      </c>
      <c r="C284" s="5">
        <f t="shared" si="32"/>
        <v>54125.38243513128</v>
      </c>
      <c r="D284" s="5">
        <f t="shared" si="33"/>
        <v>451.04485362609398</v>
      </c>
      <c r="E284" s="5">
        <f t="shared" si="34"/>
        <v>338.76955945382497</v>
      </c>
      <c r="F284" s="53"/>
      <c r="G284" s="5">
        <f t="shared" si="35"/>
        <v>53786.612875677456</v>
      </c>
      <c r="H284" s="5">
        <f t="shared" si="36"/>
        <v>300</v>
      </c>
      <c r="I284" s="5" t="str">
        <f t="shared" si="37"/>
        <v/>
      </c>
      <c r="J284" s="5">
        <f t="shared" si="38"/>
        <v>1089.8144130799189</v>
      </c>
      <c r="M284" s="5"/>
    </row>
    <row r="285" spans="1:13" x14ac:dyDescent="0.3">
      <c r="A285">
        <v>260</v>
      </c>
      <c r="B285" s="57">
        <f t="shared" si="39"/>
        <v>51714</v>
      </c>
      <c r="C285" s="5">
        <f t="shared" si="32"/>
        <v>53786.612875677456</v>
      </c>
      <c r="D285" s="5">
        <f t="shared" si="33"/>
        <v>448.22177396397882</v>
      </c>
      <c r="E285" s="5">
        <f t="shared" si="34"/>
        <v>341.59263911594013</v>
      </c>
      <c r="F285" s="53"/>
      <c r="G285" s="5">
        <f t="shared" si="35"/>
        <v>53445.020236561519</v>
      </c>
      <c r="H285" s="5">
        <f t="shared" si="36"/>
        <v>300</v>
      </c>
      <c r="I285" s="5" t="str">
        <f t="shared" si="37"/>
        <v/>
      </c>
      <c r="J285" s="5">
        <f t="shared" si="38"/>
        <v>1089.8144130799189</v>
      </c>
      <c r="M285" s="5"/>
    </row>
    <row r="286" spans="1:13" x14ac:dyDescent="0.3">
      <c r="A286">
        <v>261</v>
      </c>
      <c r="B286" s="57">
        <f t="shared" si="39"/>
        <v>51745</v>
      </c>
      <c r="C286" s="5">
        <f t="shared" si="32"/>
        <v>53445.020236561519</v>
      </c>
      <c r="D286" s="5">
        <f t="shared" si="33"/>
        <v>445.37516863801267</v>
      </c>
      <c r="E286" s="5">
        <f t="shared" si="34"/>
        <v>344.43924444190628</v>
      </c>
      <c r="F286" s="53"/>
      <c r="G286" s="5">
        <f t="shared" si="35"/>
        <v>53100.580992119612</v>
      </c>
      <c r="H286" s="5">
        <f t="shared" si="36"/>
        <v>300</v>
      </c>
      <c r="I286" s="5" t="str">
        <f t="shared" si="37"/>
        <v/>
      </c>
      <c r="J286" s="5">
        <f t="shared" si="38"/>
        <v>1089.8144130799189</v>
      </c>
      <c r="M286" s="5"/>
    </row>
    <row r="287" spans="1:13" x14ac:dyDescent="0.3">
      <c r="A287">
        <v>262</v>
      </c>
      <c r="B287" s="57">
        <f t="shared" si="39"/>
        <v>51775</v>
      </c>
      <c r="C287" s="5">
        <f t="shared" si="32"/>
        <v>53100.580992119612</v>
      </c>
      <c r="D287" s="5">
        <f t="shared" si="33"/>
        <v>442.50484160099677</v>
      </c>
      <c r="E287" s="5">
        <f t="shared" si="34"/>
        <v>347.30957147892218</v>
      </c>
      <c r="F287" s="53"/>
      <c r="G287" s="5">
        <f t="shared" si="35"/>
        <v>52753.271420640689</v>
      </c>
      <c r="H287" s="5">
        <f t="shared" si="36"/>
        <v>300</v>
      </c>
      <c r="I287" s="5" t="str">
        <f t="shared" si="37"/>
        <v/>
      </c>
      <c r="J287" s="5">
        <f t="shared" si="38"/>
        <v>1089.8144130799189</v>
      </c>
      <c r="M287" s="5"/>
    </row>
    <row r="288" spans="1:13" x14ac:dyDescent="0.3">
      <c r="A288">
        <v>263</v>
      </c>
      <c r="B288" s="57">
        <f t="shared" si="39"/>
        <v>51806</v>
      </c>
      <c r="C288" s="5">
        <f t="shared" si="32"/>
        <v>52753.271420640689</v>
      </c>
      <c r="D288" s="5">
        <f t="shared" si="33"/>
        <v>439.61059517200573</v>
      </c>
      <c r="E288" s="5">
        <f t="shared" si="34"/>
        <v>350.20381790791322</v>
      </c>
      <c r="F288" s="53"/>
      <c r="G288" s="5">
        <f t="shared" si="35"/>
        <v>52403.067602732779</v>
      </c>
      <c r="H288" s="5">
        <f t="shared" si="36"/>
        <v>300</v>
      </c>
      <c r="I288" s="5" t="str">
        <f t="shared" si="37"/>
        <v/>
      </c>
      <c r="J288" s="5">
        <f t="shared" si="38"/>
        <v>1089.8144130799189</v>
      </c>
      <c r="M288" s="5"/>
    </row>
    <row r="289" spans="1:13" x14ac:dyDescent="0.3">
      <c r="A289">
        <v>264</v>
      </c>
      <c r="B289" s="57">
        <f t="shared" si="39"/>
        <v>51836</v>
      </c>
      <c r="C289" s="5">
        <f t="shared" si="32"/>
        <v>52403.067602732779</v>
      </c>
      <c r="D289" s="5">
        <f t="shared" si="33"/>
        <v>436.69223002277317</v>
      </c>
      <c r="E289" s="5">
        <f t="shared" si="34"/>
        <v>353.12218305714578</v>
      </c>
      <c r="F289" s="53"/>
      <c r="G289" s="5">
        <f t="shared" si="35"/>
        <v>52049.945419675634</v>
      </c>
      <c r="H289" s="5">
        <f t="shared" si="36"/>
        <v>300</v>
      </c>
      <c r="I289" s="5" t="str">
        <f t="shared" si="37"/>
        <v/>
      </c>
      <c r="J289" s="5">
        <f t="shared" si="38"/>
        <v>1089.8144130799189</v>
      </c>
      <c r="M289" s="5"/>
    </row>
    <row r="290" spans="1:13" x14ac:dyDescent="0.3">
      <c r="A290">
        <v>265</v>
      </c>
      <c r="B290" s="57">
        <f t="shared" si="39"/>
        <v>51867</v>
      </c>
      <c r="C290" s="5">
        <f t="shared" si="32"/>
        <v>52049.945419675634</v>
      </c>
      <c r="D290" s="5">
        <f t="shared" si="33"/>
        <v>433.7495451639636</v>
      </c>
      <c r="E290" s="5">
        <f t="shared" si="34"/>
        <v>356.06486791595535</v>
      </c>
      <c r="F290" s="53"/>
      <c r="G290" s="5">
        <f t="shared" si="35"/>
        <v>51693.880551759677</v>
      </c>
      <c r="H290" s="5">
        <f t="shared" si="36"/>
        <v>300</v>
      </c>
      <c r="I290" s="5" t="str">
        <f t="shared" si="37"/>
        <v/>
      </c>
      <c r="J290" s="5">
        <f t="shared" si="38"/>
        <v>1089.8144130799189</v>
      </c>
      <c r="M290" s="5"/>
    </row>
    <row r="291" spans="1:13" x14ac:dyDescent="0.3">
      <c r="A291">
        <v>266</v>
      </c>
      <c r="B291" s="57">
        <f t="shared" si="39"/>
        <v>51898</v>
      </c>
      <c r="C291" s="5">
        <f t="shared" si="32"/>
        <v>51693.880551759677</v>
      </c>
      <c r="D291" s="5">
        <f t="shared" si="33"/>
        <v>430.78233793133063</v>
      </c>
      <c r="E291" s="5">
        <f t="shared" si="34"/>
        <v>359.03207514858832</v>
      </c>
      <c r="F291" s="53"/>
      <c r="G291" s="5">
        <f t="shared" si="35"/>
        <v>51334.848476611092</v>
      </c>
      <c r="H291" s="5">
        <f t="shared" si="36"/>
        <v>300</v>
      </c>
      <c r="I291" s="5" t="str">
        <f t="shared" si="37"/>
        <v/>
      </c>
      <c r="J291" s="5">
        <f t="shared" si="38"/>
        <v>1089.8144130799189</v>
      </c>
      <c r="M291" s="5"/>
    </row>
    <row r="292" spans="1:13" x14ac:dyDescent="0.3">
      <c r="A292">
        <v>267</v>
      </c>
      <c r="B292" s="57">
        <f t="shared" si="39"/>
        <v>51926</v>
      </c>
      <c r="C292" s="5">
        <f t="shared" si="32"/>
        <v>51334.848476611092</v>
      </c>
      <c r="D292" s="5">
        <f t="shared" si="33"/>
        <v>427.79040397175908</v>
      </c>
      <c r="E292" s="5">
        <f t="shared" si="34"/>
        <v>362.02400910815987</v>
      </c>
      <c r="F292" s="53"/>
      <c r="G292" s="5">
        <f t="shared" si="35"/>
        <v>50972.824467502935</v>
      </c>
      <c r="H292" s="5">
        <f t="shared" si="36"/>
        <v>300</v>
      </c>
      <c r="I292" s="5" t="str">
        <f t="shared" si="37"/>
        <v/>
      </c>
      <c r="J292" s="5">
        <f t="shared" si="38"/>
        <v>1089.8144130799189</v>
      </c>
      <c r="M292" s="5"/>
    </row>
    <row r="293" spans="1:13" x14ac:dyDescent="0.3">
      <c r="A293">
        <v>268</v>
      </c>
      <c r="B293" s="57">
        <f t="shared" si="39"/>
        <v>51957</v>
      </c>
      <c r="C293" s="5">
        <f t="shared" si="32"/>
        <v>50972.824467502935</v>
      </c>
      <c r="D293" s="5">
        <f t="shared" si="33"/>
        <v>424.77353722919111</v>
      </c>
      <c r="E293" s="5">
        <f t="shared" si="34"/>
        <v>365.04087585072784</v>
      </c>
      <c r="F293" s="53"/>
      <c r="G293" s="5">
        <f t="shared" si="35"/>
        <v>50607.783591652209</v>
      </c>
      <c r="H293" s="5">
        <f t="shared" si="36"/>
        <v>300</v>
      </c>
      <c r="I293" s="5" t="str">
        <f t="shared" si="37"/>
        <v/>
      </c>
      <c r="J293" s="5">
        <f t="shared" si="38"/>
        <v>1089.8144130799189</v>
      </c>
      <c r="M293" s="5"/>
    </row>
    <row r="294" spans="1:13" x14ac:dyDescent="0.3">
      <c r="A294">
        <v>269</v>
      </c>
      <c r="B294" s="57">
        <f t="shared" si="39"/>
        <v>51987</v>
      </c>
      <c r="C294" s="5">
        <f t="shared" si="32"/>
        <v>50607.783591652209</v>
      </c>
      <c r="D294" s="5">
        <f t="shared" si="33"/>
        <v>421.73152993043504</v>
      </c>
      <c r="E294" s="5">
        <f t="shared" si="34"/>
        <v>368.08288314948391</v>
      </c>
      <c r="F294" s="53"/>
      <c r="G294" s="5">
        <f t="shared" si="35"/>
        <v>50239.700708502722</v>
      </c>
      <c r="H294" s="5">
        <f t="shared" si="36"/>
        <v>300</v>
      </c>
      <c r="I294" s="5" t="str">
        <f t="shared" si="37"/>
        <v/>
      </c>
      <c r="J294" s="5">
        <f t="shared" si="38"/>
        <v>1089.8144130799189</v>
      </c>
      <c r="M294" s="5"/>
    </row>
    <row r="295" spans="1:13" x14ac:dyDescent="0.3">
      <c r="A295">
        <v>270</v>
      </c>
      <c r="B295" s="57">
        <f t="shared" si="39"/>
        <v>52018</v>
      </c>
      <c r="C295" s="5">
        <f t="shared" si="32"/>
        <v>50239.700708502722</v>
      </c>
      <c r="D295" s="5">
        <f t="shared" si="33"/>
        <v>418.66417257085601</v>
      </c>
      <c r="E295" s="5">
        <f t="shared" si="34"/>
        <v>371.15024050906294</v>
      </c>
      <c r="F295" s="53"/>
      <c r="G295" s="5">
        <f t="shared" si="35"/>
        <v>49868.550467993657</v>
      </c>
      <c r="H295" s="5">
        <f t="shared" si="36"/>
        <v>300</v>
      </c>
      <c r="I295" s="5" t="str">
        <f t="shared" si="37"/>
        <v/>
      </c>
      <c r="J295" s="5">
        <f t="shared" si="38"/>
        <v>1089.8144130799189</v>
      </c>
      <c r="M295" s="5"/>
    </row>
    <row r="296" spans="1:13" x14ac:dyDescent="0.3">
      <c r="A296">
        <v>271</v>
      </c>
      <c r="B296" s="57">
        <f t="shared" si="39"/>
        <v>52048</v>
      </c>
      <c r="C296" s="5">
        <f t="shared" si="32"/>
        <v>49868.550467993657</v>
      </c>
      <c r="D296" s="5">
        <f t="shared" si="33"/>
        <v>415.57125389994712</v>
      </c>
      <c r="E296" s="5">
        <f t="shared" si="34"/>
        <v>374.24315917997183</v>
      </c>
      <c r="F296" s="53"/>
      <c r="G296" s="5">
        <f t="shared" si="35"/>
        <v>49494.307308813688</v>
      </c>
      <c r="H296" s="5">
        <f t="shared" si="36"/>
        <v>300</v>
      </c>
      <c r="I296" s="5" t="str">
        <f t="shared" si="37"/>
        <v/>
      </c>
      <c r="J296" s="5">
        <f t="shared" si="38"/>
        <v>1089.8144130799189</v>
      </c>
      <c r="M296" s="5"/>
    </row>
    <row r="297" spans="1:13" x14ac:dyDescent="0.3">
      <c r="A297">
        <v>272</v>
      </c>
      <c r="B297" s="57">
        <f t="shared" si="39"/>
        <v>52079</v>
      </c>
      <c r="C297" s="5">
        <f t="shared" si="32"/>
        <v>49494.307308813688</v>
      </c>
      <c r="D297" s="5">
        <f t="shared" si="33"/>
        <v>412.45256090678072</v>
      </c>
      <c r="E297" s="5">
        <f t="shared" si="34"/>
        <v>377.36185217313823</v>
      </c>
      <c r="F297" s="53"/>
      <c r="G297" s="5">
        <f t="shared" si="35"/>
        <v>49116.945456640547</v>
      </c>
      <c r="H297" s="5">
        <f t="shared" si="36"/>
        <v>300</v>
      </c>
      <c r="I297" s="5" t="str">
        <f t="shared" si="37"/>
        <v/>
      </c>
      <c r="J297" s="5">
        <f t="shared" si="38"/>
        <v>1089.8144130799189</v>
      </c>
      <c r="M297" s="5"/>
    </row>
    <row r="298" spans="1:13" x14ac:dyDescent="0.3">
      <c r="A298">
        <v>273</v>
      </c>
      <c r="B298" s="57">
        <f t="shared" si="39"/>
        <v>52110</v>
      </c>
      <c r="C298" s="5">
        <f t="shared" si="32"/>
        <v>49116.945456640547</v>
      </c>
      <c r="D298" s="5">
        <f t="shared" si="33"/>
        <v>409.30787880533791</v>
      </c>
      <c r="E298" s="5">
        <f t="shared" si="34"/>
        <v>380.50653427458104</v>
      </c>
      <c r="F298" s="53"/>
      <c r="G298" s="5">
        <f t="shared" si="35"/>
        <v>48736.438922365967</v>
      </c>
      <c r="H298" s="5">
        <f t="shared" si="36"/>
        <v>300</v>
      </c>
      <c r="I298" s="5" t="str">
        <f t="shared" si="37"/>
        <v/>
      </c>
      <c r="J298" s="5">
        <f t="shared" si="38"/>
        <v>1089.8144130799189</v>
      </c>
      <c r="M298" s="5"/>
    </row>
    <row r="299" spans="1:13" x14ac:dyDescent="0.3">
      <c r="A299">
        <v>274</v>
      </c>
      <c r="B299" s="57">
        <f t="shared" si="39"/>
        <v>52140</v>
      </c>
      <c r="C299" s="5">
        <f t="shared" si="32"/>
        <v>48736.438922365967</v>
      </c>
      <c r="D299" s="5">
        <f t="shared" si="33"/>
        <v>406.13699101971639</v>
      </c>
      <c r="E299" s="5">
        <f t="shared" si="34"/>
        <v>383.67742206020256</v>
      </c>
      <c r="F299" s="53"/>
      <c r="G299" s="5">
        <f t="shared" si="35"/>
        <v>48352.761500305765</v>
      </c>
      <c r="H299" s="5">
        <f t="shared" si="36"/>
        <v>300</v>
      </c>
      <c r="I299" s="5" t="str">
        <f t="shared" si="37"/>
        <v/>
      </c>
      <c r="J299" s="5">
        <f t="shared" si="38"/>
        <v>1089.8144130799189</v>
      </c>
      <c r="M299" s="5"/>
    </row>
    <row r="300" spans="1:13" x14ac:dyDescent="0.3">
      <c r="A300">
        <v>275</v>
      </c>
      <c r="B300" s="57">
        <f t="shared" si="39"/>
        <v>52171</v>
      </c>
      <c r="C300" s="5">
        <f t="shared" si="32"/>
        <v>48352.761500305765</v>
      </c>
      <c r="D300" s="5">
        <f t="shared" si="33"/>
        <v>402.93967916921468</v>
      </c>
      <c r="E300" s="5">
        <f t="shared" si="34"/>
        <v>386.87473391070426</v>
      </c>
      <c r="F300" s="53"/>
      <c r="G300" s="5">
        <f t="shared" si="35"/>
        <v>47965.886766395059</v>
      </c>
      <c r="H300" s="5">
        <f t="shared" si="36"/>
        <v>300</v>
      </c>
      <c r="I300" s="5" t="str">
        <f t="shared" si="37"/>
        <v/>
      </c>
      <c r="J300" s="5">
        <f t="shared" si="38"/>
        <v>1089.8144130799189</v>
      </c>
      <c r="M300" s="5"/>
    </row>
    <row r="301" spans="1:13" x14ac:dyDescent="0.3">
      <c r="A301">
        <v>276</v>
      </c>
      <c r="B301" s="57">
        <f t="shared" si="39"/>
        <v>52201</v>
      </c>
      <c r="C301" s="5">
        <f t="shared" si="32"/>
        <v>47965.886766395059</v>
      </c>
      <c r="D301" s="5">
        <f t="shared" si="33"/>
        <v>399.71572305329215</v>
      </c>
      <c r="E301" s="5">
        <f t="shared" si="34"/>
        <v>390.0986900266268</v>
      </c>
      <c r="F301" s="53"/>
      <c r="G301" s="5">
        <f t="shared" si="35"/>
        <v>47575.78807636843</v>
      </c>
      <c r="H301" s="5">
        <f t="shared" si="36"/>
        <v>300</v>
      </c>
      <c r="I301" s="5" t="str">
        <f t="shared" si="37"/>
        <v/>
      </c>
      <c r="J301" s="5">
        <f t="shared" si="38"/>
        <v>1089.8144130799189</v>
      </c>
      <c r="M301" s="5"/>
    </row>
    <row r="302" spans="1:13" x14ac:dyDescent="0.3">
      <c r="A302">
        <v>277</v>
      </c>
      <c r="B302" s="57">
        <f t="shared" si="39"/>
        <v>52232</v>
      </c>
      <c r="C302" s="5">
        <f t="shared" si="32"/>
        <v>47575.78807636843</v>
      </c>
      <c r="D302" s="5">
        <f t="shared" si="33"/>
        <v>396.46490063640357</v>
      </c>
      <c r="E302" s="5">
        <f t="shared" si="34"/>
        <v>393.34951244351538</v>
      </c>
      <c r="F302" s="53"/>
      <c r="G302" s="5">
        <f t="shared" si="35"/>
        <v>47182.438563924916</v>
      </c>
      <c r="H302" s="5">
        <f t="shared" si="36"/>
        <v>300</v>
      </c>
      <c r="I302" s="5" t="str">
        <f t="shared" si="37"/>
        <v/>
      </c>
      <c r="J302" s="5">
        <f t="shared" si="38"/>
        <v>1089.8144130799189</v>
      </c>
      <c r="M302" s="5"/>
    </row>
    <row r="303" spans="1:13" x14ac:dyDescent="0.3">
      <c r="A303">
        <v>278</v>
      </c>
      <c r="B303" s="57">
        <f t="shared" si="39"/>
        <v>52263</v>
      </c>
      <c r="C303" s="5">
        <f t="shared" si="32"/>
        <v>47182.438563924916</v>
      </c>
      <c r="D303" s="5">
        <f t="shared" si="33"/>
        <v>393.18698803270763</v>
      </c>
      <c r="E303" s="5">
        <f t="shared" si="34"/>
        <v>396.62742504721132</v>
      </c>
      <c r="F303" s="53"/>
      <c r="G303" s="5">
        <f t="shared" si="35"/>
        <v>46785.811138877703</v>
      </c>
      <c r="H303" s="5">
        <f t="shared" si="36"/>
        <v>300</v>
      </c>
      <c r="I303" s="5" t="str">
        <f t="shared" si="37"/>
        <v/>
      </c>
      <c r="J303" s="5">
        <f t="shared" si="38"/>
        <v>1089.8144130799189</v>
      </c>
      <c r="M303" s="5"/>
    </row>
    <row r="304" spans="1:13" x14ac:dyDescent="0.3">
      <c r="A304">
        <v>279</v>
      </c>
      <c r="B304" s="57">
        <f t="shared" si="39"/>
        <v>52291</v>
      </c>
      <c r="C304" s="5">
        <f t="shared" si="32"/>
        <v>46785.811138877703</v>
      </c>
      <c r="D304" s="5">
        <f t="shared" si="33"/>
        <v>389.88175949064754</v>
      </c>
      <c r="E304" s="5">
        <f t="shared" si="34"/>
        <v>399.93265358927141</v>
      </c>
      <c r="F304" s="53"/>
      <c r="G304" s="5">
        <f t="shared" si="35"/>
        <v>46385.878485288435</v>
      </c>
      <c r="H304" s="5">
        <f t="shared" si="36"/>
        <v>300</v>
      </c>
      <c r="I304" s="5" t="str">
        <f t="shared" si="37"/>
        <v/>
      </c>
      <c r="J304" s="5">
        <f t="shared" si="38"/>
        <v>1089.8144130799189</v>
      </c>
      <c r="M304" s="5"/>
    </row>
    <row r="305" spans="1:13" x14ac:dyDescent="0.3">
      <c r="A305">
        <v>280</v>
      </c>
      <c r="B305" s="57">
        <f t="shared" si="39"/>
        <v>52322</v>
      </c>
      <c r="C305" s="5">
        <f t="shared" si="32"/>
        <v>46385.878485288435</v>
      </c>
      <c r="D305" s="5">
        <f t="shared" si="33"/>
        <v>386.54898737740359</v>
      </c>
      <c r="E305" s="5">
        <f t="shared" si="34"/>
        <v>403.26542570251536</v>
      </c>
      <c r="F305" s="53"/>
      <c r="G305" s="5">
        <f t="shared" si="35"/>
        <v>45982.613059585921</v>
      </c>
      <c r="H305" s="5">
        <f t="shared" si="36"/>
        <v>300</v>
      </c>
      <c r="I305" s="5" t="str">
        <f t="shared" si="37"/>
        <v/>
      </c>
      <c r="J305" s="5">
        <f t="shared" si="38"/>
        <v>1089.8144130799189</v>
      </c>
      <c r="M305" s="5"/>
    </row>
    <row r="306" spans="1:13" x14ac:dyDescent="0.3">
      <c r="A306">
        <v>281</v>
      </c>
      <c r="B306" s="57">
        <f t="shared" si="39"/>
        <v>52352</v>
      </c>
      <c r="C306" s="5">
        <f t="shared" si="32"/>
        <v>45982.613059585921</v>
      </c>
      <c r="D306" s="5">
        <f t="shared" si="33"/>
        <v>383.188442163216</v>
      </c>
      <c r="E306" s="5">
        <f t="shared" si="34"/>
        <v>406.62597091670295</v>
      </c>
      <c r="F306" s="53"/>
      <c r="G306" s="5">
        <f t="shared" si="35"/>
        <v>45575.987088669215</v>
      </c>
      <c r="H306" s="5">
        <f t="shared" si="36"/>
        <v>300</v>
      </c>
      <c r="I306" s="5" t="str">
        <f t="shared" si="37"/>
        <v/>
      </c>
      <c r="J306" s="5">
        <f t="shared" si="38"/>
        <v>1089.8144130799189</v>
      </c>
      <c r="M306" s="5"/>
    </row>
    <row r="307" spans="1:13" x14ac:dyDescent="0.3">
      <c r="A307">
        <v>282</v>
      </c>
      <c r="B307" s="57">
        <f t="shared" si="39"/>
        <v>52383</v>
      </c>
      <c r="C307" s="5">
        <f t="shared" si="32"/>
        <v>45575.987088669215</v>
      </c>
      <c r="D307" s="5">
        <f t="shared" si="33"/>
        <v>379.79989240557677</v>
      </c>
      <c r="E307" s="5">
        <f t="shared" si="34"/>
        <v>410.01452067434218</v>
      </c>
      <c r="F307" s="53"/>
      <c r="G307" s="5">
        <f t="shared" si="35"/>
        <v>45165.972567994875</v>
      </c>
      <c r="H307" s="5">
        <f t="shared" si="36"/>
        <v>300</v>
      </c>
      <c r="I307" s="5" t="str">
        <f t="shared" si="37"/>
        <v/>
      </c>
      <c r="J307" s="5">
        <f t="shared" si="38"/>
        <v>1089.8144130799189</v>
      </c>
      <c r="M307" s="5"/>
    </row>
    <row r="308" spans="1:13" x14ac:dyDescent="0.3">
      <c r="A308">
        <v>283</v>
      </c>
      <c r="B308" s="57">
        <f t="shared" si="39"/>
        <v>52413</v>
      </c>
      <c r="C308" s="5">
        <f t="shared" si="32"/>
        <v>45165.972567994875</v>
      </c>
      <c r="D308" s="5">
        <f t="shared" si="33"/>
        <v>376.38310473329062</v>
      </c>
      <c r="E308" s="5">
        <f t="shared" si="34"/>
        <v>413.43130834662833</v>
      </c>
      <c r="F308" s="53"/>
      <c r="G308" s="5">
        <f t="shared" si="35"/>
        <v>44752.541259648249</v>
      </c>
      <c r="H308" s="5">
        <f t="shared" si="36"/>
        <v>300</v>
      </c>
      <c r="I308" s="5" t="str">
        <f t="shared" si="37"/>
        <v/>
      </c>
      <c r="J308" s="5">
        <f t="shared" si="38"/>
        <v>1089.8144130799189</v>
      </c>
      <c r="M308" s="5"/>
    </row>
    <row r="309" spans="1:13" x14ac:dyDescent="0.3">
      <c r="A309">
        <v>284</v>
      </c>
      <c r="B309" s="57">
        <f t="shared" si="39"/>
        <v>52444</v>
      </c>
      <c r="C309" s="5">
        <f t="shared" si="32"/>
        <v>44752.541259648249</v>
      </c>
      <c r="D309" s="5">
        <f t="shared" si="33"/>
        <v>372.93784383040207</v>
      </c>
      <c r="E309" s="5">
        <f t="shared" si="34"/>
        <v>416.87656924951688</v>
      </c>
      <c r="F309" s="53"/>
      <c r="G309" s="5">
        <f t="shared" si="35"/>
        <v>44335.664690398735</v>
      </c>
      <c r="H309" s="5">
        <f t="shared" si="36"/>
        <v>300</v>
      </c>
      <c r="I309" s="5" t="str">
        <f t="shared" si="37"/>
        <v/>
      </c>
      <c r="J309" s="5">
        <f t="shared" si="38"/>
        <v>1089.8144130799189</v>
      </c>
      <c r="M309" s="5"/>
    </row>
    <row r="310" spans="1:13" x14ac:dyDescent="0.3">
      <c r="A310">
        <v>285</v>
      </c>
      <c r="B310" s="57">
        <f t="shared" si="39"/>
        <v>52475</v>
      </c>
      <c r="C310" s="5">
        <f t="shared" si="32"/>
        <v>44335.664690398735</v>
      </c>
      <c r="D310" s="5">
        <f t="shared" si="33"/>
        <v>369.46387241998946</v>
      </c>
      <c r="E310" s="5">
        <f t="shared" si="34"/>
        <v>420.35054065992949</v>
      </c>
      <c r="F310" s="53"/>
      <c r="G310" s="5">
        <f t="shared" si="35"/>
        <v>43915.314149738806</v>
      </c>
      <c r="H310" s="5">
        <f t="shared" si="36"/>
        <v>300</v>
      </c>
      <c r="I310" s="5" t="str">
        <f t="shared" si="37"/>
        <v/>
      </c>
      <c r="J310" s="5">
        <f t="shared" si="38"/>
        <v>1089.8144130799189</v>
      </c>
      <c r="M310" s="5"/>
    </row>
    <row r="311" spans="1:13" x14ac:dyDescent="0.3">
      <c r="A311">
        <v>286</v>
      </c>
      <c r="B311" s="57">
        <f t="shared" si="39"/>
        <v>52505</v>
      </c>
      <c r="C311" s="5">
        <f t="shared" si="32"/>
        <v>43915.314149738806</v>
      </c>
      <c r="D311" s="5">
        <f t="shared" si="33"/>
        <v>365.9609512478234</v>
      </c>
      <c r="E311" s="5">
        <f t="shared" si="34"/>
        <v>423.85346183209555</v>
      </c>
      <c r="F311" s="53"/>
      <c r="G311" s="5">
        <f t="shared" si="35"/>
        <v>43491.460687906707</v>
      </c>
      <c r="H311" s="5">
        <f t="shared" si="36"/>
        <v>300</v>
      </c>
      <c r="I311" s="5" t="str">
        <f t="shared" si="37"/>
        <v/>
      </c>
      <c r="J311" s="5">
        <f t="shared" si="38"/>
        <v>1089.8144130799189</v>
      </c>
      <c r="M311" s="5"/>
    </row>
    <row r="312" spans="1:13" x14ac:dyDescent="0.3">
      <c r="A312">
        <v>287</v>
      </c>
      <c r="B312" s="57">
        <f t="shared" si="39"/>
        <v>52536</v>
      </c>
      <c r="C312" s="5">
        <f t="shared" si="32"/>
        <v>43491.460687906707</v>
      </c>
      <c r="D312" s="5">
        <f t="shared" si="33"/>
        <v>362.42883906588924</v>
      </c>
      <c r="E312" s="5">
        <f t="shared" si="34"/>
        <v>427.38557401402971</v>
      </c>
      <c r="F312" s="53"/>
      <c r="G312" s="5">
        <f t="shared" si="35"/>
        <v>43064.075113892679</v>
      </c>
      <c r="H312" s="5">
        <f t="shared" si="36"/>
        <v>300</v>
      </c>
      <c r="I312" s="5" t="str">
        <f t="shared" si="37"/>
        <v/>
      </c>
      <c r="J312" s="5">
        <f t="shared" si="38"/>
        <v>1089.8144130799189</v>
      </c>
      <c r="M312" s="5"/>
    </row>
    <row r="313" spans="1:13" x14ac:dyDescent="0.3">
      <c r="A313">
        <v>288</v>
      </c>
      <c r="B313" s="57">
        <f t="shared" si="39"/>
        <v>52566</v>
      </c>
      <c r="C313" s="5">
        <f t="shared" si="32"/>
        <v>43064.075113892679</v>
      </c>
      <c r="D313" s="5">
        <f t="shared" si="33"/>
        <v>358.86729261577233</v>
      </c>
      <c r="E313" s="5">
        <f t="shared" si="34"/>
        <v>430.94712046414662</v>
      </c>
      <c r="F313" s="53"/>
      <c r="G313" s="5">
        <f t="shared" si="35"/>
        <v>42633.127993428534</v>
      </c>
      <c r="H313" s="5">
        <f t="shared" si="36"/>
        <v>300</v>
      </c>
      <c r="I313" s="5" t="str">
        <f t="shared" si="37"/>
        <v/>
      </c>
      <c r="J313" s="5">
        <f t="shared" si="38"/>
        <v>1089.8144130799189</v>
      </c>
      <c r="M313" s="5"/>
    </row>
    <row r="314" spans="1:13" x14ac:dyDescent="0.3">
      <c r="A314">
        <v>289</v>
      </c>
      <c r="B314" s="57">
        <f t="shared" si="39"/>
        <v>52597</v>
      </c>
      <c r="C314" s="5">
        <f t="shared" si="32"/>
        <v>42633.127993428534</v>
      </c>
      <c r="D314" s="5">
        <f t="shared" si="33"/>
        <v>355.27606661190447</v>
      </c>
      <c r="E314" s="5">
        <f t="shared" si="34"/>
        <v>434.53834646801448</v>
      </c>
      <c r="F314" s="53"/>
      <c r="G314" s="5">
        <f t="shared" si="35"/>
        <v>42198.589646960521</v>
      </c>
      <c r="H314" s="5">
        <f t="shared" si="36"/>
        <v>300</v>
      </c>
      <c r="I314" s="5" t="str">
        <f t="shared" si="37"/>
        <v/>
      </c>
      <c r="J314" s="5">
        <f t="shared" si="38"/>
        <v>1089.8144130799189</v>
      </c>
      <c r="M314" s="5"/>
    </row>
    <row r="315" spans="1:13" x14ac:dyDescent="0.3">
      <c r="A315">
        <v>290</v>
      </c>
      <c r="B315" s="57">
        <f t="shared" si="39"/>
        <v>52628</v>
      </c>
      <c r="C315" s="5">
        <f t="shared" si="32"/>
        <v>42198.589646960521</v>
      </c>
      <c r="D315" s="5">
        <f t="shared" si="33"/>
        <v>351.65491372467102</v>
      </c>
      <c r="E315" s="5">
        <f t="shared" si="34"/>
        <v>438.15949935524793</v>
      </c>
      <c r="F315" s="53"/>
      <c r="G315" s="5">
        <f t="shared" si="35"/>
        <v>41760.430147605271</v>
      </c>
      <c r="H315" s="5">
        <f t="shared" si="36"/>
        <v>300</v>
      </c>
      <c r="I315" s="5" t="str">
        <f t="shared" si="37"/>
        <v/>
      </c>
      <c r="J315" s="5">
        <f t="shared" si="38"/>
        <v>1089.8144130799189</v>
      </c>
      <c r="M315" s="5"/>
    </row>
    <row r="316" spans="1:13" x14ac:dyDescent="0.3">
      <c r="A316">
        <v>291</v>
      </c>
      <c r="B316" s="57">
        <f t="shared" si="39"/>
        <v>52657</v>
      </c>
      <c r="C316" s="5">
        <f t="shared" si="32"/>
        <v>41760.430147605271</v>
      </c>
      <c r="D316" s="5">
        <f t="shared" si="33"/>
        <v>348.00358456337727</v>
      </c>
      <c r="E316" s="5">
        <f t="shared" si="34"/>
        <v>441.81082851654168</v>
      </c>
      <c r="F316" s="53"/>
      <c r="G316" s="5">
        <f t="shared" si="35"/>
        <v>41318.619319088728</v>
      </c>
      <c r="H316" s="5">
        <f t="shared" si="36"/>
        <v>300</v>
      </c>
      <c r="I316" s="5" t="str">
        <f t="shared" si="37"/>
        <v/>
      </c>
      <c r="J316" s="5">
        <f t="shared" si="38"/>
        <v>1089.8144130799189</v>
      </c>
      <c r="M316" s="5"/>
    </row>
    <row r="317" spans="1:13" x14ac:dyDescent="0.3">
      <c r="A317">
        <v>292</v>
      </c>
      <c r="B317" s="57">
        <f t="shared" si="39"/>
        <v>52688</v>
      </c>
      <c r="C317" s="5">
        <f t="shared" si="32"/>
        <v>41318.619319088728</v>
      </c>
      <c r="D317" s="5">
        <f t="shared" si="33"/>
        <v>344.32182765907271</v>
      </c>
      <c r="E317" s="5">
        <f t="shared" si="34"/>
        <v>445.49258542084624</v>
      </c>
      <c r="F317" s="53"/>
      <c r="G317" s="5">
        <f t="shared" si="35"/>
        <v>40873.126733667879</v>
      </c>
      <c r="H317" s="5">
        <f t="shared" si="36"/>
        <v>300</v>
      </c>
      <c r="I317" s="5" t="str">
        <f t="shared" si="37"/>
        <v/>
      </c>
      <c r="J317" s="5">
        <f t="shared" si="38"/>
        <v>1089.8144130799189</v>
      </c>
      <c r="M317" s="5"/>
    </row>
    <row r="318" spans="1:13" x14ac:dyDescent="0.3">
      <c r="A318">
        <v>293</v>
      </c>
      <c r="B318" s="57">
        <f t="shared" si="39"/>
        <v>52718</v>
      </c>
      <c r="C318" s="5">
        <f t="shared" si="32"/>
        <v>40873.126733667879</v>
      </c>
      <c r="D318" s="5">
        <f t="shared" si="33"/>
        <v>340.60938944723233</v>
      </c>
      <c r="E318" s="5">
        <f t="shared" si="34"/>
        <v>449.20502363268662</v>
      </c>
      <c r="F318" s="53"/>
      <c r="G318" s="5">
        <f t="shared" si="35"/>
        <v>40423.921710035196</v>
      </c>
      <c r="H318" s="5">
        <f t="shared" si="36"/>
        <v>300</v>
      </c>
      <c r="I318" s="5" t="str">
        <f t="shared" si="37"/>
        <v/>
      </c>
      <c r="J318" s="5">
        <f t="shared" si="38"/>
        <v>1089.8144130799189</v>
      </c>
      <c r="M318" s="5"/>
    </row>
    <row r="319" spans="1:13" x14ac:dyDescent="0.3">
      <c r="A319">
        <v>294</v>
      </c>
      <c r="B319" s="57">
        <f t="shared" si="39"/>
        <v>52749</v>
      </c>
      <c r="C319" s="5">
        <f t="shared" si="32"/>
        <v>40423.921710035196</v>
      </c>
      <c r="D319" s="5">
        <f t="shared" si="33"/>
        <v>336.86601425029329</v>
      </c>
      <c r="E319" s="5">
        <f t="shared" si="34"/>
        <v>452.94839882962566</v>
      </c>
      <c r="F319" s="53"/>
      <c r="G319" s="5">
        <f t="shared" si="35"/>
        <v>39970.973311205569</v>
      </c>
      <c r="H319" s="5">
        <f t="shared" si="36"/>
        <v>300</v>
      </c>
      <c r="I319" s="5" t="str">
        <f t="shared" si="37"/>
        <v/>
      </c>
      <c r="J319" s="5">
        <f t="shared" si="38"/>
        <v>1089.8144130799189</v>
      </c>
      <c r="M319" s="5"/>
    </row>
    <row r="320" spans="1:13" x14ac:dyDescent="0.3">
      <c r="A320">
        <v>295</v>
      </c>
      <c r="B320" s="57">
        <f t="shared" si="39"/>
        <v>52779</v>
      </c>
      <c r="C320" s="5">
        <f t="shared" si="32"/>
        <v>39970.973311205569</v>
      </c>
      <c r="D320" s="5">
        <f t="shared" si="33"/>
        <v>333.09144426004639</v>
      </c>
      <c r="E320" s="5">
        <f t="shared" si="34"/>
        <v>456.72296881987256</v>
      </c>
      <c r="F320" s="53"/>
      <c r="G320" s="5">
        <f t="shared" si="35"/>
        <v>39514.250342385698</v>
      </c>
      <c r="H320" s="5">
        <f t="shared" si="36"/>
        <v>300</v>
      </c>
      <c r="I320" s="5" t="str">
        <f t="shared" si="37"/>
        <v/>
      </c>
      <c r="J320" s="5">
        <f t="shared" si="38"/>
        <v>1089.8144130799189</v>
      </c>
      <c r="M320" s="5"/>
    </row>
    <row r="321" spans="1:13" x14ac:dyDescent="0.3">
      <c r="A321">
        <v>296</v>
      </c>
      <c r="B321" s="57">
        <f t="shared" si="39"/>
        <v>52810</v>
      </c>
      <c r="C321" s="5">
        <f t="shared" si="32"/>
        <v>39514.250342385698</v>
      </c>
      <c r="D321" s="5">
        <f t="shared" si="33"/>
        <v>329.2854195198808</v>
      </c>
      <c r="E321" s="5">
        <f t="shared" si="34"/>
        <v>460.52899356003815</v>
      </c>
      <c r="F321" s="53"/>
      <c r="G321" s="5">
        <f t="shared" si="35"/>
        <v>39053.72134882566</v>
      </c>
      <c r="H321" s="5">
        <f t="shared" si="36"/>
        <v>300</v>
      </c>
      <c r="I321" s="5" t="str">
        <f t="shared" si="37"/>
        <v/>
      </c>
      <c r="J321" s="5">
        <f t="shared" si="38"/>
        <v>1089.8144130799189</v>
      </c>
      <c r="M321" s="5"/>
    </row>
    <row r="322" spans="1:13" x14ac:dyDescent="0.3">
      <c r="A322">
        <v>297</v>
      </c>
      <c r="B322" s="57">
        <f t="shared" si="39"/>
        <v>52841</v>
      </c>
      <c r="C322" s="5">
        <f t="shared" si="32"/>
        <v>39053.72134882566</v>
      </c>
      <c r="D322" s="5">
        <f t="shared" si="33"/>
        <v>325.44767790688047</v>
      </c>
      <c r="E322" s="5">
        <f t="shared" si="34"/>
        <v>464.36673517303848</v>
      </c>
      <c r="F322" s="53"/>
      <c r="G322" s="5">
        <f t="shared" si="35"/>
        <v>38589.35461365262</v>
      </c>
      <c r="H322" s="5">
        <f t="shared" si="36"/>
        <v>300</v>
      </c>
      <c r="I322" s="5" t="str">
        <f t="shared" si="37"/>
        <v/>
      </c>
      <c r="J322" s="5">
        <f t="shared" si="38"/>
        <v>1089.8144130799189</v>
      </c>
      <c r="M322" s="5"/>
    </row>
    <row r="323" spans="1:13" x14ac:dyDescent="0.3">
      <c r="A323">
        <v>298</v>
      </c>
      <c r="B323" s="57">
        <f t="shared" si="39"/>
        <v>52871</v>
      </c>
      <c r="C323" s="5">
        <f t="shared" si="32"/>
        <v>38589.35461365262</v>
      </c>
      <c r="D323" s="5">
        <f t="shared" si="33"/>
        <v>321.57795511377185</v>
      </c>
      <c r="E323" s="5">
        <f t="shared" si="34"/>
        <v>468.2364579661471</v>
      </c>
      <c r="F323" s="53"/>
      <c r="G323" s="5">
        <f t="shared" si="35"/>
        <v>38121.118155686476</v>
      </c>
      <c r="H323" s="5">
        <f t="shared" si="36"/>
        <v>300</v>
      </c>
      <c r="I323" s="5" t="str">
        <f t="shared" si="37"/>
        <v/>
      </c>
      <c r="J323" s="5">
        <f t="shared" si="38"/>
        <v>1089.8144130799189</v>
      </c>
      <c r="M323" s="5"/>
    </row>
    <row r="324" spans="1:13" x14ac:dyDescent="0.3">
      <c r="A324">
        <v>299</v>
      </c>
      <c r="B324" s="57">
        <f t="shared" si="39"/>
        <v>52902</v>
      </c>
      <c r="C324" s="5">
        <f t="shared" si="32"/>
        <v>38121.118155686476</v>
      </c>
      <c r="D324" s="5">
        <f t="shared" si="33"/>
        <v>317.67598463072062</v>
      </c>
      <c r="E324" s="5">
        <f t="shared" si="34"/>
        <v>472.13842844919833</v>
      </c>
      <c r="F324" s="53"/>
      <c r="G324" s="5">
        <f t="shared" si="35"/>
        <v>37648.979727237274</v>
      </c>
      <c r="H324" s="5">
        <f t="shared" si="36"/>
        <v>300</v>
      </c>
      <c r="I324" s="5" t="str">
        <f t="shared" si="37"/>
        <v/>
      </c>
      <c r="J324" s="5">
        <f t="shared" si="38"/>
        <v>1089.8144130799189</v>
      </c>
      <c r="M324" s="5"/>
    </row>
    <row r="325" spans="1:13" x14ac:dyDescent="0.3">
      <c r="A325">
        <v>300</v>
      </c>
      <c r="B325" s="57">
        <f t="shared" si="39"/>
        <v>52932</v>
      </c>
      <c r="C325" s="5">
        <f t="shared" si="32"/>
        <v>37648.979727237274</v>
      </c>
      <c r="D325" s="5">
        <f t="shared" si="33"/>
        <v>313.74149772697729</v>
      </c>
      <c r="E325" s="5">
        <f t="shared" si="34"/>
        <v>476.07291535294166</v>
      </c>
      <c r="F325" s="53"/>
      <c r="G325" s="5">
        <f t="shared" si="35"/>
        <v>37172.906811884335</v>
      </c>
      <c r="H325" s="5">
        <f t="shared" si="36"/>
        <v>300</v>
      </c>
      <c r="I325" s="5" t="str">
        <f t="shared" si="37"/>
        <v/>
      </c>
      <c r="J325" s="5">
        <f t="shared" si="38"/>
        <v>1089.8144130799189</v>
      </c>
      <c r="M325" s="5"/>
    </row>
    <row r="326" spans="1:13" x14ac:dyDescent="0.3">
      <c r="A326">
        <v>301</v>
      </c>
      <c r="B326" s="57">
        <f t="shared" si="39"/>
        <v>52963</v>
      </c>
      <c r="C326" s="5">
        <f t="shared" si="32"/>
        <v>37172.906811884335</v>
      </c>
      <c r="D326" s="5">
        <f t="shared" si="33"/>
        <v>309.77422343236947</v>
      </c>
      <c r="E326" s="5">
        <f t="shared" si="34"/>
        <v>480.04018964754948</v>
      </c>
      <c r="F326" s="53"/>
      <c r="G326" s="5">
        <f t="shared" si="35"/>
        <v>36692.866622236783</v>
      </c>
      <c r="H326" s="5">
        <f t="shared" si="36"/>
        <v>300</v>
      </c>
      <c r="I326" s="5" t="str">
        <f t="shared" si="37"/>
        <v/>
      </c>
      <c r="J326" s="5">
        <f t="shared" si="38"/>
        <v>1089.8144130799189</v>
      </c>
      <c r="M326" s="5"/>
    </row>
    <row r="327" spans="1:13" x14ac:dyDescent="0.3">
      <c r="A327">
        <v>302</v>
      </c>
      <c r="B327" s="57">
        <f t="shared" si="39"/>
        <v>52994</v>
      </c>
      <c r="C327" s="5">
        <f t="shared" si="32"/>
        <v>36692.866622236783</v>
      </c>
      <c r="D327" s="5">
        <f t="shared" si="33"/>
        <v>305.77388851863986</v>
      </c>
      <c r="E327" s="5">
        <f t="shared" si="34"/>
        <v>484.04052456127908</v>
      </c>
      <c r="F327" s="53"/>
      <c r="G327" s="5">
        <f t="shared" si="35"/>
        <v>36208.826097675505</v>
      </c>
      <c r="H327" s="5">
        <f t="shared" si="36"/>
        <v>300</v>
      </c>
      <c r="I327" s="5" t="str">
        <f t="shared" si="37"/>
        <v/>
      </c>
      <c r="J327" s="5">
        <f t="shared" si="38"/>
        <v>1089.8144130799189</v>
      </c>
      <c r="M327" s="5"/>
    </row>
    <row r="328" spans="1:13" x14ac:dyDescent="0.3">
      <c r="A328">
        <v>303</v>
      </c>
      <c r="B328" s="57">
        <f t="shared" si="39"/>
        <v>53022</v>
      </c>
      <c r="C328" s="5">
        <f t="shared" si="32"/>
        <v>36208.826097675505</v>
      </c>
      <c r="D328" s="5">
        <f t="shared" si="33"/>
        <v>301.74021748062921</v>
      </c>
      <c r="E328" s="5">
        <f t="shared" si="34"/>
        <v>488.07419559928974</v>
      </c>
      <c r="F328" s="53"/>
      <c r="G328" s="5">
        <f t="shared" si="35"/>
        <v>35720.751902076212</v>
      </c>
      <c r="H328" s="5">
        <f t="shared" si="36"/>
        <v>300</v>
      </c>
      <c r="I328" s="5" t="str">
        <f t="shared" si="37"/>
        <v/>
      </c>
      <c r="J328" s="5">
        <f t="shared" si="38"/>
        <v>1089.8144130799189</v>
      </c>
      <c r="M328" s="5"/>
    </row>
    <row r="329" spans="1:13" x14ac:dyDescent="0.3">
      <c r="A329">
        <v>304</v>
      </c>
      <c r="B329" s="57">
        <f t="shared" si="39"/>
        <v>53053</v>
      </c>
      <c r="C329" s="5">
        <f t="shared" si="32"/>
        <v>35720.751902076212</v>
      </c>
      <c r="D329" s="5">
        <f t="shared" si="33"/>
        <v>297.67293251730177</v>
      </c>
      <c r="E329" s="5">
        <f t="shared" si="34"/>
        <v>492.14148056261718</v>
      </c>
      <c r="F329" s="53"/>
      <c r="G329" s="5">
        <f t="shared" si="35"/>
        <v>35228.610421513593</v>
      </c>
      <c r="H329" s="5">
        <f t="shared" si="36"/>
        <v>300</v>
      </c>
      <c r="I329" s="5" t="str">
        <f t="shared" si="37"/>
        <v/>
      </c>
      <c r="J329" s="5">
        <f t="shared" si="38"/>
        <v>1089.8144130799189</v>
      </c>
      <c r="M329" s="5"/>
    </row>
    <row r="330" spans="1:13" x14ac:dyDescent="0.3">
      <c r="A330">
        <v>305</v>
      </c>
      <c r="B330" s="57">
        <f t="shared" si="39"/>
        <v>53083</v>
      </c>
      <c r="C330" s="5">
        <f t="shared" si="32"/>
        <v>35228.610421513593</v>
      </c>
      <c r="D330" s="5">
        <f t="shared" si="33"/>
        <v>293.57175351261327</v>
      </c>
      <c r="E330" s="5">
        <f t="shared" si="34"/>
        <v>496.24265956730568</v>
      </c>
      <c r="F330" s="53"/>
      <c r="G330" s="5">
        <f t="shared" si="35"/>
        <v>34732.367761946291</v>
      </c>
      <c r="H330" s="5">
        <f t="shared" si="36"/>
        <v>300</v>
      </c>
      <c r="I330" s="5" t="str">
        <f t="shared" si="37"/>
        <v/>
      </c>
      <c r="J330" s="5">
        <f t="shared" si="38"/>
        <v>1089.8144130799189</v>
      </c>
      <c r="M330" s="5"/>
    </row>
    <row r="331" spans="1:13" x14ac:dyDescent="0.3">
      <c r="A331">
        <v>306</v>
      </c>
      <c r="B331" s="57">
        <f t="shared" si="39"/>
        <v>53114</v>
      </c>
      <c r="C331" s="5">
        <f t="shared" si="32"/>
        <v>34732.367761946291</v>
      </c>
      <c r="D331" s="5">
        <f t="shared" si="33"/>
        <v>289.43639801621907</v>
      </c>
      <c r="E331" s="5">
        <f t="shared" si="34"/>
        <v>500.37801506369988</v>
      </c>
      <c r="F331" s="53"/>
      <c r="G331" s="5">
        <f t="shared" si="35"/>
        <v>34231.989746882587</v>
      </c>
      <c r="H331" s="5">
        <f t="shared" si="36"/>
        <v>300</v>
      </c>
      <c r="I331" s="5" t="str">
        <f t="shared" si="37"/>
        <v/>
      </c>
      <c r="J331" s="5">
        <f t="shared" si="38"/>
        <v>1089.8144130799189</v>
      </c>
      <c r="M331" s="5"/>
    </row>
    <row r="332" spans="1:13" x14ac:dyDescent="0.3">
      <c r="A332">
        <v>307</v>
      </c>
      <c r="B332" s="57">
        <f t="shared" si="39"/>
        <v>53144</v>
      </c>
      <c r="C332" s="5">
        <f t="shared" si="32"/>
        <v>34231.989746882587</v>
      </c>
      <c r="D332" s="5">
        <f t="shared" si="33"/>
        <v>285.26658122402154</v>
      </c>
      <c r="E332" s="5">
        <f t="shared" si="34"/>
        <v>504.54783185589741</v>
      </c>
      <c r="F332" s="53"/>
      <c r="G332" s="5">
        <f t="shared" si="35"/>
        <v>33727.441915026691</v>
      </c>
      <c r="H332" s="5">
        <f t="shared" si="36"/>
        <v>300</v>
      </c>
      <c r="I332" s="5" t="str">
        <f t="shared" si="37"/>
        <v/>
      </c>
      <c r="J332" s="5">
        <f t="shared" si="38"/>
        <v>1089.8144130799189</v>
      </c>
      <c r="M332" s="5"/>
    </row>
    <row r="333" spans="1:13" x14ac:dyDescent="0.3">
      <c r="A333">
        <v>308</v>
      </c>
      <c r="B333" s="57">
        <f t="shared" si="39"/>
        <v>53175</v>
      </c>
      <c r="C333" s="5">
        <f t="shared" si="32"/>
        <v>33727.441915026691</v>
      </c>
      <c r="D333" s="5">
        <f t="shared" si="33"/>
        <v>281.06201595855578</v>
      </c>
      <c r="E333" s="5">
        <f t="shared" si="34"/>
        <v>508.75239712136317</v>
      </c>
      <c r="F333" s="53"/>
      <c r="G333" s="5">
        <f t="shared" si="35"/>
        <v>33218.689517905324</v>
      </c>
      <c r="H333" s="5">
        <f t="shared" si="36"/>
        <v>300</v>
      </c>
      <c r="I333" s="5" t="str">
        <f t="shared" si="37"/>
        <v/>
      </c>
      <c r="J333" s="5">
        <f t="shared" si="38"/>
        <v>1089.8144130799189</v>
      </c>
      <c r="M333" s="5"/>
    </row>
    <row r="334" spans="1:13" x14ac:dyDescent="0.3">
      <c r="A334">
        <v>309</v>
      </c>
      <c r="B334" s="57">
        <f t="shared" si="39"/>
        <v>53206</v>
      </c>
      <c r="C334" s="5">
        <f t="shared" si="32"/>
        <v>33218.689517905324</v>
      </c>
      <c r="D334" s="5">
        <f t="shared" si="33"/>
        <v>276.82241264921106</v>
      </c>
      <c r="E334" s="5">
        <f t="shared" si="34"/>
        <v>512.99200043070789</v>
      </c>
      <c r="F334" s="53"/>
      <c r="G334" s="5">
        <f t="shared" si="35"/>
        <v>32705.697517474615</v>
      </c>
      <c r="H334" s="5">
        <f t="shared" si="36"/>
        <v>300</v>
      </c>
      <c r="I334" s="5" t="str">
        <f t="shared" si="37"/>
        <v/>
      </c>
      <c r="J334" s="5">
        <f t="shared" si="38"/>
        <v>1089.8144130799189</v>
      </c>
      <c r="M334" s="5"/>
    </row>
    <row r="335" spans="1:13" x14ac:dyDescent="0.3">
      <c r="A335">
        <v>310</v>
      </c>
      <c r="B335" s="57">
        <f t="shared" si="39"/>
        <v>53236</v>
      </c>
      <c r="C335" s="5">
        <f t="shared" si="32"/>
        <v>32705.697517474615</v>
      </c>
      <c r="D335" s="5">
        <f t="shared" si="33"/>
        <v>272.54747931228843</v>
      </c>
      <c r="E335" s="5">
        <f t="shared" si="34"/>
        <v>517.26693376763046</v>
      </c>
      <c r="F335" s="53"/>
      <c r="G335" s="5">
        <f t="shared" si="35"/>
        <v>32188.430583706984</v>
      </c>
      <c r="H335" s="5">
        <f t="shared" si="36"/>
        <v>300</v>
      </c>
      <c r="I335" s="5" t="str">
        <f t="shared" si="37"/>
        <v/>
      </c>
      <c r="J335" s="5">
        <f t="shared" si="38"/>
        <v>1089.8144130799189</v>
      </c>
      <c r="M335" s="5"/>
    </row>
    <row r="336" spans="1:13" x14ac:dyDescent="0.3">
      <c r="A336">
        <v>311</v>
      </c>
      <c r="B336" s="57">
        <f t="shared" si="39"/>
        <v>53267</v>
      </c>
      <c r="C336" s="5">
        <f t="shared" si="32"/>
        <v>32188.430583706984</v>
      </c>
      <c r="D336" s="5">
        <f t="shared" si="33"/>
        <v>268.23692153089155</v>
      </c>
      <c r="E336" s="5">
        <f t="shared" si="34"/>
        <v>521.5774915490274</v>
      </c>
      <c r="F336" s="53"/>
      <c r="G336" s="5">
        <f t="shared" si="35"/>
        <v>31666.853092157959</v>
      </c>
      <c r="H336" s="5">
        <f t="shared" si="36"/>
        <v>300</v>
      </c>
      <c r="I336" s="5" t="str">
        <f t="shared" si="37"/>
        <v/>
      </c>
      <c r="J336" s="5">
        <f t="shared" si="38"/>
        <v>1089.8144130799189</v>
      </c>
      <c r="M336" s="5"/>
    </row>
    <row r="337" spans="1:13" x14ac:dyDescent="0.3">
      <c r="A337">
        <v>312</v>
      </c>
      <c r="B337" s="57">
        <f t="shared" si="39"/>
        <v>53297</v>
      </c>
      <c r="C337" s="5">
        <f t="shared" si="32"/>
        <v>31666.853092157959</v>
      </c>
      <c r="D337" s="5">
        <f t="shared" si="33"/>
        <v>263.89044243464963</v>
      </c>
      <c r="E337" s="5">
        <f t="shared" si="34"/>
        <v>525.92397064526926</v>
      </c>
      <c r="F337" s="53"/>
      <c r="G337" s="5">
        <f t="shared" si="35"/>
        <v>31140.92912151269</v>
      </c>
      <c r="H337" s="5">
        <f t="shared" si="36"/>
        <v>300</v>
      </c>
      <c r="I337" s="5" t="str">
        <f t="shared" si="37"/>
        <v/>
      </c>
      <c r="J337" s="5">
        <f t="shared" si="38"/>
        <v>1089.8144130799189</v>
      </c>
      <c r="M337" s="5"/>
    </row>
    <row r="338" spans="1:13" x14ac:dyDescent="0.3">
      <c r="A338">
        <v>313</v>
      </c>
      <c r="B338" s="57">
        <f t="shared" si="39"/>
        <v>53328</v>
      </c>
      <c r="C338" s="5">
        <f t="shared" si="32"/>
        <v>31140.92912151269</v>
      </c>
      <c r="D338" s="5">
        <f t="shared" si="33"/>
        <v>259.50774267927244</v>
      </c>
      <c r="E338" s="5">
        <f t="shared" si="34"/>
        <v>530.30667040064645</v>
      </c>
      <c r="F338" s="53"/>
      <c r="G338" s="5">
        <f t="shared" si="35"/>
        <v>30610.622451112045</v>
      </c>
      <c r="H338" s="5">
        <f t="shared" si="36"/>
        <v>300</v>
      </c>
      <c r="I338" s="5" t="str">
        <f t="shared" si="37"/>
        <v/>
      </c>
      <c r="J338" s="5">
        <f t="shared" si="38"/>
        <v>1089.8144130799189</v>
      </c>
      <c r="M338" s="5"/>
    </row>
    <row r="339" spans="1:13" x14ac:dyDescent="0.3">
      <c r="A339">
        <v>314</v>
      </c>
      <c r="B339" s="57">
        <f t="shared" si="39"/>
        <v>53359</v>
      </c>
      <c r="C339" s="5">
        <f t="shared" si="32"/>
        <v>30610.622451112045</v>
      </c>
      <c r="D339" s="5">
        <f t="shared" si="33"/>
        <v>255.08852042593369</v>
      </c>
      <c r="E339" s="5">
        <f t="shared" si="34"/>
        <v>534.72589265398528</v>
      </c>
      <c r="F339" s="53"/>
      <c r="G339" s="5">
        <f t="shared" si="35"/>
        <v>30075.896558458058</v>
      </c>
      <c r="H339" s="5">
        <f t="shared" si="36"/>
        <v>300</v>
      </c>
      <c r="I339" s="5" t="str">
        <f t="shared" si="37"/>
        <v/>
      </c>
      <c r="J339" s="5">
        <f t="shared" si="38"/>
        <v>1089.8144130799189</v>
      </c>
      <c r="M339" s="5"/>
    </row>
    <row r="340" spans="1:13" x14ac:dyDescent="0.3">
      <c r="A340">
        <v>315</v>
      </c>
      <c r="B340" s="57">
        <f t="shared" si="39"/>
        <v>53387</v>
      </c>
      <c r="C340" s="5">
        <f t="shared" si="32"/>
        <v>30075.896558458058</v>
      </c>
      <c r="D340" s="5">
        <f t="shared" si="33"/>
        <v>250.6324713204838</v>
      </c>
      <c r="E340" s="5">
        <f t="shared" si="34"/>
        <v>539.18194175943518</v>
      </c>
      <c r="F340" s="53"/>
      <c r="G340" s="5">
        <f t="shared" si="35"/>
        <v>29536.714616698624</v>
      </c>
      <c r="H340" s="5">
        <f t="shared" si="36"/>
        <v>300</v>
      </c>
      <c r="I340" s="5" t="str">
        <f t="shared" si="37"/>
        <v/>
      </c>
      <c r="J340" s="5">
        <f t="shared" si="38"/>
        <v>1089.8144130799189</v>
      </c>
      <c r="M340" s="5"/>
    </row>
    <row r="341" spans="1:13" x14ac:dyDescent="0.3">
      <c r="A341">
        <v>316</v>
      </c>
      <c r="B341" s="57">
        <f t="shared" si="39"/>
        <v>53418</v>
      </c>
      <c r="C341" s="5">
        <f t="shared" si="32"/>
        <v>29536.714616698624</v>
      </c>
      <c r="D341" s="5">
        <f t="shared" si="33"/>
        <v>246.13928847248852</v>
      </c>
      <c r="E341" s="5">
        <f t="shared" si="34"/>
        <v>543.67512460743046</v>
      </c>
      <c r="F341" s="53"/>
      <c r="G341" s="5">
        <f t="shared" si="35"/>
        <v>28993.039492091193</v>
      </c>
      <c r="H341" s="5">
        <f t="shared" si="36"/>
        <v>300</v>
      </c>
      <c r="I341" s="5" t="str">
        <f t="shared" si="37"/>
        <v/>
      </c>
      <c r="J341" s="5">
        <f t="shared" si="38"/>
        <v>1089.8144130799189</v>
      </c>
      <c r="M341" s="5"/>
    </row>
    <row r="342" spans="1:13" x14ac:dyDescent="0.3">
      <c r="A342">
        <v>317</v>
      </c>
      <c r="B342" s="57">
        <f t="shared" si="39"/>
        <v>53448</v>
      </c>
      <c r="C342" s="5">
        <f t="shared" si="32"/>
        <v>28993.039492091193</v>
      </c>
      <c r="D342" s="5">
        <f t="shared" si="33"/>
        <v>241.60866243409328</v>
      </c>
      <c r="E342" s="5">
        <f t="shared" si="34"/>
        <v>548.20575064582567</v>
      </c>
      <c r="F342" s="53"/>
      <c r="G342" s="5">
        <f t="shared" si="35"/>
        <v>28444.833741445367</v>
      </c>
      <c r="H342" s="5">
        <f t="shared" si="36"/>
        <v>300</v>
      </c>
      <c r="I342" s="5" t="str">
        <f t="shared" si="37"/>
        <v/>
      </c>
      <c r="J342" s="5">
        <f t="shared" si="38"/>
        <v>1089.8144130799189</v>
      </c>
      <c r="M342" s="5"/>
    </row>
    <row r="343" spans="1:13" x14ac:dyDescent="0.3">
      <c r="A343">
        <v>318</v>
      </c>
      <c r="B343" s="57">
        <f t="shared" si="39"/>
        <v>53479</v>
      </c>
      <c r="C343" s="5">
        <f t="shared" si="32"/>
        <v>28444.833741445367</v>
      </c>
      <c r="D343" s="5">
        <f t="shared" si="33"/>
        <v>237.04028117871138</v>
      </c>
      <c r="E343" s="5">
        <f t="shared" si="34"/>
        <v>552.77413190120751</v>
      </c>
      <c r="F343" s="53"/>
      <c r="G343" s="5">
        <f t="shared" si="35"/>
        <v>27892.059609544158</v>
      </c>
      <c r="H343" s="5">
        <f t="shared" si="36"/>
        <v>300</v>
      </c>
      <c r="I343" s="5" t="str">
        <f t="shared" si="37"/>
        <v/>
      </c>
      <c r="J343" s="5">
        <f t="shared" si="38"/>
        <v>1089.8144130799189</v>
      </c>
      <c r="M343" s="5"/>
    </row>
    <row r="344" spans="1:13" x14ac:dyDescent="0.3">
      <c r="A344">
        <v>319</v>
      </c>
      <c r="B344" s="57">
        <f t="shared" si="39"/>
        <v>53509</v>
      </c>
      <c r="C344" s="5">
        <f t="shared" si="32"/>
        <v>27892.059609544158</v>
      </c>
      <c r="D344" s="5">
        <f t="shared" si="33"/>
        <v>232.43383007953466</v>
      </c>
      <c r="E344" s="5">
        <f t="shared" si="34"/>
        <v>557.38058300038426</v>
      </c>
      <c r="F344" s="53"/>
      <c r="G344" s="5">
        <f t="shared" si="35"/>
        <v>27334.679026543774</v>
      </c>
      <c r="H344" s="5">
        <f t="shared" si="36"/>
        <v>300</v>
      </c>
      <c r="I344" s="5" t="str">
        <f t="shared" si="37"/>
        <v/>
      </c>
      <c r="J344" s="5">
        <f t="shared" si="38"/>
        <v>1089.8144130799189</v>
      </c>
      <c r="M344" s="5"/>
    </row>
    <row r="345" spans="1:13" x14ac:dyDescent="0.3">
      <c r="A345">
        <v>320</v>
      </c>
      <c r="B345" s="57">
        <f t="shared" si="39"/>
        <v>53540</v>
      </c>
      <c r="C345" s="5">
        <f t="shared" si="32"/>
        <v>27334.679026543774</v>
      </c>
      <c r="D345" s="5">
        <f t="shared" si="33"/>
        <v>227.78899188786477</v>
      </c>
      <c r="E345" s="5">
        <f t="shared" si="34"/>
        <v>562.02542119205418</v>
      </c>
      <c r="F345" s="53"/>
      <c r="G345" s="5">
        <f t="shared" si="35"/>
        <v>26772.653605351719</v>
      </c>
      <c r="H345" s="5">
        <f t="shared" si="36"/>
        <v>300</v>
      </c>
      <c r="I345" s="5" t="str">
        <f t="shared" si="37"/>
        <v/>
      </c>
      <c r="J345" s="5">
        <f t="shared" si="38"/>
        <v>1089.8144130799189</v>
      </c>
      <c r="M345" s="5"/>
    </row>
    <row r="346" spans="1:13" x14ac:dyDescent="0.3">
      <c r="A346">
        <v>321</v>
      </c>
      <c r="B346" s="57">
        <f t="shared" si="39"/>
        <v>53571</v>
      </c>
      <c r="C346" s="5">
        <f t="shared" ref="C346:C409" si="40">_xlfn.LET(
_xlpm.StartingPrincipalBalance,$G345,
_xlpm.IsPrincipalRemainingZeroCondition,ROUND($G345,2)=0,
_xlpm.IsPrincipalRemainingBlankCondition,$G345="",
_xlpm.IsPeriodBlankCondition,ISBLANK($A346),
_xlpm.Calculation,IF(_xlpm.IsPeriodBlankCondition,"",IF(_xlpm.IsPrincipalRemainingBlankCondition,"",IF(_xlpm.IsPrincipalRemainingZeroCondition,"",_xlpm.StartingPrincipalBalance))),
_xlpm.Calculation
)</f>
        <v>26772.653605351719</v>
      </c>
      <c r="D346" s="5">
        <f t="shared" ref="D346:D409" si="41">_xlfn.LET(
_xlpm.InterestCalculation,$G345*$B$9,
_xlpm.IsPrincipalRemainingZeroCondition,ROUND($G345,2)=0,
_xlpm.IsPrincipalRemainingBlankCondition,$G345="",
_xlpm.IsPeriodBlankCondition,ISBLANK($A346),
_xlpm.Calculation,IF(_xlpm.IsPeriodBlankCondition,"",IF(_xlpm.IsPrincipalRemainingBlankCondition,"",IF(_xlpm.IsPrincipalRemainingZeroCondition,"",_xlpm.InterestCalculation))),
_xlpm.Calculation
)</f>
        <v>223.10544671126434</v>
      </c>
      <c r="E346" s="5">
        <f t="shared" ref="E346:E409" si="42">_xlfn.LET(
_xlpm.PrincipalOwedCalculation,$B$10-$D346,
_xlpm.IsPrincipalLessThenOrEqualToMonthlyPaymentCondition,$G345&lt;=$B$10,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_xlpm.Calculation,IF(_xlpm.IsPeriodBlankCondition,"",IF(_xlpm.IsPrincipalRemainingBlankCondition,"",IF(_xlpm.IsPrincipalZeroCondition,"",IF(_xlpm.IsPrincipalLessThenOrEqualToMonthlyPaymentCondition,$G345,_xlpm.PrincipalOwedCalculation)))),
_xlpm.Calculation
)</f>
        <v>566.70896636865461</v>
      </c>
      <c r="F346" s="53"/>
      <c r="G346" s="5">
        <f t="shared" ref="G346:G409" si="43">_xlfn.LET(
_xlpm.StartingBalanceGreaterThanPrincipalOwedPlusPrepaymentCondition,$C346&gt;=$E346+$F346,
_xlpm.IsPrincpalOwedPlusPrepaymentLessThanOrEqualToPrincipalRemainingCondition,ROUND($E346+$F346,2)&lt;=ROUND($G345,2),
_xlpm.IsCurrentPrincapalOwedAmtGreaterThanPrevPrincipalOwedCondition,$E345&gt;$G345,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_xlpm.Calculation,IF(_xlpm.IsPeriodBlankCondition,"",IF(_xlpm.IsPrincipalRemainingBlankCondition,"",IF(_xlpm.IsPrincipalZeroCondition,"",IF(_xlpm.StartingBalanceGreaterThanPrincipalOwedPlusPrepaymentCondition,$C346-$E346-$F346,0)))),
_xlpm.Calculation
)</f>
        <v>26205.944638983066</v>
      </c>
      <c r="H346" s="5">
        <f t="shared" ref="H346:H409" si="44">_xlfn.LET(
_xlpm.PrincpalRemainingCalculation,$B$13,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_xlpm.Calculation,IF(_xlpm.IsPeriodBlankCondition,"",IF(_xlpm.IsPrincipalRemainingBlankCondition,"",IF(_xlpm.IsPrincipalZeroCondition,"",_xlpm.PrincpalRemainingCalculation))),
_xlpm.Calculation
)</f>
        <v>300</v>
      </c>
      <c r="I346" s="5" t="str">
        <f t="shared" ref="I346:I409" si="45">_xlfn.LET(
_xlpm.IsPrincipalRemainingLessThanOrEqualToPMICutoffAmtCondition,$G345&lt;=$B$2*(1-$B$15),
_xlpm.PMIMonthlyPayment,$B$19,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46" s="5">
        <f t="shared" ref="J346:J409" si="46">_xlfn.LET(
_xlpm.PrePaymentActuallyPaid,IF($C346&gt;=$E346+$F346,$F346,$C346-$E346),
_xlpm.IfPMIOwedIsBlank,IF($I346 = "",0,$I346),
_xlpm.TotalMonthlyPaymentCalculation,$D346+$E346+$H346+_xlpm.IfPMIOwedIsBlank+_xlpm.PrePaymentActuallyPaid,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_xlpm.Calculation,IF(_xlpm.IsPeriodBlankCondition,"",IF(_xlpm.IsPrincipalRemainingBlankCondition,"",IF(_xlpm.IsPrincipalZeroCondition,"",_xlpm.TotalMonthlyPaymentCalculation))),
_xlpm.Calculation
)</f>
        <v>1089.8144130799189</v>
      </c>
      <c r="M346" s="5"/>
    </row>
    <row r="347" spans="1:13" x14ac:dyDescent="0.3">
      <c r="A347">
        <v>322</v>
      </c>
      <c r="B347" s="57">
        <f t="shared" ref="B347:B410" si="47">IF(ISBLANK($A347),"",EDATE($B346,1))</f>
        <v>53601</v>
      </c>
      <c r="C347" s="5">
        <f t="shared" si="40"/>
        <v>26205.944638983066</v>
      </c>
      <c r="D347" s="5">
        <f t="shared" si="41"/>
        <v>218.38287199152555</v>
      </c>
      <c r="E347" s="5">
        <f t="shared" si="42"/>
        <v>571.43154108839337</v>
      </c>
      <c r="F347" s="53"/>
      <c r="G347" s="5">
        <f t="shared" si="43"/>
        <v>25634.513097894673</v>
      </c>
      <c r="H347" s="5">
        <f t="shared" si="44"/>
        <v>300</v>
      </c>
      <c r="I347" s="5" t="str">
        <f t="shared" si="45"/>
        <v/>
      </c>
      <c r="J347" s="5">
        <f t="shared" si="46"/>
        <v>1089.8144130799189</v>
      </c>
      <c r="M347" s="5"/>
    </row>
    <row r="348" spans="1:13" x14ac:dyDescent="0.3">
      <c r="A348">
        <v>323</v>
      </c>
      <c r="B348" s="57">
        <f t="shared" si="47"/>
        <v>53632</v>
      </c>
      <c r="C348" s="5">
        <f t="shared" si="40"/>
        <v>25634.513097894673</v>
      </c>
      <c r="D348" s="5">
        <f t="shared" si="41"/>
        <v>213.6209424824556</v>
      </c>
      <c r="E348" s="5">
        <f t="shared" si="42"/>
        <v>576.19347059746337</v>
      </c>
      <c r="F348" s="53"/>
      <c r="G348" s="5">
        <f t="shared" si="43"/>
        <v>25058.319627297209</v>
      </c>
      <c r="H348" s="5">
        <f t="shared" si="44"/>
        <v>300</v>
      </c>
      <c r="I348" s="5" t="str">
        <f t="shared" si="45"/>
        <v/>
      </c>
      <c r="J348" s="5">
        <f t="shared" si="46"/>
        <v>1089.8144130799189</v>
      </c>
      <c r="M348" s="5"/>
    </row>
    <row r="349" spans="1:13" x14ac:dyDescent="0.3">
      <c r="A349">
        <v>324</v>
      </c>
      <c r="B349" s="57">
        <f t="shared" si="47"/>
        <v>53662</v>
      </c>
      <c r="C349" s="5">
        <f t="shared" si="40"/>
        <v>25058.319627297209</v>
      </c>
      <c r="D349" s="5">
        <f t="shared" si="41"/>
        <v>208.81933022747674</v>
      </c>
      <c r="E349" s="5">
        <f t="shared" si="42"/>
        <v>580.99508285244224</v>
      </c>
      <c r="F349" s="53"/>
      <c r="G349" s="5">
        <f t="shared" si="43"/>
        <v>24477.324544444768</v>
      </c>
      <c r="H349" s="5">
        <f t="shared" si="44"/>
        <v>300</v>
      </c>
      <c r="I349" s="5" t="str">
        <f t="shared" si="45"/>
        <v/>
      </c>
      <c r="J349" s="5">
        <f t="shared" si="46"/>
        <v>1089.8144130799189</v>
      </c>
      <c r="M349" s="5"/>
    </row>
    <row r="350" spans="1:13" x14ac:dyDescent="0.3">
      <c r="A350">
        <v>325</v>
      </c>
      <c r="B350" s="57">
        <f t="shared" si="47"/>
        <v>53693</v>
      </c>
      <c r="C350" s="5">
        <f t="shared" si="40"/>
        <v>24477.324544444768</v>
      </c>
      <c r="D350" s="5">
        <f t="shared" si="41"/>
        <v>203.97770453703973</v>
      </c>
      <c r="E350" s="5">
        <f t="shared" si="42"/>
        <v>585.83670854287925</v>
      </c>
      <c r="F350" s="53"/>
      <c r="G350" s="5">
        <f t="shared" si="43"/>
        <v>23891.487835901888</v>
      </c>
      <c r="H350" s="5">
        <f t="shared" si="44"/>
        <v>300</v>
      </c>
      <c r="I350" s="5" t="str">
        <f t="shared" si="45"/>
        <v/>
      </c>
      <c r="J350" s="5">
        <f t="shared" si="46"/>
        <v>1089.8144130799189</v>
      </c>
      <c r="M350" s="5"/>
    </row>
    <row r="351" spans="1:13" x14ac:dyDescent="0.3">
      <c r="A351">
        <v>326</v>
      </c>
      <c r="B351" s="57">
        <f t="shared" si="47"/>
        <v>53724</v>
      </c>
      <c r="C351" s="5">
        <f t="shared" si="40"/>
        <v>23891.487835901888</v>
      </c>
      <c r="D351" s="5">
        <f t="shared" si="41"/>
        <v>199.09573196584907</v>
      </c>
      <c r="E351" s="5">
        <f t="shared" si="42"/>
        <v>590.71868111406991</v>
      </c>
      <c r="F351" s="53"/>
      <c r="G351" s="5">
        <f t="shared" si="43"/>
        <v>23300.769154787817</v>
      </c>
      <c r="H351" s="5">
        <f t="shared" si="44"/>
        <v>300</v>
      </c>
      <c r="I351" s="5" t="str">
        <f t="shared" si="45"/>
        <v/>
      </c>
      <c r="J351" s="5">
        <f t="shared" si="46"/>
        <v>1089.8144130799189</v>
      </c>
      <c r="M351" s="5"/>
    </row>
    <row r="352" spans="1:13" x14ac:dyDescent="0.3">
      <c r="A352">
        <v>327</v>
      </c>
      <c r="B352" s="57">
        <f t="shared" si="47"/>
        <v>53752</v>
      </c>
      <c r="C352" s="5">
        <f t="shared" si="40"/>
        <v>23300.769154787817</v>
      </c>
      <c r="D352" s="5">
        <f t="shared" si="41"/>
        <v>194.17307628989846</v>
      </c>
      <c r="E352" s="5">
        <f t="shared" si="42"/>
        <v>595.64133679002043</v>
      </c>
      <c r="F352" s="53"/>
      <c r="G352" s="5">
        <f t="shared" si="43"/>
        <v>22705.127817997796</v>
      </c>
      <c r="H352" s="5">
        <f t="shared" si="44"/>
        <v>300</v>
      </c>
      <c r="I352" s="5" t="str">
        <f t="shared" si="45"/>
        <v/>
      </c>
      <c r="J352" s="5">
        <f t="shared" si="46"/>
        <v>1089.8144130799189</v>
      </c>
      <c r="M352" s="5"/>
    </row>
    <row r="353" spans="1:13" x14ac:dyDescent="0.3">
      <c r="A353">
        <v>328</v>
      </c>
      <c r="B353" s="57">
        <f t="shared" si="47"/>
        <v>53783</v>
      </c>
      <c r="C353" s="5">
        <f t="shared" si="40"/>
        <v>22705.127817997796</v>
      </c>
      <c r="D353" s="5">
        <f t="shared" si="41"/>
        <v>189.20939848331497</v>
      </c>
      <c r="E353" s="5">
        <f t="shared" si="42"/>
        <v>600.60501459660395</v>
      </c>
      <c r="F353" s="53"/>
      <c r="G353" s="5">
        <f t="shared" si="43"/>
        <v>22104.522803401193</v>
      </c>
      <c r="H353" s="5">
        <f t="shared" si="44"/>
        <v>300</v>
      </c>
      <c r="I353" s="5" t="str">
        <f t="shared" si="45"/>
        <v/>
      </c>
      <c r="J353" s="5">
        <f t="shared" si="46"/>
        <v>1089.8144130799189</v>
      </c>
      <c r="M353" s="5"/>
    </row>
    <row r="354" spans="1:13" x14ac:dyDescent="0.3">
      <c r="A354">
        <v>329</v>
      </c>
      <c r="B354" s="57">
        <f t="shared" si="47"/>
        <v>53813</v>
      </c>
      <c r="C354" s="5">
        <f t="shared" si="40"/>
        <v>22104.522803401193</v>
      </c>
      <c r="D354" s="5">
        <f t="shared" si="41"/>
        <v>184.20435669500995</v>
      </c>
      <c r="E354" s="5">
        <f t="shared" si="42"/>
        <v>605.61005638490906</v>
      </c>
      <c r="F354" s="53"/>
      <c r="G354" s="5">
        <f t="shared" si="43"/>
        <v>21498.912747016282</v>
      </c>
      <c r="H354" s="5">
        <f t="shared" si="44"/>
        <v>300</v>
      </c>
      <c r="I354" s="5" t="str">
        <f t="shared" si="45"/>
        <v/>
      </c>
      <c r="J354" s="5">
        <f t="shared" si="46"/>
        <v>1089.8144130799189</v>
      </c>
      <c r="M354" s="5"/>
    </row>
    <row r="355" spans="1:13" x14ac:dyDescent="0.3">
      <c r="A355">
        <v>330</v>
      </c>
      <c r="B355" s="57">
        <f t="shared" si="47"/>
        <v>53844</v>
      </c>
      <c r="C355" s="5">
        <f t="shared" si="40"/>
        <v>21498.912747016282</v>
      </c>
      <c r="D355" s="5">
        <f t="shared" si="41"/>
        <v>179.15760622513568</v>
      </c>
      <c r="E355" s="5">
        <f t="shared" si="42"/>
        <v>610.65680685478333</v>
      </c>
      <c r="F355" s="53"/>
      <c r="G355" s="5">
        <f t="shared" si="43"/>
        <v>20888.2559401615</v>
      </c>
      <c r="H355" s="5">
        <f t="shared" si="44"/>
        <v>300</v>
      </c>
      <c r="I355" s="5" t="str">
        <f t="shared" si="45"/>
        <v/>
      </c>
      <c r="J355" s="5">
        <f t="shared" si="46"/>
        <v>1089.8144130799189</v>
      </c>
      <c r="M355" s="5"/>
    </row>
    <row r="356" spans="1:13" x14ac:dyDescent="0.3">
      <c r="A356">
        <v>331</v>
      </c>
      <c r="B356" s="57">
        <f t="shared" si="47"/>
        <v>53874</v>
      </c>
      <c r="C356" s="5">
        <f t="shared" si="40"/>
        <v>20888.2559401615</v>
      </c>
      <c r="D356" s="5">
        <f t="shared" si="41"/>
        <v>174.06879950134584</v>
      </c>
      <c r="E356" s="5">
        <f t="shared" si="42"/>
        <v>615.74561357857306</v>
      </c>
      <c r="F356" s="53"/>
      <c r="G356" s="5">
        <f t="shared" si="43"/>
        <v>20272.510326582928</v>
      </c>
      <c r="H356" s="5">
        <f t="shared" si="44"/>
        <v>300</v>
      </c>
      <c r="I356" s="5" t="str">
        <f t="shared" si="45"/>
        <v/>
      </c>
      <c r="J356" s="5">
        <f t="shared" si="46"/>
        <v>1089.8144130799189</v>
      </c>
      <c r="M356" s="5"/>
    </row>
    <row r="357" spans="1:13" x14ac:dyDescent="0.3">
      <c r="A357">
        <v>332</v>
      </c>
      <c r="B357" s="57">
        <f t="shared" si="47"/>
        <v>53905</v>
      </c>
      <c r="C357" s="5">
        <f t="shared" si="40"/>
        <v>20272.510326582928</v>
      </c>
      <c r="D357" s="5">
        <f t="shared" si="41"/>
        <v>168.93758605485772</v>
      </c>
      <c r="E357" s="5">
        <f t="shared" si="42"/>
        <v>620.87682702506117</v>
      </c>
      <c r="F357" s="53"/>
      <c r="G357" s="5">
        <f t="shared" si="43"/>
        <v>19651.633499557865</v>
      </c>
      <c r="H357" s="5">
        <f t="shared" si="44"/>
        <v>300</v>
      </c>
      <c r="I357" s="5" t="str">
        <f t="shared" si="45"/>
        <v/>
      </c>
      <c r="J357" s="5">
        <f t="shared" si="46"/>
        <v>1089.8144130799189</v>
      </c>
      <c r="M357" s="5"/>
    </row>
    <row r="358" spans="1:13" x14ac:dyDescent="0.3">
      <c r="A358">
        <v>333</v>
      </c>
      <c r="B358" s="57">
        <f t="shared" si="47"/>
        <v>53936</v>
      </c>
      <c r="C358" s="5">
        <f t="shared" si="40"/>
        <v>19651.633499557865</v>
      </c>
      <c r="D358" s="5">
        <f t="shared" si="41"/>
        <v>163.76361249631555</v>
      </c>
      <c r="E358" s="5">
        <f t="shared" si="42"/>
        <v>626.0508005836034</v>
      </c>
      <c r="F358" s="53"/>
      <c r="G358" s="5">
        <f t="shared" si="43"/>
        <v>19025.582698974264</v>
      </c>
      <c r="H358" s="5">
        <f t="shared" si="44"/>
        <v>300</v>
      </c>
      <c r="I358" s="5" t="str">
        <f t="shared" si="45"/>
        <v/>
      </c>
      <c r="J358" s="5">
        <f t="shared" si="46"/>
        <v>1089.8144130799189</v>
      </c>
      <c r="M358" s="5"/>
    </row>
    <row r="359" spans="1:13" x14ac:dyDescent="0.3">
      <c r="A359">
        <v>334</v>
      </c>
      <c r="B359" s="57">
        <f t="shared" si="47"/>
        <v>53966</v>
      </c>
      <c r="C359" s="5">
        <f t="shared" si="40"/>
        <v>19025.582698974264</v>
      </c>
      <c r="D359" s="5">
        <f t="shared" si="41"/>
        <v>158.54652249145221</v>
      </c>
      <c r="E359" s="5">
        <f t="shared" si="42"/>
        <v>631.2678905884668</v>
      </c>
      <c r="F359" s="53"/>
      <c r="G359" s="5">
        <f t="shared" si="43"/>
        <v>18394.314808385796</v>
      </c>
      <c r="H359" s="5">
        <f t="shared" si="44"/>
        <v>300</v>
      </c>
      <c r="I359" s="5" t="str">
        <f t="shared" si="45"/>
        <v/>
      </c>
      <c r="J359" s="5">
        <f t="shared" si="46"/>
        <v>1089.8144130799189</v>
      </c>
      <c r="M359" s="5"/>
    </row>
    <row r="360" spans="1:13" x14ac:dyDescent="0.3">
      <c r="A360">
        <v>335</v>
      </c>
      <c r="B360" s="57">
        <f t="shared" si="47"/>
        <v>53997</v>
      </c>
      <c r="C360" s="5">
        <f t="shared" si="40"/>
        <v>18394.314808385796</v>
      </c>
      <c r="D360" s="5">
        <f t="shared" si="41"/>
        <v>153.28595673654829</v>
      </c>
      <c r="E360" s="5">
        <f t="shared" si="42"/>
        <v>636.52845634337064</v>
      </c>
      <c r="F360" s="53"/>
      <c r="G360" s="5">
        <f t="shared" si="43"/>
        <v>17757.786352042425</v>
      </c>
      <c r="H360" s="5">
        <f t="shared" si="44"/>
        <v>300</v>
      </c>
      <c r="I360" s="5" t="str">
        <f t="shared" si="45"/>
        <v/>
      </c>
      <c r="J360" s="5">
        <f t="shared" si="46"/>
        <v>1089.8144130799189</v>
      </c>
      <c r="M360" s="5"/>
    </row>
    <row r="361" spans="1:13" x14ac:dyDescent="0.3">
      <c r="A361">
        <v>336</v>
      </c>
      <c r="B361" s="57">
        <f t="shared" si="47"/>
        <v>54027</v>
      </c>
      <c r="C361" s="5">
        <f t="shared" si="40"/>
        <v>17757.786352042425</v>
      </c>
      <c r="D361" s="5">
        <f t="shared" si="41"/>
        <v>147.98155293368688</v>
      </c>
      <c r="E361" s="5">
        <f t="shared" si="42"/>
        <v>641.83286014623206</v>
      </c>
      <c r="F361" s="53"/>
      <c r="G361" s="5">
        <f t="shared" si="43"/>
        <v>17115.953491896194</v>
      </c>
      <c r="H361" s="5">
        <f t="shared" si="44"/>
        <v>300</v>
      </c>
      <c r="I361" s="5" t="str">
        <f t="shared" si="45"/>
        <v/>
      </c>
      <c r="J361" s="5">
        <f t="shared" si="46"/>
        <v>1089.8144130799189</v>
      </c>
      <c r="M361" s="5"/>
    </row>
    <row r="362" spans="1:13" x14ac:dyDescent="0.3">
      <c r="A362">
        <v>337</v>
      </c>
      <c r="B362" s="57">
        <f t="shared" si="47"/>
        <v>54058</v>
      </c>
      <c r="C362" s="5">
        <f t="shared" si="40"/>
        <v>17115.953491896194</v>
      </c>
      <c r="D362" s="5">
        <f t="shared" si="41"/>
        <v>142.63294576580162</v>
      </c>
      <c r="E362" s="5">
        <f t="shared" si="42"/>
        <v>647.1814673141173</v>
      </c>
      <c r="F362" s="53"/>
      <c r="G362" s="5">
        <f t="shared" si="43"/>
        <v>16468.772024582078</v>
      </c>
      <c r="H362" s="5">
        <f t="shared" si="44"/>
        <v>300</v>
      </c>
      <c r="I362" s="5" t="str">
        <f t="shared" si="45"/>
        <v/>
      </c>
      <c r="J362" s="5">
        <f t="shared" si="46"/>
        <v>1089.8144130799189</v>
      </c>
      <c r="M362" s="5"/>
    </row>
    <row r="363" spans="1:13" x14ac:dyDescent="0.3">
      <c r="A363">
        <v>338</v>
      </c>
      <c r="B363" s="57">
        <f t="shared" si="47"/>
        <v>54089</v>
      </c>
      <c r="C363" s="5">
        <f t="shared" si="40"/>
        <v>16468.772024582078</v>
      </c>
      <c r="D363" s="5">
        <f t="shared" si="41"/>
        <v>137.2397668715173</v>
      </c>
      <c r="E363" s="5">
        <f t="shared" si="42"/>
        <v>652.57464620840165</v>
      </c>
      <c r="F363" s="53"/>
      <c r="G363" s="5">
        <f t="shared" si="43"/>
        <v>15816.197378373676</v>
      </c>
      <c r="H363" s="5">
        <f t="shared" si="44"/>
        <v>300</v>
      </c>
      <c r="I363" s="5" t="str">
        <f t="shared" si="45"/>
        <v/>
      </c>
      <c r="J363" s="5">
        <f t="shared" si="46"/>
        <v>1089.8144130799189</v>
      </c>
      <c r="M363" s="5"/>
    </row>
    <row r="364" spans="1:13" x14ac:dyDescent="0.3">
      <c r="A364">
        <v>339</v>
      </c>
      <c r="B364" s="57">
        <f t="shared" si="47"/>
        <v>54118</v>
      </c>
      <c r="C364" s="5">
        <f t="shared" si="40"/>
        <v>15816.197378373676</v>
      </c>
      <c r="D364" s="5">
        <f t="shared" si="41"/>
        <v>131.80164481978062</v>
      </c>
      <c r="E364" s="5">
        <f t="shared" si="42"/>
        <v>658.01276826013827</v>
      </c>
      <c r="F364" s="53"/>
      <c r="G364" s="5">
        <f t="shared" si="43"/>
        <v>15158.184610113538</v>
      </c>
      <c r="H364" s="5">
        <f t="shared" si="44"/>
        <v>300</v>
      </c>
      <c r="I364" s="5" t="str">
        <f t="shared" si="45"/>
        <v/>
      </c>
      <c r="J364" s="5">
        <f t="shared" si="46"/>
        <v>1089.8144130799189</v>
      </c>
      <c r="M364" s="5"/>
    </row>
    <row r="365" spans="1:13" x14ac:dyDescent="0.3">
      <c r="A365">
        <v>340</v>
      </c>
      <c r="B365" s="57">
        <f t="shared" si="47"/>
        <v>54149</v>
      </c>
      <c r="C365" s="5">
        <f t="shared" si="40"/>
        <v>15158.184610113538</v>
      </c>
      <c r="D365" s="5">
        <f t="shared" si="41"/>
        <v>126.31820508427948</v>
      </c>
      <c r="E365" s="5">
        <f t="shared" si="42"/>
        <v>663.49620799563945</v>
      </c>
      <c r="F365" s="53"/>
      <c r="G365" s="5">
        <f t="shared" si="43"/>
        <v>14494.688402117899</v>
      </c>
      <c r="H365" s="5">
        <f t="shared" si="44"/>
        <v>300</v>
      </c>
      <c r="I365" s="5" t="str">
        <f t="shared" si="45"/>
        <v/>
      </c>
      <c r="J365" s="5">
        <f t="shared" si="46"/>
        <v>1089.8144130799189</v>
      </c>
      <c r="M365" s="5"/>
    </row>
    <row r="366" spans="1:13" x14ac:dyDescent="0.3">
      <c r="A366">
        <v>341</v>
      </c>
      <c r="B366" s="57">
        <f t="shared" si="47"/>
        <v>54179</v>
      </c>
      <c r="C366" s="5">
        <f t="shared" si="40"/>
        <v>14494.688402117899</v>
      </c>
      <c r="D366" s="5">
        <f t="shared" si="41"/>
        <v>120.78907001764917</v>
      </c>
      <c r="E366" s="5">
        <f t="shared" si="42"/>
        <v>669.02534306226983</v>
      </c>
      <c r="F366" s="53"/>
      <c r="G366" s="5">
        <f t="shared" si="43"/>
        <v>13825.663059055629</v>
      </c>
      <c r="H366" s="5">
        <f t="shared" si="44"/>
        <v>300</v>
      </c>
      <c r="I366" s="5" t="str">
        <f t="shared" si="45"/>
        <v/>
      </c>
      <c r="J366" s="5">
        <f t="shared" si="46"/>
        <v>1089.8144130799189</v>
      </c>
      <c r="M366" s="5"/>
    </row>
    <row r="367" spans="1:13" x14ac:dyDescent="0.3">
      <c r="A367">
        <v>342</v>
      </c>
      <c r="B367" s="57">
        <f t="shared" si="47"/>
        <v>54210</v>
      </c>
      <c r="C367" s="5">
        <f t="shared" si="40"/>
        <v>13825.663059055629</v>
      </c>
      <c r="D367" s="5">
        <f t="shared" si="41"/>
        <v>115.21385882546357</v>
      </c>
      <c r="E367" s="5">
        <f t="shared" si="42"/>
        <v>674.60055425445535</v>
      </c>
      <c r="F367" s="53"/>
      <c r="G367" s="5">
        <f t="shared" si="43"/>
        <v>13151.062504801173</v>
      </c>
      <c r="H367" s="5">
        <f t="shared" si="44"/>
        <v>300</v>
      </c>
      <c r="I367" s="5" t="str">
        <f t="shared" si="45"/>
        <v/>
      </c>
      <c r="J367" s="5">
        <f t="shared" si="46"/>
        <v>1089.8144130799189</v>
      </c>
      <c r="M367" s="5"/>
    </row>
    <row r="368" spans="1:13" x14ac:dyDescent="0.3">
      <c r="A368">
        <v>343</v>
      </c>
      <c r="B368" s="57">
        <f t="shared" si="47"/>
        <v>54240</v>
      </c>
      <c r="C368" s="5">
        <f t="shared" si="40"/>
        <v>13151.062504801173</v>
      </c>
      <c r="D368" s="5">
        <f t="shared" si="41"/>
        <v>109.59218754000977</v>
      </c>
      <c r="E368" s="5">
        <f t="shared" si="42"/>
        <v>680.22222553990923</v>
      </c>
      <c r="F368" s="53"/>
      <c r="G368" s="5">
        <f t="shared" si="43"/>
        <v>12470.840279261265</v>
      </c>
      <c r="H368" s="5">
        <f t="shared" si="44"/>
        <v>300</v>
      </c>
      <c r="I368" s="5" t="str">
        <f t="shared" si="45"/>
        <v/>
      </c>
      <c r="J368" s="5">
        <f t="shared" si="46"/>
        <v>1089.8144130799189</v>
      </c>
      <c r="M368" s="5"/>
    </row>
    <row r="369" spans="1:13" x14ac:dyDescent="0.3">
      <c r="A369">
        <v>344</v>
      </c>
      <c r="B369" s="57">
        <f t="shared" si="47"/>
        <v>54271</v>
      </c>
      <c r="C369" s="5">
        <f t="shared" si="40"/>
        <v>12470.840279261265</v>
      </c>
      <c r="D369" s="5">
        <f t="shared" si="41"/>
        <v>103.92366899384388</v>
      </c>
      <c r="E369" s="5">
        <f t="shared" si="42"/>
        <v>685.89074408607507</v>
      </c>
      <c r="F369" s="53"/>
      <c r="G369" s="5">
        <f t="shared" si="43"/>
        <v>11784.94953517519</v>
      </c>
      <c r="H369" s="5">
        <f t="shared" si="44"/>
        <v>300</v>
      </c>
      <c r="I369" s="5" t="str">
        <f t="shared" si="45"/>
        <v/>
      </c>
      <c r="J369" s="5">
        <f t="shared" si="46"/>
        <v>1089.8144130799189</v>
      </c>
      <c r="M369" s="5"/>
    </row>
    <row r="370" spans="1:13" x14ac:dyDescent="0.3">
      <c r="A370">
        <v>345</v>
      </c>
      <c r="B370" s="57">
        <f t="shared" si="47"/>
        <v>54302</v>
      </c>
      <c r="C370" s="5">
        <f t="shared" si="40"/>
        <v>11784.94953517519</v>
      </c>
      <c r="D370" s="5">
        <f t="shared" si="41"/>
        <v>98.207912793126582</v>
      </c>
      <c r="E370" s="5">
        <f t="shared" si="42"/>
        <v>691.60650028679242</v>
      </c>
      <c r="F370" s="53"/>
      <c r="G370" s="5">
        <f t="shared" si="43"/>
        <v>11093.343034888398</v>
      </c>
      <c r="H370" s="5">
        <f t="shared" si="44"/>
        <v>300</v>
      </c>
      <c r="I370" s="5" t="str">
        <f t="shared" si="45"/>
        <v/>
      </c>
      <c r="J370" s="5">
        <f t="shared" si="46"/>
        <v>1089.8144130799189</v>
      </c>
      <c r="M370" s="5"/>
    </row>
    <row r="371" spans="1:13" x14ac:dyDescent="0.3">
      <c r="A371">
        <v>346</v>
      </c>
      <c r="B371" s="57">
        <f t="shared" si="47"/>
        <v>54332</v>
      </c>
      <c r="C371" s="5">
        <f t="shared" si="40"/>
        <v>11093.343034888398</v>
      </c>
      <c r="D371" s="5">
        <f t="shared" si="41"/>
        <v>92.444525290736649</v>
      </c>
      <c r="E371" s="5">
        <f t="shared" si="42"/>
        <v>697.36988778918226</v>
      </c>
      <c r="F371" s="53"/>
      <c r="G371" s="5">
        <f t="shared" si="43"/>
        <v>10395.973147099216</v>
      </c>
      <c r="H371" s="5">
        <f t="shared" si="44"/>
        <v>300</v>
      </c>
      <c r="I371" s="5" t="str">
        <f t="shared" si="45"/>
        <v/>
      </c>
      <c r="J371" s="5">
        <f t="shared" si="46"/>
        <v>1089.8144130799189</v>
      </c>
      <c r="M371" s="5"/>
    </row>
    <row r="372" spans="1:13" x14ac:dyDescent="0.3">
      <c r="A372">
        <v>347</v>
      </c>
      <c r="B372" s="57">
        <f t="shared" si="47"/>
        <v>54363</v>
      </c>
      <c r="C372" s="5">
        <f t="shared" si="40"/>
        <v>10395.973147099216</v>
      </c>
      <c r="D372" s="5">
        <f t="shared" si="41"/>
        <v>86.633109559160133</v>
      </c>
      <c r="E372" s="5">
        <f t="shared" si="42"/>
        <v>703.18130352075877</v>
      </c>
      <c r="F372" s="53"/>
      <c r="G372" s="5">
        <f t="shared" si="43"/>
        <v>9692.7918435784559</v>
      </c>
      <c r="H372" s="5">
        <f t="shared" si="44"/>
        <v>300</v>
      </c>
      <c r="I372" s="5" t="str">
        <f t="shared" si="45"/>
        <v/>
      </c>
      <c r="J372" s="5">
        <f t="shared" si="46"/>
        <v>1089.8144130799189</v>
      </c>
      <c r="M372" s="5"/>
    </row>
    <row r="373" spans="1:13" x14ac:dyDescent="0.3">
      <c r="A373">
        <v>348</v>
      </c>
      <c r="B373" s="57">
        <f t="shared" si="47"/>
        <v>54393</v>
      </c>
      <c r="C373" s="5">
        <f t="shared" si="40"/>
        <v>9692.7918435784559</v>
      </c>
      <c r="D373" s="5">
        <f t="shared" si="41"/>
        <v>80.773265363153797</v>
      </c>
      <c r="E373" s="5">
        <f t="shared" si="42"/>
        <v>709.04114771676518</v>
      </c>
      <c r="F373" s="53"/>
      <c r="G373" s="5">
        <f t="shared" si="43"/>
        <v>8983.7506958616905</v>
      </c>
      <c r="H373" s="5">
        <f t="shared" si="44"/>
        <v>300</v>
      </c>
      <c r="I373" s="5" t="str">
        <f t="shared" si="45"/>
        <v/>
      </c>
      <c r="J373" s="5">
        <f t="shared" si="46"/>
        <v>1089.8144130799189</v>
      </c>
      <c r="M373" s="5"/>
    </row>
    <row r="374" spans="1:13" x14ac:dyDescent="0.3">
      <c r="A374">
        <v>349</v>
      </c>
      <c r="B374" s="57">
        <f t="shared" si="47"/>
        <v>54424</v>
      </c>
      <c r="C374" s="5">
        <f t="shared" si="40"/>
        <v>8983.7506958616905</v>
      </c>
      <c r="D374" s="5">
        <f t="shared" si="41"/>
        <v>74.864589132180754</v>
      </c>
      <c r="E374" s="5">
        <f t="shared" si="42"/>
        <v>714.9498239477382</v>
      </c>
      <c r="F374" s="53"/>
      <c r="G374" s="5">
        <f t="shared" si="43"/>
        <v>8268.8008719139525</v>
      </c>
      <c r="H374" s="5">
        <f t="shared" si="44"/>
        <v>300</v>
      </c>
      <c r="I374" s="5" t="str">
        <f t="shared" si="45"/>
        <v/>
      </c>
      <c r="J374" s="5">
        <f t="shared" si="46"/>
        <v>1089.8144130799189</v>
      </c>
      <c r="M374" s="5"/>
    </row>
    <row r="375" spans="1:13" x14ac:dyDescent="0.3">
      <c r="A375">
        <v>350</v>
      </c>
      <c r="B375" s="57">
        <f t="shared" si="47"/>
        <v>54455</v>
      </c>
      <c r="C375" s="5">
        <f t="shared" si="40"/>
        <v>8268.8008719139525</v>
      </c>
      <c r="D375" s="5">
        <f t="shared" si="41"/>
        <v>68.906673932616272</v>
      </c>
      <c r="E375" s="5">
        <f t="shared" si="42"/>
        <v>720.90773914730266</v>
      </c>
      <c r="F375" s="53"/>
      <c r="G375" s="5">
        <f t="shared" si="43"/>
        <v>7547.8931327666496</v>
      </c>
      <c r="H375" s="5">
        <f t="shared" si="44"/>
        <v>300</v>
      </c>
      <c r="I375" s="5" t="str">
        <f t="shared" si="45"/>
        <v/>
      </c>
      <c r="J375" s="5">
        <f t="shared" si="46"/>
        <v>1089.8144130799189</v>
      </c>
      <c r="M375" s="5"/>
    </row>
    <row r="376" spans="1:13" x14ac:dyDescent="0.3">
      <c r="A376">
        <v>351</v>
      </c>
      <c r="B376" s="57">
        <f t="shared" si="47"/>
        <v>54483</v>
      </c>
      <c r="C376" s="5">
        <f t="shared" si="40"/>
        <v>7547.8931327666496</v>
      </c>
      <c r="D376" s="5">
        <f t="shared" si="41"/>
        <v>62.899109439722082</v>
      </c>
      <c r="E376" s="5">
        <f t="shared" si="42"/>
        <v>726.91530364019684</v>
      </c>
      <c r="F376" s="53"/>
      <c r="G376" s="5">
        <f t="shared" si="43"/>
        <v>6820.9778291264529</v>
      </c>
      <c r="H376" s="5">
        <f t="shared" si="44"/>
        <v>300</v>
      </c>
      <c r="I376" s="5" t="str">
        <f t="shared" si="45"/>
        <v/>
      </c>
      <c r="J376" s="5">
        <f t="shared" si="46"/>
        <v>1089.8144130799189</v>
      </c>
      <c r="M376" s="5"/>
    </row>
    <row r="377" spans="1:13" x14ac:dyDescent="0.3">
      <c r="A377">
        <v>352</v>
      </c>
      <c r="B377" s="57">
        <f t="shared" si="47"/>
        <v>54514</v>
      </c>
      <c r="C377" s="5">
        <f t="shared" si="40"/>
        <v>6820.9778291264529</v>
      </c>
      <c r="D377" s="5">
        <f t="shared" si="41"/>
        <v>56.841481909387106</v>
      </c>
      <c r="E377" s="5">
        <f t="shared" si="42"/>
        <v>732.97293117053187</v>
      </c>
      <c r="F377" s="53"/>
      <c r="G377" s="5">
        <f t="shared" si="43"/>
        <v>6088.0048979559215</v>
      </c>
      <c r="H377" s="5">
        <f t="shared" si="44"/>
        <v>300</v>
      </c>
      <c r="I377" s="5" t="str">
        <f t="shared" si="45"/>
        <v/>
      </c>
      <c r="J377" s="5">
        <f t="shared" si="46"/>
        <v>1089.8144130799189</v>
      </c>
      <c r="M377" s="5"/>
    </row>
    <row r="378" spans="1:13" x14ac:dyDescent="0.3">
      <c r="A378">
        <v>353</v>
      </c>
      <c r="B378" s="57">
        <f t="shared" si="47"/>
        <v>54544</v>
      </c>
      <c r="C378" s="5">
        <f t="shared" si="40"/>
        <v>6088.0048979559215</v>
      </c>
      <c r="D378" s="5">
        <f t="shared" si="41"/>
        <v>50.733374149632681</v>
      </c>
      <c r="E378" s="5">
        <f t="shared" si="42"/>
        <v>739.08103893028624</v>
      </c>
      <c r="F378" s="53"/>
      <c r="G378" s="5">
        <f t="shared" si="43"/>
        <v>5348.9238590256355</v>
      </c>
      <c r="H378" s="5">
        <f t="shared" si="44"/>
        <v>300</v>
      </c>
      <c r="I378" s="5" t="str">
        <f t="shared" si="45"/>
        <v/>
      </c>
      <c r="J378" s="5">
        <f t="shared" si="46"/>
        <v>1089.8144130799189</v>
      </c>
      <c r="M378" s="5"/>
    </row>
    <row r="379" spans="1:13" x14ac:dyDescent="0.3">
      <c r="A379">
        <v>354</v>
      </c>
      <c r="B379" s="57">
        <f t="shared" si="47"/>
        <v>54575</v>
      </c>
      <c r="C379" s="5">
        <f t="shared" si="40"/>
        <v>5348.9238590256355</v>
      </c>
      <c r="D379" s="5">
        <f t="shared" si="41"/>
        <v>44.574365491880293</v>
      </c>
      <c r="E379" s="5">
        <f t="shared" si="42"/>
        <v>745.24004758803869</v>
      </c>
      <c r="F379" s="53"/>
      <c r="G379" s="5">
        <f t="shared" si="43"/>
        <v>4603.6838114375969</v>
      </c>
      <c r="H379" s="5">
        <f t="shared" si="44"/>
        <v>300</v>
      </c>
      <c r="I379" s="5" t="str">
        <f t="shared" si="45"/>
        <v/>
      </c>
      <c r="J379" s="5">
        <f t="shared" si="46"/>
        <v>1089.8144130799189</v>
      </c>
      <c r="M379" s="5"/>
    </row>
    <row r="380" spans="1:13" x14ac:dyDescent="0.3">
      <c r="A380">
        <v>355</v>
      </c>
      <c r="B380" s="57">
        <f t="shared" si="47"/>
        <v>54605</v>
      </c>
      <c r="C380" s="5">
        <f t="shared" si="40"/>
        <v>4603.6838114375969</v>
      </c>
      <c r="D380" s="5">
        <f t="shared" si="41"/>
        <v>38.364031761979973</v>
      </c>
      <c r="E380" s="5">
        <f t="shared" si="42"/>
        <v>751.45038131793899</v>
      </c>
      <c r="F380" s="53"/>
      <c r="G380" s="5">
        <f t="shared" si="43"/>
        <v>3852.2334301196579</v>
      </c>
      <c r="H380" s="5">
        <f t="shared" si="44"/>
        <v>300</v>
      </c>
      <c r="I380" s="5" t="str">
        <f t="shared" si="45"/>
        <v/>
      </c>
      <c r="J380" s="5">
        <f t="shared" si="46"/>
        <v>1089.8144130799189</v>
      </c>
      <c r="M380" s="5"/>
    </row>
    <row r="381" spans="1:13" x14ac:dyDescent="0.3">
      <c r="A381">
        <v>356</v>
      </c>
      <c r="B381" s="57">
        <f t="shared" si="47"/>
        <v>54636</v>
      </c>
      <c r="C381" s="5">
        <f t="shared" si="40"/>
        <v>3852.2334301196579</v>
      </c>
      <c r="D381" s="5">
        <f t="shared" si="41"/>
        <v>32.101945250997147</v>
      </c>
      <c r="E381" s="5">
        <f t="shared" si="42"/>
        <v>757.71246782892183</v>
      </c>
      <c r="F381" s="53"/>
      <c r="G381" s="5">
        <f t="shared" si="43"/>
        <v>3094.520962290736</v>
      </c>
      <c r="H381" s="5">
        <f t="shared" si="44"/>
        <v>300</v>
      </c>
      <c r="I381" s="5" t="str">
        <f t="shared" si="45"/>
        <v/>
      </c>
      <c r="J381" s="5">
        <f t="shared" si="46"/>
        <v>1089.8144130799189</v>
      </c>
      <c r="K381" s="5"/>
      <c r="L381" s="5"/>
      <c r="M381" s="5"/>
    </row>
    <row r="382" spans="1:13" x14ac:dyDescent="0.3">
      <c r="A382">
        <v>357</v>
      </c>
      <c r="B382" s="57">
        <f t="shared" si="47"/>
        <v>54667</v>
      </c>
      <c r="C382" s="5">
        <f t="shared" si="40"/>
        <v>3094.520962290736</v>
      </c>
      <c r="D382" s="5">
        <f t="shared" si="41"/>
        <v>25.787674685756134</v>
      </c>
      <c r="E382" s="5">
        <f t="shared" si="42"/>
        <v>764.02673839416286</v>
      </c>
      <c r="F382" s="53"/>
      <c r="G382" s="5">
        <f t="shared" si="43"/>
        <v>2330.4942238965732</v>
      </c>
      <c r="H382" s="5">
        <f t="shared" si="44"/>
        <v>300</v>
      </c>
      <c r="I382" s="5" t="str">
        <f t="shared" si="45"/>
        <v/>
      </c>
      <c r="J382" s="5">
        <f t="shared" si="46"/>
        <v>1089.8144130799189</v>
      </c>
      <c r="K382" s="5"/>
      <c r="L382" s="5"/>
      <c r="M382" s="5"/>
    </row>
    <row r="383" spans="1:13" x14ac:dyDescent="0.3">
      <c r="A383">
        <v>358</v>
      </c>
      <c r="B383" s="57">
        <f t="shared" si="47"/>
        <v>54697</v>
      </c>
      <c r="C383" s="5">
        <f t="shared" si="40"/>
        <v>2330.4942238965732</v>
      </c>
      <c r="D383" s="5">
        <f t="shared" si="41"/>
        <v>19.420785199138109</v>
      </c>
      <c r="E383" s="5">
        <f t="shared" si="42"/>
        <v>770.39362788078085</v>
      </c>
      <c r="F383" s="53"/>
      <c r="G383" s="5">
        <f t="shared" si="43"/>
        <v>1560.1005960157922</v>
      </c>
      <c r="H383" s="5">
        <f t="shared" si="44"/>
        <v>300</v>
      </c>
      <c r="I383" s="5" t="str">
        <f t="shared" si="45"/>
        <v/>
      </c>
      <c r="J383" s="5">
        <f t="shared" si="46"/>
        <v>1089.8144130799189</v>
      </c>
      <c r="K383" s="5"/>
      <c r="L383" s="5"/>
      <c r="M383" s="5"/>
    </row>
    <row r="384" spans="1:13" x14ac:dyDescent="0.3">
      <c r="A384">
        <v>359</v>
      </c>
      <c r="B384" s="57">
        <f t="shared" si="47"/>
        <v>54728</v>
      </c>
      <c r="C384" s="5">
        <f t="shared" si="40"/>
        <v>1560.1005960157922</v>
      </c>
      <c r="D384" s="5">
        <f t="shared" si="41"/>
        <v>13.000838300131601</v>
      </c>
      <c r="E384" s="5">
        <f t="shared" si="42"/>
        <v>776.81357477978736</v>
      </c>
      <c r="F384" s="53"/>
      <c r="G384" s="5">
        <f t="shared" si="43"/>
        <v>783.28702123600488</v>
      </c>
      <c r="H384" s="5">
        <f t="shared" si="44"/>
        <v>300</v>
      </c>
      <c r="I384" s="5" t="str">
        <f t="shared" si="45"/>
        <v/>
      </c>
      <c r="J384" s="5">
        <f t="shared" si="46"/>
        <v>1089.8144130799189</v>
      </c>
      <c r="K384" s="5"/>
      <c r="L384" s="5"/>
      <c r="M384" s="5"/>
    </row>
    <row r="385" spans="1:13" x14ac:dyDescent="0.3">
      <c r="A385">
        <v>360</v>
      </c>
      <c r="B385" s="57">
        <f t="shared" si="47"/>
        <v>54758</v>
      </c>
      <c r="C385" s="5">
        <f t="shared" si="40"/>
        <v>783.28702123600488</v>
      </c>
      <c r="D385" s="5">
        <f t="shared" si="41"/>
        <v>6.5273918436333735</v>
      </c>
      <c r="E385" s="5">
        <f t="shared" si="42"/>
        <v>783.28702123600488</v>
      </c>
      <c r="F385" s="53"/>
      <c r="G385" s="5">
        <f t="shared" si="43"/>
        <v>0</v>
      </c>
      <c r="H385" s="5">
        <f t="shared" si="44"/>
        <v>300</v>
      </c>
      <c r="I385" s="5" t="str">
        <f t="shared" si="45"/>
        <v/>
      </c>
      <c r="J385" s="5">
        <f t="shared" si="46"/>
        <v>1089.8144130796381</v>
      </c>
      <c r="K385" s="5"/>
      <c r="L385" s="5"/>
      <c r="M385" s="5"/>
    </row>
    <row r="386" spans="1:13" x14ac:dyDescent="0.3">
      <c r="B386" s="57" t="str">
        <f t="shared" si="47"/>
        <v/>
      </c>
      <c r="C386" s="5" t="str">
        <f t="shared" si="40"/>
        <v/>
      </c>
      <c r="D386" s="5" t="str">
        <f t="shared" si="41"/>
        <v/>
      </c>
      <c r="E386" s="5" t="str">
        <f t="shared" si="42"/>
        <v/>
      </c>
      <c r="F386" s="53"/>
      <c r="G386" s="5" t="str">
        <f t="shared" si="43"/>
        <v/>
      </c>
      <c r="H386" s="5" t="str">
        <f t="shared" si="44"/>
        <v/>
      </c>
      <c r="I386" s="5" t="str">
        <f t="shared" si="45"/>
        <v/>
      </c>
      <c r="J386" s="5" t="str">
        <f t="shared" si="46"/>
        <v/>
      </c>
      <c r="L386" s="5"/>
      <c r="M386" s="5"/>
    </row>
    <row r="387" spans="1:13" x14ac:dyDescent="0.3">
      <c r="B387" s="57" t="str">
        <f t="shared" si="47"/>
        <v/>
      </c>
      <c r="C387" s="5" t="str">
        <f t="shared" si="40"/>
        <v/>
      </c>
      <c r="D387" s="5" t="str">
        <f t="shared" si="41"/>
        <v/>
      </c>
      <c r="E387" s="5" t="str">
        <f t="shared" si="42"/>
        <v/>
      </c>
      <c r="F387" s="53"/>
      <c r="G387" s="5" t="str">
        <f t="shared" si="43"/>
        <v/>
      </c>
      <c r="H387" s="5" t="str">
        <f t="shared" si="44"/>
        <v/>
      </c>
      <c r="I387" s="5" t="str">
        <f t="shared" si="45"/>
        <v/>
      </c>
      <c r="J387" s="5" t="str">
        <f t="shared" si="46"/>
        <v/>
      </c>
      <c r="L387" s="34"/>
      <c r="M387" s="5"/>
    </row>
    <row r="388" spans="1:13" x14ac:dyDescent="0.3">
      <c r="B388" s="57" t="str">
        <f t="shared" si="47"/>
        <v/>
      </c>
      <c r="C388" s="5" t="str">
        <f t="shared" si="40"/>
        <v/>
      </c>
      <c r="D388" s="5" t="str">
        <f t="shared" si="41"/>
        <v/>
      </c>
      <c r="E388" s="5" t="str">
        <f t="shared" si="42"/>
        <v/>
      </c>
      <c r="F388" s="53"/>
      <c r="G388" s="5" t="str">
        <f t="shared" si="43"/>
        <v/>
      </c>
      <c r="H388" s="5" t="str">
        <f t="shared" si="44"/>
        <v/>
      </c>
      <c r="I388" s="5" t="str">
        <f t="shared" si="45"/>
        <v/>
      </c>
      <c r="J388" s="5" t="str">
        <f t="shared" si="46"/>
        <v/>
      </c>
      <c r="M388" s="5"/>
    </row>
    <row r="389" spans="1:13" x14ac:dyDescent="0.3">
      <c r="B389" s="57" t="str">
        <f t="shared" si="47"/>
        <v/>
      </c>
      <c r="C389" s="5" t="str">
        <f t="shared" si="40"/>
        <v/>
      </c>
      <c r="D389" s="5" t="str">
        <f t="shared" si="41"/>
        <v/>
      </c>
      <c r="E389" s="5" t="str">
        <f t="shared" si="42"/>
        <v/>
      </c>
      <c r="F389" s="53"/>
      <c r="G389" s="5" t="str">
        <f t="shared" si="43"/>
        <v/>
      </c>
      <c r="H389" s="5" t="str">
        <f t="shared" si="44"/>
        <v/>
      </c>
      <c r="I389" s="5" t="str">
        <f t="shared" si="45"/>
        <v/>
      </c>
      <c r="J389" s="5" t="str">
        <f t="shared" si="46"/>
        <v/>
      </c>
      <c r="M389" s="5"/>
    </row>
    <row r="390" spans="1:13" x14ac:dyDescent="0.3">
      <c r="B390" s="57" t="str">
        <f t="shared" si="47"/>
        <v/>
      </c>
      <c r="C390" s="5" t="str">
        <f t="shared" si="40"/>
        <v/>
      </c>
      <c r="D390" s="5" t="str">
        <f t="shared" si="41"/>
        <v/>
      </c>
      <c r="E390" s="5" t="str">
        <f t="shared" si="42"/>
        <v/>
      </c>
      <c r="F390" s="53"/>
      <c r="G390" s="5" t="str">
        <f t="shared" si="43"/>
        <v/>
      </c>
      <c r="H390" s="5" t="str">
        <f t="shared" si="44"/>
        <v/>
      </c>
      <c r="I390" s="5" t="str">
        <f t="shared" si="45"/>
        <v/>
      </c>
      <c r="J390" s="5" t="str">
        <f t="shared" si="46"/>
        <v/>
      </c>
      <c r="M390" s="5"/>
    </row>
    <row r="391" spans="1:13" x14ac:dyDescent="0.3">
      <c r="B391" s="57" t="str">
        <f t="shared" si="47"/>
        <v/>
      </c>
      <c r="C391" s="5" t="str">
        <f t="shared" si="40"/>
        <v/>
      </c>
      <c r="D391" s="5" t="str">
        <f t="shared" si="41"/>
        <v/>
      </c>
      <c r="E391" s="5" t="str">
        <f t="shared" si="42"/>
        <v/>
      </c>
      <c r="F391" s="53"/>
      <c r="G391" s="5" t="str">
        <f t="shared" si="43"/>
        <v/>
      </c>
      <c r="H391" s="5" t="str">
        <f t="shared" si="44"/>
        <v/>
      </c>
      <c r="I391" s="5" t="str">
        <f t="shared" si="45"/>
        <v/>
      </c>
      <c r="J391" s="5" t="str">
        <f t="shared" si="46"/>
        <v/>
      </c>
      <c r="M391" s="5"/>
    </row>
    <row r="392" spans="1:13" x14ac:dyDescent="0.3">
      <c r="B392" s="57" t="str">
        <f t="shared" si="47"/>
        <v/>
      </c>
      <c r="C392" s="5" t="str">
        <f t="shared" si="40"/>
        <v/>
      </c>
      <c r="D392" s="5" t="str">
        <f t="shared" si="41"/>
        <v/>
      </c>
      <c r="E392" s="5" t="str">
        <f t="shared" si="42"/>
        <v/>
      </c>
      <c r="F392" s="53"/>
      <c r="G392" s="5" t="str">
        <f t="shared" si="43"/>
        <v/>
      </c>
      <c r="H392" s="5" t="str">
        <f t="shared" si="44"/>
        <v/>
      </c>
      <c r="I392" s="5" t="str">
        <f t="shared" si="45"/>
        <v/>
      </c>
      <c r="J392" s="5" t="str">
        <f t="shared" si="46"/>
        <v/>
      </c>
      <c r="M392" s="5"/>
    </row>
    <row r="393" spans="1:13" x14ac:dyDescent="0.3">
      <c r="B393" s="57" t="str">
        <f t="shared" si="47"/>
        <v/>
      </c>
      <c r="C393" s="5" t="str">
        <f t="shared" si="40"/>
        <v/>
      </c>
      <c r="D393" s="5" t="str">
        <f t="shared" si="41"/>
        <v/>
      </c>
      <c r="E393" s="5" t="str">
        <f t="shared" si="42"/>
        <v/>
      </c>
      <c r="F393" s="53"/>
      <c r="G393" s="5" t="str">
        <f t="shared" si="43"/>
        <v/>
      </c>
      <c r="H393" s="5" t="str">
        <f t="shared" si="44"/>
        <v/>
      </c>
      <c r="I393" s="5" t="str">
        <f t="shared" si="45"/>
        <v/>
      </c>
      <c r="J393" s="5" t="str">
        <f t="shared" si="46"/>
        <v/>
      </c>
      <c r="M393" s="5"/>
    </row>
    <row r="394" spans="1:13" x14ac:dyDescent="0.3">
      <c r="B394" s="57" t="str">
        <f t="shared" si="47"/>
        <v/>
      </c>
      <c r="C394" s="5" t="str">
        <f t="shared" si="40"/>
        <v/>
      </c>
      <c r="D394" s="5" t="str">
        <f t="shared" si="41"/>
        <v/>
      </c>
      <c r="E394" s="5" t="str">
        <f t="shared" si="42"/>
        <v/>
      </c>
      <c r="F394" s="53"/>
      <c r="G394" s="5" t="str">
        <f t="shared" si="43"/>
        <v/>
      </c>
      <c r="H394" s="5" t="str">
        <f t="shared" si="44"/>
        <v/>
      </c>
      <c r="I394" s="5" t="str">
        <f t="shared" si="45"/>
        <v/>
      </c>
      <c r="J394" s="5" t="str">
        <f t="shared" si="46"/>
        <v/>
      </c>
      <c r="M394" s="5"/>
    </row>
    <row r="395" spans="1:13" x14ac:dyDescent="0.3">
      <c r="B395" s="57" t="str">
        <f t="shared" si="47"/>
        <v/>
      </c>
      <c r="C395" s="5" t="str">
        <f t="shared" si="40"/>
        <v/>
      </c>
      <c r="D395" s="5" t="str">
        <f t="shared" si="41"/>
        <v/>
      </c>
      <c r="E395" s="5" t="str">
        <f t="shared" si="42"/>
        <v/>
      </c>
      <c r="F395" s="53"/>
      <c r="G395" s="5" t="str">
        <f t="shared" si="43"/>
        <v/>
      </c>
      <c r="H395" s="5" t="str">
        <f t="shared" si="44"/>
        <v/>
      </c>
      <c r="I395" s="5" t="str">
        <f t="shared" si="45"/>
        <v/>
      </c>
      <c r="J395" s="5" t="str">
        <f t="shared" si="46"/>
        <v/>
      </c>
      <c r="M395" s="5"/>
    </row>
    <row r="396" spans="1:13" x14ac:dyDescent="0.3">
      <c r="B396" s="57" t="str">
        <f t="shared" si="47"/>
        <v/>
      </c>
      <c r="C396" s="5" t="str">
        <f t="shared" si="40"/>
        <v/>
      </c>
      <c r="D396" s="5" t="str">
        <f t="shared" si="41"/>
        <v/>
      </c>
      <c r="E396" s="5" t="str">
        <f t="shared" si="42"/>
        <v/>
      </c>
      <c r="F396" s="53"/>
      <c r="G396" s="5" t="str">
        <f t="shared" si="43"/>
        <v/>
      </c>
      <c r="H396" s="5" t="str">
        <f t="shared" si="44"/>
        <v/>
      </c>
      <c r="I396" s="5" t="str">
        <f t="shared" si="45"/>
        <v/>
      </c>
      <c r="J396" s="5" t="str">
        <f t="shared" si="46"/>
        <v/>
      </c>
      <c r="M396" s="5"/>
    </row>
    <row r="397" spans="1:13" x14ac:dyDescent="0.3">
      <c r="B397" s="57" t="str">
        <f t="shared" si="47"/>
        <v/>
      </c>
      <c r="C397" s="5" t="str">
        <f t="shared" si="40"/>
        <v/>
      </c>
      <c r="D397" s="5" t="str">
        <f t="shared" si="41"/>
        <v/>
      </c>
      <c r="E397" s="5" t="str">
        <f t="shared" si="42"/>
        <v/>
      </c>
      <c r="F397" s="53"/>
      <c r="G397" s="5" t="str">
        <f t="shared" si="43"/>
        <v/>
      </c>
      <c r="H397" s="5" t="str">
        <f t="shared" si="44"/>
        <v/>
      </c>
      <c r="I397" s="5" t="str">
        <f t="shared" si="45"/>
        <v/>
      </c>
      <c r="J397" s="5" t="str">
        <f t="shared" si="46"/>
        <v/>
      </c>
      <c r="M397" s="5"/>
    </row>
    <row r="398" spans="1:13" x14ac:dyDescent="0.3">
      <c r="B398" s="57" t="str">
        <f t="shared" si="47"/>
        <v/>
      </c>
      <c r="C398" s="5" t="str">
        <f t="shared" si="40"/>
        <v/>
      </c>
      <c r="D398" s="5" t="str">
        <f t="shared" si="41"/>
        <v/>
      </c>
      <c r="E398" s="5" t="str">
        <f t="shared" si="42"/>
        <v/>
      </c>
      <c r="F398" s="53"/>
      <c r="G398" s="5" t="str">
        <f t="shared" si="43"/>
        <v/>
      </c>
      <c r="H398" s="5" t="str">
        <f t="shared" si="44"/>
        <v/>
      </c>
      <c r="I398" s="5" t="str">
        <f t="shared" si="45"/>
        <v/>
      </c>
      <c r="J398" s="5" t="str">
        <f t="shared" si="46"/>
        <v/>
      </c>
      <c r="M398" s="5"/>
    </row>
    <row r="399" spans="1:13" x14ac:dyDescent="0.3">
      <c r="B399" s="57" t="str">
        <f t="shared" si="47"/>
        <v/>
      </c>
      <c r="C399" s="5" t="str">
        <f t="shared" si="40"/>
        <v/>
      </c>
      <c r="D399" s="5" t="str">
        <f t="shared" si="41"/>
        <v/>
      </c>
      <c r="E399" s="5" t="str">
        <f t="shared" si="42"/>
        <v/>
      </c>
      <c r="F399" s="53"/>
      <c r="G399" s="5" t="str">
        <f t="shared" si="43"/>
        <v/>
      </c>
      <c r="H399" s="5" t="str">
        <f t="shared" si="44"/>
        <v/>
      </c>
      <c r="I399" s="5" t="str">
        <f t="shared" si="45"/>
        <v/>
      </c>
      <c r="J399" s="5" t="str">
        <f t="shared" si="46"/>
        <v/>
      </c>
      <c r="M399" s="5"/>
    </row>
    <row r="400" spans="1:13" x14ac:dyDescent="0.3">
      <c r="B400" s="57" t="str">
        <f t="shared" si="47"/>
        <v/>
      </c>
      <c r="C400" s="5" t="str">
        <f t="shared" si="40"/>
        <v/>
      </c>
      <c r="D400" s="5" t="str">
        <f t="shared" si="41"/>
        <v/>
      </c>
      <c r="E400" s="5" t="str">
        <f t="shared" si="42"/>
        <v/>
      </c>
      <c r="F400" s="53"/>
      <c r="G400" s="5" t="str">
        <f t="shared" si="43"/>
        <v/>
      </c>
      <c r="H400" s="5" t="str">
        <f t="shared" si="44"/>
        <v/>
      </c>
      <c r="I400" s="5" t="str">
        <f t="shared" si="45"/>
        <v/>
      </c>
      <c r="J400" s="5" t="str">
        <f t="shared" si="46"/>
        <v/>
      </c>
      <c r="M400" s="5"/>
    </row>
    <row r="401" spans="2:13" x14ac:dyDescent="0.3">
      <c r="B401" s="57" t="str">
        <f t="shared" si="47"/>
        <v/>
      </c>
      <c r="C401" s="5" t="str">
        <f t="shared" si="40"/>
        <v/>
      </c>
      <c r="D401" s="5" t="str">
        <f t="shared" si="41"/>
        <v/>
      </c>
      <c r="E401" s="5" t="str">
        <f t="shared" si="42"/>
        <v/>
      </c>
      <c r="F401" s="53"/>
      <c r="G401" s="5" t="str">
        <f t="shared" si="43"/>
        <v/>
      </c>
      <c r="H401" s="5" t="str">
        <f t="shared" si="44"/>
        <v/>
      </c>
      <c r="I401" s="5" t="str">
        <f t="shared" si="45"/>
        <v/>
      </c>
      <c r="J401" s="5" t="str">
        <f t="shared" si="46"/>
        <v/>
      </c>
      <c r="M401" s="5"/>
    </row>
    <row r="402" spans="2:13" x14ac:dyDescent="0.3">
      <c r="B402" s="57" t="str">
        <f t="shared" si="47"/>
        <v/>
      </c>
      <c r="C402" s="5" t="str">
        <f t="shared" si="40"/>
        <v/>
      </c>
      <c r="D402" s="5" t="str">
        <f t="shared" si="41"/>
        <v/>
      </c>
      <c r="E402" s="5" t="str">
        <f t="shared" si="42"/>
        <v/>
      </c>
      <c r="F402" s="53"/>
      <c r="G402" s="5" t="str">
        <f t="shared" si="43"/>
        <v/>
      </c>
      <c r="H402" s="5" t="str">
        <f t="shared" si="44"/>
        <v/>
      </c>
      <c r="I402" s="5" t="str">
        <f t="shared" si="45"/>
        <v/>
      </c>
      <c r="J402" s="5" t="str">
        <f t="shared" si="46"/>
        <v/>
      </c>
      <c r="M402" s="5"/>
    </row>
    <row r="403" spans="2:13" x14ac:dyDescent="0.3">
      <c r="B403" s="57" t="str">
        <f t="shared" si="47"/>
        <v/>
      </c>
      <c r="C403" s="5" t="str">
        <f t="shared" si="40"/>
        <v/>
      </c>
      <c r="D403" s="5" t="str">
        <f t="shared" si="41"/>
        <v/>
      </c>
      <c r="E403" s="5" t="str">
        <f t="shared" si="42"/>
        <v/>
      </c>
      <c r="F403" s="53"/>
      <c r="G403" s="5" t="str">
        <f t="shared" si="43"/>
        <v/>
      </c>
      <c r="H403" s="5" t="str">
        <f t="shared" si="44"/>
        <v/>
      </c>
      <c r="I403" s="5" t="str">
        <f t="shared" si="45"/>
        <v/>
      </c>
      <c r="J403" s="5" t="str">
        <f t="shared" si="46"/>
        <v/>
      </c>
      <c r="M403" s="5"/>
    </row>
    <row r="404" spans="2:13" x14ac:dyDescent="0.3">
      <c r="B404" s="57" t="str">
        <f t="shared" si="47"/>
        <v/>
      </c>
      <c r="C404" s="5" t="str">
        <f t="shared" si="40"/>
        <v/>
      </c>
      <c r="D404" s="5" t="str">
        <f t="shared" si="41"/>
        <v/>
      </c>
      <c r="E404" s="5" t="str">
        <f t="shared" si="42"/>
        <v/>
      </c>
      <c r="F404" s="53"/>
      <c r="G404" s="5" t="str">
        <f t="shared" si="43"/>
        <v/>
      </c>
      <c r="H404" s="5" t="str">
        <f t="shared" si="44"/>
        <v/>
      </c>
      <c r="I404" s="5" t="str">
        <f t="shared" si="45"/>
        <v/>
      </c>
      <c r="J404" s="5" t="str">
        <f t="shared" si="46"/>
        <v/>
      </c>
      <c r="M404" s="5"/>
    </row>
    <row r="405" spans="2:13" x14ac:dyDescent="0.3">
      <c r="B405" s="57" t="str">
        <f t="shared" si="47"/>
        <v/>
      </c>
      <c r="C405" s="5" t="str">
        <f t="shared" si="40"/>
        <v/>
      </c>
      <c r="D405" s="5" t="str">
        <f t="shared" si="41"/>
        <v/>
      </c>
      <c r="E405" s="5" t="str">
        <f t="shared" si="42"/>
        <v/>
      </c>
      <c r="F405" s="53"/>
      <c r="G405" s="5" t="str">
        <f t="shared" si="43"/>
        <v/>
      </c>
      <c r="H405" s="5" t="str">
        <f t="shared" si="44"/>
        <v/>
      </c>
      <c r="I405" s="5" t="str">
        <f t="shared" si="45"/>
        <v/>
      </c>
      <c r="J405" s="5" t="str">
        <f t="shared" si="46"/>
        <v/>
      </c>
      <c r="M405" s="5"/>
    </row>
    <row r="406" spans="2:13" x14ac:dyDescent="0.3">
      <c r="B406" s="57" t="str">
        <f t="shared" si="47"/>
        <v/>
      </c>
      <c r="C406" s="5" t="str">
        <f t="shared" si="40"/>
        <v/>
      </c>
      <c r="D406" s="5" t="str">
        <f t="shared" si="41"/>
        <v/>
      </c>
      <c r="E406" s="5" t="str">
        <f t="shared" si="42"/>
        <v/>
      </c>
      <c r="F406" s="53"/>
      <c r="G406" s="5" t="str">
        <f t="shared" si="43"/>
        <v/>
      </c>
      <c r="H406" s="5" t="str">
        <f t="shared" si="44"/>
        <v/>
      </c>
      <c r="I406" s="5" t="str">
        <f t="shared" si="45"/>
        <v/>
      </c>
      <c r="J406" s="5" t="str">
        <f t="shared" si="46"/>
        <v/>
      </c>
      <c r="M406" s="5"/>
    </row>
    <row r="407" spans="2:13" x14ac:dyDescent="0.3">
      <c r="B407" s="57" t="str">
        <f t="shared" si="47"/>
        <v/>
      </c>
      <c r="C407" s="5" t="str">
        <f t="shared" si="40"/>
        <v/>
      </c>
      <c r="D407" s="5" t="str">
        <f t="shared" si="41"/>
        <v/>
      </c>
      <c r="E407" s="5" t="str">
        <f t="shared" si="42"/>
        <v/>
      </c>
      <c r="F407" s="53"/>
      <c r="G407" s="5" t="str">
        <f t="shared" si="43"/>
        <v/>
      </c>
      <c r="H407" s="5" t="str">
        <f t="shared" si="44"/>
        <v/>
      </c>
      <c r="I407" s="5" t="str">
        <f t="shared" si="45"/>
        <v/>
      </c>
      <c r="J407" s="5" t="str">
        <f t="shared" si="46"/>
        <v/>
      </c>
      <c r="M407" s="5"/>
    </row>
    <row r="408" spans="2:13" x14ac:dyDescent="0.3">
      <c r="B408" s="57" t="str">
        <f t="shared" si="47"/>
        <v/>
      </c>
      <c r="C408" s="5" t="str">
        <f t="shared" si="40"/>
        <v/>
      </c>
      <c r="D408" s="5" t="str">
        <f t="shared" si="41"/>
        <v/>
      </c>
      <c r="E408" s="5" t="str">
        <f t="shared" si="42"/>
        <v/>
      </c>
      <c r="F408" s="53"/>
      <c r="G408" s="5" t="str">
        <f t="shared" si="43"/>
        <v/>
      </c>
      <c r="H408" s="5" t="str">
        <f t="shared" si="44"/>
        <v/>
      </c>
      <c r="I408" s="5" t="str">
        <f t="shared" si="45"/>
        <v/>
      </c>
      <c r="J408" s="5" t="str">
        <f t="shared" si="46"/>
        <v/>
      </c>
      <c r="M408" s="5"/>
    </row>
    <row r="409" spans="2:13" x14ac:dyDescent="0.3">
      <c r="B409" s="57" t="str">
        <f t="shared" si="47"/>
        <v/>
      </c>
      <c r="C409" s="5" t="str">
        <f t="shared" si="40"/>
        <v/>
      </c>
      <c r="D409" s="5" t="str">
        <f t="shared" si="41"/>
        <v/>
      </c>
      <c r="E409" s="5" t="str">
        <f t="shared" si="42"/>
        <v/>
      </c>
      <c r="F409" s="53"/>
      <c r="G409" s="5" t="str">
        <f t="shared" si="43"/>
        <v/>
      </c>
      <c r="H409" s="5" t="str">
        <f t="shared" si="44"/>
        <v/>
      </c>
      <c r="I409" s="5" t="str">
        <f t="shared" si="45"/>
        <v/>
      </c>
      <c r="J409" s="5" t="str">
        <f t="shared" si="46"/>
        <v/>
      </c>
      <c r="M409" s="5"/>
    </row>
    <row r="410" spans="2:13" x14ac:dyDescent="0.3">
      <c r="B410" s="57" t="str">
        <f t="shared" si="47"/>
        <v/>
      </c>
      <c r="C410" s="5" t="str">
        <f t="shared" ref="C410:C473" si="48">_xlfn.LET(
_xlpm.StartingPrincipalBalance,$G409,
_xlpm.IsPrincipalRemainingZeroCondition,ROUND($G409,2)=0,
_xlpm.IsPrincipalRemainingBlankCondition,$G409="",
_xlpm.IsPeriodBlankCondition,ISBLANK($A410),
_xlpm.Calculation,IF(_xlpm.IsPeriodBlankCondition,"",IF(_xlpm.IsPrincipalRemainingBlankCondition,"",IF(_xlpm.IsPrincipalRemainingZeroCondition,"",_xlpm.StartingPrincipalBalance))),
_xlpm.Calculation
)</f>
        <v/>
      </c>
      <c r="D410" s="5" t="str">
        <f t="shared" ref="D410:D473" si="49">_xlfn.LET(
_xlpm.InterestCalculation,$G409*$B$9,
_xlpm.IsPrincipalRemainingZeroCondition,ROUND($G409,2)=0,
_xlpm.IsPrincipalRemainingBlankCondition,$G409="",
_xlpm.IsPeriodBlankCondition,ISBLANK($A410),
_xlpm.Calculation,IF(_xlpm.IsPeriodBlankCondition,"",IF(_xlpm.IsPrincipalRemainingBlankCondition,"",IF(_xlpm.IsPrincipalRemainingZeroCondition,"",_xlpm.InterestCalculation))),
_xlpm.Calculation
)</f>
        <v/>
      </c>
      <c r="E410" s="5" t="str">
        <f t="shared" ref="E410:E473" si="50">_xlfn.LET(
_xlpm.PrincipalOwedCalculation,$B$10-$D410,
_xlpm.IsPrincipalLessThenOrEqualToMonthlyPaymentCondition,$G409&lt;=$B$10,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_xlpm.Calculation,IF(_xlpm.IsPeriodBlankCondition,"",IF(_xlpm.IsPrincipalRemainingBlankCondition,"",IF(_xlpm.IsPrincipalZeroCondition,"",IF(_xlpm.IsPrincipalLessThenOrEqualToMonthlyPaymentCondition,$G409,_xlpm.PrincipalOwedCalculation)))),
_xlpm.Calculation
)</f>
        <v/>
      </c>
      <c r="F410" s="53"/>
      <c r="G410" s="5" t="str">
        <f t="shared" ref="G410:G473" si="51">_xlfn.LET(
_xlpm.StartingBalanceGreaterThanPrincipalOwedPlusPrepaymentCondition,$C410&gt;=$E410+$F410,
_xlpm.IsPrincpalOwedPlusPrepaymentLessThanOrEqualToPrincipalRemainingCondition,ROUND($E410+$F410,2)&lt;=ROUND($G409,2),
_xlpm.IsCurrentPrincapalOwedAmtGreaterThanPrevPrincipalOwedCondition,$E409&gt;$G409,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_xlpm.Calculation,IF(_xlpm.IsPeriodBlankCondition,"",IF(_xlpm.IsPrincipalRemainingBlankCondition,"",IF(_xlpm.IsPrincipalZeroCondition,"",IF(_xlpm.StartingBalanceGreaterThanPrincipalOwedPlusPrepaymentCondition,$C410-$E410-$F410,0)))),
_xlpm.Calculation
)</f>
        <v/>
      </c>
      <c r="H410" s="5" t="str">
        <f t="shared" ref="H410:H473" si="52">_xlfn.LET(
_xlpm.PrincpalRemainingCalculation,$B$13,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_xlpm.Calculation,IF(_xlpm.IsPeriodBlankCondition,"",IF(_xlpm.IsPrincipalRemainingBlankCondition,"",IF(_xlpm.IsPrincipalZeroCondition,"",_xlpm.PrincpalRemainingCalculation))),
_xlpm.Calculation
)</f>
        <v/>
      </c>
      <c r="I410" s="5" t="str">
        <f t="shared" ref="I410:I473" si="53">_xlfn.LET(
_xlpm.IsPrincipalRemainingLessThanOrEqualToPMICutoffAmtCondition,$G409&lt;=$B$2*(1-$B$15),
_xlpm.PMIMonthlyPayment,$B$19,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10" s="5" t="str">
        <f t="shared" ref="J410:J473" si="54">_xlfn.LET(
_xlpm.PrePaymentActuallyPaid,IF($C410&gt;=$E410+$F410,$F410,$C410-$E410),
_xlpm.IfPMIOwedIsBlank,IF($I410 = "",0,$I410),
_xlpm.TotalMonthlyPaymentCalculation,$D410+$E410+$H410+_xlpm.IfPMIOwedIsBlank+_xlpm.PrePaymentActuallyPaid,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_xlpm.Calculation,IF(_xlpm.IsPeriodBlankCondition,"",IF(_xlpm.IsPrincipalRemainingBlankCondition,"",IF(_xlpm.IsPrincipalZeroCondition,"",_xlpm.TotalMonthlyPaymentCalculation))),
_xlpm.Calculation
)</f>
        <v/>
      </c>
      <c r="M410" s="5"/>
    </row>
    <row r="411" spans="2:13" x14ac:dyDescent="0.3">
      <c r="B411" s="57" t="str">
        <f t="shared" ref="B411:B474" si="55">IF(ISBLANK($A411),"",EDATE($B410,1))</f>
        <v/>
      </c>
      <c r="C411" s="5" t="str">
        <f t="shared" si="48"/>
        <v/>
      </c>
      <c r="D411" s="5" t="str">
        <f t="shared" si="49"/>
        <v/>
      </c>
      <c r="E411" s="5" t="str">
        <f t="shared" si="50"/>
        <v/>
      </c>
      <c r="F411" s="53"/>
      <c r="G411" s="5" t="str">
        <f t="shared" si="51"/>
        <v/>
      </c>
      <c r="H411" s="5" t="str">
        <f t="shared" si="52"/>
        <v/>
      </c>
      <c r="I411" s="5" t="str">
        <f t="shared" si="53"/>
        <v/>
      </c>
      <c r="J411" s="5" t="str">
        <f t="shared" si="54"/>
        <v/>
      </c>
      <c r="M411" s="5"/>
    </row>
    <row r="412" spans="2:13" x14ac:dyDescent="0.3">
      <c r="B412" s="57" t="str">
        <f t="shared" si="55"/>
        <v/>
      </c>
      <c r="C412" s="5" t="str">
        <f t="shared" si="48"/>
        <v/>
      </c>
      <c r="D412" s="5" t="str">
        <f t="shared" si="49"/>
        <v/>
      </c>
      <c r="E412" s="5" t="str">
        <f t="shared" si="50"/>
        <v/>
      </c>
      <c r="F412" s="53"/>
      <c r="G412" s="5" t="str">
        <f t="shared" si="51"/>
        <v/>
      </c>
      <c r="H412" s="5" t="str">
        <f t="shared" si="52"/>
        <v/>
      </c>
      <c r="I412" s="5" t="str">
        <f t="shared" si="53"/>
        <v/>
      </c>
      <c r="J412" s="5" t="str">
        <f t="shared" si="54"/>
        <v/>
      </c>
      <c r="M412" s="5"/>
    </row>
    <row r="413" spans="2:13" x14ac:dyDescent="0.3">
      <c r="B413" s="57" t="str">
        <f t="shared" si="55"/>
        <v/>
      </c>
      <c r="C413" s="5" t="str">
        <f t="shared" si="48"/>
        <v/>
      </c>
      <c r="D413" s="5" t="str">
        <f t="shared" si="49"/>
        <v/>
      </c>
      <c r="E413" s="5" t="str">
        <f t="shared" si="50"/>
        <v/>
      </c>
      <c r="F413" s="53"/>
      <c r="G413" s="5" t="str">
        <f t="shared" si="51"/>
        <v/>
      </c>
      <c r="H413" s="5" t="str">
        <f t="shared" si="52"/>
        <v/>
      </c>
      <c r="I413" s="5" t="str">
        <f t="shared" si="53"/>
        <v/>
      </c>
      <c r="J413" s="5" t="str">
        <f t="shared" si="54"/>
        <v/>
      </c>
      <c r="M413" s="5"/>
    </row>
    <row r="414" spans="2:13" x14ac:dyDescent="0.3">
      <c r="B414" s="57" t="str">
        <f t="shared" si="55"/>
        <v/>
      </c>
      <c r="C414" s="5" t="str">
        <f t="shared" si="48"/>
        <v/>
      </c>
      <c r="D414" s="5" t="str">
        <f t="shared" si="49"/>
        <v/>
      </c>
      <c r="E414" s="5" t="str">
        <f t="shared" si="50"/>
        <v/>
      </c>
      <c r="F414" s="53"/>
      <c r="G414" s="5" t="str">
        <f t="shared" si="51"/>
        <v/>
      </c>
      <c r="H414" s="5" t="str">
        <f t="shared" si="52"/>
        <v/>
      </c>
      <c r="I414" s="5" t="str">
        <f t="shared" si="53"/>
        <v/>
      </c>
      <c r="J414" s="5" t="str">
        <f t="shared" si="54"/>
        <v/>
      </c>
      <c r="M414" s="5"/>
    </row>
    <row r="415" spans="2:13" x14ac:dyDescent="0.3">
      <c r="B415" s="57" t="str">
        <f t="shared" si="55"/>
        <v/>
      </c>
      <c r="C415" s="5" t="str">
        <f t="shared" si="48"/>
        <v/>
      </c>
      <c r="D415" s="5" t="str">
        <f t="shared" si="49"/>
        <v/>
      </c>
      <c r="E415" s="5" t="str">
        <f t="shared" si="50"/>
        <v/>
      </c>
      <c r="F415" s="53"/>
      <c r="G415" s="5" t="str">
        <f t="shared" si="51"/>
        <v/>
      </c>
      <c r="H415" s="5" t="str">
        <f t="shared" si="52"/>
        <v/>
      </c>
      <c r="I415" s="5" t="str">
        <f t="shared" si="53"/>
        <v/>
      </c>
      <c r="J415" s="5" t="str">
        <f t="shared" si="54"/>
        <v/>
      </c>
      <c r="M415" s="5"/>
    </row>
    <row r="416" spans="2:13" x14ac:dyDescent="0.3">
      <c r="B416" s="57" t="str">
        <f t="shared" si="55"/>
        <v/>
      </c>
      <c r="C416" s="5" t="str">
        <f t="shared" si="48"/>
        <v/>
      </c>
      <c r="D416" s="5" t="str">
        <f t="shared" si="49"/>
        <v/>
      </c>
      <c r="E416" s="5" t="str">
        <f t="shared" si="50"/>
        <v/>
      </c>
      <c r="F416" s="53"/>
      <c r="G416" s="5" t="str">
        <f t="shared" si="51"/>
        <v/>
      </c>
      <c r="H416" s="5" t="str">
        <f t="shared" si="52"/>
        <v/>
      </c>
      <c r="I416" s="5" t="str">
        <f t="shared" si="53"/>
        <v/>
      </c>
      <c r="J416" s="5" t="str">
        <f t="shared" si="54"/>
        <v/>
      </c>
      <c r="M416" s="5"/>
    </row>
    <row r="417" spans="2:13" x14ac:dyDescent="0.3">
      <c r="B417" s="57" t="str">
        <f t="shared" si="55"/>
        <v/>
      </c>
      <c r="C417" s="5" t="str">
        <f t="shared" si="48"/>
        <v/>
      </c>
      <c r="D417" s="5" t="str">
        <f t="shared" si="49"/>
        <v/>
      </c>
      <c r="E417" s="5" t="str">
        <f t="shared" si="50"/>
        <v/>
      </c>
      <c r="F417" s="53"/>
      <c r="G417" s="5" t="str">
        <f t="shared" si="51"/>
        <v/>
      </c>
      <c r="H417" s="5" t="str">
        <f t="shared" si="52"/>
        <v/>
      </c>
      <c r="I417" s="5" t="str">
        <f t="shared" si="53"/>
        <v/>
      </c>
      <c r="J417" s="5" t="str">
        <f t="shared" si="54"/>
        <v/>
      </c>
      <c r="M417" s="5"/>
    </row>
    <row r="418" spans="2:13" x14ac:dyDescent="0.3">
      <c r="B418" s="57" t="str">
        <f t="shared" si="55"/>
        <v/>
      </c>
      <c r="C418" s="5" t="str">
        <f t="shared" si="48"/>
        <v/>
      </c>
      <c r="D418" s="5" t="str">
        <f t="shared" si="49"/>
        <v/>
      </c>
      <c r="E418" s="5" t="str">
        <f t="shared" si="50"/>
        <v/>
      </c>
      <c r="F418" s="53"/>
      <c r="G418" s="5" t="str">
        <f t="shared" si="51"/>
        <v/>
      </c>
      <c r="H418" s="5" t="str">
        <f t="shared" si="52"/>
        <v/>
      </c>
      <c r="I418" s="5" t="str">
        <f t="shared" si="53"/>
        <v/>
      </c>
      <c r="J418" s="5" t="str">
        <f t="shared" si="54"/>
        <v/>
      </c>
      <c r="M418" s="5"/>
    </row>
    <row r="419" spans="2:13" x14ac:dyDescent="0.3">
      <c r="B419" s="57" t="str">
        <f t="shared" si="55"/>
        <v/>
      </c>
      <c r="C419" s="5" t="str">
        <f t="shared" si="48"/>
        <v/>
      </c>
      <c r="D419" s="5" t="str">
        <f t="shared" si="49"/>
        <v/>
      </c>
      <c r="E419" s="5" t="str">
        <f t="shared" si="50"/>
        <v/>
      </c>
      <c r="F419" s="53"/>
      <c r="G419" s="5" t="str">
        <f t="shared" si="51"/>
        <v/>
      </c>
      <c r="H419" s="5" t="str">
        <f t="shared" si="52"/>
        <v/>
      </c>
      <c r="I419" s="5" t="str">
        <f t="shared" si="53"/>
        <v/>
      </c>
      <c r="J419" s="5" t="str">
        <f t="shared" si="54"/>
        <v/>
      </c>
      <c r="M419" s="5"/>
    </row>
    <row r="420" spans="2:13" x14ac:dyDescent="0.3">
      <c r="B420" s="57" t="str">
        <f t="shared" si="55"/>
        <v/>
      </c>
      <c r="C420" s="5" t="str">
        <f t="shared" si="48"/>
        <v/>
      </c>
      <c r="D420" s="5" t="str">
        <f t="shared" si="49"/>
        <v/>
      </c>
      <c r="E420" s="5" t="str">
        <f t="shared" si="50"/>
        <v/>
      </c>
      <c r="F420" s="53"/>
      <c r="G420" s="5" t="str">
        <f t="shared" si="51"/>
        <v/>
      </c>
      <c r="H420" s="5" t="str">
        <f t="shared" si="52"/>
        <v/>
      </c>
      <c r="I420" s="5" t="str">
        <f t="shared" si="53"/>
        <v/>
      </c>
      <c r="J420" s="5" t="str">
        <f t="shared" si="54"/>
        <v/>
      </c>
      <c r="M420" s="5"/>
    </row>
    <row r="421" spans="2:13" x14ac:dyDescent="0.3">
      <c r="B421" s="57" t="str">
        <f t="shared" si="55"/>
        <v/>
      </c>
      <c r="C421" s="5" t="str">
        <f t="shared" si="48"/>
        <v/>
      </c>
      <c r="D421" s="5" t="str">
        <f t="shared" si="49"/>
        <v/>
      </c>
      <c r="E421" s="5" t="str">
        <f t="shared" si="50"/>
        <v/>
      </c>
      <c r="F421" s="53"/>
      <c r="G421" s="5" t="str">
        <f t="shared" si="51"/>
        <v/>
      </c>
      <c r="H421" s="5" t="str">
        <f t="shared" si="52"/>
        <v/>
      </c>
      <c r="I421" s="5" t="str">
        <f t="shared" si="53"/>
        <v/>
      </c>
      <c r="J421" s="5" t="str">
        <f t="shared" si="54"/>
        <v/>
      </c>
      <c r="M421" s="5"/>
    </row>
    <row r="422" spans="2:13" x14ac:dyDescent="0.3">
      <c r="B422" s="57" t="str">
        <f t="shared" si="55"/>
        <v/>
      </c>
      <c r="C422" s="5" t="str">
        <f t="shared" si="48"/>
        <v/>
      </c>
      <c r="D422" s="5" t="str">
        <f t="shared" si="49"/>
        <v/>
      </c>
      <c r="E422" s="5" t="str">
        <f t="shared" si="50"/>
        <v/>
      </c>
      <c r="F422" s="53"/>
      <c r="G422" s="5" t="str">
        <f t="shared" si="51"/>
        <v/>
      </c>
      <c r="H422" s="5" t="str">
        <f t="shared" si="52"/>
        <v/>
      </c>
      <c r="I422" s="5" t="str">
        <f t="shared" si="53"/>
        <v/>
      </c>
      <c r="J422" s="5" t="str">
        <f t="shared" si="54"/>
        <v/>
      </c>
      <c r="M422" s="5"/>
    </row>
    <row r="423" spans="2:13" x14ac:dyDescent="0.3">
      <c r="B423" s="57" t="str">
        <f t="shared" si="55"/>
        <v/>
      </c>
      <c r="C423" s="5" t="str">
        <f t="shared" si="48"/>
        <v/>
      </c>
      <c r="D423" s="5" t="str">
        <f t="shared" si="49"/>
        <v/>
      </c>
      <c r="E423" s="5" t="str">
        <f t="shared" si="50"/>
        <v/>
      </c>
      <c r="F423" s="53"/>
      <c r="G423" s="5" t="str">
        <f t="shared" si="51"/>
        <v/>
      </c>
      <c r="H423" s="5" t="str">
        <f t="shared" si="52"/>
        <v/>
      </c>
      <c r="I423" s="5" t="str">
        <f t="shared" si="53"/>
        <v/>
      </c>
      <c r="J423" s="5" t="str">
        <f t="shared" si="54"/>
        <v/>
      </c>
      <c r="M423" s="5"/>
    </row>
    <row r="424" spans="2:13" x14ac:dyDescent="0.3">
      <c r="B424" s="57" t="str">
        <f t="shared" si="55"/>
        <v/>
      </c>
      <c r="C424" s="5" t="str">
        <f t="shared" si="48"/>
        <v/>
      </c>
      <c r="D424" s="5" t="str">
        <f t="shared" si="49"/>
        <v/>
      </c>
      <c r="E424" s="5" t="str">
        <f t="shared" si="50"/>
        <v/>
      </c>
      <c r="F424" s="53"/>
      <c r="G424" s="5" t="str">
        <f t="shared" si="51"/>
        <v/>
      </c>
      <c r="H424" s="5" t="str">
        <f t="shared" si="52"/>
        <v/>
      </c>
      <c r="I424" s="5" t="str">
        <f t="shared" si="53"/>
        <v/>
      </c>
      <c r="J424" s="5" t="str">
        <f t="shared" si="54"/>
        <v/>
      </c>
      <c r="M424" s="5"/>
    </row>
    <row r="425" spans="2:13" x14ac:dyDescent="0.3">
      <c r="B425" s="57" t="str">
        <f t="shared" si="55"/>
        <v/>
      </c>
      <c r="C425" s="5" t="str">
        <f t="shared" si="48"/>
        <v/>
      </c>
      <c r="D425" s="5" t="str">
        <f t="shared" si="49"/>
        <v/>
      </c>
      <c r="E425" s="5" t="str">
        <f t="shared" si="50"/>
        <v/>
      </c>
      <c r="F425" s="53"/>
      <c r="G425" s="5" t="str">
        <f t="shared" si="51"/>
        <v/>
      </c>
      <c r="H425" s="5" t="str">
        <f t="shared" si="52"/>
        <v/>
      </c>
      <c r="I425" s="5" t="str">
        <f t="shared" si="53"/>
        <v/>
      </c>
      <c r="J425" s="5" t="str">
        <f t="shared" si="54"/>
        <v/>
      </c>
      <c r="M425" s="5"/>
    </row>
    <row r="426" spans="2:13" x14ac:dyDescent="0.3">
      <c r="B426" s="57" t="str">
        <f t="shared" si="55"/>
        <v/>
      </c>
      <c r="C426" s="5" t="str">
        <f t="shared" si="48"/>
        <v/>
      </c>
      <c r="D426" s="5" t="str">
        <f t="shared" si="49"/>
        <v/>
      </c>
      <c r="E426" s="5" t="str">
        <f t="shared" si="50"/>
        <v/>
      </c>
      <c r="F426" s="53"/>
      <c r="G426" s="5" t="str">
        <f t="shared" si="51"/>
        <v/>
      </c>
      <c r="H426" s="5" t="str">
        <f t="shared" si="52"/>
        <v/>
      </c>
      <c r="I426" s="5" t="str">
        <f t="shared" si="53"/>
        <v/>
      </c>
      <c r="J426" s="5" t="str">
        <f t="shared" si="54"/>
        <v/>
      </c>
      <c r="M426" s="5"/>
    </row>
    <row r="427" spans="2:13" x14ac:dyDescent="0.3">
      <c r="B427" s="57" t="str">
        <f t="shared" si="55"/>
        <v/>
      </c>
      <c r="C427" s="5" t="str">
        <f t="shared" si="48"/>
        <v/>
      </c>
      <c r="D427" s="5" t="str">
        <f t="shared" si="49"/>
        <v/>
      </c>
      <c r="E427" s="5" t="str">
        <f t="shared" si="50"/>
        <v/>
      </c>
      <c r="F427" s="53"/>
      <c r="G427" s="5" t="str">
        <f t="shared" si="51"/>
        <v/>
      </c>
      <c r="H427" s="5" t="str">
        <f t="shared" si="52"/>
        <v/>
      </c>
      <c r="I427" s="5" t="str">
        <f t="shared" si="53"/>
        <v/>
      </c>
      <c r="J427" s="5" t="str">
        <f t="shared" si="54"/>
        <v/>
      </c>
      <c r="M427" s="5"/>
    </row>
    <row r="428" spans="2:13" x14ac:dyDescent="0.3">
      <c r="B428" s="57" t="str">
        <f t="shared" si="55"/>
        <v/>
      </c>
      <c r="C428" s="5" t="str">
        <f t="shared" si="48"/>
        <v/>
      </c>
      <c r="D428" s="5" t="str">
        <f t="shared" si="49"/>
        <v/>
      </c>
      <c r="E428" s="5" t="str">
        <f t="shared" si="50"/>
        <v/>
      </c>
      <c r="F428" s="53"/>
      <c r="G428" s="5" t="str">
        <f t="shared" si="51"/>
        <v/>
      </c>
      <c r="H428" s="5" t="str">
        <f t="shared" si="52"/>
        <v/>
      </c>
      <c r="I428" s="5" t="str">
        <f t="shared" si="53"/>
        <v/>
      </c>
      <c r="J428" s="5" t="str">
        <f t="shared" si="54"/>
        <v/>
      </c>
      <c r="M428" s="5"/>
    </row>
    <row r="429" spans="2:13" x14ac:dyDescent="0.3">
      <c r="B429" s="57" t="str">
        <f t="shared" si="55"/>
        <v/>
      </c>
      <c r="C429" s="5" t="str">
        <f t="shared" si="48"/>
        <v/>
      </c>
      <c r="D429" s="5" t="str">
        <f t="shared" si="49"/>
        <v/>
      </c>
      <c r="E429" s="5" t="str">
        <f t="shared" si="50"/>
        <v/>
      </c>
      <c r="F429" s="53"/>
      <c r="G429" s="5" t="str">
        <f t="shared" si="51"/>
        <v/>
      </c>
      <c r="H429" s="5" t="str">
        <f t="shared" si="52"/>
        <v/>
      </c>
      <c r="I429" s="5" t="str">
        <f t="shared" si="53"/>
        <v/>
      </c>
      <c r="J429" s="5" t="str">
        <f t="shared" si="54"/>
        <v/>
      </c>
      <c r="M429" s="5"/>
    </row>
    <row r="430" spans="2:13" x14ac:dyDescent="0.3">
      <c r="B430" s="57" t="str">
        <f t="shared" si="55"/>
        <v/>
      </c>
      <c r="C430" s="5" t="str">
        <f t="shared" si="48"/>
        <v/>
      </c>
      <c r="D430" s="5" t="str">
        <f t="shared" si="49"/>
        <v/>
      </c>
      <c r="E430" s="5" t="str">
        <f t="shared" si="50"/>
        <v/>
      </c>
      <c r="F430" s="53"/>
      <c r="G430" s="5" t="str">
        <f t="shared" si="51"/>
        <v/>
      </c>
      <c r="H430" s="5" t="str">
        <f t="shared" si="52"/>
        <v/>
      </c>
      <c r="I430" s="5" t="str">
        <f t="shared" si="53"/>
        <v/>
      </c>
      <c r="J430" s="5" t="str">
        <f t="shared" si="54"/>
        <v/>
      </c>
      <c r="M430" s="5"/>
    </row>
    <row r="431" spans="2:13" x14ac:dyDescent="0.3">
      <c r="B431" s="57" t="str">
        <f t="shared" si="55"/>
        <v/>
      </c>
      <c r="C431" s="5" t="str">
        <f t="shared" si="48"/>
        <v/>
      </c>
      <c r="D431" s="5" t="str">
        <f t="shared" si="49"/>
        <v/>
      </c>
      <c r="E431" s="5" t="str">
        <f t="shared" si="50"/>
        <v/>
      </c>
      <c r="F431" s="53"/>
      <c r="G431" s="5" t="str">
        <f t="shared" si="51"/>
        <v/>
      </c>
      <c r="H431" s="5" t="str">
        <f t="shared" si="52"/>
        <v/>
      </c>
      <c r="I431" s="5" t="str">
        <f t="shared" si="53"/>
        <v/>
      </c>
      <c r="J431" s="5" t="str">
        <f t="shared" si="54"/>
        <v/>
      </c>
      <c r="M431" s="5"/>
    </row>
    <row r="432" spans="2:13" x14ac:dyDescent="0.3">
      <c r="B432" s="57" t="str">
        <f t="shared" si="55"/>
        <v/>
      </c>
      <c r="C432" s="5" t="str">
        <f t="shared" si="48"/>
        <v/>
      </c>
      <c r="D432" s="5" t="str">
        <f t="shared" si="49"/>
        <v/>
      </c>
      <c r="E432" s="5" t="str">
        <f t="shared" si="50"/>
        <v/>
      </c>
      <c r="F432" s="53"/>
      <c r="G432" s="5" t="str">
        <f t="shared" si="51"/>
        <v/>
      </c>
      <c r="H432" s="5" t="str">
        <f t="shared" si="52"/>
        <v/>
      </c>
      <c r="I432" s="5" t="str">
        <f t="shared" si="53"/>
        <v/>
      </c>
      <c r="J432" s="5" t="str">
        <f t="shared" si="54"/>
        <v/>
      </c>
      <c r="M432" s="5"/>
    </row>
    <row r="433" spans="2:13" x14ac:dyDescent="0.3">
      <c r="B433" s="57" t="str">
        <f t="shared" si="55"/>
        <v/>
      </c>
      <c r="C433" s="5" t="str">
        <f t="shared" si="48"/>
        <v/>
      </c>
      <c r="D433" s="5" t="str">
        <f t="shared" si="49"/>
        <v/>
      </c>
      <c r="E433" s="5" t="str">
        <f t="shared" si="50"/>
        <v/>
      </c>
      <c r="F433" s="53"/>
      <c r="G433" s="5" t="str">
        <f t="shared" si="51"/>
        <v/>
      </c>
      <c r="H433" s="5" t="str">
        <f t="shared" si="52"/>
        <v/>
      </c>
      <c r="I433" s="5" t="str">
        <f t="shared" si="53"/>
        <v/>
      </c>
      <c r="J433" s="5" t="str">
        <f t="shared" si="54"/>
        <v/>
      </c>
      <c r="M433" s="5"/>
    </row>
    <row r="434" spans="2:13" x14ac:dyDescent="0.3">
      <c r="B434" s="57" t="str">
        <f t="shared" si="55"/>
        <v/>
      </c>
      <c r="C434" s="5" t="str">
        <f t="shared" si="48"/>
        <v/>
      </c>
      <c r="D434" s="5" t="str">
        <f t="shared" si="49"/>
        <v/>
      </c>
      <c r="E434" s="5" t="str">
        <f t="shared" si="50"/>
        <v/>
      </c>
      <c r="F434" s="53"/>
      <c r="G434" s="5" t="str">
        <f t="shared" si="51"/>
        <v/>
      </c>
      <c r="H434" s="5" t="str">
        <f t="shared" si="52"/>
        <v/>
      </c>
      <c r="I434" s="5" t="str">
        <f t="shared" si="53"/>
        <v/>
      </c>
      <c r="J434" s="5" t="str">
        <f t="shared" si="54"/>
        <v/>
      </c>
      <c r="M434" s="5"/>
    </row>
    <row r="435" spans="2:13" x14ac:dyDescent="0.3">
      <c r="B435" s="57" t="str">
        <f t="shared" si="55"/>
        <v/>
      </c>
      <c r="C435" s="5" t="str">
        <f t="shared" si="48"/>
        <v/>
      </c>
      <c r="D435" s="5" t="str">
        <f t="shared" si="49"/>
        <v/>
      </c>
      <c r="E435" s="5" t="str">
        <f t="shared" si="50"/>
        <v/>
      </c>
      <c r="F435" s="53"/>
      <c r="G435" s="5" t="str">
        <f t="shared" si="51"/>
        <v/>
      </c>
      <c r="H435" s="5" t="str">
        <f t="shared" si="52"/>
        <v/>
      </c>
      <c r="I435" s="5" t="str">
        <f t="shared" si="53"/>
        <v/>
      </c>
      <c r="J435" s="5" t="str">
        <f t="shared" si="54"/>
        <v/>
      </c>
      <c r="M435" s="5"/>
    </row>
    <row r="436" spans="2:13" x14ac:dyDescent="0.3">
      <c r="B436" s="57" t="str">
        <f t="shared" si="55"/>
        <v/>
      </c>
      <c r="C436" s="5" t="str">
        <f t="shared" si="48"/>
        <v/>
      </c>
      <c r="D436" s="5" t="str">
        <f t="shared" si="49"/>
        <v/>
      </c>
      <c r="E436" s="5" t="str">
        <f t="shared" si="50"/>
        <v/>
      </c>
      <c r="F436" s="53"/>
      <c r="G436" s="5" t="str">
        <f t="shared" si="51"/>
        <v/>
      </c>
      <c r="H436" s="5" t="str">
        <f t="shared" si="52"/>
        <v/>
      </c>
      <c r="I436" s="5" t="str">
        <f t="shared" si="53"/>
        <v/>
      </c>
      <c r="J436" s="5" t="str">
        <f t="shared" si="54"/>
        <v/>
      </c>
      <c r="M436" s="5"/>
    </row>
    <row r="437" spans="2:13" x14ac:dyDescent="0.3">
      <c r="B437" s="57" t="str">
        <f t="shared" si="55"/>
        <v/>
      </c>
      <c r="C437" s="5" t="str">
        <f t="shared" si="48"/>
        <v/>
      </c>
      <c r="D437" s="5" t="str">
        <f t="shared" si="49"/>
        <v/>
      </c>
      <c r="E437" s="5" t="str">
        <f t="shared" si="50"/>
        <v/>
      </c>
      <c r="F437" s="53"/>
      <c r="G437" s="5" t="str">
        <f t="shared" si="51"/>
        <v/>
      </c>
      <c r="H437" s="5" t="str">
        <f t="shared" si="52"/>
        <v/>
      </c>
      <c r="I437" s="5" t="str">
        <f t="shared" si="53"/>
        <v/>
      </c>
      <c r="J437" s="5" t="str">
        <f t="shared" si="54"/>
        <v/>
      </c>
      <c r="M437" s="5"/>
    </row>
    <row r="438" spans="2:13" x14ac:dyDescent="0.3">
      <c r="B438" s="57" t="str">
        <f t="shared" si="55"/>
        <v/>
      </c>
      <c r="C438" s="5" t="str">
        <f t="shared" si="48"/>
        <v/>
      </c>
      <c r="D438" s="5" t="str">
        <f t="shared" si="49"/>
        <v/>
      </c>
      <c r="E438" s="5" t="str">
        <f t="shared" si="50"/>
        <v/>
      </c>
      <c r="F438" s="53"/>
      <c r="G438" s="5" t="str">
        <f t="shared" si="51"/>
        <v/>
      </c>
      <c r="H438" s="5" t="str">
        <f t="shared" si="52"/>
        <v/>
      </c>
      <c r="I438" s="5" t="str">
        <f t="shared" si="53"/>
        <v/>
      </c>
      <c r="J438" s="5" t="str">
        <f t="shared" si="54"/>
        <v/>
      </c>
      <c r="M438" s="5"/>
    </row>
    <row r="439" spans="2:13" x14ac:dyDescent="0.3">
      <c r="B439" s="57" t="str">
        <f t="shared" si="55"/>
        <v/>
      </c>
      <c r="C439" s="5" t="str">
        <f t="shared" si="48"/>
        <v/>
      </c>
      <c r="D439" s="5" t="str">
        <f t="shared" si="49"/>
        <v/>
      </c>
      <c r="E439" s="5" t="str">
        <f t="shared" si="50"/>
        <v/>
      </c>
      <c r="F439" s="53"/>
      <c r="G439" s="5" t="str">
        <f t="shared" si="51"/>
        <v/>
      </c>
      <c r="H439" s="5" t="str">
        <f t="shared" si="52"/>
        <v/>
      </c>
      <c r="I439" s="5" t="str">
        <f t="shared" si="53"/>
        <v/>
      </c>
      <c r="J439" s="5" t="str">
        <f t="shared" si="54"/>
        <v/>
      </c>
      <c r="M439" s="5"/>
    </row>
    <row r="440" spans="2:13" x14ac:dyDescent="0.3">
      <c r="B440" s="57" t="str">
        <f t="shared" si="55"/>
        <v/>
      </c>
      <c r="C440" s="5" t="str">
        <f t="shared" si="48"/>
        <v/>
      </c>
      <c r="D440" s="5" t="str">
        <f t="shared" si="49"/>
        <v/>
      </c>
      <c r="E440" s="5" t="str">
        <f t="shared" si="50"/>
        <v/>
      </c>
      <c r="F440" s="53"/>
      <c r="G440" s="5" t="str">
        <f t="shared" si="51"/>
        <v/>
      </c>
      <c r="H440" s="5" t="str">
        <f t="shared" si="52"/>
        <v/>
      </c>
      <c r="I440" s="5" t="str">
        <f t="shared" si="53"/>
        <v/>
      </c>
      <c r="J440" s="5" t="str">
        <f t="shared" si="54"/>
        <v/>
      </c>
      <c r="M440" s="5"/>
    </row>
    <row r="441" spans="2:13" x14ac:dyDescent="0.3">
      <c r="B441" s="57" t="str">
        <f t="shared" si="55"/>
        <v/>
      </c>
      <c r="C441" s="5" t="str">
        <f t="shared" si="48"/>
        <v/>
      </c>
      <c r="D441" s="5" t="str">
        <f t="shared" si="49"/>
        <v/>
      </c>
      <c r="E441" s="5" t="str">
        <f t="shared" si="50"/>
        <v/>
      </c>
      <c r="F441" s="53"/>
      <c r="G441" s="5" t="str">
        <f t="shared" si="51"/>
        <v/>
      </c>
      <c r="H441" s="5" t="str">
        <f t="shared" si="52"/>
        <v/>
      </c>
      <c r="I441" s="5" t="str">
        <f t="shared" si="53"/>
        <v/>
      </c>
      <c r="J441" s="5" t="str">
        <f t="shared" si="54"/>
        <v/>
      </c>
      <c r="M441" s="5"/>
    </row>
    <row r="442" spans="2:13" x14ac:dyDescent="0.3">
      <c r="B442" s="57" t="str">
        <f t="shared" si="55"/>
        <v/>
      </c>
      <c r="C442" s="5" t="str">
        <f t="shared" si="48"/>
        <v/>
      </c>
      <c r="D442" s="5" t="str">
        <f t="shared" si="49"/>
        <v/>
      </c>
      <c r="E442" s="5" t="str">
        <f t="shared" si="50"/>
        <v/>
      </c>
      <c r="F442" s="53"/>
      <c r="G442" s="5" t="str">
        <f t="shared" si="51"/>
        <v/>
      </c>
      <c r="H442" s="5" t="str">
        <f t="shared" si="52"/>
        <v/>
      </c>
      <c r="I442" s="5" t="str">
        <f t="shared" si="53"/>
        <v/>
      </c>
      <c r="J442" s="5" t="str">
        <f t="shared" si="54"/>
        <v/>
      </c>
      <c r="M442" s="5"/>
    </row>
    <row r="443" spans="2:13" x14ac:dyDescent="0.3">
      <c r="B443" s="57" t="str">
        <f t="shared" si="55"/>
        <v/>
      </c>
      <c r="C443" s="5" t="str">
        <f t="shared" si="48"/>
        <v/>
      </c>
      <c r="D443" s="5" t="str">
        <f t="shared" si="49"/>
        <v/>
      </c>
      <c r="E443" s="5" t="str">
        <f t="shared" si="50"/>
        <v/>
      </c>
      <c r="F443" s="53"/>
      <c r="G443" s="5" t="str">
        <f t="shared" si="51"/>
        <v/>
      </c>
      <c r="H443" s="5" t="str">
        <f t="shared" si="52"/>
        <v/>
      </c>
      <c r="I443" s="5" t="str">
        <f t="shared" si="53"/>
        <v/>
      </c>
      <c r="J443" s="5" t="str">
        <f t="shared" si="54"/>
        <v/>
      </c>
      <c r="M443" s="5"/>
    </row>
    <row r="444" spans="2:13" x14ac:dyDescent="0.3">
      <c r="B444" s="57" t="str">
        <f t="shared" si="55"/>
        <v/>
      </c>
      <c r="C444" s="5" t="str">
        <f t="shared" si="48"/>
        <v/>
      </c>
      <c r="D444" s="5" t="str">
        <f t="shared" si="49"/>
        <v/>
      </c>
      <c r="E444" s="5" t="str">
        <f t="shared" si="50"/>
        <v/>
      </c>
      <c r="F444" s="53"/>
      <c r="G444" s="5" t="str">
        <f t="shared" si="51"/>
        <v/>
      </c>
      <c r="H444" s="5" t="str">
        <f t="shared" si="52"/>
        <v/>
      </c>
      <c r="I444" s="5" t="str">
        <f t="shared" si="53"/>
        <v/>
      </c>
      <c r="J444" s="5" t="str">
        <f t="shared" si="54"/>
        <v/>
      </c>
      <c r="M444" s="5"/>
    </row>
    <row r="445" spans="2:13" x14ac:dyDescent="0.3">
      <c r="B445" s="57" t="str">
        <f t="shared" si="55"/>
        <v/>
      </c>
      <c r="C445" s="5" t="str">
        <f t="shared" si="48"/>
        <v/>
      </c>
      <c r="D445" s="5" t="str">
        <f t="shared" si="49"/>
        <v/>
      </c>
      <c r="E445" s="5" t="str">
        <f t="shared" si="50"/>
        <v/>
      </c>
      <c r="F445" s="53"/>
      <c r="G445" s="5" t="str">
        <f t="shared" si="51"/>
        <v/>
      </c>
      <c r="H445" s="5" t="str">
        <f t="shared" si="52"/>
        <v/>
      </c>
      <c r="I445" s="5" t="str">
        <f t="shared" si="53"/>
        <v/>
      </c>
      <c r="J445" s="5" t="str">
        <f t="shared" si="54"/>
        <v/>
      </c>
      <c r="M445" s="5"/>
    </row>
    <row r="446" spans="2:13" x14ac:dyDescent="0.3">
      <c r="B446" s="57" t="str">
        <f t="shared" si="55"/>
        <v/>
      </c>
      <c r="C446" s="5" t="str">
        <f t="shared" si="48"/>
        <v/>
      </c>
      <c r="D446" s="5" t="str">
        <f t="shared" si="49"/>
        <v/>
      </c>
      <c r="E446" s="5" t="str">
        <f t="shared" si="50"/>
        <v/>
      </c>
      <c r="F446" s="53"/>
      <c r="G446" s="5" t="str">
        <f t="shared" si="51"/>
        <v/>
      </c>
      <c r="H446" s="5" t="str">
        <f t="shared" si="52"/>
        <v/>
      </c>
      <c r="I446" s="5" t="str">
        <f t="shared" si="53"/>
        <v/>
      </c>
      <c r="J446" s="5" t="str">
        <f t="shared" si="54"/>
        <v/>
      </c>
      <c r="M446" s="5"/>
    </row>
    <row r="447" spans="2:13" x14ac:dyDescent="0.3">
      <c r="B447" s="57" t="str">
        <f t="shared" si="55"/>
        <v/>
      </c>
      <c r="C447" s="5" t="str">
        <f t="shared" si="48"/>
        <v/>
      </c>
      <c r="D447" s="5" t="str">
        <f t="shared" si="49"/>
        <v/>
      </c>
      <c r="E447" s="5" t="str">
        <f t="shared" si="50"/>
        <v/>
      </c>
      <c r="F447" s="53"/>
      <c r="G447" s="5" t="str">
        <f t="shared" si="51"/>
        <v/>
      </c>
      <c r="H447" s="5" t="str">
        <f t="shared" si="52"/>
        <v/>
      </c>
      <c r="I447" s="5" t="str">
        <f t="shared" si="53"/>
        <v/>
      </c>
      <c r="J447" s="5" t="str">
        <f t="shared" si="54"/>
        <v/>
      </c>
      <c r="M447" s="5"/>
    </row>
    <row r="448" spans="2:13" x14ac:dyDescent="0.3">
      <c r="B448" s="57" t="str">
        <f t="shared" si="55"/>
        <v/>
      </c>
      <c r="C448" s="5" t="str">
        <f t="shared" si="48"/>
        <v/>
      </c>
      <c r="D448" s="5" t="str">
        <f t="shared" si="49"/>
        <v/>
      </c>
      <c r="E448" s="5" t="str">
        <f t="shared" si="50"/>
        <v/>
      </c>
      <c r="F448" s="53"/>
      <c r="G448" s="5" t="str">
        <f t="shared" si="51"/>
        <v/>
      </c>
      <c r="H448" s="5" t="str">
        <f t="shared" si="52"/>
        <v/>
      </c>
      <c r="I448" s="5" t="str">
        <f t="shared" si="53"/>
        <v/>
      </c>
      <c r="J448" s="5" t="str">
        <f t="shared" si="54"/>
        <v/>
      </c>
      <c r="M448" s="5"/>
    </row>
    <row r="449" spans="2:13" x14ac:dyDescent="0.3">
      <c r="B449" s="57" t="str">
        <f t="shared" si="55"/>
        <v/>
      </c>
      <c r="C449" s="5" t="str">
        <f t="shared" si="48"/>
        <v/>
      </c>
      <c r="D449" s="5" t="str">
        <f t="shared" si="49"/>
        <v/>
      </c>
      <c r="E449" s="5" t="str">
        <f t="shared" si="50"/>
        <v/>
      </c>
      <c r="F449" s="53"/>
      <c r="G449" s="5" t="str">
        <f t="shared" si="51"/>
        <v/>
      </c>
      <c r="H449" s="5" t="str">
        <f t="shared" si="52"/>
        <v/>
      </c>
      <c r="I449" s="5" t="str">
        <f t="shared" si="53"/>
        <v/>
      </c>
      <c r="J449" s="5" t="str">
        <f t="shared" si="54"/>
        <v/>
      </c>
      <c r="M449" s="5"/>
    </row>
    <row r="450" spans="2:13" x14ac:dyDescent="0.3">
      <c r="B450" s="57" t="str">
        <f t="shared" si="55"/>
        <v/>
      </c>
      <c r="C450" s="5" t="str">
        <f t="shared" si="48"/>
        <v/>
      </c>
      <c r="D450" s="5" t="str">
        <f t="shared" si="49"/>
        <v/>
      </c>
      <c r="E450" s="5" t="str">
        <f t="shared" si="50"/>
        <v/>
      </c>
      <c r="F450" s="53"/>
      <c r="G450" s="5" t="str">
        <f t="shared" si="51"/>
        <v/>
      </c>
      <c r="H450" s="5" t="str">
        <f t="shared" si="52"/>
        <v/>
      </c>
      <c r="I450" s="5" t="str">
        <f t="shared" si="53"/>
        <v/>
      </c>
      <c r="J450" s="5" t="str">
        <f t="shared" si="54"/>
        <v/>
      </c>
      <c r="M450" s="5"/>
    </row>
    <row r="451" spans="2:13" x14ac:dyDescent="0.3">
      <c r="B451" s="57" t="str">
        <f t="shared" si="55"/>
        <v/>
      </c>
      <c r="C451" s="5" t="str">
        <f t="shared" si="48"/>
        <v/>
      </c>
      <c r="D451" s="5" t="str">
        <f t="shared" si="49"/>
        <v/>
      </c>
      <c r="E451" s="5" t="str">
        <f t="shared" si="50"/>
        <v/>
      </c>
      <c r="F451" s="53"/>
      <c r="G451" s="5" t="str">
        <f t="shared" si="51"/>
        <v/>
      </c>
      <c r="H451" s="5" t="str">
        <f t="shared" si="52"/>
        <v/>
      </c>
      <c r="I451" s="5" t="str">
        <f t="shared" si="53"/>
        <v/>
      </c>
      <c r="J451" s="5" t="str">
        <f t="shared" si="54"/>
        <v/>
      </c>
      <c r="M451" s="5"/>
    </row>
    <row r="452" spans="2:13" x14ac:dyDescent="0.3">
      <c r="B452" s="57" t="str">
        <f t="shared" si="55"/>
        <v/>
      </c>
      <c r="C452" s="5" t="str">
        <f t="shared" si="48"/>
        <v/>
      </c>
      <c r="D452" s="5" t="str">
        <f t="shared" si="49"/>
        <v/>
      </c>
      <c r="E452" s="5" t="str">
        <f t="shared" si="50"/>
        <v/>
      </c>
      <c r="F452" s="53"/>
      <c r="G452" s="5" t="str">
        <f t="shared" si="51"/>
        <v/>
      </c>
      <c r="H452" s="5" t="str">
        <f t="shared" si="52"/>
        <v/>
      </c>
      <c r="I452" s="5" t="str">
        <f t="shared" si="53"/>
        <v/>
      </c>
      <c r="J452" s="5" t="str">
        <f t="shared" si="54"/>
        <v/>
      </c>
      <c r="M452" s="5"/>
    </row>
    <row r="453" spans="2:13" x14ac:dyDescent="0.3">
      <c r="B453" s="57" t="str">
        <f t="shared" si="55"/>
        <v/>
      </c>
      <c r="C453" s="5" t="str">
        <f t="shared" si="48"/>
        <v/>
      </c>
      <c r="D453" s="5" t="str">
        <f t="shared" si="49"/>
        <v/>
      </c>
      <c r="E453" s="5" t="str">
        <f t="shared" si="50"/>
        <v/>
      </c>
      <c r="F453" s="53"/>
      <c r="G453" s="5" t="str">
        <f t="shared" si="51"/>
        <v/>
      </c>
      <c r="H453" s="5" t="str">
        <f t="shared" si="52"/>
        <v/>
      </c>
      <c r="I453" s="5" t="str">
        <f t="shared" si="53"/>
        <v/>
      </c>
      <c r="J453" s="5" t="str">
        <f t="shared" si="54"/>
        <v/>
      </c>
      <c r="M453" s="5"/>
    </row>
    <row r="454" spans="2:13" x14ac:dyDescent="0.3">
      <c r="B454" s="57" t="str">
        <f t="shared" si="55"/>
        <v/>
      </c>
      <c r="C454" s="5" t="str">
        <f t="shared" si="48"/>
        <v/>
      </c>
      <c r="D454" s="5" t="str">
        <f t="shared" si="49"/>
        <v/>
      </c>
      <c r="E454" s="5" t="str">
        <f t="shared" si="50"/>
        <v/>
      </c>
      <c r="F454" s="53"/>
      <c r="G454" s="5" t="str">
        <f t="shared" si="51"/>
        <v/>
      </c>
      <c r="H454" s="5" t="str">
        <f t="shared" si="52"/>
        <v/>
      </c>
      <c r="I454" s="5" t="str">
        <f t="shared" si="53"/>
        <v/>
      </c>
      <c r="J454" s="5" t="str">
        <f t="shared" si="54"/>
        <v/>
      </c>
      <c r="M454" s="5"/>
    </row>
    <row r="455" spans="2:13" x14ac:dyDescent="0.3">
      <c r="B455" s="57" t="str">
        <f t="shared" si="55"/>
        <v/>
      </c>
      <c r="C455" s="5" t="str">
        <f t="shared" si="48"/>
        <v/>
      </c>
      <c r="D455" s="5" t="str">
        <f t="shared" si="49"/>
        <v/>
      </c>
      <c r="E455" s="5" t="str">
        <f t="shared" si="50"/>
        <v/>
      </c>
      <c r="F455" s="53"/>
      <c r="G455" s="5" t="str">
        <f t="shared" si="51"/>
        <v/>
      </c>
      <c r="H455" s="5" t="str">
        <f t="shared" si="52"/>
        <v/>
      </c>
      <c r="I455" s="5" t="str">
        <f t="shared" si="53"/>
        <v/>
      </c>
      <c r="J455" s="5" t="str">
        <f t="shared" si="54"/>
        <v/>
      </c>
      <c r="M455" s="5"/>
    </row>
    <row r="456" spans="2:13" x14ac:dyDescent="0.3">
      <c r="B456" s="57" t="str">
        <f t="shared" si="55"/>
        <v/>
      </c>
      <c r="C456" s="5" t="str">
        <f t="shared" si="48"/>
        <v/>
      </c>
      <c r="D456" s="5" t="str">
        <f t="shared" si="49"/>
        <v/>
      </c>
      <c r="E456" s="5" t="str">
        <f t="shared" si="50"/>
        <v/>
      </c>
      <c r="F456" s="53"/>
      <c r="G456" s="5" t="str">
        <f t="shared" si="51"/>
        <v/>
      </c>
      <c r="H456" s="5" t="str">
        <f t="shared" si="52"/>
        <v/>
      </c>
      <c r="I456" s="5" t="str">
        <f t="shared" si="53"/>
        <v/>
      </c>
      <c r="J456" s="5" t="str">
        <f t="shared" si="54"/>
        <v/>
      </c>
      <c r="M456" s="5"/>
    </row>
    <row r="457" spans="2:13" x14ac:dyDescent="0.3">
      <c r="B457" s="57" t="str">
        <f t="shared" si="55"/>
        <v/>
      </c>
      <c r="C457" s="5" t="str">
        <f t="shared" si="48"/>
        <v/>
      </c>
      <c r="D457" s="5" t="str">
        <f t="shared" si="49"/>
        <v/>
      </c>
      <c r="E457" s="5" t="str">
        <f t="shared" si="50"/>
        <v/>
      </c>
      <c r="F457" s="53"/>
      <c r="G457" s="5" t="str">
        <f t="shared" si="51"/>
        <v/>
      </c>
      <c r="H457" s="5" t="str">
        <f t="shared" si="52"/>
        <v/>
      </c>
      <c r="I457" s="5" t="str">
        <f t="shared" si="53"/>
        <v/>
      </c>
      <c r="J457" s="5" t="str">
        <f t="shared" si="54"/>
        <v/>
      </c>
      <c r="M457" s="5"/>
    </row>
    <row r="458" spans="2:13" x14ac:dyDescent="0.3">
      <c r="B458" s="57" t="str">
        <f t="shared" si="55"/>
        <v/>
      </c>
      <c r="C458" s="5" t="str">
        <f t="shared" si="48"/>
        <v/>
      </c>
      <c r="D458" s="5" t="str">
        <f t="shared" si="49"/>
        <v/>
      </c>
      <c r="E458" s="5" t="str">
        <f t="shared" si="50"/>
        <v/>
      </c>
      <c r="F458" s="53"/>
      <c r="G458" s="5" t="str">
        <f t="shared" si="51"/>
        <v/>
      </c>
      <c r="H458" s="5" t="str">
        <f t="shared" si="52"/>
        <v/>
      </c>
      <c r="I458" s="5" t="str">
        <f t="shared" si="53"/>
        <v/>
      </c>
      <c r="J458" s="5" t="str">
        <f t="shared" si="54"/>
        <v/>
      </c>
      <c r="M458" s="5"/>
    </row>
    <row r="459" spans="2:13" x14ac:dyDescent="0.3">
      <c r="B459" s="57" t="str">
        <f t="shared" si="55"/>
        <v/>
      </c>
      <c r="C459" s="5" t="str">
        <f t="shared" si="48"/>
        <v/>
      </c>
      <c r="D459" s="5" t="str">
        <f t="shared" si="49"/>
        <v/>
      </c>
      <c r="E459" s="5" t="str">
        <f t="shared" si="50"/>
        <v/>
      </c>
      <c r="F459" s="53"/>
      <c r="G459" s="5" t="str">
        <f t="shared" si="51"/>
        <v/>
      </c>
      <c r="H459" s="5" t="str">
        <f t="shared" si="52"/>
        <v/>
      </c>
      <c r="I459" s="5" t="str">
        <f t="shared" si="53"/>
        <v/>
      </c>
      <c r="J459" s="5" t="str">
        <f t="shared" si="54"/>
        <v/>
      </c>
      <c r="M459" s="5"/>
    </row>
    <row r="460" spans="2:13" x14ac:dyDescent="0.3">
      <c r="B460" s="57" t="str">
        <f t="shared" si="55"/>
        <v/>
      </c>
      <c r="C460" s="5" t="str">
        <f t="shared" si="48"/>
        <v/>
      </c>
      <c r="D460" s="5" t="str">
        <f t="shared" si="49"/>
        <v/>
      </c>
      <c r="E460" s="5" t="str">
        <f t="shared" si="50"/>
        <v/>
      </c>
      <c r="F460" s="53"/>
      <c r="G460" s="5" t="str">
        <f t="shared" si="51"/>
        <v/>
      </c>
      <c r="H460" s="5" t="str">
        <f t="shared" si="52"/>
        <v/>
      </c>
      <c r="I460" s="5" t="str">
        <f t="shared" si="53"/>
        <v/>
      </c>
      <c r="J460" s="5" t="str">
        <f t="shared" si="54"/>
        <v/>
      </c>
      <c r="M460" s="5"/>
    </row>
    <row r="461" spans="2:13" x14ac:dyDescent="0.3">
      <c r="B461" s="57" t="str">
        <f t="shared" si="55"/>
        <v/>
      </c>
      <c r="C461" s="5" t="str">
        <f t="shared" si="48"/>
        <v/>
      </c>
      <c r="D461" s="5" t="str">
        <f t="shared" si="49"/>
        <v/>
      </c>
      <c r="E461" s="5" t="str">
        <f t="shared" si="50"/>
        <v/>
      </c>
      <c r="F461" s="53"/>
      <c r="G461" s="5" t="str">
        <f t="shared" si="51"/>
        <v/>
      </c>
      <c r="H461" s="5" t="str">
        <f t="shared" si="52"/>
        <v/>
      </c>
      <c r="I461" s="5" t="str">
        <f t="shared" si="53"/>
        <v/>
      </c>
      <c r="J461" s="5" t="str">
        <f t="shared" si="54"/>
        <v/>
      </c>
      <c r="M461" s="5"/>
    </row>
    <row r="462" spans="2:13" x14ac:dyDescent="0.3">
      <c r="B462" s="57" t="str">
        <f t="shared" si="55"/>
        <v/>
      </c>
      <c r="C462" s="5" t="str">
        <f t="shared" si="48"/>
        <v/>
      </c>
      <c r="D462" s="5" t="str">
        <f t="shared" si="49"/>
        <v/>
      </c>
      <c r="E462" s="5" t="str">
        <f t="shared" si="50"/>
        <v/>
      </c>
      <c r="F462" s="53"/>
      <c r="G462" s="5" t="str">
        <f t="shared" si="51"/>
        <v/>
      </c>
      <c r="H462" s="5" t="str">
        <f t="shared" si="52"/>
        <v/>
      </c>
      <c r="I462" s="5" t="str">
        <f t="shared" si="53"/>
        <v/>
      </c>
      <c r="J462" s="5" t="str">
        <f t="shared" si="54"/>
        <v/>
      </c>
      <c r="M462" s="5"/>
    </row>
    <row r="463" spans="2:13" x14ac:dyDescent="0.3">
      <c r="B463" s="57" t="str">
        <f t="shared" si="55"/>
        <v/>
      </c>
      <c r="C463" s="5" t="str">
        <f t="shared" si="48"/>
        <v/>
      </c>
      <c r="D463" s="5" t="str">
        <f t="shared" si="49"/>
        <v/>
      </c>
      <c r="E463" s="5" t="str">
        <f t="shared" si="50"/>
        <v/>
      </c>
      <c r="F463" s="53"/>
      <c r="G463" s="5" t="str">
        <f t="shared" si="51"/>
        <v/>
      </c>
      <c r="H463" s="5" t="str">
        <f t="shared" si="52"/>
        <v/>
      </c>
      <c r="I463" s="5" t="str">
        <f t="shared" si="53"/>
        <v/>
      </c>
      <c r="J463" s="5" t="str">
        <f t="shared" si="54"/>
        <v/>
      </c>
      <c r="M463" s="5"/>
    </row>
    <row r="464" spans="2:13" x14ac:dyDescent="0.3">
      <c r="B464" s="57" t="str">
        <f t="shared" si="55"/>
        <v/>
      </c>
      <c r="C464" s="5" t="str">
        <f t="shared" si="48"/>
        <v/>
      </c>
      <c r="D464" s="5" t="str">
        <f t="shared" si="49"/>
        <v/>
      </c>
      <c r="E464" s="5" t="str">
        <f t="shared" si="50"/>
        <v/>
      </c>
      <c r="F464" s="53"/>
      <c r="G464" s="5" t="str">
        <f t="shared" si="51"/>
        <v/>
      </c>
      <c r="H464" s="5" t="str">
        <f t="shared" si="52"/>
        <v/>
      </c>
      <c r="I464" s="5" t="str">
        <f t="shared" si="53"/>
        <v/>
      </c>
      <c r="J464" s="5" t="str">
        <f t="shared" si="54"/>
        <v/>
      </c>
      <c r="M464" s="5"/>
    </row>
    <row r="465" spans="2:13" x14ac:dyDescent="0.3">
      <c r="B465" s="57" t="str">
        <f t="shared" si="55"/>
        <v/>
      </c>
      <c r="C465" s="5" t="str">
        <f t="shared" si="48"/>
        <v/>
      </c>
      <c r="D465" s="5" t="str">
        <f t="shared" si="49"/>
        <v/>
      </c>
      <c r="E465" s="5" t="str">
        <f t="shared" si="50"/>
        <v/>
      </c>
      <c r="F465" s="53"/>
      <c r="G465" s="5" t="str">
        <f t="shared" si="51"/>
        <v/>
      </c>
      <c r="H465" s="5" t="str">
        <f t="shared" si="52"/>
        <v/>
      </c>
      <c r="I465" s="5" t="str">
        <f t="shared" si="53"/>
        <v/>
      </c>
      <c r="J465" s="5" t="str">
        <f t="shared" si="54"/>
        <v/>
      </c>
      <c r="M465" s="5"/>
    </row>
    <row r="466" spans="2:13" x14ac:dyDescent="0.3">
      <c r="B466" s="57" t="str">
        <f t="shared" si="55"/>
        <v/>
      </c>
      <c r="C466" s="5" t="str">
        <f t="shared" si="48"/>
        <v/>
      </c>
      <c r="D466" s="5" t="str">
        <f t="shared" si="49"/>
        <v/>
      </c>
      <c r="E466" s="5" t="str">
        <f t="shared" si="50"/>
        <v/>
      </c>
      <c r="F466" s="53"/>
      <c r="G466" s="5" t="str">
        <f t="shared" si="51"/>
        <v/>
      </c>
      <c r="H466" s="5" t="str">
        <f t="shared" si="52"/>
        <v/>
      </c>
      <c r="I466" s="5" t="str">
        <f t="shared" si="53"/>
        <v/>
      </c>
      <c r="J466" s="5" t="str">
        <f t="shared" si="54"/>
        <v/>
      </c>
      <c r="M466" s="5"/>
    </row>
    <row r="467" spans="2:13" x14ac:dyDescent="0.3">
      <c r="B467" s="57" t="str">
        <f t="shared" si="55"/>
        <v/>
      </c>
      <c r="C467" s="5" t="str">
        <f t="shared" si="48"/>
        <v/>
      </c>
      <c r="D467" s="5" t="str">
        <f t="shared" si="49"/>
        <v/>
      </c>
      <c r="E467" s="5" t="str">
        <f t="shared" si="50"/>
        <v/>
      </c>
      <c r="F467" s="53"/>
      <c r="G467" s="5" t="str">
        <f t="shared" si="51"/>
        <v/>
      </c>
      <c r="H467" s="5" t="str">
        <f t="shared" si="52"/>
        <v/>
      </c>
      <c r="I467" s="5" t="str">
        <f t="shared" si="53"/>
        <v/>
      </c>
      <c r="J467" s="5" t="str">
        <f t="shared" si="54"/>
        <v/>
      </c>
      <c r="M467" s="5"/>
    </row>
    <row r="468" spans="2:13" x14ac:dyDescent="0.3">
      <c r="B468" s="57" t="str">
        <f t="shared" si="55"/>
        <v/>
      </c>
      <c r="C468" s="5" t="str">
        <f t="shared" si="48"/>
        <v/>
      </c>
      <c r="D468" s="5" t="str">
        <f t="shared" si="49"/>
        <v/>
      </c>
      <c r="E468" s="5" t="str">
        <f t="shared" si="50"/>
        <v/>
      </c>
      <c r="F468" s="53"/>
      <c r="G468" s="5" t="str">
        <f t="shared" si="51"/>
        <v/>
      </c>
      <c r="H468" s="5" t="str">
        <f t="shared" si="52"/>
        <v/>
      </c>
      <c r="I468" s="5" t="str">
        <f t="shared" si="53"/>
        <v/>
      </c>
      <c r="J468" s="5" t="str">
        <f t="shared" si="54"/>
        <v/>
      </c>
      <c r="M468" s="5"/>
    </row>
    <row r="469" spans="2:13" x14ac:dyDescent="0.3">
      <c r="B469" s="57" t="str">
        <f t="shared" si="55"/>
        <v/>
      </c>
      <c r="C469" s="5" t="str">
        <f t="shared" si="48"/>
        <v/>
      </c>
      <c r="D469" s="5" t="str">
        <f t="shared" si="49"/>
        <v/>
      </c>
      <c r="E469" s="5" t="str">
        <f t="shared" si="50"/>
        <v/>
      </c>
      <c r="F469" s="53"/>
      <c r="G469" s="5" t="str">
        <f t="shared" si="51"/>
        <v/>
      </c>
      <c r="H469" s="5" t="str">
        <f t="shared" si="52"/>
        <v/>
      </c>
      <c r="I469" s="5" t="str">
        <f t="shared" si="53"/>
        <v/>
      </c>
      <c r="J469" s="5" t="str">
        <f t="shared" si="54"/>
        <v/>
      </c>
      <c r="M469" s="5"/>
    </row>
    <row r="470" spans="2:13" x14ac:dyDescent="0.3">
      <c r="B470" s="57" t="str">
        <f t="shared" si="55"/>
        <v/>
      </c>
      <c r="C470" s="5" t="str">
        <f t="shared" si="48"/>
        <v/>
      </c>
      <c r="D470" s="5" t="str">
        <f t="shared" si="49"/>
        <v/>
      </c>
      <c r="E470" s="5" t="str">
        <f t="shared" si="50"/>
        <v/>
      </c>
      <c r="F470" s="53"/>
      <c r="G470" s="5" t="str">
        <f t="shared" si="51"/>
        <v/>
      </c>
      <c r="H470" s="5" t="str">
        <f t="shared" si="52"/>
        <v/>
      </c>
      <c r="I470" s="5" t="str">
        <f t="shared" si="53"/>
        <v/>
      </c>
      <c r="J470" s="5" t="str">
        <f t="shared" si="54"/>
        <v/>
      </c>
      <c r="M470" s="5"/>
    </row>
    <row r="471" spans="2:13" x14ac:dyDescent="0.3">
      <c r="B471" s="57" t="str">
        <f t="shared" si="55"/>
        <v/>
      </c>
      <c r="C471" s="5" t="str">
        <f t="shared" si="48"/>
        <v/>
      </c>
      <c r="D471" s="5" t="str">
        <f t="shared" si="49"/>
        <v/>
      </c>
      <c r="E471" s="5" t="str">
        <f t="shared" si="50"/>
        <v/>
      </c>
      <c r="F471" s="53"/>
      <c r="G471" s="5" t="str">
        <f t="shared" si="51"/>
        <v/>
      </c>
      <c r="H471" s="5" t="str">
        <f t="shared" si="52"/>
        <v/>
      </c>
      <c r="I471" s="5" t="str">
        <f t="shared" si="53"/>
        <v/>
      </c>
      <c r="J471" s="5" t="str">
        <f t="shared" si="54"/>
        <v/>
      </c>
      <c r="M471" s="5"/>
    </row>
    <row r="472" spans="2:13" x14ac:dyDescent="0.3">
      <c r="B472" s="57" t="str">
        <f t="shared" si="55"/>
        <v/>
      </c>
      <c r="C472" s="5" t="str">
        <f t="shared" si="48"/>
        <v/>
      </c>
      <c r="D472" s="5" t="str">
        <f t="shared" si="49"/>
        <v/>
      </c>
      <c r="E472" s="5" t="str">
        <f t="shared" si="50"/>
        <v/>
      </c>
      <c r="F472" s="53"/>
      <c r="G472" s="5" t="str">
        <f t="shared" si="51"/>
        <v/>
      </c>
      <c r="H472" s="5" t="str">
        <f t="shared" si="52"/>
        <v/>
      </c>
      <c r="I472" s="5" t="str">
        <f t="shared" si="53"/>
        <v/>
      </c>
      <c r="J472" s="5" t="str">
        <f t="shared" si="54"/>
        <v/>
      </c>
      <c r="M472" s="5"/>
    </row>
    <row r="473" spans="2:13" x14ac:dyDescent="0.3">
      <c r="B473" s="57" t="str">
        <f t="shared" si="55"/>
        <v/>
      </c>
      <c r="C473" s="5" t="str">
        <f t="shared" si="48"/>
        <v/>
      </c>
      <c r="D473" s="5" t="str">
        <f t="shared" si="49"/>
        <v/>
      </c>
      <c r="E473" s="5" t="str">
        <f t="shared" si="50"/>
        <v/>
      </c>
      <c r="F473" s="53"/>
      <c r="G473" s="5" t="str">
        <f t="shared" si="51"/>
        <v/>
      </c>
      <c r="H473" s="5" t="str">
        <f t="shared" si="52"/>
        <v/>
      </c>
      <c r="I473" s="5" t="str">
        <f t="shared" si="53"/>
        <v/>
      </c>
      <c r="J473" s="5" t="str">
        <f t="shared" si="54"/>
        <v/>
      </c>
      <c r="M473" s="5"/>
    </row>
    <row r="474" spans="2:13" x14ac:dyDescent="0.3">
      <c r="B474" s="57" t="str">
        <f t="shared" si="55"/>
        <v/>
      </c>
      <c r="C474" s="5" t="str">
        <f t="shared" ref="C474:C537" si="56">_xlfn.LET(
_xlpm.StartingPrincipalBalance,$G473,
_xlpm.IsPrincipalRemainingZeroCondition,ROUND($G473,2)=0,
_xlpm.IsPrincipalRemainingBlankCondition,$G473="",
_xlpm.IsPeriodBlankCondition,ISBLANK($A474),
_xlpm.Calculation,IF(_xlpm.IsPeriodBlankCondition,"",IF(_xlpm.IsPrincipalRemainingBlankCondition,"",IF(_xlpm.IsPrincipalRemainingZeroCondition,"",_xlpm.StartingPrincipalBalance))),
_xlpm.Calculation
)</f>
        <v/>
      </c>
      <c r="D474" s="5" t="str">
        <f t="shared" ref="D474:D537" si="57">_xlfn.LET(
_xlpm.InterestCalculation,$G473*$B$9,
_xlpm.IsPrincipalRemainingZeroCondition,ROUND($G473,2)=0,
_xlpm.IsPrincipalRemainingBlankCondition,$G473="",
_xlpm.IsPeriodBlankCondition,ISBLANK($A474),
_xlpm.Calculation,IF(_xlpm.IsPeriodBlankCondition,"",IF(_xlpm.IsPrincipalRemainingBlankCondition,"",IF(_xlpm.IsPrincipalRemainingZeroCondition,"",_xlpm.InterestCalculation))),
_xlpm.Calculation
)</f>
        <v/>
      </c>
      <c r="E474" s="5" t="str">
        <f t="shared" ref="E474:E537" si="58">_xlfn.LET(
_xlpm.PrincipalOwedCalculation,$B$10-$D474,
_xlpm.IsPrincipalLessThenOrEqualToMonthlyPaymentCondition,$G473&lt;=$B$10,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_xlpm.Calculation,IF(_xlpm.IsPeriodBlankCondition,"",IF(_xlpm.IsPrincipalRemainingBlankCondition,"",IF(_xlpm.IsPrincipalZeroCondition,"",IF(_xlpm.IsPrincipalLessThenOrEqualToMonthlyPaymentCondition,$G473,_xlpm.PrincipalOwedCalculation)))),
_xlpm.Calculation
)</f>
        <v/>
      </c>
      <c r="F474" s="53"/>
      <c r="G474" s="5" t="str">
        <f t="shared" ref="G474:G537" si="59">_xlfn.LET(
_xlpm.StartingBalanceGreaterThanPrincipalOwedPlusPrepaymentCondition,$C474&gt;=$E474+$F474,
_xlpm.IsPrincpalOwedPlusPrepaymentLessThanOrEqualToPrincipalRemainingCondition,ROUND($E474+$F474,2)&lt;=ROUND($G473,2),
_xlpm.IsCurrentPrincapalOwedAmtGreaterThanPrevPrincipalOwedCondition,$E473&gt;$G473,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_xlpm.Calculation,IF(_xlpm.IsPeriodBlankCondition,"",IF(_xlpm.IsPrincipalRemainingBlankCondition,"",IF(_xlpm.IsPrincipalZeroCondition,"",IF(_xlpm.StartingBalanceGreaterThanPrincipalOwedPlusPrepaymentCondition,$C474-$E474-$F474,0)))),
_xlpm.Calculation
)</f>
        <v/>
      </c>
      <c r="H474" s="5" t="str">
        <f t="shared" ref="H474:H537" si="60">_xlfn.LET(
_xlpm.PrincpalRemainingCalculation,$B$13,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_xlpm.Calculation,IF(_xlpm.IsPeriodBlankCondition,"",IF(_xlpm.IsPrincipalRemainingBlankCondition,"",IF(_xlpm.IsPrincipalZeroCondition,"",_xlpm.PrincpalRemainingCalculation))),
_xlpm.Calculation
)</f>
        <v/>
      </c>
      <c r="I474" s="5" t="str">
        <f t="shared" ref="I474:I537" si="61">_xlfn.LET(
_xlpm.IsPrincipalRemainingLessThanOrEqualToPMICutoffAmtCondition,$G473&lt;=$B$2*(1-$B$15),
_xlpm.PMIMonthlyPayment,$B$19,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74" s="5" t="str">
        <f t="shared" ref="J474:J537" si="62">_xlfn.LET(
_xlpm.PrePaymentActuallyPaid,IF($C474&gt;=$E474+$F474,$F474,$C474-$E474),
_xlpm.IfPMIOwedIsBlank,IF($I474 = "",0,$I474),
_xlpm.TotalMonthlyPaymentCalculation,$D474+$E474+$H474+_xlpm.IfPMIOwedIsBlank+_xlpm.PrePaymentActuallyPaid,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_xlpm.Calculation,IF(_xlpm.IsPeriodBlankCondition,"",IF(_xlpm.IsPrincipalRemainingBlankCondition,"",IF(_xlpm.IsPrincipalZeroCondition,"",_xlpm.TotalMonthlyPaymentCalculation))),
_xlpm.Calculation
)</f>
        <v/>
      </c>
      <c r="M474" s="5"/>
    </row>
    <row r="475" spans="2:13" x14ac:dyDescent="0.3">
      <c r="B475" s="57" t="str">
        <f t="shared" ref="B475:B538" si="63">IF(ISBLANK($A475),"",EDATE($B474,1))</f>
        <v/>
      </c>
      <c r="C475" s="5" t="str">
        <f t="shared" si="56"/>
        <v/>
      </c>
      <c r="D475" s="5" t="str">
        <f t="shared" si="57"/>
        <v/>
      </c>
      <c r="E475" s="5" t="str">
        <f t="shared" si="58"/>
        <v/>
      </c>
      <c r="F475" s="53"/>
      <c r="G475" s="5" t="str">
        <f t="shared" si="59"/>
        <v/>
      </c>
      <c r="H475" s="5" t="str">
        <f t="shared" si="60"/>
        <v/>
      </c>
      <c r="I475" s="5" t="str">
        <f t="shared" si="61"/>
        <v/>
      </c>
      <c r="J475" s="5" t="str">
        <f t="shared" si="62"/>
        <v/>
      </c>
      <c r="M475" s="5"/>
    </row>
    <row r="476" spans="2:13" x14ac:dyDescent="0.3">
      <c r="B476" s="57" t="str">
        <f t="shared" si="63"/>
        <v/>
      </c>
      <c r="C476" s="5" t="str">
        <f t="shared" si="56"/>
        <v/>
      </c>
      <c r="D476" s="5" t="str">
        <f t="shared" si="57"/>
        <v/>
      </c>
      <c r="E476" s="5" t="str">
        <f t="shared" si="58"/>
        <v/>
      </c>
      <c r="F476" s="53"/>
      <c r="G476" s="5" t="str">
        <f t="shared" si="59"/>
        <v/>
      </c>
      <c r="H476" s="5" t="str">
        <f t="shared" si="60"/>
        <v/>
      </c>
      <c r="I476" s="5" t="str">
        <f t="shared" si="61"/>
        <v/>
      </c>
      <c r="J476" s="5" t="str">
        <f t="shared" si="62"/>
        <v/>
      </c>
      <c r="M476" s="5"/>
    </row>
    <row r="477" spans="2:13" x14ac:dyDescent="0.3">
      <c r="B477" s="57" t="str">
        <f t="shared" si="63"/>
        <v/>
      </c>
      <c r="C477" s="5" t="str">
        <f t="shared" si="56"/>
        <v/>
      </c>
      <c r="D477" s="5" t="str">
        <f t="shared" si="57"/>
        <v/>
      </c>
      <c r="E477" s="5" t="str">
        <f t="shared" si="58"/>
        <v/>
      </c>
      <c r="F477" s="53"/>
      <c r="G477" s="5" t="str">
        <f t="shared" si="59"/>
        <v/>
      </c>
      <c r="H477" s="5" t="str">
        <f t="shared" si="60"/>
        <v/>
      </c>
      <c r="I477" s="5" t="str">
        <f t="shared" si="61"/>
        <v/>
      </c>
      <c r="J477" s="5" t="str">
        <f t="shared" si="62"/>
        <v/>
      </c>
      <c r="M477" s="5"/>
    </row>
    <row r="478" spans="2:13" x14ac:dyDescent="0.3">
      <c r="B478" s="57" t="str">
        <f t="shared" si="63"/>
        <v/>
      </c>
      <c r="C478" s="5" t="str">
        <f t="shared" si="56"/>
        <v/>
      </c>
      <c r="D478" s="5" t="str">
        <f t="shared" si="57"/>
        <v/>
      </c>
      <c r="E478" s="5" t="str">
        <f t="shared" si="58"/>
        <v/>
      </c>
      <c r="F478" s="53"/>
      <c r="G478" s="5" t="str">
        <f t="shared" si="59"/>
        <v/>
      </c>
      <c r="H478" s="5" t="str">
        <f t="shared" si="60"/>
        <v/>
      </c>
      <c r="I478" s="5" t="str">
        <f t="shared" si="61"/>
        <v/>
      </c>
      <c r="J478" s="5" t="str">
        <f t="shared" si="62"/>
        <v/>
      </c>
      <c r="M478" s="5"/>
    </row>
    <row r="479" spans="2:13" x14ac:dyDescent="0.3">
      <c r="B479" s="57" t="str">
        <f t="shared" si="63"/>
        <v/>
      </c>
      <c r="C479" s="5" t="str">
        <f t="shared" si="56"/>
        <v/>
      </c>
      <c r="D479" s="5" t="str">
        <f t="shared" si="57"/>
        <v/>
      </c>
      <c r="E479" s="5" t="str">
        <f t="shared" si="58"/>
        <v/>
      </c>
      <c r="F479" s="53"/>
      <c r="G479" s="5" t="str">
        <f t="shared" si="59"/>
        <v/>
      </c>
      <c r="H479" s="5" t="str">
        <f t="shared" si="60"/>
        <v/>
      </c>
      <c r="I479" s="5" t="str">
        <f t="shared" si="61"/>
        <v/>
      </c>
      <c r="J479" s="5" t="str">
        <f t="shared" si="62"/>
        <v/>
      </c>
      <c r="M479" s="5"/>
    </row>
    <row r="480" spans="2:13" x14ac:dyDescent="0.3">
      <c r="B480" s="57" t="str">
        <f t="shared" si="63"/>
        <v/>
      </c>
      <c r="C480" s="5" t="str">
        <f t="shared" si="56"/>
        <v/>
      </c>
      <c r="D480" s="5" t="str">
        <f t="shared" si="57"/>
        <v/>
      </c>
      <c r="E480" s="5" t="str">
        <f t="shared" si="58"/>
        <v/>
      </c>
      <c r="F480" s="53"/>
      <c r="G480" s="5" t="str">
        <f t="shared" si="59"/>
        <v/>
      </c>
      <c r="H480" s="5" t="str">
        <f t="shared" si="60"/>
        <v/>
      </c>
      <c r="I480" s="5" t="str">
        <f t="shared" si="61"/>
        <v/>
      </c>
      <c r="J480" s="5" t="str">
        <f t="shared" si="62"/>
        <v/>
      </c>
      <c r="M480" s="5"/>
    </row>
    <row r="481" spans="2:13" x14ac:dyDescent="0.3">
      <c r="B481" s="57" t="str">
        <f t="shared" si="63"/>
        <v/>
      </c>
      <c r="C481" s="5" t="str">
        <f t="shared" si="56"/>
        <v/>
      </c>
      <c r="D481" s="5" t="str">
        <f t="shared" si="57"/>
        <v/>
      </c>
      <c r="E481" s="5" t="str">
        <f t="shared" si="58"/>
        <v/>
      </c>
      <c r="F481" s="53"/>
      <c r="G481" s="5" t="str">
        <f t="shared" si="59"/>
        <v/>
      </c>
      <c r="H481" s="5" t="str">
        <f t="shared" si="60"/>
        <v/>
      </c>
      <c r="I481" s="5" t="str">
        <f t="shared" si="61"/>
        <v/>
      </c>
      <c r="J481" s="5" t="str">
        <f t="shared" si="62"/>
        <v/>
      </c>
      <c r="M481" s="5"/>
    </row>
    <row r="482" spans="2:13" x14ac:dyDescent="0.3">
      <c r="B482" s="57" t="str">
        <f t="shared" si="63"/>
        <v/>
      </c>
      <c r="C482" s="5" t="str">
        <f t="shared" si="56"/>
        <v/>
      </c>
      <c r="D482" s="5" t="str">
        <f t="shared" si="57"/>
        <v/>
      </c>
      <c r="E482" s="5" t="str">
        <f t="shared" si="58"/>
        <v/>
      </c>
      <c r="F482" s="53"/>
      <c r="G482" s="5" t="str">
        <f t="shared" si="59"/>
        <v/>
      </c>
      <c r="H482" s="5" t="str">
        <f t="shared" si="60"/>
        <v/>
      </c>
      <c r="I482" s="5" t="str">
        <f t="shared" si="61"/>
        <v/>
      </c>
      <c r="J482" s="5" t="str">
        <f t="shared" si="62"/>
        <v/>
      </c>
      <c r="M482" s="5"/>
    </row>
    <row r="483" spans="2:13" x14ac:dyDescent="0.3">
      <c r="B483" s="57" t="str">
        <f t="shared" si="63"/>
        <v/>
      </c>
      <c r="C483" s="5" t="str">
        <f t="shared" si="56"/>
        <v/>
      </c>
      <c r="D483" s="5" t="str">
        <f t="shared" si="57"/>
        <v/>
      </c>
      <c r="E483" s="5" t="str">
        <f t="shared" si="58"/>
        <v/>
      </c>
      <c r="F483" s="53"/>
      <c r="G483" s="5" t="str">
        <f t="shared" si="59"/>
        <v/>
      </c>
      <c r="H483" s="5" t="str">
        <f t="shared" si="60"/>
        <v/>
      </c>
      <c r="I483" s="5" t="str">
        <f t="shared" si="61"/>
        <v/>
      </c>
      <c r="J483" s="5" t="str">
        <f t="shared" si="62"/>
        <v/>
      </c>
      <c r="M483" s="5"/>
    </row>
    <row r="484" spans="2:13" x14ac:dyDescent="0.3">
      <c r="B484" s="57" t="str">
        <f t="shared" si="63"/>
        <v/>
      </c>
      <c r="C484" s="5" t="str">
        <f t="shared" si="56"/>
        <v/>
      </c>
      <c r="D484" s="5" t="str">
        <f t="shared" si="57"/>
        <v/>
      </c>
      <c r="E484" s="5" t="str">
        <f t="shared" si="58"/>
        <v/>
      </c>
      <c r="F484" s="53"/>
      <c r="G484" s="5" t="str">
        <f t="shared" si="59"/>
        <v/>
      </c>
      <c r="H484" s="5" t="str">
        <f t="shared" si="60"/>
        <v/>
      </c>
      <c r="I484" s="5" t="str">
        <f t="shared" si="61"/>
        <v/>
      </c>
      <c r="J484" s="5" t="str">
        <f t="shared" si="62"/>
        <v/>
      </c>
      <c r="M484" s="5"/>
    </row>
    <row r="485" spans="2:13" x14ac:dyDescent="0.3">
      <c r="B485" s="57" t="str">
        <f t="shared" si="63"/>
        <v/>
      </c>
      <c r="C485" s="5" t="str">
        <f t="shared" si="56"/>
        <v/>
      </c>
      <c r="D485" s="5" t="str">
        <f t="shared" si="57"/>
        <v/>
      </c>
      <c r="E485" s="5" t="str">
        <f t="shared" si="58"/>
        <v/>
      </c>
      <c r="F485" s="53"/>
      <c r="G485" s="5" t="str">
        <f t="shared" si="59"/>
        <v/>
      </c>
      <c r="H485" s="5" t="str">
        <f t="shared" si="60"/>
        <v/>
      </c>
      <c r="I485" s="5" t="str">
        <f t="shared" si="61"/>
        <v/>
      </c>
      <c r="J485" s="5" t="str">
        <f t="shared" si="62"/>
        <v/>
      </c>
      <c r="M485" s="5"/>
    </row>
    <row r="486" spans="2:13" x14ac:dyDescent="0.3">
      <c r="B486" s="57" t="str">
        <f t="shared" si="63"/>
        <v/>
      </c>
      <c r="C486" s="5" t="str">
        <f t="shared" si="56"/>
        <v/>
      </c>
      <c r="D486" s="5" t="str">
        <f t="shared" si="57"/>
        <v/>
      </c>
      <c r="E486" s="5" t="str">
        <f t="shared" si="58"/>
        <v/>
      </c>
      <c r="F486" s="53"/>
      <c r="G486" s="5" t="str">
        <f t="shared" si="59"/>
        <v/>
      </c>
      <c r="H486" s="5" t="str">
        <f t="shared" si="60"/>
        <v/>
      </c>
      <c r="I486" s="5" t="str">
        <f t="shared" si="61"/>
        <v/>
      </c>
      <c r="J486" s="5" t="str">
        <f t="shared" si="62"/>
        <v/>
      </c>
      <c r="M486" s="5"/>
    </row>
    <row r="487" spans="2:13" x14ac:dyDescent="0.3">
      <c r="B487" s="57" t="str">
        <f t="shared" si="63"/>
        <v/>
      </c>
      <c r="C487" s="5" t="str">
        <f t="shared" si="56"/>
        <v/>
      </c>
      <c r="D487" s="5" t="str">
        <f t="shared" si="57"/>
        <v/>
      </c>
      <c r="E487" s="5" t="str">
        <f t="shared" si="58"/>
        <v/>
      </c>
      <c r="F487" s="53"/>
      <c r="G487" s="5" t="str">
        <f t="shared" si="59"/>
        <v/>
      </c>
      <c r="H487" s="5" t="str">
        <f t="shared" si="60"/>
        <v/>
      </c>
      <c r="I487" s="5" t="str">
        <f t="shared" si="61"/>
        <v/>
      </c>
      <c r="J487" s="5" t="str">
        <f t="shared" si="62"/>
        <v/>
      </c>
      <c r="M487" s="5"/>
    </row>
    <row r="488" spans="2:13" x14ac:dyDescent="0.3">
      <c r="B488" s="57" t="str">
        <f t="shared" si="63"/>
        <v/>
      </c>
      <c r="C488" s="5" t="str">
        <f t="shared" si="56"/>
        <v/>
      </c>
      <c r="D488" s="5" t="str">
        <f t="shared" si="57"/>
        <v/>
      </c>
      <c r="E488" s="5" t="str">
        <f t="shared" si="58"/>
        <v/>
      </c>
      <c r="F488" s="53"/>
      <c r="G488" s="5" t="str">
        <f t="shared" si="59"/>
        <v/>
      </c>
      <c r="H488" s="5" t="str">
        <f t="shared" si="60"/>
        <v/>
      </c>
      <c r="I488" s="5" t="str">
        <f t="shared" si="61"/>
        <v/>
      </c>
      <c r="J488" s="5" t="str">
        <f t="shared" si="62"/>
        <v/>
      </c>
      <c r="M488" s="5"/>
    </row>
    <row r="489" spans="2:13" x14ac:dyDescent="0.3">
      <c r="B489" s="57" t="str">
        <f t="shared" si="63"/>
        <v/>
      </c>
      <c r="C489" s="5" t="str">
        <f t="shared" si="56"/>
        <v/>
      </c>
      <c r="D489" s="5" t="str">
        <f t="shared" si="57"/>
        <v/>
      </c>
      <c r="E489" s="5" t="str">
        <f t="shared" si="58"/>
        <v/>
      </c>
      <c r="F489" s="53"/>
      <c r="G489" s="5" t="str">
        <f t="shared" si="59"/>
        <v/>
      </c>
      <c r="H489" s="5" t="str">
        <f t="shared" si="60"/>
        <v/>
      </c>
      <c r="I489" s="5" t="str">
        <f t="shared" si="61"/>
        <v/>
      </c>
      <c r="J489" s="5" t="str">
        <f t="shared" si="62"/>
        <v/>
      </c>
      <c r="M489" s="5"/>
    </row>
    <row r="490" spans="2:13" x14ac:dyDescent="0.3">
      <c r="B490" s="57" t="str">
        <f t="shared" si="63"/>
        <v/>
      </c>
      <c r="C490" s="5" t="str">
        <f t="shared" si="56"/>
        <v/>
      </c>
      <c r="D490" s="5" t="str">
        <f t="shared" si="57"/>
        <v/>
      </c>
      <c r="E490" s="5" t="str">
        <f t="shared" si="58"/>
        <v/>
      </c>
      <c r="F490" s="53"/>
      <c r="G490" s="5" t="str">
        <f t="shared" si="59"/>
        <v/>
      </c>
      <c r="H490" s="5" t="str">
        <f t="shared" si="60"/>
        <v/>
      </c>
      <c r="I490" s="5" t="str">
        <f t="shared" si="61"/>
        <v/>
      </c>
      <c r="J490" s="5" t="str">
        <f t="shared" si="62"/>
        <v/>
      </c>
      <c r="M490" s="5"/>
    </row>
    <row r="491" spans="2:13" x14ac:dyDescent="0.3">
      <c r="B491" s="57" t="str">
        <f t="shared" si="63"/>
        <v/>
      </c>
      <c r="C491" s="5" t="str">
        <f t="shared" si="56"/>
        <v/>
      </c>
      <c r="D491" s="5" t="str">
        <f t="shared" si="57"/>
        <v/>
      </c>
      <c r="E491" s="5" t="str">
        <f t="shared" si="58"/>
        <v/>
      </c>
      <c r="F491" s="53"/>
      <c r="G491" s="5" t="str">
        <f t="shared" si="59"/>
        <v/>
      </c>
      <c r="H491" s="5" t="str">
        <f t="shared" si="60"/>
        <v/>
      </c>
      <c r="I491" s="5" t="str">
        <f t="shared" si="61"/>
        <v/>
      </c>
      <c r="J491" s="5" t="str">
        <f t="shared" si="62"/>
        <v/>
      </c>
      <c r="M491" s="5"/>
    </row>
    <row r="492" spans="2:13" x14ac:dyDescent="0.3">
      <c r="B492" s="57" t="str">
        <f t="shared" si="63"/>
        <v/>
      </c>
      <c r="C492" s="5" t="str">
        <f t="shared" si="56"/>
        <v/>
      </c>
      <c r="D492" s="5" t="str">
        <f t="shared" si="57"/>
        <v/>
      </c>
      <c r="E492" s="5" t="str">
        <f t="shared" si="58"/>
        <v/>
      </c>
      <c r="F492" s="53"/>
      <c r="G492" s="5" t="str">
        <f t="shared" si="59"/>
        <v/>
      </c>
      <c r="H492" s="5" t="str">
        <f t="shared" si="60"/>
        <v/>
      </c>
      <c r="I492" s="5" t="str">
        <f t="shared" si="61"/>
        <v/>
      </c>
      <c r="J492" s="5" t="str">
        <f t="shared" si="62"/>
        <v/>
      </c>
      <c r="M492" s="5"/>
    </row>
    <row r="493" spans="2:13" x14ac:dyDescent="0.3">
      <c r="B493" s="57" t="str">
        <f t="shared" si="63"/>
        <v/>
      </c>
      <c r="C493" s="5" t="str">
        <f t="shared" si="56"/>
        <v/>
      </c>
      <c r="D493" s="5" t="str">
        <f t="shared" si="57"/>
        <v/>
      </c>
      <c r="E493" s="5" t="str">
        <f t="shared" si="58"/>
        <v/>
      </c>
      <c r="F493" s="53"/>
      <c r="G493" s="5" t="str">
        <f t="shared" si="59"/>
        <v/>
      </c>
      <c r="H493" s="5" t="str">
        <f t="shared" si="60"/>
        <v/>
      </c>
      <c r="I493" s="5" t="str">
        <f t="shared" si="61"/>
        <v/>
      </c>
      <c r="J493" s="5" t="str">
        <f t="shared" si="62"/>
        <v/>
      </c>
      <c r="M493" s="5"/>
    </row>
    <row r="494" spans="2:13" x14ac:dyDescent="0.3">
      <c r="B494" s="57" t="str">
        <f t="shared" si="63"/>
        <v/>
      </c>
      <c r="C494" s="5" t="str">
        <f t="shared" si="56"/>
        <v/>
      </c>
      <c r="D494" s="5" t="str">
        <f t="shared" si="57"/>
        <v/>
      </c>
      <c r="E494" s="5" t="str">
        <f t="shared" si="58"/>
        <v/>
      </c>
      <c r="F494" s="53"/>
      <c r="G494" s="5" t="str">
        <f t="shared" si="59"/>
        <v/>
      </c>
      <c r="H494" s="5" t="str">
        <f t="shared" si="60"/>
        <v/>
      </c>
      <c r="I494" s="5" t="str">
        <f t="shared" si="61"/>
        <v/>
      </c>
      <c r="J494" s="5" t="str">
        <f t="shared" si="62"/>
        <v/>
      </c>
      <c r="M494" s="5"/>
    </row>
    <row r="495" spans="2:13" x14ac:dyDescent="0.3">
      <c r="B495" s="57" t="str">
        <f t="shared" si="63"/>
        <v/>
      </c>
      <c r="C495" s="5" t="str">
        <f t="shared" si="56"/>
        <v/>
      </c>
      <c r="D495" s="5" t="str">
        <f t="shared" si="57"/>
        <v/>
      </c>
      <c r="E495" s="5" t="str">
        <f t="shared" si="58"/>
        <v/>
      </c>
      <c r="F495" s="53"/>
      <c r="G495" s="5" t="str">
        <f t="shared" si="59"/>
        <v/>
      </c>
      <c r="H495" s="5" t="str">
        <f t="shared" si="60"/>
        <v/>
      </c>
      <c r="I495" s="5" t="str">
        <f t="shared" si="61"/>
        <v/>
      </c>
      <c r="J495" s="5" t="str">
        <f t="shared" si="62"/>
        <v/>
      </c>
      <c r="M495" s="5"/>
    </row>
    <row r="496" spans="2:13" x14ac:dyDescent="0.3">
      <c r="B496" s="57" t="str">
        <f t="shared" si="63"/>
        <v/>
      </c>
      <c r="C496" s="5" t="str">
        <f t="shared" si="56"/>
        <v/>
      </c>
      <c r="D496" s="5" t="str">
        <f t="shared" si="57"/>
        <v/>
      </c>
      <c r="E496" s="5" t="str">
        <f t="shared" si="58"/>
        <v/>
      </c>
      <c r="F496" s="53"/>
      <c r="G496" s="5" t="str">
        <f t="shared" si="59"/>
        <v/>
      </c>
      <c r="H496" s="5" t="str">
        <f t="shared" si="60"/>
        <v/>
      </c>
      <c r="I496" s="5" t="str">
        <f t="shared" si="61"/>
        <v/>
      </c>
      <c r="J496" s="5" t="str">
        <f t="shared" si="62"/>
        <v/>
      </c>
      <c r="M496" s="5"/>
    </row>
    <row r="497" spans="2:13" x14ac:dyDescent="0.3">
      <c r="B497" s="57" t="str">
        <f t="shared" si="63"/>
        <v/>
      </c>
      <c r="C497" s="5" t="str">
        <f t="shared" si="56"/>
        <v/>
      </c>
      <c r="D497" s="5" t="str">
        <f t="shared" si="57"/>
        <v/>
      </c>
      <c r="E497" s="5" t="str">
        <f t="shared" si="58"/>
        <v/>
      </c>
      <c r="F497" s="53"/>
      <c r="G497" s="5" t="str">
        <f t="shared" si="59"/>
        <v/>
      </c>
      <c r="H497" s="5" t="str">
        <f t="shared" si="60"/>
        <v/>
      </c>
      <c r="I497" s="5" t="str">
        <f t="shared" si="61"/>
        <v/>
      </c>
      <c r="J497" s="5" t="str">
        <f t="shared" si="62"/>
        <v/>
      </c>
      <c r="M497" s="5"/>
    </row>
    <row r="498" spans="2:13" x14ac:dyDescent="0.3">
      <c r="B498" s="57" t="str">
        <f t="shared" si="63"/>
        <v/>
      </c>
      <c r="C498" s="5" t="str">
        <f t="shared" si="56"/>
        <v/>
      </c>
      <c r="D498" s="5" t="str">
        <f t="shared" si="57"/>
        <v/>
      </c>
      <c r="E498" s="5" t="str">
        <f t="shared" si="58"/>
        <v/>
      </c>
      <c r="F498" s="53"/>
      <c r="G498" s="5" t="str">
        <f t="shared" si="59"/>
        <v/>
      </c>
      <c r="H498" s="5" t="str">
        <f t="shared" si="60"/>
        <v/>
      </c>
      <c r="I498" s="5" t="str">
        <f t="shared" si="61"/>
        <v/>
      </c>
      <c r="J498" s="5" t="str">
        <f t="shared" si="62"/>
        <v/>
      </c>
      <c r="M498" s="5"/>
    </row>
    <row r="499" spans="2:13" x14ac:dyDescent="0.3">
      <c r="B499" s="57" t="str">
        <f t="shared" si="63"/>
        <v/>
      </c>
      <c r="C499" s="5" t="str">
        <f t="shared" si="56"/>
        <v/>
      </c>
      <c r="D499" s="5" t="str">
        <f t="shared" si="57"/>
        <v/>
      </c>
      <c r="E499" s="5" t="str">
        <f t="shared" si="58"/>
        <v/>
      </c>
      <c r="F499" s="53"/>
      <c r="G499" s="5" t="str">
        <f t="shared" si="59"/>
        <v/>
      </c>
      <c r="H499" s="5" t="str">
        <f t="shared" si="60"/>
        <v/>
      </c>
      <c r="I499" s="5" t="str">
        <f t="shared" si="61"/>
        <v/>
      </c>
      <c r="J499" s="5" t="str">
        <f t="shared" si="62"/>
        <v/>
      </c>
      <c r="M499" s="5"/>
    </row>
    <row r="500" spans="2:13" x14ac:dyDescent="0.3">
      <c r="B500" s="57" t="str">
        <f t="shared" si="63"/>
        <v/>
      </c>
      <c r="C500" s="5" t="str">
        <f t="shared" si="56"/>
        <v/>
      </c>
      <c r="D500" s="5" t="str">
        <f t="shared" si="57"/>
        <v/>
      </c>
      <c r="E500" s="5" t="str">
        <f t="shared" si="58"/>
        <v/>
      </c>
      <c r="F500" s="53"/>
      <c r="G500" s="5" t="str">
        <f t="shared" si="59"/>
        <v/>
      </c>
      <c r="H500" s="5" t="str">
        <f t="shared" si="60"/>
        <v/>
      </c>
      <c r="I500" s="5" t="str">
        <f t="shared" si="61"/>
        <v/>
      </c>
      <c r="J500" s="5" t="str">
        <f t="shared" si="62"/>
        <v/>
      </c>
      <c r="M500" s="5"/>
    </row>
    <row r="501" spans="2:13" x14ac:dyDescent="0.3">
      <c r="B501" s="57" t="str">
        <f t="shared" si="63"/>
        <v/>
      </c>
      <c r="C501" s="5" t="str">
        <f t="shared" si="56"/>
        <v/>
      </c>
      <c r="D501" s="5" t="str">
        <f t="shared" si="57"/>
        <v/>
      </c>
      <c r="E501" s="5" t="str">
        <f t="shared" si="58"/>
        <v/>
      </c>
      <c r="F501" s="53"/>
      <c r="G501" s="5" t="str">
        <f t="shared" si="59"/>
        <v/>
      </c>
      <c r="H501" s="5" t="str">
        <f t="shared" si="60"/>
        <v/>
      </c>
      <c r="I501" s="5" t="str">
        <f t="shared" si="61"/>
        <v/>
      </c>
      <c r="J501" s="5" t="str">
        <f t="shared" si="62"/>
        <v/>
      </c>
      <c r="M501" s="5"/>
    </row>
    <row r="502" spans="2:13" x14ac:dyDescent="0.3">
      <c r="B502" s="57" t="str">
        <f t="shared" si="63"/>
        <v/>
      </c>
      <c r="C502" s="5" t="str">
        <f t="shared" si="56"/>
        <v/>
      </c>
      <c r="D502" s="5" t="str">
        <f t="shared" si="57"/>
        <v/>
      </c>
      <c r="E502" s="5" t="str">
        <f t="shared" si="58"/>
        <v/>
      </c>
      <c r="F502" s="53"/>
      <c r="G502" s="5" t="str">
        <f t="shared" si="59"/>
        <v/>
      </c>
      <c r="H502" s="5" t="str">
        <f t="shared" si="60"/>
        <v/>
      </c>
      <c r="I502" s="5" t="str">
        <f t="shared" si="61"/>
        <v/>
      </c>
      <c r="J502" s="5" t="str">
        <f t="shared" si="62"/>
        <v/>
      </c>
      <c r="M502" s="5"/>
    </row>
    <row r="503" spans="2:13" x14ac:dyDescent="0.3">
      <c r="B503" s="57" t="str">
        <f t="shared" si="63"/>
        <v/>
      </c>
      <c r="C503" s="5" t="str">
        <f t="shared" si="56"/>
        <v/>
      </c>
      <c r="D503" s="5" t="str">
        <f t="shared" si="57"/>
        <v/>
      </c>
      <c r="E503" s="5" t="str">
        <f t="shared" si="58"/>
        <v/>
      </c>
      <c r="F503" s="53"/>
      <c r="G503" s="5" t="str">
        <f t="shared" si="59"/>
        <v/>
      </c>
      <c r="H503" s="5" t="str">
        <f t="shared" si="60"/>
        <v/>
      </c>
      <c r="I503" s="5" t="str">
        <f t="shared" si="61"/>
        <v/>
      </c>
      <c r="J503" s="5" t="str">
        <f t="shared" si="62"/>
        <v/>
      </c>
      <c r="M503" s="5"/>
    </row>
    <row r="504" spans="2:13" x14ac:dyDescent="0.3">
      <c r="B504" s="57" t="str">
        <f t="shared" si="63"/>
        <v/>
      </c>
      <c r="C504" s="5" t="str">
        <f t="shared" si="56"/>
        <v/>
      </c>
      <c r="D504" s="5" t="str">
        <f t="shared" si="57"/>
        <v/>
      </c>
      <c r="E504" s="5" t="str">
        <f t="shared" si="58"/>
        <v/>
      </c>
      <c r="F504" s="53"/>
      <c r="G504" s="5" t="str">
        <f t="shared" si="59"/>
        <v/>
      </c>
      <c r="H504" s="5" t="str">
        <f t="shared" si="60"/>
        <v/>
      </c>
      <c r="I504" s="5" t="str">
        <f t="shared" si="61"/>
        <v/>
      </c>
      <c r="J504" s="5" t="str">
        <f t="shared" si="62"/>
        <v/>
      </c>
      <c r="M504" s="5"/>
    </row>
    <row r="505" spans="2:13" x14ac:dyDescent="0.3">
      <c r="B505" s="57" t="str">
        <f t="shared" si="63"/>
        <v/>
      </c>
      <c r="C505" s="5" t="str">
        <f t="shared" si="56"/>
        <v/>
      </c>
      <c r="D505" s="5" t="str">
        <f t="shared" si="57"/>
        <v/>
      </c>
      <c r="E505" s="5" t="str">
        <f t="shared" si="58"/>
        <v/>
      </c>
      <c r="F505" s="53"/>
      <c r="G505" s="5" t="str">
        <f t="shared" si="59"/>
        <v/>
      </c>
      <c r="H505" s="5" t="str">
        <f t="shared" si="60"/>
        <v/>
      </c>
      <c r="I505" s="5" t="str">
        <f t="shared" si="61"/>
        <v/>
      </c>
      <c r="J505" s="5" t="str">
        <f t="shared" si="62"/>
        <v/>
      </c>
      <c r="M505" s="5"/>
    </row>
    <row r="506" spans="2:13" x14ac:dyDescent="0.3">
      <c r="B506" s="57" t="str">
        <f t="shared" si="63"/>
        <v/>
      </c>
      <c r="C506" s="5" t="str">
        <f t="shared" si="56"/>
        <v/>
      </c>
      <c r="D506" s="5" t="str">
        <f t="shared" si="57"/>
        <v/>
      </c>
      <c r="E506" s="5" t="str">
        <f t="shared" si="58"/>
        <v/>
      </c>
      <c r="F506" s="53"/>
      <c r="G506" s="5" t="str">
        <f t="shared" si="59"/>
        <v/>
      </c>
      <c r="H506" s="5" t="str">
        <f t="shared" si="60"/>
        <v/>
      </c>
      <c r="I506" s="5" t="str">
        <f t="shared" si="61"/>
        <v/>
      </c>
      <c r="J506" s="5" t="str">
        <f t="shared" si="62"/>
        <v/>
      </c>
      <c r="M506" s="5"/>
    </row>
    <row r="507" spans="2:13" x14ac:dyDescent="0.3">
      <c r="B507" s="57" t="str">
        <f t="shared" si="63"/>
        <v/>
      </c>
      <c r="C507" s="5" t="str">
        <f t="shared" si="56"/>
        <v/>
      </c>
      <c r="D507" s="5" t="str">
        <f t="shared" si="57"/>
        <v/>
      </c>
      <c r="E507" s="5" t="str">
        <f t="shared" si="58"/>
        <v/>
      </c>
      <c r="F507" s="53"/>
      <c r="G507" s="5" t="str">
        <f t="shared" si="59"/>
        <v/>
      </c>
      <c r="H507" s="5" t="str">
        <f t="shared" si="60"/>
        <v/>
      </c>
      <c r="I507" s="5" t="str">
        <f t="shared" si="61"/>
        <v/>
      </c>
      <c r="J507" s="5" t="str">
        <f t="shared" si="62"/>
        <v/>
      </c>
      <c r="M507" s="5"/>
    </row>
    <row r="508" spans="2:13" x14ac:dyDescent="0.3">
      <c r="B508" s="57" t="str">
        <f t="shared" si="63"/>
        <v/>
      </c>
      <c r="C508" s="5" t="str">
        <f t="shared" si="56"/>
        <v/>
      </c>
      <c r="D508" s="5" t="str">
        <f t="shared" si="57"/>
        <v/>
      </c>
      <c r="E508" s="5" t="str">
        <f t="shared" si="58"/>
        <v/>
      </c>
      <c r="F508" s="53"/>
      <c r="G508" s="5" t="str">
        <f t="shared" si="59"/>
        <v/>
      </c>
      <c r="H508" s="5" t="str">
        <f t="shared" si="60"/>
        <v/>
      </c>
      <c r="I508" s="5" t="str">
        <f t="shared" si="61"/>
        <v/>
      </c>
      <c r="J508" s="5" t="str">
        <f t="shared" si="62"/>
        <v/>
      </c>
      <c r="M508" s="5"/>
    </row>
    <row r="509" spans="2:13" x14ac:dyDescent="0.3">
      <c r="B509" s="57" t="str">
        <f t="shared" si="63"/>
        <v/>
      </c>
      <c r="C509" s="5" t="str">
        <f t="shared" si="56"/>
        <v/>
      </c>
      <c r="D509" s="5" t="str">
        <f t="shared" si="57"/>
        <v/>
      </c>
      <c r="E509" s="5" t="str">
        <f t="shared" si="58"/>
        <v/>
      </c>
      <c r="F509" s="53"/>
      <c r="G509" s="5" t="str">
        <f t="shared" si="59"/>
        <v/>
      </c>
      <c r="H509" s="5" t="str">
        <f t="shared" si="60"/>
        <v/>
      </c>
      <c r="I509" s="5" t="str">
        <f t="shared" si="61"/>
        <v/>
      </c>
      <c r="J509" s="5" t="str">
        <f t="shared" si="62"/>
        <v/>
      </c>
      <c r="M509" s="5"/>
    </row>
    <row r="510" spans="2:13" x14ac:dyDescent="0.3">
      <c r="B510" s="57" t="str">
        <f t="shared" si="63"/>
        <v/>
      </c>
      <c r="C510" s="5" t="str">
        <f t="shared" si="56"/>
        <v/>
      </c>
      <c r="D510" s="5" t="str">
        <f t="shared" si="57"/>
        <v/>
      </c>
      <c r="E510" s="5" t="str">
        <f t="shared" si="58"/>
        <v/>
      </c>
      <c r="F510" s="53"/>
      <c r="G510" s="5" t="str">
        <f t="shared" si="59"/>
        <v/>
      </c>
      <c r="H510" s="5" t="str">
        <f t="shared" si="60"/>
        <v/>
      </c>
      <c r="I510" s="5" t="str">
        <f t="shared" si="61"/>
        <v/>
      </c>
      <c r="J510" s="5" t="str">
        <f t="shared" si="62"/>
        <v/>
      </c>
      <c r="M510" s="5"/>
    </row>
    <row r="511" spans="2:13" x14ac:dyDescent="0.3">
      <c r="B511" s="57" t="str">
        <f t="shared" si="63"/>
        <v/>
      </c>
      <c r="C511" s="5" t="str">
        <f t="shared" si="56"/>
        <v/>
      </c>
      <c r="D511" s="5" t="str">
        <f t="shared" si="57"/>
        <v/>
      </c>
      <c r="E511" s="5" t="str">
        <f t="shared" si="58"/>
        <v/>
      </c>
      <c r="F511" s="53"/>
      <c r="G511" s="5" t="str">
        <f t="shared" si="59"/>
        <v/>
      </c>
      <c r="H511" s="5" t="str">
        <f t="shared" si="60"/>
        <v/>
      </c>
      <c r="I511" s="5" t="str">
        <f t="shared" si="61"/>
        <v/>
      </c>
      <c r="J511" s="5" t="str">
        <f t="shared" si="62"/>
        <v/>
      </c>
      <c r="M511" s="5"/>
    </row>
    <row r="512" spans="2:13" x14ac:dyDescent="0.3">
      <c r="B512" s="57" t="str">
        <f t="shared" si="63"/>
        <v/>
      </c>
      <c r="C512" s="5" t="str">
        <f t="shared" si="56"/>
        <v/>
      </c>
      <c r="D512" s="5" t="str">
        <f t="shared" si="57"/>
        <v/>
      </c>
      <c r="E512" s="5" t="str">
        <f t="shared" si="58"/>
        <v/>
      </c>
      <c r="F512" s="53"/>
      <c r="G512" s="5" t="str">
        <f t="shared" si="59"/>
        <v/>
      </c>
      <c r="H512" s="5" t="str">
        <f t="shared" si="60"/>
        <v/>
      </c>
      <c r="I512" s="5" t="str">
        <f t="shared" si="61"/>
        <v/>
      </c>
      <c r="J512" s="5" t="str">
        <f t="shared" si="62"/>
        <v/>
      </c>
      <c r="M512" s="5"/>
    </row>
    <row r="513" spans="2:13" x14ac:dyDescent="0.3">
      <c r="B513" s="57" t="str">
        <f t="shared" si="63"/>
        <v/>
      </c>
      <c r="C513" s="5" t="str">
        <f t="shared" si="56"/>
        <v/>
      </c>
      <c r="D513" s="5" t="str">
        <f t="shared" si="57"/>
        <v/>
      </c>
      <c r="E513" s="5" t="str">
        <f t="shared" si="58"/>
        <v/>
      </c>
      <c r="F513" s="53"/>
      <c r="G513" s="5" t="str">
        <f t="shared" si="59"/>
        <v/>
      </c>
      <c r="H513" s="5" t="str">
        <f t="shared" si="60"/>
        <v/>
      </c>
      <c r="I513" s="5" t="str">
        <f t="shared" si="61"/>
        <v/>
      </c>
      <c r="J513" s="5" t="str">
        <f t="shared" si="62"/>
        <v/>
      </c>
      <c r="M513" s="5"/>
    </row>
    <row r="514" spans="2:13" x14ac:dyDescent="0.3">
      <c r="B514" s="57" t="str">
        <f t="shared" si="63"/>
        <v/>
      </c>
      <c r="C514" s="5" t="str">
        <f t="shared" si="56"/>
        <v/>
      </c>
      <c r="D514" s="5" t="str">
        <f t="shared" si="57"/>
        <v/>
      </c>
      <c r="E514" s="5" t="str">
        <f t="shared" si="58"/>
        <v/>
      </c>
      <c r="F514" s="53"/>
      <c r="G514" s="5" t="str">
        <f t="shared" si="59"/>
        <v/>
      </c>
      <c r="H514" s="5" t="str">
        <f t="shared" si="60"/>
        <v/>
      </c>
      <c r="I514" s="5" t="str">
        <f t="shared" si="61"/>
        <v/>
      </c>
      <c r="J514" s="5" t="str">
        <f t="shared" si="62"/>
        <v/>
      </c>
      <c r="M514" s="5"/>
    </row>
    <row r="515" spans="2:13" x14ac:dyDescent="0.3">
      <c r="B515" s="57" t="str">
        <f t="shared" si="63"/>
        <v/>
      </c>
      <c r="C515" s="5" t="str">
        <f t="shared" si="56"/>
        <v/>
      </c>
      <c r="D515" s="5" t="str">
        <f t="shared" si="57"/>
        <v/>
      </c>
      <c r="E515" s="5" t="str">
        <f t="shared" si="58"/>
        <v/>
      </c>
      <c r="F515" s="53"/>
      <c r="G515" s="5" t="str">
        <f t="shared" si="59"/>
        <v/>
      </c>
      <c r="H515" s="5" t="str">
        <f t="shared" si="60"/>
        <v/>
      </c>
      <c r="I515" s="5" t="str">
        <f t="shared" si="61"/>
        <v/>
      </c>
      <c r="J515" s="5" t="str">
        <f t="shared" si="62"/>
        <v/>
      </c>
      <c r="M515" s="5"/>
    </row>
    <row r="516" spans="2:13" x14ac:dyDescent="0.3">
      <c r="B516" s="57" t="str">
        <f t="shared" si="63"/>
        <v/>
      </c>
      <c r="C516" s="5" t="str">
        <f t="shared" si="56"/>
        <v/>
      </c>
      <c r="D516" s="5" t="str">
        <f t="shared" si="57"/>
        <v/>
      </c>
      <c r="E516" s="5" t="str">
        <f t="shared" si="58"/>
        <v/>
      </c>
      <c r="F516" s="53"/>
      <c r="G516" s="5" t="str">
        <f t="shared" si="59"/>
        <v/>
      </c>
      <c r="H516" s="5" t="str">
        <f t="shared" si="60"/>
        <v/>
      </c>
      <c r="I516" s="5" t="str">
        <f t="shared" si="61"/>
        <v/>
      </c>
      <c r="J516" s="5" t="str">
        <f t="shared" si="62"/>
        <v/>
      </c>
      <c r="M516" s="5"/>
    </row>
    <row r="517" spans="2:13" x14ac:dyDescent="0.3">
      <c r="B517" s="57" t="str">
        <f t="shared" si="63"/>
        <v/>
      </c>
      <c r="C517" s="5" t="str">
        <f t="shared" si="56"/>
        <v/>
      </c>
      <c r="D517" s="5" t="str">
        <f t="shared" si="57"/>
        <v/>
      </c>
      <c r="E517" s="5" t="str">
        <f t="shared" si="58"/>
        <v/>
      </c>
      <c r="F517" s="53"/>
      <c r="G517" s="5" t="str">
        <f t="shared" si="59"/>
        <v/>
      </c>
      <c r="H517" s="5" t="str">
        <f t="shared" si="60"/>
        <v/>
      </c>
      <c r="I517" s="5" t="str">
        <f t="shared" si="61"/>
        <v/>
      </c>
      <c r="J517" s="5" t="str">
        <f t="shared" si="62"/>
        <v/>
      </c>
      <c r="M517" s="5"/>
    </row>
    <row r="518" spans="2:13" x14ac:dyDescent="0.3">
      <c r="B518" s="57" t="str">
        <f t="shared" si="63"/>
        <v/>
      </c>
      <c r="C518" s="5" t="str">
        <f t="shared" si="56"/>
        <v/>
      </c>
      <c r="D518" s="5" t="str">
        <f t="shared" si="57"/>
        <v/>
      </c>
      <c r="E518" s="5" t="str">
        <f t="shared" si="58"/>
        <v/>
      </c>
      <c r="F518" s="53"/>
      <c r="G518" s="5" t="str">
        <f t="shared" si="59"/>
        <v/>
      </c>
      <c r="H518" s="5" t="str">
        <f t="shared" si="60"/>
        <v/>
      </c>
      <c r="I518" s="5" t="str">
        <f t="shared" si="61"/>
        <v/>
      </c>
      <c r="J518" s="5" t="str">
        <f t="shared" si="62"/>
        <v/>
      </c>
      <c r="M518" s="5"/>
    </row>
    <row r="519" spans="2:13" x14ac:dyDescent="0.3">
      <c r="B519" s="57" t="str">
        <f t="shared" si="63"/>
        <v/>
      </c>
      <c r="C519" s="5" t="str">
        <f t="shared" si="56"/>
        <v/>
      </c>
      <c r="D519" s="5" t="str">
        <f t="shared" si="57"/>
        <v/>
      </c>
      <c r="E519" s="5" t="str">
        <f t="shared" si="58"/>
        <v/>
      </c>
      <c r="F519" s="53"/>
      <c r="G519" s="5" t="str">
        <f t="shared" si="59"/>
        <v/>
      </c>
      <c r="H519" s="5" t="str">
        <f t="shared" si="60"/>
        <v/>
      </c>
      <c r="I519" s="5" t="str">
        <f t="shared" si="61"/>
        <v/>
      </c>
      <c r="J519" s="5" t="str">
        <f t="shared" si="62"/>
        <v/>
      </c>
      <c r="M519" s="5"/>
    </row>
    <row r="520" spans="2:13" x14ac:dyDescent="0.3">
      <c r="B520" s="57" t="str">
        <f t="shared" si="63"/>
        <v/>
      </c>
      <c r="C520" s="5" t="str">
        <f t="shared" si="56"/>
        <v/>
      </c>
      <c r="D520" s="5" t="str">
        <f t="shared" si="57"/>
        <v/>
      </c>
      <c r="E520" s="5" t="str">
        <f t="shared" si="58"/>
        <v/>
      </c>
      <c r="F520" s="53"/>
      <c r="G520" s="5" t="str">
        <f t="shared" si="59"/>
        <v/>
      </c>
      <c r="H520" s="5" t="str">
        <f t="shared" si="60"/>
        <v/>
      </c>
      <c r="I520" s="5" t="str">
        <f t="shared" si="61"/>
        <v/>
      </c>
      <c r="J520" s="5" t="str">
        <f t="shared" si="62"/>
        <v/>
      </c>
      <c r="M520" s="5"/>
    </row>
    <row r="521" spans="2:13" x14ac:dyDescent="0.3">
      <c r="B521" s="57" t="str">
        <f t="shared" si="63"/>
        <v/>
      </c>
      <c r="C521" s="5" t="str">
        <f t="shared" si="56"/>
        <v/>
      </c>
      <c r="D521" s="5" t="str">
        <f t="shared" si="57"/>
        <v/>
      </c>
      <c r="E521" s="5" t="str">
        <f t="shared" si="58"/>
        <v/>
      </c>
      <c r="F521" s="53"/>
      <c r="G521" s="5" t="str">
        <f t="shared" si="59"/>
        <v/>
      </c>
      <c r="H521" s="5" t="str">
        <f t="shared" si="60"/>
        <v/>
      </c>
      <c r="I521" s="5" t="str">
        <f t="shared" si="61"/>
        <v/>
      </c>
      <c r="J521" s="5" t="str">
        <f t="shared" si="62"/>
        <v/>
      </c>
      <c r="M521" s="5"/>
    </row>
    <row r="522" spans="2:13" x14ac:dyDescent="0.3">
      <c r="B522" s="57" t="str">
        <f t="shared" si="63"/>
        <v/>
      </c>
      <c r="C522" s="5" t="str">
        <f t="shared" si="56"/>
        <v/>
      </c>
      <c r="D522" s="5" t="str">
        <f t="shared" si="57"/>
        <v/>
      </c>
      <c r="E522" s="5" t="str">
        <f t="shared" si="58"/>
        <v/>
      </c>
      <c r="F522" s="53"/>
      <c r="G522" s="5" t="str">
        <f t="shared" si="59"/>
        <v/>
      </c>
      <c r="H522" s="5" t="str">
        <f t="shared" si="60"/>
        <v/>
      </c>
      <c r="I522" s="5" t="str">
        <f t="shared" si="61"/>
        <v/>
      </c>
      <c r="J522" s="5" t="str">
        <f t="shared" si="62"/>
        <v/>
      </c>
      <c r="M522" s="5"/>
    </row>
    <row r="523" spans="2:13" x14ac:dyDescent="0.3">
      <c r="B523" s="57" t="str">
        <f t="shared" si="63"/>
        <v/>
      </c>
      <c r="C523" s="5" t="str">
        <f t="shared" si="56"/>
        <v/>
      </c>
      <c r="D523" s="5" t="str">
        <f t="shared" si="57"/>
        <v/>
      </c>
      <c r="E523" s="5" t="str">
        <f t="shared" si="58"/>
        <v/>
      </c>
      <c r="F523" s="53"/>
      <c r="G523" s="5" t="str">
        <f t="shared" si="59"/>
        <v/>
      </c>
      <c r="H523" s="5" t="str">
        <f t="shared" si="60"/>
        <v/>
      </c>
      <c r="I523" s="5" t="str">
        <f t="shared" si="61"/>
        <v/>
      </c>
      <c r="J523" s="5" t="str">
        <f t="shared" si="62"/>
        <v/>
      </c>
      <c r="M523" s="5"/>
    </row>
    <row r="524" spans="2:13" x14ac:dyDescent="0.3">
      <c r="B524" s="57" t="str">
        <f t="shared" si="63"/>
        <v/>
      </c>
      <c r="C524" s="5" t="str">
        <f t="shared" si="56"/>
        <v/>
      </c>
      <c r="D524" s="5" t="str">
        <f t="shared" si="57"/>
        <v/>
      </c>
      <c r="E524" s="5" t="str">
        <f t="shared" si="58"/>
        <v/>
      </c>
      <c r="F524" s="53"/>
      <c r="G524" s="5" t="str">
        <f t="shared" si="59"/>
        <v/>
      </c>
      <c r="H524" s="5" t="str">
        <f t="shared" si="60"/>
        <v/>
      </c>
      <c r="I524" s="5" t="str">
        <f t="shared" si="61"/>
        <v/>
      </c>
      <c r="J524" s="5" t="str">
        <f t="shared" si="62"/>
        <v/>
      </c>
      <c r="M524" s="5"/>
    </row>
    <row r="525" spans="2:13" x14ac:dyDescent="0.3">
      <c r="B525" s="57" t="str">
        <f t="shared" si="63"/>
        <v/>
      </c>
      <c r="C525" s="5" t="str">
        <f t="shared" si="56"/>
        <v/>
      </c>
      <c r="D525" s="5" t="str">
        <f t="shared" si="57"/>
        <v/>
      </c>
      <c r="E525" s="5" t="str">
        <f t="shared" si="58"/>
        <v/>
      </c>
      <c r="F525" s="53"/>
      <c r="G525" s="5" t="str">
        <f t="shared" si="59"/>
        <v/>
      </c>
      <c r="H525" s="5" t="str">
        <f t="shared" si="60"/>
        <v/>
      </c>
      <c r="I525" s="5" t="str">
        <f t="shared" si="61"/>
        <v/>
      </c>
      <c r="J525" s="5" t="str">
        <f t="shared" si="62"/>
        <v/>
      </c>
      <c r="M525" s="5"/>
    </row>
    <row r="526" spans="2:13" x14ac:dyDescent="0.3">
      <c r="B526" s="57" t="str">
        <f t="shared" si="63"/>
        <v/>
      </c>
      <c r="C526" s="5" t="str">
        <f t="shared" si="56"/>
        <v/>
      </c>
      <c r="D526" s="5" t="str">
        <f t="shared" si="57"/>
        <v/>
      </c>
      <c r="E526" s="5" t="str">
        <f t="shared" si="58"/>
        <v/>
      </c>
      <c r="F526" s="53"/>
      <c r="G526" s="5" t="str">
        <f t="shared" si="59"/>
        <v/>
      </c>
      <c r="H526" s="5" t="str">
        <f t="shared" si="60"/>
        <v/>
      </c>
      <c r="I526" s="5" t="str">
        <f t="shared" si="61"/>
        <v/>
      </c>
      <c r="J526" s="5" t="str">
        <f t="shared" si="62"/>
        <v/>
      </c>
      <c r="M526" s="5"/>
    </row>
    <row r="527" spans="2:13" x14ac:dyDescent="0.3">
      <c r="B527" s="57" t="str">
        <f t="shared" si="63"/>
        <v/>
      </c>
      <c r="C527" s="5" t="str">
        <f t="shared" si="56"/>
        <v/>
      </c>
      <c r="D527" s="5" t="str">
        <f t="shared" si="57"/>
        <v/>
      </c>
      <c r="E527" s="5" t="str">
        <f t="shared" si="58"/>
        <v/>
      </c>
      <c r="F527" s="53"/>
      <c r="G527" s="5" t="str">
        <f t="shared" si="59"/>
        <v/>
      </c>
      <c r="H527" s="5" t="str">
        <f t="shared" si="60"/>
        <v/>
      </c>
      <c r="I527" s="5" t="str">
        <f t="shared" si="61"/>
        <v/>
      </c>
      <c r="J527" s="5" t="str">
        <f t="shared" si="62"/>
        <v/>
      </c>
      <c r="M527" s="5"/>
    </row>
    <row r="528" spans="2:13" x14ac:dyDescent="0.3">
      <c r="B528" s="57" t="str">
        <f t="shared" si="63"/>
        <v/>
      </c>
      <c r="C528" s="5" t="str">
        <f t="shared" si="56"/>
        <v/>
      </c>
      <c r="D528" s="5" t="str">
        <f t="shared" si="57"/>
        <v/>
      </c>
      <c r="E528" s="5" t="str">
        <f t="shared" si="58"/>
        <v/>
      </c>
      <c r="F528" s="53"/>
      <c r="G528" s="5" t="str">
        <f t="shared" si="59"/>
        <v/>
      </c>
      <c r="H528" s="5" t="str">
        <f t="shared" si="60"/>
        <v/>
      </c>
      <c r="I528" s="5" t="str">
        <f t="shared" si="61"/>
        <v/>
      </c>
      <c r="J528" s="5" t="str">
        <f t="shared" si="62"/>
        <v/>
      </c>
      <c r="M528" s="5"/>
    </row>
    <row r="529" spans="2:13" x14ac:dyDescent="0.3">
      <c r="B529" s="57" t="str">
        <f t="shared" si="63"/>
        <v/>
      </c>
      <c r="C529" s="5" t="str">
        <f t="shared" si="56"/>
        <v/>
      </c>
      <c r="D529" s="5" t="str">
        <f t="shared" si="57"/>
        <v/>
      </c>
      <c r="E529" s="5" t="str">
        <f t="shared" si="58"/>
        <v/>
      </c>
      <c r="F529" s="53"/>
      <c r="G529" s="5" t="str">
        <f t="shared" si="59"/>
        <v/>
      </c>
      <c r="H529" s="5" t="str">
        <f t="shared" si="60"/>
        <v/>
      </c>
      <c r="I529" s="5" t="str">
        <f t="shared" si="61"/>
        <v/>
      </c>
      <c r="J529" s="5" t="str">
        <f t="shared" si="62"/>
        <v/>
      </c>
      <c r="M529" s="5"/>
    </row>
    <row r="530" spans="2:13" x14ac:dyDescent="0.3">
      <c r="B530" s="57" t="str">
        <f t="shared" si="63"/>
        <v/>
      </c>
      <c r="C530" s="5" t="str">
        <f t="shared" si="56"/>
        <v/>
      </c>
      <c r="D530" s="5" t="str">
        <f t="shared" si="57"/>
        <v/>
      </c>
      <c r="E530" s="5" t="str">
        <f t="shared" si="58"/>
        <v/>
      </c>
      <c r="F530" s="53"/>
      <c r="G530" s="5" t="str">
        <f t="shared" si="59"/>
        <v/>
      </c>
      <c r="H530" s="5" t="str">
        <f t="shared" si="60"/>
        <v/>
      </c>
      <c r="I530" s="5" t="str">
        <f t="shared" si="61"/>
        <v/>
      </c>
      <c r="J530" s="5" t="str">
        <f t="shared" si="62"/>
        <v/>
      </c>
      <c r="M530" s="5"/>
    </row>
    <row r="531" spans="2:13" x14ac:dyDescent="0.3">
      <c r="B531" s="57" t="str">
        <f t="shared" si="63"/>
        <v/>
      </c>
      <c r="C531" s="5" t="str">
        <f t="shared" si="56"/>
        <v/>
      </c>
      <c r="D531" s="5" t="str">
        <f t="shared" si="57"/>
        <v/>
      </c>
      <c r="E531" s="5" t="str">
        <f t="shared" si="58"/>
        <v/>
      </c>
      <c r="F531" s="53"/>
      <c r="G531" s="5" t="str">
        <f t="shared" si="59"/>
        <v/>
      </c>
      <c r="H531" s="5" t="str">
        <f t="shared" si="60"/>
        <v/>
      </c>
      <c r="I531" s="5" t="str">
        <f t="shared" si="61"/>
        <v/>
      </c>
      <c r="J531" s="5" t="str">
        <f t="shared" si="62"/>
        <v/>
      </c>
      <c r="M531" s="5"/>
    </row>
    <row r="532" spans="2:13" x14ac:dyDescent="0.3">
      <c r="B532" s="57" t="str">
        <f t="shared" si="63"/>
        <v/>
      </c>
      <c r="C532" s="5" t="str">
        <f t="shared" si="56"/>
        <v/>
      </c>
      <c r="D532" s="5" t="str">
        <f t="shared" si="57"/>
        <v/>
      </c>
      <c r="E532" s="5" t="str">
        <f t="shared" si="58"/>
        <v/>
      </c>
      <c r="F532" s="53"/>
      <c r="G532" s="5" t="str">
        <f t="shared" si="59"/>
        <v/>
      </c>
      <c r="H532" s="5" t="str">
        <f t="shared" si="60"/>
        <v/>
      </c>
      <c r="I532" s="5" t="str">
        <f t="shared" si="61"/>
        <v/>
      </c>
      <c r="J532" s="5" t="str">
        <f t="shared" si="62"/>
        <v/>
      </c>
      <c r="M532" s="5"/>
    </row>
    <row r="533" spans="2:13" x14ac:dyDescent="0.3">
      <c r="B533" s="57" t="str">
        <f t="shared" si="63"/>
        <v/>
      </c>
      <c r="C533" s="5" t="str">
        <f t="shared" si="56"/>
        <v/>
      </c>
      <c r="D533" s="5" t="str">
        <f t="shared" si="57"/>
        <v/>
      </c>
      <c r="E533" s="5" t="str">
        <f t="shared" si="58"/>
        <v/>
      </c>
      <c r="F533" s="53"/>
      <c r="G533" s="5" t="str">
        <f t="shared" si="59"/>
        <v/>
      </c>
      <c r="H533" s="5" t="str">
        <f t="shared" si="60"/>
        <v/>
      </c>
      <c r="I533" s="5" t="str">
        <f t="shared" si="61"/>
        <v/>
      </c>
      <c r="J533" s="5" t="str">
        <f t="shared" si="62"/>
        <v/>
      </c>
      <c r="M533" s="5"/>
    </row>
    <row r="534" spans="2:13" x14ac:dyDescent="0.3">
      <c r="B534" s="57" t="str">
        <f t="shared" si="63"/>
        <v/>
      </c>
      <c r="C534" s="5" t="str">
        <f t="shared" si="56"/>
        <v/>
      </c>
      <c r="D534" s="5" t="str">
        <f t="shared" si="57"/>
        <v/>
      </c>
      <c r="E534" s="5" t="str">
        <f t="shared" si="58"/>
        <v/>
      </c>
      <c r="F534" s="53"/>
      <c r="G534" s="5" t="str">
        <f t="shared" si="59"/>
        <v/>
      </c>
      <c r="H534" s="5" t="str">
        <f t="shared" si="60"/>
        <v/>
      </c>
      <c r="I534" s="5" t="str">
        <f t="shared" si="61"/>
        <v/>
      </c>
      <c r="J534" s="5" t="str">
        <f t="shared" si="62"/>
        <v/>
      </c>
      <c r="M534" s="5"/>
    </row>
    <row r="535" spans="2:13" x14ac:dyDescent="0.3">
      <c r="B535" s="57" t="str">
        <f t="shared" si="63"/>
        <v/>
      </c>
      <c r="C535" s="5" t="str">
        <f t="shared" si="56"/>
        <v/>
      </c>
      <c r="D535" s="5" t="str">
        <f t="shared" si="57"/>
        <v/>
      </c>
      <c r="E535" s="5" t="str">
        <f t="shared" si="58"/>
        <v/>
      </c>
      <c r="F535" s="53"/>
      <c r="G535" s="5" t="str">
        <f t="shared" si="59"/>
        <v/>
      </c>
      <c r="H535" s="5" t="str">
        <f t="shared" si="60"/>
        <v/>
      </c>
      <c r="I535" s="5" t="str">
        <f t="shared" si="61"/>
        <v/>
      </c>
      <c r="J535" s="5" t="str">
        <f t="shared" si="62"/>
        <v/>
      </c>
      <c r="M535" s="5"/>
    </row>
    <row r="536" spans="2:13" x14ac:dyDescent="0.3">
      <c r="B536" s="57" t="str">
        <f t="shared" si="63"/>
        <v/>
      </c>
      <c r="C536" s="5" t="str">
        <f t="shared" si="56"/>
        <v/>
      </c>
      <c r="D536" s="5" t="str">
        <f t="shared" si="57"/>
        <v/>
      </c>
      <c r="E536" s="5" t="str">
        <f t="shared" si="58"/>
        <v/>
      </c>
      <c r="F536" s="53"/>
      <c r="G536" s="5" t="str">
        <f t="shared" si="59"/>
        <v/>
      </c>
      <c r="H536" s="5" t="str">
        <f t="shared" si="60"/>
        <v/>
      </c>
      <c r="I536" s="5" t="str">
        <f t="shared" si="61"/>
        <v/>
      </c>
      <c r="J536" s="5" t="str">
        <f t="shared" si="62"/>
        <v/>
      </c>
      <c r="M536" s="5"/>
    </row>
    <row r="537" spans="2:13" x14ac:dyDescent="0.3">
      <c r="B537" s="57" t="str">
        <f t="shared" si="63"/>
        <v/>
      </c>
      <c r="C537" s="5" t="str">
        <f t="shared" si="56"/>
        <v/>
      </c>
      <c r="D537" s="5" t="str">
        <f t="shared" si="57"/>
        <v/>
      </c>
      <c r="E537" s="5" t="str">
        <f t="shared" si="58"/>
        <v/>
      </c>
      <c r="F537" s="53"/>
      <c r="G537" s="5" t="str">
        <f t="shared" si="59"/>
        <v/>
      </c>
      <c r="H537" s="5" t="str">
        <f t="shared" si="60"/>
        <v/>
      </c>
      <c r="I537" s="5" t="str">
        <f t="shared" si="61"/>
        <v/>
      </c>
      <c r="J537" s="5" t="str">
        <f t="shared" si="62"/>
        <v/>
      </c>
      <c r="M537" s="5"/>
    </row>
    <row r="538" spans="2:13" x14ac:dyDescent="0.3">
      <c r="B538" s="57" t="str">
        <f t="shared" si="63"/>
        <v/>
      </c>
      <c r="C538" s="5" t="str">
        <f t="shared" ref="C538:C601" si="64">_xlfn.LET(
_xlpm.StartingPrincipalBalance,$G537,
_xlpm.IsPrincipalRemainingZeroCondition,ROUND($G537,2)=0,
_xlpm.IsPrincipalRemainingBlankCondition,$G537="",
_xlpm.IsPeriodBlankCondition,ISBLANK($A538),
_xlpm.Calculation,IF(_xlpm.IsPeriodBlankCondition,"",IF(_xlpm.IsPrincipalRemainingBlankCondition,"",IF(_xlpm.IsPrincipalRemainingZeroCondition,"",_xlpm.StartingPrincipalBalance))),
_xlpm.Calculation
)</f>
        <v/>
      </c>
      <c r="D538" s="5" t="str">
        <f t="shared" ref="D538:D601" si="65">_xlfn.LET(
_xlpm.InterestCalculation,$G537*$B$9,
_xlpm.IsPrincipalRemainingZeroCondition,ROUND($G537,2)=0,
_xlpm.IsPrincipalRemainingBlankCondition,$G537="",
_xlpm.IsPeriodBlankCondition,ISBLANK($A538),
_xlpm.Calculation,IF(_xlpm.IsPeriodBlankCondition,"",IF(_xlpm.IsPrincipalRemainingBlankCondition,"",IF(_xlpm.IsPrincipalRemainingZeroCondition,"",_xlpm.InterestCalculation))),
_xlpm.Calculation
)</f>
        <v/>
      </c>
      <c r="E538" s="5" t="str">
        <f t="shared" ref="E538:E601" si="66">_xlfn.LET(
_xlpm.PrincipalOwedCalculation,$B$10-$D538,
_xlpm.IsPrincipalLessThenOrEqualToMonthlyPaymentCondition,$G537&lt;=$B$10,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_xlpm.Calculation,IF(_xlpm.IsPeriodBlankCondition,"",IF(_xlpm.IsPrincipalRemainingBlankCondition,"",IF(_xlpm.IsPrincipalZeroCondition,"",IF(_xlpm.IsPrincipalLessThenOrEqualToMonthlyPaymentCondition,$G537,_xlpm.PrincipalOwedCalculation)))),
_xlpm.Calculation
)</f>
        <v/>
      </c>
      <c r="F538" s="53"/>
      <c r="G538" s="5" t="str">
        <f t="shared" ref="G538:G601" si="67">_xlfn.LET(
_xlpm.StartingBalanceGreaterThanPrincipalOwedPlusPrepaymentCondition,$C538&gt;=$E538+$F538,
_xlpm.IsPrincpalOwedPlusPrepaymentLessThanOrEqualToPrincipalRemainingCondition,ROUND($E538+$F538,2)&lt;=ROUND($G537,2),
_xlpm.IsCurrentPrincapalOwedAmtGreaterThanPrevPrincipalOwedCondition,$E537&gt;$G537,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_xlpm.Calculation,IF(_xlpm.IsPeriodBlankCondition,"",IF(_xlpm.IsPrincipalRemainingBlankCondition,"",IF(_xlpm.IsPrincipalZeroCondition,"",IF(_xlpm.StartingBalanceGreaterThanPrincipalOwedPlusPrepaymentCondition,$C538-$E538-$F538,0)))),
_xlpm.Calculation
)</f>
        <v/>
      </c>
      <c r="H538" s="5" t="str">
        <f t="shared" ref="H538:H601" si="68">_xlfn.LET(
_xlpm.PrincpalRemainingCalculation,$B$13,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_xlpm.Calculation,IF(_xlpm.IsPeriodBlankCondition,"",IF(_xlpm.IsPrincipalRemainingBlankCondition,"",IF(_xlpm.IsPrincipalZeroCondition,"",_xlpm.PrincpalRemainingCalculation))),
_xlpm.Calculation
)</f>
        <v/>
      </c>
      <c r="I538" s="5" t="str">
        <f t="shared" ref="I538:I601" si="69">_xlfn.LET(
_xlpm.IsPrincipalRemainingLessThanOrEqualToPMICutoffAmtCondition,$G537&lt;=$B$2*(1-$B$15),
_xlpm.PMIMonthlyPayment,$B$19,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538" s="5" t="str">
        <f t="shared" ref="J538:J601" si="70">_xlfn.LET(
_xlpm.PrePaymentActuallyPaid,IF($C538&gt;=$E538+$F538,$F538,$C538-$E538),
_xlpm.IfPMIOwedIsBlank,IF($I538 = "",0,$I538),
_xlpm.TotalMonthlyPaymentCalculation,$D538+$E538+$H538+_xlpm.IfPMIOwedIsBlank+_xlpm.PrePaymentActuallyPaid,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_xlpm.Calculation,IF(_xlpm.IsPeriodBlankCondition,"",IF(_xlpm.IsPrincipalRemainingBlankCondition,"",IF(_xlpm.IsPrincipalZeroCondition,"",_xlpm.TotalMonthlyPaymentCalculation))),
_xlpm.Calculation
)</f>
        <v/>
      </c>
      <c r="M538" s="5"/>
    </row>
    <row r="539" spans="2:13" x14ac:dyDescent="0.3">
      <c r="B539" s="57" t="str">
        <f t="shared" ref="B539:B602" si="71">IF(ISBLANK($A539),"",EDATE($B538,1))</f>
        <v/>
      </c>
      <c r="C539" s="5" t="str">
        <f t="shared" si="64"/>
        <v/>
      </c>
      <c r="D539" s="5" t="str">
        <f t="shared" si="65"/>
        <v/>
      </c>
      <c r="E539" s="5" t="str">
        <f t="shared" si="66"/>
        <v/>
      </c>
      <c r="F539" s="53"/>
      <c r="G539" s="5" t="str">
        <f t="shared" si="67"/>
        <v/>
      </c>
      <c r="H539" s="5" t="str">
        <f t="shared" si="68"/>
        <v/>
      </c>
      <c r="I539" s="5" t="str">
        <f t="shared" si="69"/>
        <v/>
      </c>
      <c r="J539" s="5" t="str">
        <f t="shared" si="70"/>
        <v/>
      </c>
      <c r="M539" s="5"/>
    </row>
    <row r="540" spans="2:13" x14ac:dyDescent="0.3">
      <c r="B540" s="57" t="str">
        <f t="shared" si="71"/>
        <v/>
      </c>
      <c r="C540" s="5" t="str">
        <f t="shared" si="64"/>
        <v/>
      </c>
      <c r="D540" s="5" t="str">
        <f t="shared" si="65"/>
        <v/>
      </c>
      <c r="E540" s="5" t="str">
        <f t="shared" si="66"/>
        <v/>
      </c>
      <c r="F540" s="53"/>
      <c r="G540" s="5" t="str">
        <f t="shared" si="67"/>
        <v/>
      </c>
      <c r="H540" s="5" t="str">
        <f t="shared" si="68"/>
        <v/>
      </c>
      <c r="I540" s="5" t="str">
        <f t="shared" si="69"/>
        <v/>
      </c>
      <c r="J540" s="5" t="str">
        <f t="shared" si="70"/>
        <v/>
      </c>
      <c r="M540" s="5"/>
    </row>
    <row r="541" spans="2:13" x14ac:dyDescent="0.3">
      <c r="B541" s="57" t="str">
        <f t="shared" si="71"/>
        <v/>
      </c>
      <c r="C541" s="5" t="str">
        <f t="shared" si="64"/>
        <v/>
      </c>
      <c r="D541" s="5" t="str">
        <f t="shared" si="65"/>
        <v/>
      </c>
      <c r="E541" s="5" t="str">
        <f t="shared" si="66"/>
        <v/>
      </c>
      <c r="F541" s="53"/>
      <c r="G541" s="5" t="str">
        <f t="shared" si="67"/>
        <v/>
      </c>
      <c r="H541" s="5" t="str">
        <f t="shared" si="68"/>
        <v/>
      </c>
      <c r="I541" s="5" t="str">
        <f t="shared" si="69"/>
        <v/>
      </c>
      <c r="J541" s="5" t="str">
        <f t="shared" si="70"/>
        <v/>
      </c>
      <c r="M541" s="5"/>
    </row>
    <row r="542" spans="2:13" x14ac:dyDescent="0.3">
      <c r="B542" s="57" t="str">
        <f t="shared" si="71"/>
        <v/>
      </c>
      <c r="C542" s="5" t="str">
        <f t="shared" si="64"/>
        <v/>
      </c>
      <c r="D542" s="5" t="str">
        <f t="shared" si="65"/>
        <v/>
      </c>
      <c r="E542" s="5" t="str">
        <f t="shared" si="66"/>
        <v/>
      </c>
      <c r="F542" s="53"/>
      <c r="G542" s="5" t="str">
        <f t="shared" si="67"/>
        <v/>
      </c>
      <c r="H542" s="5" t="str">
        <f t="shared" si="68"/>
        <v/>
      </c>
      <c r="I542" s="5" t="str">
        <f t="shared" si="69"/>
        <v/>
      </c>
      <c r="J542" s="5" t="str">
        <f t="shared" si="70"/>
        <v/>
      </c>
      <c r="M542" s="5"/>
    </row>
    <row r="543" spans="2:13" x14ac:dyDescent="0.3">
      <c r="B543" s="57" t="str">
        <f t="shared" si="71"/>
        <v/>
      </c>
      <c r="C543" s="5" t="str">
        <f t="shared" si="64"/>
        <v/>
      </c>
      <c r="D543" s="5" t="str">
        <f t="shared" si="65"/>
        <v/>
      </c>
      <c r="E543" s="5" t="str">
        <f t="shared" si="66"/>
        <v/>
      </c>
      <c r="F543" s="53"/>
      <c r="G543" s="5" t="str">
        <f t="shared" si="67"/>
        <v/>
      </c>
      <c r="H543" s="5" t="str">
        <f t="shared" si="68"/>
        <v/>
      </c>
      <c r="I543" s="5" t="str">
        <f t="shared" si="69"/>
        <v/>
      </c>
      <c r="J543" s="5" t="str">
        <f t="shared" si="70"/>
        <v/>
      </c>
      <c r="M543" s="5"/>
    </row>
    <row r="544" spans="2:13" x14ac:dyDescent="0.3">
      <c r="B544" s="57" t="str">
        <f t="shared" si="71"/>
        <v/>
      </c>
      <c r="C544" s="5" t="str">
        <f t="shared" si="64"/>
        <v/>
      </c>
      <c r="D544" s="5" t="str">
        <f t="shared" si="65"/>
        <v/>
      </c>
      <c r="E544" s="5" t="str">
        <f t="shared" si="66"/>
        <v/>
      </c>
      <c r="F544" s="53"/>
      <c r="G544" s="5" t="str">
        <f t="shared" si="67"/>
        <v/>
      </c>
      <c r="H544" s="5" t="str">
        <f t="shared" si="68"/>
        <v/>
      </c>
      <c r="I544" s="5" t="str">
        <f t="shared" si="69"/>
        <v/>
      </c>
      <c r="J544" s="5" t="str">
        <f t="shared" si="70"/>
        <v/>
      </c>
      <c r="M544" s="5"/>
    </row>
    <row r="545" spans="2:13" x14ac:dyDescent="0.3">
      <c r="B545" s="57" t="str">
        <f t="shared" si="71"/>
        <v/>
      </c>
      <c r="C545" s="5" t="str">
        <f t="shared" si="64"/>
        <v/>
      </c>
      <c r="D545" s="5" t="str">
        <f t="shared" si="65"/>
        <v/>
      </c>
      <c r="E545" s="5" t="str">
        <f t="shared" si="66"/>
        <v/>
      </c>
      <c r="F545" s="53"/>
      <c r="G545" s="5" t="str">
        <f t="shared" si="67"/>
        <v/>
      </c>
      <c r="H545" s="5" t="str">
        <f t="shared" si="68"/>
        <v/>
      </c>
      <c r="I545" s="5" t="str">
        <f t="shared" si="69"/>
        <v/>
      </c>
      <c r="J545" s="5" t="str">
        <f t="shared" si="70"/>
        <v/>
      </c>
      <c r="M545" s="5"/>
    </row>
    <row r="546" spans="2:13" x14ac:dyDescent="0.3">
      <c r="B546" s="57" t="str">
        <f t="shared" si="71"/>
        <v/>
      </c>
      <c r="C546" s="5" t="str">
        <f t="shared" si="64"/>
        <v/>
      </c>
      <c r="D546" s="5" t="str">
        <f t="shared" si="65"/>
        <v/>
      </c>
      <c r="E546" s="5" t="str">
        <f t="shared" si="66"/>
        <v/>
      </c>
      <c r="F546" s="53"/>
      <c r="G546" s="5" t="str">
        <f t="shared" si="67"/>
        <v/>
      </c>
      <c r="H546" s="5" t="str">
        <f t="shared" si="68"/>
        <v/>
      </c>
      <c r="I546" s="5" t="str">
        <f t="shared" si="69"/>
        <v/>
      </c>
      <c r="J546" s="5" t="str">
        <f t="shared" si="70"/>
        <v/>
      </c>
      <c r="M546" s="5"/>
    </row>
    <row r="547" spans="2:13" x14ac:dyDescent="0.3">
      <c r="B547" s="57" t="str">
        <f t="shared" si="71"/>
        <v/>
      </c>
      <c r="C547" s="5" t="str">
        <f t="shared" si="64"/>
        <v/>
      </c>
      <c r="D547" s="5" t="str">
        <f t="shared" si="65"/>
        <v/>
      </c>
      <c r="E547" s="5" t="str">
        <f t="shared" si="66"/>
        <v/>
      </c>
      <c r="F547" s="53"/>
      <c r="G547" s="5" t="str">
        <f t="shared" si="67"/>
        <v/>
      </c>
      <c r="H547" s="5" t="str">
        <f t="shared" si="68"/>
        <v/>
      </c>
      <c r="I547" s="5" t="str">
        <f t="shared" si="69"/>
        <v/>
      </c>
      <c r="J547" s="5" t="str">
        <f t="shared" si="70"/>
        <v/>
      </c>
      <c r="M547" s="5"/>
    </row>
    <row r="548" spans="2:13" x14ac:dyDescent="0.3">
      <c r="B548" s="57" t="str">
        <f t="shared" si="71"/>
        <v/>
      </c>
      <c r="C548" s="5" t="str">
        <f t="shared" si="64"/>
        <v/>
      </c>
      <c r="D548" s="5" t="str">
        <f t="shared" si="65"/>
        <v/>
      </c>
      <c r="E548" s="5" t="str">
        <f t="shared" si="66"/>
        <v/>
      </c>
      <c r="F548" s="53"/>
      <c r="G548" s="5" t="str">
        <f t="shared" si="67"/>
        <v/>
      </c>
      <c r="H548" s="5" t="str">
        <f t="shared" si="68"/>
        <v/>
      </c>
      <c r="I548" s="5" t="str">
        <f t="shared" si="69"/>
        <v/>
      </c>
      <c r="J548" s="5" t="str">
        <f t="shared" si="70"/>
        <v/>
      </c>
      <c r="M548" s="5"/>
    </row>
    <row r="549" spans="2:13" x14ac:dyDescent="0.3">
      <c r="B549" s="57" t="str">
        <f t="shared" si="71"/>
        <v/>
      </c>
      <c r="C549" s="5" t="str">
        <f t="shared" si="64"/>
        <v/>
      </c>
      <c r="D549" s="5" t="str">
        <f t="shared" si="65"/>
        <v/>
      </c>
      <c r="E549" s="5" t="str">
        <f t="shared" si="66"/>
        <v/>
      </c>
      <c r="F549" s="53"/>
      <c r="G549" s="5" t="str">
        <f t="shared" si="67"/>
        <v/>
      </c>
      <c r="H549" s="5" t="str">
        <f t="shared" si="68"/>
        <v/>
      </c>
      <c r="I549" s="5" t="str">
        <f t="shared" si="69"/>
        <v/>
      </c>
      <c r="J549" s="5" t="str">
        <f t="shared" si="70"/>
        <v/>
      </c>
      <c r="M549" s="5"/>
    </row>
    <row r="550" spans="2:13" x14ac:dyDescent="0.3">
      <c r="B550" s="57" t="str">
        <f t="shared" si="71"/>
        <v/>
      </c>
      <c r="C550" s="5" t="str">
        <f t="shared" si="64"/>
        <v/>
      </c>
      <c r="D550" s="5" t="str">
        <f t="shared" si="65"/>
        <v/>
      </c>
      <c r="E550" s="5" t="str">
        <f t="shared" si="66"/>
        <v/>
      </c>
      <c r="F550" s="53"/>
      <c r="G550" s="5" t="str">
        <f t="shared" si="67"/>
        <v/>
      </c>
      <c r="H550" s="5" t="str">
        <f t="shared" si="68"/>
        <v/>
      </c>
      <c r="I550" s="5" t="str">
        <f t="shared" si="69"/>
        <v/>
      </c>
      <c r="J550" s="5" t="str">
        <f t="shared" si="70"/>
        <v/>
      </c>
      <c r="M550" s="5"/>
    </row>
    <row r="551" spans="2:13" x14ac:dyDescent="0.3">
      <c r="B551" s="57" t="str">
        <f t="shared" si="71"/>
        <v/>
      </c>
      <c r="C551" s="5" t="str">
        <f t="shared" si="64"/>
        <v/>
      </c>
      <c r="D551" s="5" t="str">
        <f t="shared" si="65"/>
        <v/>
      </c>
      <c r="E551" s="5" t="str">
        <f t="shared" si="66"/>
        <v/>
      </c>
      <c r="F551" s="53"/>
      <c r="G551" s="5" t="str">
        <f t="shared" si="67"/>
        <v/>
      </c>
      <c r="H551" s="5" t="str">
        <f t="shared" si="68"/>
        <v/>
      </c>
      <c r="I551" s="5" t="str">
        <f t="shared" si="69"/>
        <v/>
      </c>
      <c r="J551" s="5" t="str">
        <f t="shared" si="70"/>
        <v/>
      </c>
      <c r="M551" s="5"/>
    </row>
    <row r="552" spans="2:13" x14ac:dyDescent="0.3">
      <c r="B552" s="57" t="str">
        <f t="shared" si="71"/>
        <v/>
      </c>
      <c r="C552" s="5" t="str">
        <f t="shared" si="64"/>
        <v/>
      </c>
      <c r="D552" s="5" t="str">
        <f t="shared" si="65"/>
        <v/>
      </c>
      <c r="E552" s="5" t="str">
        <f t="shared" si="66"/>
        <v/>
      </c>
      <c r="F552" s="53"/>
      <c r="G552" s="5" t="str">
        <f t="shared" si="67"/>
        <v/>
      </c>
      <c r="H552" s="5" t="str">
        <f t="shared" si="68"/>
        <v/>
      </c>
      <c r="I552" s="5" t="str">
        <f t="shared" si="69"/>
        <v/>
      </c>
      <c r="J552" s="5" t="str">
        <f t="shared" si="70"/>
        <v/>
      </c>
      <c r="M552" s="5"/>
    </row>
    <row r="553" spans="2:13" x14ac:dyDescent="0.3">
      <c r="B553" s="57" t="str">
        <f t="shared" si="71"/>
        <v/>
      </c>
      <c r="C553" s="5" t="str">
        <f t="shared" si="64"/>
        <v/>
      </c>
      <c r="D553" s="5" t="str">
        <f t="shared" si="65"/>
        <v/>
      </c>
      <c r="E553" s="5" t="str">
        <f t="shared" si="66"/>
        <v/>
      </c>
      <c r="F553" s="53"/>
      <c r="G553" s="5" t="str">
        <f t="shared" si="67"/>
        <v/>
      </c>
      <c r="H553" s="5" t="str">
        <f t="shared" si="68"/>
        <v/>
      </c>
      <c r="I553" s="5" t="str">
        <f t="shared" si="69"/>
        <v/>
      </c>
      <c r="J553" s="5" t="str">
        <f t="shared" si="70"/>
        <v/>
      </c>
      <c r="M553" s="5"/>
    </row>
    <row r="554" spans="2:13" x14ac:dyDescent="0.3">
      <c r="B554" s="57" t="str">
        <f t="shared" si="71"/>
        <v/>
      </c>
      <c r="C554" s="5" t="str">
        <f t="shared" si="64"/>
        <v/>
      </c>
      <c r="D554" s="5" t="str">
        <f t="shared" si="65"/>
        <v/>
      </c>
      <c r="E554" s="5" t="str">
        <f t="shared" si="66"/>
        <v/>
      </c>
      <c r="F554" s="53"/>
      <c r="G554" s="5" t="str">
        <f t="shared" si="67"/>
        <v/>
      </c>
      <c r="H554" s="5" t="str">
        <f t="shared" si="68"/>
        <v/>
      </c>
      <c r="I554" s="5" t="str">
        <f t="shared" si="69"/>
        <v/>
      </c>
      <c r="J554" s="5" t="str">
        <f t="shared" si="70"/>
        <v/>
      </c>
      <c r="M554" s="5"/>
    </row>
    <row r="555" spans="2:13" x14ac:dyDescent="0.3">
      <c r="B555" s="57" t="str">
        <f t="shared" si="71"/>
        <v/>
      </c>
      <c r="C555" s="5" t="str">
        <f t="shared" si="64"/>
        <v/>
      </c>
      <c r="D555" s="5" t="str">
        <f t="shared" si="65"/>
        <v/>
      </c>
      <c r="E555" s="5" t="str">
        <f t="shared" si="66"/>
        <v/>
      </c>
      <c r="F555" s="53"/>
      <c r="G555" s="5" t="str">
        <f t="shared" si="67"/>
        <v/>
      </c>
      <c r="H555" s="5" t="str">
        <f t="shared" si="68"/>
        <v/>
      </c>
      <c r="I555" s="5" t="str">
        <f t="shared" si="69"/>
        <v/>
      </c>
      <c r="J555" s="5" t="str">
        <f t="shared" si="70"/>
        <v/>
      </c>
      <c r="M555" s="5"/>
    </row>
    <row r="556" spans="2:13" x14ac:dyDescent="0.3">
      <c r="B556" s="57" t="str">
        <f t="shared" si="71"/>
        <v/>
      </c>
      <c r="C556" s="5" t="str">
        <f t="shared" si="64"/>
        <v/>
      </c>
      <c r="D556" s="5" t="str">
        <f t="shared" si="65"/>
        <v/>
      </c>
      <c r="E556" s="5" t="str">
        <f t="shared" si="66"/>
        <v/>
      </c>
      <c r="F556" s="53"/>
      <c r="G556" s="5" t="str">
        <f t="shared" si="67"/>
        <v/>
      </c>
      <c r="H556" s="5" t="str">
        <f t="shared" si="68"/>
        <v/>
      </c>
      <c r="I556" s="5" t="str">
        <f t="shared" si="69"/>
        <v/>
      </c>
      <c r="J556" s="5" t="str">
        <f t="shared" si="70"/>
        <v/>
      </c>
      <c r="M556" s="5"/>
    </row>
    <row r="557" spans="2:13" x14ac:dyDescent="0.3">
      <c r="B557" s="57" t="str">
        <f t="shared" si="71"/>
        <v/>
      </c>
      <c r="C557" s="5" t="str">
        <f t="shared" si="64"/>
        <v/>
      </c>
      <c r="D557" s="5" t="str">
        <f t="shared" si="65"/>
        <v/>
      </c>
      <c r="E557" s="5" t="str">
        <f t="shared" si="66"/>
        <v/>
      </c>
      <c r="F557" s="53"/>
      <c r="G557" s="5" t="str">
        <f t="shared" si="67"/>
        <v/>
      </c>
      <c r="H557" s="5" t="str">
        <f t="shared" si="68"/>
        <v/>
      </c>
      <c r="I557" s="5" t="str">
        <f t="shared" si="69"/>
        <v/>
      </c>
      <c r="J557" s="5" t="str">
        <f t="shared" si="70"/>
        <v/>
      </c>
      <c r="M557" s="5"/>
    </row>
    <row r="558" spans="2:13" x14ac:dyDescent="0.3">
      <c r="B558" s="57" t="str">
        <f t="shared" si="71"/>
        <v/>
      </c>
      <c r="C558" s="5" t="str">
        <f t="shared" si="64"/>
        <v/>
      </c>
      <c r="D558" s="5" t="str">
        <f t="shared" si="65"/>
        <v/>
      </c>
      <c r="E558" s="5" t="str">
        <f t="shared" si="66"/>
        <v/>
      </c>
      <c r="F558" s="53"/>
      <c r="G558" s="5" t="str">
        <f t="shared" si="67"/>
        <v/>
      </c>
      <c r="H558" s="5" t="str">
        <f t="shared" si="68"/>
        <v/>
      </c>
      <c r="I558" s="5" t="str">
        <f t="shared" si="69"/>
        <v/>
      </c>
      <c r="J558" s="5" t="str">
        <f t="shared" si="70"/>
        <v/>
      </c>
      <c r="M558" s="5"/>
    </row>
    <row r="559" spans="2:13" x14ac:dyDescent="0.3">
      <c r="B559" s="57" t="str">
        <f t="shared" si="71"/>
        <v/>
      </c>
      <c r="C559" s="5" t="str">
        <f t="shared" si="64"/>
        <v/>
      </c>
      <c r="D559" s="5" t="str">
        <f t="shared" si="65"/>
        <v/>
      </c>
      <c r="E559" s="5" t="str">
        <f t="shared" si="66"/>
        <v/>
      </c>
      <c r="F559" s="53"/>
      <c r="G559" s="5" t="str">
        <f t="shared" si="67"/>
        <v/>
      </c>
      <c r="H559" s="5" t="str">
        <f t="shared" si="68"/>
        <v/>
      </c>
      <c r="I559" s="5" t="str">
        <f t="shared" si="69"/>
        <v/>
      </c>
      <c r="J559" s="5" t="str">
        <f t="shared" si="70"/>
        <v/>
      </c>
      <c r="M559" s="5"/>
    </row>
    <row r="560" spans="2:13" x14ac:dyDescent="0.3">
      <c r="B560" s="57" t="str">
        <f t="shared" si="71"/>
        <v/>
      </c>
      <c r="C560" s="5" t="str">
        <f t="shared" si="64"/>
        <v/>
      </c>
      <c r="D560" s="5" t="str">
        <f t="shared" si="65"/>
        <v/>
      </c>
      <c r="E560" s="5" t="str">
        <f t="shared" si="66"/>
        <v/>
      </c>
      <c r="F560" s="53"/>
      <c r="G560" s="5" t="str">
        <f t="shared" si="67"/>
        <v/>
      </c>
      <c r="H560" s="5" t="str">
        <f t="shared" si="68"/>
        <v/>
      </c>
      <c r="I560" s="5" t="str">
        <f t="shared" si="69"/>
        <v/>
      </c>
      <c r="J560" s="5" t="str">
        <f t="shared" si="70"/>
        <v/>
      </c>
      <c r="M560" s="5"/>
    </row>
    <row r="561" spans="2:13" x14ac:dyDescent="0.3">
      <c r="B561" s="57" t="str">
        <f t="shared" si="71"/>
        <v/>
      </c>
      <c r="C561" s="5" t="str">
        <f t="shared" si="64"/>
        <v/>
      </c>
      <c r="D561" s="5" t="str">
        <f t="shared" si="65"/>
        <v/>
      </c>
      <c r="E561" s="5" t="str">
        <f t="shared" si="66"/>
        <v/>
      </c>
      <c r="F561" s="53"/>
      <c r="G561" s="5" t="str">
        <f t="shared" si="67"/>
        <v/>
      </c>
      <c r="H561" s="5" t="str">
        <f t="shared" si="68"/>
        <v/>
      </c>
      <c r="I561" s="5" t="str">
        <f t="shared" si="69"/>
        <v/>
      </c>
      <c r="J561" s="5" t="str">
        <f t="shared" si="70"/>
        <v/>
      </c>
      <c r="M561" s="5"/>
    </row>
    <row r="562" spans="2:13" x14ac:dyDescent="0.3">
      <c r="B562" s="57" t="str">
        <f t="shared" si="71"/>
        <v/>
      </c>
      <c r="C562" s="5" t="str">
        <f t="shared" si="64"/>
        <v/>
      </c>
      <c r="D562" s="5" t="str">
        <f t="shared" si="65"/>
        <v/>
      </c>
      <c r="E562" s="5" t="str">
        <f t="shared" si="66"/>
        <v/>
      </c>
      <c r="F562" s="53"/>
      <c r="G562" s="5" t="str">
        <f t="shared" si="67"/>
        <v/>
      </c>
      <c r="H562" s="5" t="str">
        <f t="shared" si="68"/>
        <v/>
      </c>
      <c r="I562" s="5" t="str">
        <f t="shared" si="69"/>
        <v/>
      </c>
      <c r="J562" s="5" t="str">
        <f t="shared" si="70"/>
        <v/>
      </c>
      <c r="M562" s="5"/>
    </row>
    <row r="563" spans="2:13" x14ac:dyDescent="0.3">
      <c r="B563" s="57" t="str">
        <f t="shared" si="71"/>
        <v/>
      </c>
      <c r="C563" s="5" t="str">
        <f t="shared" si="64"/>
        <v/>
      </c>
      <c r="D563" s="5" t="str">
        <f t="shared" si="65"/>
        <v/>
      </c>
      <c r="E563" s="5" t="str">
        <f t="shared" si="66"/>
        <v/>
      </c>
      <c r="F563" s="53"/>
      <c r="G563" s="5" t="str">
        <f t="shared" si="67"/>
        <v/>
      </c>
      <c r="H563" s="5" t="str">
        <f t="shared" si="68"/>
        <v/>
      </c>
      <c r="I563" s="5" t="str">
        <f t="shared" si="69"/>
        <v/>
      </c>
      <c r="J563" s="5" t="str">
        <f t="shared" si="70"/>
        <v/>
      </c>
      <c r="M563" s="5"/>
    </row>
    <row r="564" spans="2:13" x14ac:dyDescent="0.3">
      <c r="B564" s="57" t="str">
        <f t="shared" si="71"/>
        <v/>
      </c>
      <c r="C564" s="5" t="str">
        <f t="shared" si="64"/>
        <v/>
      </c>
      <c r="D564" s="5" t="str">
        <f t="shared" si="65"/>
        <v/>
      </c>
      <c r="E564" s="5" t="str">
        <f t="shared" si="66"/>
        <v/>
      </c>
      <c r="F564" s="53"/>
      <c r="G564" s="5" t="str">
        <f t="shared" si="67"/>
        <v/>
      </c>
      <c r="H564" s="5" t="str">
        <f t="shared" si="68"/>
        <v/>
      </c>
      <c r="I564" s="5" t="str">
        <f t="shared" si="69"/>
        <v/>
      </c>
      <c r="J564" s="5" t="str">
        <f t="shared" si="70"/>
        <v/>
      </c>
      <c r="M564" s="5"/>
    </row>
    <row r="565" spans="2:13" x14ac:dyDescent="0.3">
      <c r="B565" s="57" t="str">
        <f t="shared" si="71"/>
        <v/>
      </c>
      <c r="C565" s="5" t="str">
        <f t="shared" si="64"/>
        <v/>
      </c>
      <c r="D565" s="5" t="str">
        <f t="shared" si="65"/>
        <v/>
      </c>
      <c r="E565" s="5" t="str">
        <f t="shared" si="66"/>
        <v/>
      </c>
      <c r="F565" s="53"/>
      <c r="G565" s="5" t="str">
        <f t="shared" si="67"/>
        <v/>
      </c>
      <c r="H565" s="5" t="str">
        <f t="shared" si="68"/>
        <v/>
      </c>
      <c r="I565" s="5" t="str">
        <f t="shared" si="69"/>
        <v/>
      </c>
      <c r="J565" s="5" t="str">
        <f t="shared" si="70"/>
        <v/>
      </c>
      <c r="M565" s="5"/>
    </row>
    <row r="566" spans="2:13" x14ac:dyDescent="0.3">
      <c r="B566" s="57" t="str">
        <f t="shared" si="71"/>
        <v/>
      </c>
      <c r="C566" s="5" t="str">
        <f t="shared" si="64"/>
        <v/>
      </c>
      <c r="D566" s="5" t="str">
        <f t="shared" si="65"/>
        <v/>
      </c>
      <c r="E566" s="5" t="str">
        <f t="shared" si="66"/>
        <v/>
      </c>
      <c r="F566" s="53"/>
      <c r="G566" s="5" t="str">
        <f t="shared" si="67"/>
        <v/>
      </c>
      <c r="H566" s="5" t="str">
        <f t="shared" si="68"/>
        <v/>
      </c>
      <c r="I566" s="5" t="str">
        <f t="shared" si="69"/>
        <v/>
      </c>
      <c r="J566" s="5" t="str">
        <f t="shared" si="70"/>
        <v/>
      </c>
      <c r="M566" s="5"/>
    </row>
    <row r="567" spans="2:13" x14ac:dyDescent="0.3">
      <c r="B567" s="57" t="str">
        <f t="shared" si="71"/>
        <v/>
      </c>
      <c r="C567" s="5" t="str">
        <f t="shared" si="64"/>
        <v/>
      </c>
      <c r="D567" s="5" t="str">
        <f t="shared" si="65"/>
        <v/>
      </c>
      <c r="E567" s="5" t="str">
        <f t="shared" si="66"/>
        <v/>
      </c>
      <c r="F567" s="53"/>
      <c r="G567" s="5" t="str">
        <f t="shared" si="67"/>
        <v/>
      </c>
      <c r="H567" s="5" t="str">
        <f t="shared" si="68"/>
        <v/>
      </c>
      <c r="I567" s="5" t="str">
        <f t="shared" si="69"/>
        <v/>
      </c>
      <c r="J567" s="5" t="str">
        <f t="shared" si="70"/>
        <v/>
      </c>
      <c r="M567" s="5"/>
    </row>
    <row r="568" spans="2:13" x14ac:dyDescent="0.3">
      <c r="B568" s="57" t="str">
        <f t="shared" si="71"/>
        <v/>
      </c>
      <c r="C568" s="5" t="str">
        <f t="shared" si="64"/>
        <v/>
      </c>
      <c r="D568" s="5" t="str">
        <f t="shared" si="65"/>
        <v/>
      </c>
      <c r="E568" s="5" t="str">
        <f t="shared" si="66"/>
        <v/>
      </c>
      <c r="F568" s="53"/>
      <c r="G568" s="5" t="str">
        <f t="shared" si="67"/>
        <v/>
      </c>
      <c r="H568" s="5" t="str">
        <f t="shared" si="68"/>
        <v/>
      </c>
      <c r="I568" s="5" t="str">
        <f t="shared" si="69"/>
        <v/>
      </c>
      <c r="J568" s="5" t="str">
        <f t="shared" si="70"/>
        <v/>
      </c>
      <c r="M568" s="5"/>
    </row>
    <row r="569" spans="2:13" x14ac:dyDescent="0.3">
      <c r="B569" s="57" t="str">
        <f t="shared" si="71"/>
        <v/>
      </c>
      <c r="C569" s="5" t="str">
        <f t="shared" si="64"/>
        <v/>
      </c>
      <c r="D569" s="5" t="str">
        <f t="shared" si="65"/>
        <v/>
      </c>
      <c r="E569" s="5" t="str">
        <f t="shared" si="66"/>
        <v/>
      </c>
      <c r="F569" s="53"/>
      <c r="G569" s="5" t="str">
        <f t="shared" si="67"/>
        <v/>
      </c>
      <c r="H569" s="5" t="str">
        <f t="shared" si="68"/>
        <v/>
      </c>
      <c r="I569" s="5" t="str">
        <f t="shared" si="69"/>
        <v/>
      </c>
      <c r="J569" s="5" t="str">
        <f t="shared" si="70"/>
        <v/>
      </c>
      <c r="M569" s="5"/>
    </row>
    <row r="570" spans="2:13" x14ac:dyDescent="0.3">
      <c r="B570" s="57" t="str">
        <f t="shared" si="71"/>
        <v/>
      </c>
      <c r="C570" s="5" t="str">
        <f t="shared" si="64"/>
        <v/>
      </c>
      <c r="D570" s="5" t="str">
        <f t="shared" si="65"/>
        <v/>
      </c>
      <c r="E570" s="5" t="str">
        <f t="shared" si="66"/>
        <v/>
      </c>
      <c r="F570" s="53"/>
      <c r="G570" s="5" t="str">
        <f t="shared" si="67"/>
        <v/>
      </c>
      <c r="H570" s="5" t="str">
        <f t="shared" si="68"/>
        <v/>
      </c>
      <c r="I570" s="5" t="str">
        <f t="shared" si="69"/>
        <v/>
      </c>
      <c r="J570" s="5" t="str">
        <f t="shared" si="70"/>
        <v/>
      </c>
      <c r="M570" s="5"/>
    </row>
    <row r="571" spans="2:13" x14ac:dyDescent="0.3">
      <c r="B571" s="57" t="str">
        <f t="shared" si="71"/>
        <v/>
      </c>
      <c r="C571" s="5" t="str">
        <f t="shared" si="64"/>
        <v/>
      </c>
      <c r="D571" s="5" t="str">
        <f t="shared" si="65"/>
        <v/>
      </c>
      <c r="E571" s="5" t="str">
        <f t="shared" si="66"/>
        <v/>
      </c>
      <c r="F571" s="53"/>
      <c r="G571" s="5" t="str">
        <f t="shared" si="67"/>
        <v/>
      </c>
      <c r="H571" s="5" t="str">
        <f t="shared" si="68"/>
        <v/>
      </c>
      <c r="I571" s="5" t="str">
        <f t="shared" si="69"/>
        <v/>
      </c>
      <c r="J571" s="5" t="str">
        <f t="shared" si="70"/>
        <v/>
      </c>
      <c r="M571" s="5"/>
    </row>
    <row r="572" spans="2:13" x14ac:dyDescent="0.3">
      <c r="B572" s="57" t="str">
        <f t="shared" si="71"/>
        <v/>
      </c>
      <c r="C572" s="5" t="str">
        <f t="shared" si="64"/>
        <v/>
      </c>
      <c r="D572" s="5" t="str">
        <f t="shared" si="65"/>
        <v/>
      </c>
      <c r="E572" s="5" t="str">
        <f t="shared" si="66"/>
        <v/>
      </c>
      <c r="F572" s="53"/>
      <c r="G572" s="5" t="str">
        <f t="shared" si="67"/>
        <v/>
      </c>
      <c r="H572" s="5" t="str">
        <f t="shared" si="68"/>
        <v/>
      </c>
      <c r="I572" s="5" t="str">
        <f t="shared" si="69"/>
        <v/>
      </c>
      <c r="J572" s="5" t="str">
        <f t="shared" si="70"/>
        <v/>
      </c>
      <c r="M572" s="5"/>
    </row>
    <row r="573" spans="2:13" x14ac:dyDescent="0.3">
      <c r="B573" s="57" t="str">
        <f t="shared" si="71"/>
        <v/>
      </c>
      <c r="C573" s="5" t="str">
        <f t="shared" si="64"/>
        <v/>
      </c>
      <c r="D573" s="5" t="str">
        <f t="shared" si="65"/>
        <v/>
      </c>
      <c r="E573" s="5" t="str">
        <f t="shared" si="66"/>
        <v/>
      </c>
      <c r="F573" s="53"/>
      <c r="G573" s="5" t="str">
        <f t="shared" si="67"/>
        <v/>
      </c>
      <c r="H573" s="5" t="str">
        <f t="shared" si="68"/>
        <v/>
      </c>
      <c r="I573" s="5" t="str">
        <f t="shared" si="69"/>
        <v/>
      </c>
      <c r="J573" s="5" t="str">
        <f t="shared" si="70"/>
        <v/>
      </c>
      <c r="M573" s="5"/>
    </row>
    <row r="574" spans="2:13" x14ac:dyDescent="0.3">
      <c r="B574" s="57" t="str">
        <f t="shared" si="71"/>
        <v/>
      </c>
      <c r="C574" s="5" t="str">
        <f t="shared" si="64"/>
        <v/>
      </c>
      <c r="D574" s="5" t="str">
        <f t="shared" si="65"/>
        <v/>
      </c>
      <c r="E574" s="5" t="str">
        <f t="shared" si="66"/>
        <v/>
      </c>
      <c r="F574" s="53"/>
      <c r="G574" s="5" t="str">
        <f t="shared" si="67"/>
        <v/>
      </c>
      <c r="H574" s="5" t="str">
        <f t="shared" si="68"/>
        <v/>
      </c>
      <c r="I574" s="5" t="str">
        <f t="shared" si="69"/>
        <v/>
      </c>
      <c r="J574" s="5" t="str">
        <f t="shared" si="70"/>
        <v/>
      </c>
      <c r="M574" s="5"/>
    </row>
    <row r="575" spans="2:13" x14ac:dyDescent="0.3">
      <c r="B575" s="57" t="str">
        <f t="shared" si="71"/>
        <v/>
      </c>
      <c r="C575" s="5" t="str">
        <f t="shared" si="64"/>
        <v/>
      </c>
      <c r="D575" s="5" t="str">
        <f t="shared" si="65"/>
        <v/>
      </c>
      <c r="E575" s="5" t="str">
        <f t="shared" si="66"/>
        <v/>
      </c>
      <c r="F575" s="53"/>
      <c r="G575" s="5" t="str">
        <f t="shared" si="67"/>
        <v/>
      </c>
      <c r="H575" s="5" t="str">
        <f t="shared" si="68"/>
        <v/>
      </c>
      <c r="I575" s="5" t="str">
        <f t="shared" si="69"/>
        <v/>
      </c>
      <c r="J575" s="5" t="str">
        <f t="shared" si="70"/>
        <v/>
      </c>
      <c r="M575" s="5"/>
    </row>
    <row r="576" spans="2:13" x14ac:dyDescent="0.3">
      <c r="B576" s="57" t="str">
        <f t="shared" si="71"/>
        <v/>
      </c>
      <c r="C576" s="5" t="str">
        <f t="shared" si="64"/>
        <v/>
      </c>
      <c r="D576" s="5" t="str">
        <f t="shared" si="65"/>
        <v/>
      </c>
      <c r="E576" s="5" t="str">
        <f t="shared" si="66"/>
        <v/>
      </c>
      <c r="F576" s="53"/>
      <c r="G576" s="5" t="str">
        <f t="shared" si="67"/>
        <v/>
      </c>
      <c r="H576" s="5" t="str">
        <f t="shared" si="68"/>
        <v/>
      </c>
      <c r="I576" s="5" t="str">
        <f t="shared" si="69"/>
        <v/>
      </c>
      <c r="J576" s="5" t="str">
        <f t="shared" si="70"/>
        <v/>
      </c>
      <c r="M576" s="5"/>
    </row>
    <row r="577" spans="2:13" x14ac:dyDescent="0.3">
      <c r="B577" s="57" t="str">
        <f t="shared" si="71"/>
        <v/>
      </c>
      <c r="C577" s="5" t="str">
        <f t="shared" si="64"/>
        <v/>
      </c>
      <c r="D577" s="5" t="str">
        <f t="shared" si="65"/>
        <v/>
      </c>
      <c r="E577" s="5" t="str">
        <f t="shared" si="66"/>
        <v/>
      </c>
      <c r="F577" s="53"/>
      <c r="G577" s="5" t="str">
        <f t="shared" si="67"/>
        <v/>
      </c>
      <c r="H577" s="5" t="str">
        <f t="shared" si="68"/>
        <v/>
      </c>
      <c r="I577" s="5" t="str">
        <f t="shared" si="69"/>
        <v/>
      </c>
      <c r="J577" s="5" t="str">
        <f t="shared" si="70"/>
        <v/>
      </c>
      <c r="M577" s="5"/>
    </row>
    <row r="578" spans="2:13" x14ac:dyDescent="0.3">
      <c r="B578" s="57" t="str">
        <f t="shared" si="71"/>
        <v/>
      </c>
      <c r="C578" s="5" t="str">
        <f t="shared" si="64"/>
        <v/>
      </c>
      <c r="D578" s="5" t="str">
        <f t="shared" si="65"/>
        <v/>
      </c>
      <c r="E578" s="5" t="str">
        <f t="shared" si="66"/>
        <v/>
      </c>
      <c r="F578" s="53"/>
      <c r="G578" s="5" t="str">
        <f t="shared" si="67"/>
        <v/>
      </c>
      <c r="H578" s="5" t="str">
        <f t="shared" si="68"/>
        <v/>
      </c>
      <c r="I578" s="5" t="str">
        <f t="shared" si="69"/>
        <v/>
      </c>
      <c r="J578" s="5" t="str">
        <f t="shared" si="70"/>
        <v/>
      </c>
      <c r="M578" s="5"/>
    </row>
    <row r="579" spans="2:13" x14ac:dyDescent="0.3">
      <c r="B579" s="57" t="str">
        <f t="shared" si="71"/>
        <v/>
      </c>
      <c r="C579" s="5" t="str">
        <f t="shared" si="64"/>
        <v/>
      </c>
      <c r="D579" s="5" t="str">
        <f t="shared" si="65"/>
        <v/>
      </c>
      <c r="E579" s="5" t="str">
        <f t="shared" si="66"/>
        <v/>
      </c>
      <c r="F579" s="53"/>
      <c r="G579" s="5" t="str">
        <f t="shared" si="67"/>
        <v/>
      </c>
      <c r="H579" s="5" t="str">
        <f t="shared" si="68"/>
        <v/>
      </c>
      <c r="I579" s="5" t="str">
        <f t="shared" si="69"/>
        <v/>
      </c>
      <c r="J579" s="5" t="str">
        <f t="shared" si="70"/>
        <v/>
      </c>
      <c r="M579" s="5"/>
    </row>
    <row r="580" spans="2:13" x14ac:dyDescent="0.3">
      <c r="B580" s="57" t="str">
        <f t="shared" si="71"/>
        <v/>
      </c>
      <c r="C580" s="5" t="str">
        <f t="shared" si="64"/>
        <v/>
      </c>
      <c r="D580" s="5" t="str">
        <f t="shared" si="65"/>
        <v/>
      </c>
      <c r="E580" s="5" t="str">
        <f t="shared" si="66"/>
        <v/>
      </c>
      <c r="F580" s="53"/>
      <c r="G580" s="5" t="str">
        <f t="shared" si="67"/>
        <v/>
      </c>
      <c r="H580" s="5" t="str">
        <f t="shared" si="68"/>
        <v/>
      </c>
      <c r="I580" s="5" t="str">
        <f t="shared" si="69"/>
        <v/>
      </c>
      <c r="J580" s="5" t="str">
        <f t="shared" si="70"/>
        <v/>
      </c>
      <c r="M580" s="5"/>
    </row>
    <row r="581" spans="2:13" x14ac:dyDescent="0.3">
      <c r="B581" s="57" t="str">
        <f t="shared" si="71"/>
        <v/>
      </c>
      <c r="C581" s="5" t="str">
        <f t="shared" si="64"/>
        <v/>
      </c>
      <c r="D581" s="5" t="str">
        <f t="shared" si="65"/>
        <v/>
      </c>
      <c r="E581" s="5" t="str">
        <f t="shared" si="66"/>
        <v/>
      </c>
      <c r="F581" s="53"/>
      <c r="G581" s="5" t="str">
        <f t="shared" si="67"/>
        <v/>
      </c>
      <c r="H581" s="5" t="str">
        <f t="shared" si="68"/>
        <v/>
      </c>
      <c r="I581" s="5" t="str">
        <f t="shared" si="69"/>
        <v/>
      </c>
      <c r="J581" s="5" t="str">
        <f t="shared" si="70"/>
        <v/>
      </c>
      <c r="M581" s="5"/>
    </row>
    <row r="582" spans="2:13" x14ac:dyDescent="0.3">
      <c r="B582" s="57" t="str">
        <f t="shared" si="71"/>
        <v/>
      </c>
      <c r="C582" s="5" t="str">
        <f t="shared" si="64"/>
        <v/>
      </c>
      <c r="D582" s="5" t="str">
        <f t="shared" si="65"/>
        <v/>
      </c>
      <c r="E582" s="5" t="str">
        <f t="shared" si="66"/>
        <v/>
      </c>
      <c r="F582" s="53"/>
      <c r="G582" s="5" t="str">
        <f t="shared" si="67"/>
        <v/>
      </c>
      <c r="H582" s="5" t="str">
        <f t="shared" si="68"/>
        <v/>
      </c>
      <c r="I582" s="5" t="str">
        <f t="shared" si="69"/>
        <v/>
      </c>
      <c r="J582" s="5" t="str">
        <f t="shared" si="70"/>
        <v/>
      </c>
      <c r="M582" s="5"/>
    </row>
    <row r="583" spans="2:13" x14ac:dyDescent="0.3">
      <c r="B583" s="57" t="str">
        <f t="shared" si="71"/>
        <v/>
      </c>
      <c r="C583" s="5" t="str">
        <f t="shared" si="64"/>
        <v/>
      </c>
      <c r="D583" s="5" t="str">
        <f t="shared" si="65"/>
        <v/>
      </c>
      <c r="E583" s="5" t="str">
        <f t="shared" si="66"/>
        <v/>
      </c>
      <c r="F583" s="53"/>
      <c r="G583" s="5" t="str">
        <f t="shared" si="67"/>
        <v/>
      </c>
      <c r="H583" s="5" t="str">
        <f t="shared" si="68"/>
        <v/>
      </c>
      <c r="I583" s="5" t="str">
        <f t="shared" si="69"/>
        <v/>
      </c>
      <c r="J583" s="5" t="str">
        <f t="shared" si="70"/>
        <v/>
      </c>
      <c r="M583" s="5"/>
    </row>
    <row r="584" spans="2:13" x14ac:dyDescent="0.3">
      <c r="B584" s="57" t="str">
        <f t="shared" si="71"/>
        <v/>
      </c>
      <c r="C584" s="5" t="str">
        <f t="shared" si="64"/>
        <v/>
      </c>
      <c r="D584" s="5" t="str">
        <f t="shared" si="65"/>
        <v/>
      </c>
      <c r="E584" s="5" t="str">
        <f t="shared" si="66"/>
        <v/>
      </c>
      <c r="F584" s="53"/>
      <c r="G584" s="5" t="str">
        <f t="shared" si="67"/>
        <v/>
      </c>
      <c r="H584" s="5" t="str">
        <f t="shared" si="68"/>
        <v/>
      </c>
      <c r="I584" s="5" t="str">
        <f t="shared" si="69"/>
        <v/>
      </c>
      <c r="J584" s="5" t="str">
        <f t="shared" si="70"/>
        <v/>
      </c>
      <c r="M584" s="5"/>
    </row>
    <row r="585" spans="2:13" x14ac:dyDescent="0.3">
      <c r="B585" s="57" t="str">
        <f t="shared" si="71"/>
        <v/>
      </c>
      <c r="C585" s="5" t="str">
        <f t="shared" si="64"/>
        <v/>
      </c>
      <c r="D585" s="5" t="str">
        <f t="shared" si="65"/>
        <v/>
      </c>
      <c r="E585" s="5" t="str">
        <f t="shared" si="66"/>
        <v/>
      </c>
      <c r="F585" s="53"/>
      <c r="G585" s="5" t="str">
        <f t="shared" si="67"/>
        <v/>
      </c>
      <c r="H585" s="5" t="str">
        <f t="shared" si="68"/>
        <v/>
      </c>
      <c r="I585" s="5" t="str">
        <f t="shared" si="69"/>
        <v/>
      </c>
      <c r="J585" s="5" t="str">
        <f t="shared" si="70"/>
        <v/>
      </c>
      <c r="M585" s="5"/>
    </row>
    <row r="586" spans="2:13" x14ac:dyDescent="0.3">
      <c r="B586" s="57" t="str">
        <f t="shared" si="71"/>
        <v/>
      </c>
      <c r="C586" s="5" t="str">
        <f t="shared" si="64"/>
        <v/>
      </c>
      <c r="D586" s="5" t="str">
        <f t="shared" si="65"/>
        <v/>
      </c>
      <c r="E586" s="5" t="str">
        <f t="shared" si="66"/>
        <v/>
      </c>
      <c r="F586" s="53"/>
      <c r="G586" s="5" t="str">
        <f t="shared" si="67"/>
        <v/>
      </c>
      <c r="H586" s="5" t="str">
        <f t="shared" si="68"/>
        <v/>
      </c>
      <c r="I586" s="5" t="str">
        <f t="shared" si="69"/>
        <v/>
      </c>
      <c r="J586" s="5" t="str">
        <f t="shared" si="70"/>
        <v/>
      </c>
      <c r="M586" s="5"/>
    </row>
    <row r="587" spans="2:13" x14ac:dyDescent="0.3">
      <c r="B587" s="57" t="str">
        <f t="shared" si="71"/>
        <v/>
      </c>
      <c r="C587" s="5" t="str">
        <f t="shared" si="64"/>
        <v/>
      </c>
      <c r="D587" s="5" t="str">
        <f t="shared" si="65"/>
        <v/>
      </c>
      <c r="E587" s="5" t="str">
        <f t="shared" si="66"/>
        <v/>
      </c>
      <c r="F587" s="53"/>
      <c r="G587" s="5" t="str">
        <f t="shared" si="67"/>
        <v/>
      </c>
      <c r="H587" s="5" t="str">
        <f t="shared" si="68"/>
        <v/>
      </c>
      <c r="I587" s="5" t="str">
        <f t="shared" si="69"/>
        <v/>
      </c>
      <c r="J587" s="5" t="str">
        <f t="shared" si="70"/>
        <v/>
      </c>
      <c r="M587" s="5"/>
    </row>
    <row r="588" spans="2:13" x14ac:dyDescent="0.3">
      <c r="B588" s="57" t="str">
        <f t="shared" si="71"/>
        <v/>
      </c>
      <c r="C588" s="5" t="str">
        <f t="shared" si="64"/>
        <v/>
      </c>
      <c r="D588" s="5" t="str">
        <f t="shared" si="65"/>
        <v/>
      </c>
      <c r="E588" s="5" t="str">
        <f t="shared" si="66"/>
        <v/>
      </c>
      <c r="F588" s="53"/>
      <c r="G588" s="5" t="str">
        <f t="shared" si="67"/>
        <v/>
      </c>
      <c r="H588" s="5" t="str">
        <f t="shared" si="68"/>
        <v/>
      </c>
      <c r="I588" s="5" t="str">
        <f t="shared" si="69"/>
        <v/>
      </c>
      <c r="J588" s="5" t="str">
        <f t="shared" si="70"/>
        <v/>
      </c>
      <c r="M588" s="5"/>
    </row>
    <row r="589" spans="2:13" x14ac:dyDescent="0.3">
      <c r="B589" s="57" t="str">
        <f t="shared" si="71"/>
        <v/>
      </c>
      <c r="C589" s="5" t="str">
        <f t="shared" si="64"/>
        <v/>
      </c>
      <c r="D589" s="5" t="str">
        <f t="shared" si="65"/>
        <v/>
      </c>
      <c r="E589" s="5" t="str">
        <f t="shared" si="66"/>
        <v/>
      </c>
      <c r="F589" s="53"/>
      <c r="G589" s="5" t="str">
        <f t="shared" si="67"/>
        <v/>
      </c>
      <c r="H589" s="5" t="str">
        <f t="shared" si="68"/>
        <v/>
      </c>
      <c r="I589" s="5" t="str">
        <f t="shared" si="69"/>
        <v/>
      </c>
      <c r="J589" s="5" t="str">
        <f t="shared" si="70"/>
        <v/>
      </c>
      <c r="M589" s="5"/>
    </row>
    <row r="590" spans="2:13" x14ac:dyDescent="0.3">
      <c r="B590" s="57" t="str">
        <f t="shared" si="71"/>
        <v/>
      </c>
      <c r="C590" s="5" t="str">
        <f t="shared" si="64"/>
        <v/>
      </c>
      <c r="D590" s="5" t="str">
        <f t="shared" si="65"/>
        <v/>
      </c>
      <c r="E590" s="5" t="str">
        <f t="shared" si="66"/>
        <v/>
      </c>
      <c r="F590" s="53"/>
      <c r="G590" s="5" t="str">
        <f t="shared" si="67"/>
        <v/>
      </c>
      <c r="H590" s="5" t="str">
        <f t="shared" si="68"/>
        <v/>
      </c>
      <c r="I590" s="5" t="str">
        <f t="shared" si="69"/>
        <v/>
      </c>
      <c r="J590" s="5" t="str">
        <f t="shared" si="70"/>
        <v/>
      </c>
      <c r="M590" s="5"/>
    </row>
    <row r="591" spans="2:13" x14ac:dyDescent="0.3">
      <c r="B591" s="57" t="str">
        <f t="shared" si="71"/>
        <v/>
      </c>
      <c r="C591" s="5" t="str">
        <f t="shared" si="64"/>
        <v/>
      </c>
      <c r="D591" s="5" t="str">
        <f t="shared" si="65"/>
        <v/>
      </c>
      <c r="E591" s="5" t="str">
        <f t="shared" si="66"/>
        <v/>
      </c>
      <c r="F591" s="53"/>
      <c r="G591" s="5" t="str">
        <f t="shared" si="67"/>
        <v/>
      </c>
      <c r="H591" s="5" t="str">
        <f t="shared" si="68"/>
        <v/>
      </c>
      <c r="I591" s="5" t="str">
        <f t="shared" si="69"/>
        <v/>
      </c>
      <c r="J591" s="5" t="str">
        <f t="shared" si="70"/>
        <v/>
      </c>
      <c r="M591" s="5"/>
    </row>
    <row r="592" spans="2:13" x14ac:dyDescent="0.3">
      <c r="B592" s="57" t="str">
        <f t="shared" si="71"/>
        <v/>
      </c>
      <c r="C592" s="5" t="str">
        <f t="shared" si="64"/>
        <v/>
      </c>
      <c r="D592" s="5" t="str">
        <f t="shared" si="65"/>
        <v/>
      </c>
      <c r="E592" s="5" t="str">
        <f t="shared" si="66"/>
        <v/>
      </c>
      <c r="F592" s="53"/>
      <c r="G592" s="5" t="str">
        <f t="shared" si="67"/>
        <v/>
      </c>
      <c r="H592" s="5" t="str">
        <f t="shared" si="68"/>
        <v/>
      </c>
      <c r="I592" s="5" t="str">
        <f t="shared" si="69"/>
        <v/>
      </c>
      <c r="J592" s="5" t="str">
        <f t="shared" si="70"/>
        <v/>
      </c>
      <c r="M592" s="5"/>
    </row>
    <row r="593" spans="2:13" x14ac:dyDescent="0.3">
      <c r="B593" s="57" t="str">
        <f t="shared" si="71"/>
        <v/>
      </c>
      <c r="C593" s="5" t="str">
        <f t="shared" si="64"/>
        <v/>
      </c>
      <c r="D593" s="5" t="str">
        <f t="shared" si="65"/>
        <v/>
      </c>
      <c r="E593" s="5" t="str">
        <f t="shared" si="66"/>
        <v/>
      </c>
      <c r="F593" s="53"/>
      <c r="G593" s="5" t="str">
        <f t="shared" si="67"/>
        <v/>
      </c>
      <c r="H593" s="5" t="str">
        <f t="shared" si="68"/>
        <v/>
      </c>
      <c r="I593" s="5" t="str">
        <f t="shared" si="69"/>
        <v/>
      </c>
      <c r="J593" s="5" t="str">
        <f t="shared" si="70"/>
        <v/>
      </c>
      <c r="M593" s="5"/>
    </row>
    <row r="594" spans="2:13" x14ac:dyDescent="0.3">
      <c r="B594" s="57" t="str">
        <f t="shared" si="71"/>
        <v/>
      </c>
      <c r="C594" s="5" t="str">
        <f t="shared" si="64"/>
        <v/>
      </c>
      <c r="D594" s="5" t="str">
        <f t="shared" si="65"/>
        <v/>
      </c>
      <c r="E594" s="5" t="str">
        <f t="shared" si="66"/>
        <v/>
      </c>
      <c r="F594" s="53"/>
      <c r="G594" s="5" t="str">
        <f t="shared" si="67"/>
        <v/>
      </c>
      <c r="H594" s="5" t="str">
        <f t="shared" si="68"/>
        <v/>
      </c>
      <c r="I594" s="5" t="str">
        <f t="shared" si="69"/>
        <v/>
      </c>
      <c r="J594" s="5" t="str">
        <f t="shared" si="70"/>
        <v/>
      </c>
      <c r="M594" s="5"/>
    </row>
    <row r="595" spans="2:13" x14ac:dyDescent="0.3">
      <c r="B595" s="57" t="str">
        <f t="shared" si="71"/>
        <v/>
      </c>
      <c r="C595" s="5" t="str">
        <f t="shared" si="64"/>
        <v/>
      </c>
      <c r="D595" s="5" t="str">
        <f t="shared" si="65"/>
        <v/>
      </c>
      <c r="E595" s="5" t="str">
        <f t="shared" si="66"/>
        <v/>
      </c>
      <c r="F595" s="53"/>
      <c r="G595" s="5" t="str">
        <f t="shared" si="67"/>
        <v/>
      </c>
      <c r="H595" s="5" t="str">
        <f t="shared" si="68"/>
        <v/>
      </c>
      <c r="I595" s="5" t="str">
        <f t="shared" si="69"/>
        <v/>
      </c>
      <c r="J595" s="5" t="str">
        <f t="shared" si="70"/>
        <v/>
      </c>
      <c r="M595" s="5"/>
    </row>
    <row r="596" spans="2:13" x14ac:dyDescent="0.3">
      <c r="B596" s="57" t="str">
        <f t="shared" si="71"/>
        <v/>
      </c>
      <c r="C596" s="5" t="str">
        <f t="shared" si="64"/>
        <v/>
      </c>
      <c r="D596" s="5" t="str">
        <f t="shared" si="65"/>
        <v/>
      </c>
      <c r="E596" s="5" t="str">
        <f t="shared" si="66"/>
        <v/>
      </c>
      <c r="F596" s="53"/>
      <c r="G596" s="5" t="str">
        <f t="shared" si="67"/>
        <v/>
      </c>
      <c r="H596" s="5" t="str">
        <f t="shared" si="68"/>
        <v/>
      </c>
      <c r="I596" s="5" t="str">
        <f t="shared" si="69"/>
        <v/>
      </c>
      <c r="J596" s="5" t="str">
        <f t="shared" si="70"/>
        <v/>
      </c>
      <c r="M596" s="5"/>
    </row>
    <row r="597" spans="2:13" x14ac:dyDescent="0.3">
      <c r="B597" s="57" t="str">
        <f t="shared" si="71"/>
        <v/>
      </c>
      <c r="C597" s="5" t="str">
        <f t="shared" si="64"/>
        <v/>
      </c>
      <c r="D597" s="5" t="str">
        <f t="shared" si="65"/>
        <v/>
      </c>
      <c r="E597" s="5" t="str">
        <f t="shared" si="66"/>
        <v/>
      </c>
      <c r="F597" s="53"/>
      <c r="G597" s="5" t="str">
        <f t="shared" si="67"/>
        <v/>
      </c>
      <c r="H597" s="5" t="str">
        <f t="shared" si="68"/>
        <v/>
      </c>
      <c r="I597" s="5" t="str">
        <f t="shared" si="69"/>
        <v/>
      </c>
      <c r="J597" s="5" t="str">
        <f t="shared" si="70"/>
        <v/>
      </c>
      <c r="M597" s="5"/>
    </row>
    <row r="598" spans="2:13" x14ac:dyDescent="0.3">
      <c r="B598" s="57" t="str">
        <f t="shared" si="71"/>
        <v/>
      </c>
      <c r="C598" s="5" t="str">
        <f t="shared" si="64"/>
        <v/>
      </c>
      <c r="D598" s="5" t="str">
        <f t="shared" si="65"/>
        <v/>
      </c>
      <c r="E598" s="5" t="str">
        <f t="shared" si="66"/>
        <v/>
      </c>
      <c r="F598" s="53"/>
      <c r="G598" s="5" t="str">
        <f t="shared" si="67"/>
        <v/>
      </c>
      <c r="H598" s="5" t="str">
        <f t="shared" si="68"/>
        <v/>
      </c>
      <c r="I598" s="5" t="str">
        <f t="shared" si="69"/>
        <v/>
      </c>
      <c r="J598" s="5" t="str">
        <f t="shared" si="70"/>
        <v/>
      </c>
      <c r="M598" s="5"/>
    </row>
    <row r="599" spans="2:13" x14ac:dyDescent="0.3">
      <c r="B599" s="57" t="str">
        <f t="shared" si="71"/>
        <v/>
      </c>
      <c r="C599" s="5" t="str">
        <f t="shared" si="64"/>
        <v/>
      </c>
      <c r="D599" s="5" t="str">
        <f t="shared" si="65"/>
        <v/>
      </c>
      <c r="E599" s="5" t="str">
        <f t="shared" si="66"/>
        <v/>
      </c>
      <c r="F599" s="53"/>
      <c r="G599" s="5" t="str">
        <f t="shared" si="67"/>
        <v/>
      </c>
      <c r="H599" s="5" t="str">
        <f t="shared" si="68"/>
        <v/>
      </c>
      <c r="I599" s="5" t="str">
        <f t="shared" si="69"/>
        <v/>
      </c>
      <c r="J599" s="5" t="str">
        <f t="shared" si="70"/>
        <v/>
      </c>
      <c r="M599" s="5"/>
    </row>
    <row r="600" spans="2:13" x14ac:dyDescent="0.3">
      <c r="B600" s="57" t="str">
        <f t="shared" si="71"/>
        <v/>
      </c>
      <c r="C600" s="5" t="str">
        <f t="shared" si="64"/>
        <v/>
      </c>
      <c r="D600" s="5" t="str">
        <f t="shared" si="65"/>
        <v/>
      </c>
      <c r="E600" s="5" t="str">
        <f t="shared" si="66"/>
        <v/>
      </c>
      <c r="F600" s="53"/>
      <c r="G600" s="5" t="str">
        <f t="shared" si="67"/>
        <v/>
      </c>
      <c r="H600" s="5" t="str">
        <f t="shared" si="68"/>
        <v/>
      </c>
      <c r="I600" s="5" t="str">
        <f t="shared" si="69"/>
        <v/>
      </c>
      <c r="J600" s="5" t="str">
        <f t="shared" si="70"/>
        <v/>
      </c>
      <c r="M600" s="5"/>
    </row>
    <row r="601" spans="2:13" x14ac:dyDescent="0.3">
      <c r="B601" s="57" t="str">
        <f t="shared" si="71"/>
        <v/>
      </c>
      <c r="C601" s="5" t="str">
        <f t="shared" si="64"/>
        <v/>
      </c>
      <c r="D601" s="5" t="str">
        <f t="shared" si="65"/>
        <v/>
      </c>
      <c r="E601" s="5" t="str">
        <f t="shared" si="66"/>
        <v/>
      </c>
      <c r="F601" s="53"/>
      <c r="G601" s="5" t="str">
        <f t="shared" si="67"/>
        <v/>
      </c>
      <c r="H601" s="5" t="str">
        <f t="shared" si="68"/>
        <v/>
      </c>
      <c r="I601" s="5" t="str">
        <f t="shared" si="69"/>
        <v/>
      </c>
      <c r="J601" s="5" t="str">
        <f t="shared" si="70"/>
        <v/>
      </c>
      <c r="M601" s="5"/>
    </row>
    <row r="602" spans="2:13" x14ac:dyDescent="0.3">
      <c r="B602" s="57" t="str">
        <f t="shared" si="71"/>
        <v/>
      </c>
      <c r="C602" s="5" t="str">
        <f t="shared" ref="C602:C625" si="72">_xlfn.LET(
_xlpm.StartingPrincipalBalance,$G601,
_xlpm.IsPrincipalRemainingZeroCondition,ROUND($G601,2)=0,
_xlpm.IsPrincipalRemainingBlankCondition,$G601="",
_xlpm.IsPeriodBlankCondition,ISBLANK($A602),
_xlpm.Calculation,IF(_xlpm.IsPeriodBlankCondition,"",IF(_xlpm.IsPrincipalRemainingBlankCondition,"",IF(_xlpm.IsPrincipalRemainingZeroCondition,"",_xlpm.StartingPrincipalBalance))),
_xlpm.Calculation
)</f>
        <v/>
      </c>
      <c r="D602" s="5" t="str">
        <f t="shared" ref="D602:D625" si="73">_xlfn.LET(
_xlpm.InterestCalculation,$G601*$B$9,
_xlpm.IsPrincipalRemainingZeroCondition,ROUND($G601,2)=0,
_xlpm.IsPrincipalRemainingBlankCondition,$G601="",
_xlpm.IsPeriodBlankCondition,ISBLANK($A602),
_xlpm.Calculation,IF(_xlpm.IsPeriodBlankCondition,"",IF(_xlpm.IsPrincipalRemainingBlankCondition,"",IF(_xlpm.IsPrincipalRemainingZeroCondition,"",_xlpm.InterestCalculation))),
_xlpm.Calculation
)</f>
        <v/>
      </c>
      <c r="E602" s="5" t="str">
        <f t="shared" ref="E602:E625" si="74">_xlfn.LET(
_xlpm.PrincipalOwedCalculation,$B$10-$D602,
_xlpm.IsPrincipalLessThenOrEqualToMonthlyPaymentCondition,$G601&lt;=$B$10,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_xlpm.Calculation,IF(_xlpm.IsPeriodBlankCondition,"",IF(_xlpm.IsPrincipalRemainingBlankCondition,"",IF(_xlpm.IsPrincipalZeroCondition,"",IF(_xlpm.IsPrincipalLessThenOrEqualToMonthlyPaymentCondition,$G601,_xlpm.PrincipalOwedCalculation)))),
_xlpm.Calculation
)</f>
        <v/>
      </c>
      <c r="F602" s="53"/>
      <c r="G602" s="5" t="str">
        <f t="shared" ref="G602:G625" si="75">_xlfn.LET(
_xlpm.StartingBalanceGreaterThanPrincipalOwedPlusPrepaymentCondition,$C602&gt;=$E602+$F602,
_xlpm.IsPrincpalOwedPlusPrepaymentLessThanOrEqualToPrincipalRemainingCondition,ROUND($E602+$F602,2)&lt;=ROUND($G601,2),
_xlpm.IsCurrentPrincapalOwedAmtGreaterThanPrevPrincipalOwedCondition,$E601&gt;$G601,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_xlpm.Calculation,IF(_xlpm.IsPeriodBlankCondition,"",IF(_xlpm.IsPrincipalRemainingBlankCondition,"",IF(_xlpm.IsPrincipalZeroCondition,"",IF(_xlpm.StartingBalanceGreaterThanPrincipalOwedPlusPrepaymentCondition,$C602-$E602-$F602,0)))),
_xlpm.Calculation
)</f>
        <v/>
      </c>
      <c r="H602" s="5" t="str">
        <f t="shared" ref="H602:H625" si="76">_xlfn.LET(
_xlpm.PrincpalRemainingCalculation,$B$13,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_xlpm.Calculation,IF(_xlpm.IsPeriodBlankCondition,"",IF(_xlpm.IsPrincipalRemainingBlankCondition,"",IF(_xlpm.IsPrincipalZeroCondition,"",_xlpm.PrincpalRemainingCalculation))),
_xlpm.Calculation
)</f>
        <v/>
      </c>
      <c r="I602" s="5" t="str">
        <f t="shared" ref="I602:I625" si="77">_xlfn.LET(
_xlpm.IsPrincipalRemainingLessThanOrEqualToPMICutoffAmtCondition,$G601&lt;=$B$2*(1-$B$15),
_xlpm.PMIMonthlyPayment,$B$19,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602" s="5" t="str">
        <f t="shared" ref="J602:J625" si="78">_xlfn.LET(
_xlpm.PrePaymentActuallyPaid,IF($C602&gt;=$E602+$F602,$F602,$C602-$E602),
_xlpm.IfPMIOwedIsBlank,IF($I602 = "",0,$I602),
_xlpm.TotalMonthlyPaymentCalculation,$D602+$E602+$H602+_xlpm.IfPMIOwedIsBlank+_xlpm.PrePaymentActuallyPaid,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_xlpm.Calculation,IF(_xlpm.IsPeriodBlankCondition,"",IF(_xlpm.IsPrincipalRemainingBlankCondition,"",IF(_xlpm.IsPrincipalZeroCondition,"",_xlpm.TotalMonthlyPaymentCalculation))),
_xlpm.Calculation
)</f>
        <v/>
      </c>
      <c r="M602" s="5"/>
    </row>
    <row r="603" spans="2:13" x14ac:dyDescent="0.3">
      <c r="B603" s="57" t="str">
        <f t="shared" ref="B603:B625" si="79">IF(ISBLANK($A603),"",EDATE($B602,1))</f>
        <v/>
      </c>
      <c r="C603" s="5" t="str">
        <f t="shared" si="72"/>
        <v/>
      </c>
      <c r="D603" s="5" t="str">
        <f t="shared" si="73"/>
        <v/>
      </c>
      <c r="E603" s="5" t="str">
        <f t="shared" si="74"/>
        <v/>
      </c>
      <c r="F603" s="53"/>
      <c r="G603" s="5" t="str">
        <f t="shared" si="75"/>
        <v/>
      </c>
      <c r="H603" s="5" t="str">
        <f t="shared" si="76"/>
        <v/>
      </c>
      <c r="I603" s="5" t="str">
        <f t="shared" si="77"/>
        <v/>
      </c>
      <c r="J603" s="5" t="str">
        <f t="shared" si="78"/>
        <v/>
      </c>
      <c r="M603" s="5"/>
    </row>
    <row r="604" spans="2:13" x14ac:dyDescent="0.3">
      <c r="B604" s="57" t="str">
        <f t="shared" si="79"/>
        <v/>
      </c>
      <c r="C604" s="5" t="str">
        <f t="shared" si="72"/>
        <v/>
      </c>
      <c r="D604" s="5" t="str">
        <f t="shared" si="73"/>
        <v/>
      </c>
      <c r="E604" s="5" t="str">
        <f t="shared" si="74"/>
        <v/>
      </c>
      <c r="F604" s="53"/>
      <c r="G604" s="5" t="str">
        <f t="shared" si="75"/>
        <v/>
      </c>
      <c r="H604" s="5" t="str">
        <f t="shared" si="76"/>
        <v/>
      </c>
      <c r="I604" s="5" t="str">
        <f t="shared" si="77"/>
        <v/>
      </c>
      <c r="J604" s="5" t="str">
        <f t="shared" si="78"/>
        <v/>
      </c>
      <c r="M604" s="5"/>
    </row>
    <row r="605" spans="2:13" x14ac:dyDescent="0.3">
      <c r="B605" s="57" t="str">
        <f t="shared" si="79"/>
        <v/>
      </c>
      <c r="C605" s="5" t="str">
        <f t="shared" si="72"/>
        <v/>
      </c>
      <c r="D605" s="5" t="str">
        <f t="shared" si="73"/>
        <v/>
      </c>
      <c r="E605" s="5" t="str">
        <f t="shared" si="74"/>
        <v/>
      </c>
      <c r="F605" s="53"/>
      <c r="G605" s="5" t="str">
        <f t="shared" si="75"/>
        <v/>
      </c>
      <c r="H605" s="5" t="str">
        <f t="shared" si="76"/>
        <v/>
      </c>
      <c r="I605" s="5" t="str">
        <f t="shared" si="77"/>
        <v/>
      </c>
      <c r="J605" s="5" t="str">
        <f t="shared" si="78"/>
        <v/>
      </c>
      <c r="M605" s="5"/>
    </row>
    <row r="606" spans="2:13" x14ac:dyDescent="0.3">
      <c r="B606" s="57" t="str">
        <f t="shared" si="79"/>
        <v/>
      </c>
      <c r="C606" s="5" t="str">
        <f t="shared" si="72"/>
        <v/>
      </c>
      <c r="D606" s="5" t="str">
        <f t="shared" si="73"/>
        <v/>
      </c>
      <c r="E606" s="5" t="str">
        <f t="shared" si="74"/>
        <v/>
      </c>
      <c r="F606" s="53"/>
      <c r="G606" s="5" t="str">
        <f t="shared" si="75"/>
        <v/>
      </c>
      <c r="H606" s="5" t="str">
        <f t="shared" si="76"/>
        <v/>
      </c>
      <c r="I606" s="5" t="str">
        <f t="shared" si="77"/>
        <v/>
      </c>
      <c r="J606" s="5" t="str">
        <f t="shared" si="78"/>
        <v/>
      </c>
      <c r="M606" s="5"/>
    </row>
    <row r="607" spans="2:13" x14ac:dyDescent="0.3">
      <c r="B607" s="57" t="str">
        <f t="shared" si="79"/>
        <v/>
      </c>
      <c r="C607" s="5" t="str">
        <f t="shared" si="72"/>
        <v/>
      </c>
      <c r="D607" s="5" t="str">
        <f t="shared" si="73"/>
        <v/>
      </c>
      <c r="E607" s="5" t="str">
        <f t="shared" si="74"/>
        <v/>
      </c>
      <c r="F607" s="53"/>
      <c r="G607" s="5" t="str">
        <f t="shared" si="75"/>
        <v/>
      </c>
      <c r="H607" s="5" t="str">
        <f t="shared" si="76"/>
        <v/>
      </c>
      <c r="I607" s="5" t="str">
        <f t="shared" si="77"/>
        <v/>
      </c>
      <c r="J607" s="5" t="str">
        <f t="shared" si="78"/>
        <v/>
      </c>
      <c r="M607" s="5"/>
    </row>
    <row r="608" spans="2:13" x14ac:dyDescent="0.3">
      <c r="B608" s="57" t="str">
        <f t="shared" si="79"/>
        <v/>
      </c>
      <c r="C608" s="5" t="str">
        <f t="shared" si="72"/>
        <v/>
      </c>
      <c r="D608" s="5" t="str">
        <f t="shared" si="73"/>
        <v/>
      </c>
      <c r="E608" s="5" t="str">
        <f t="shared" si="74"/>
        <v/>
      </c>
      <c r="F608" s="53"/>
      <c r="G608" s="5" t="str">
        <f t="shared" si="75"/>
        <v/>
      </c>
      <c r="H608" s="5" t="str">
        <f t="shared" si="76"/>
        <v/>
      </c>
      <c r="I608" s="5" t="str">
        <f t="shared" si="77"/>
        <v/>
      </c>
      <c r="J608" s="5" t="str">
        <f t="shared" si="78"/>
        <v/>
      </c>
      <c r="M608" s="5"/>
    </row>
    <row r="609" spans="2:13" x14ac:dyDescent="0.3">
      <c r="B609" s="57" t="str">
        <f t="shared" si="79"/>
        <v/>
      </c>
      <c r="C609" s="5" t="str">
        <f t="shared" si="72"/>
        <v/>
      </c>
      <c r="D609" s="5" t="str">
        <f t="shared" si="73"/>
        <v/>
      </c>
      <c r="E609" s="5" t="str">
        <f t="shared" si="74"/>
        <v/>
      </c>
      <c r="F609" s="53"/>
      <c r="G609" s="5" t="str">
        <f t="shared" si="75"/>
        <v/>
      </c>
      <c r="H609" s="5" t="str">
        <f t="shared" si="76"/>
        <v/>
      </c>
      <c r="I609" s="5" t="str">
        <f t="shared" si="77"/>
        <v/>
      </c>
      <c r="J609" s="5" t="str">
        <f t="shared" si="78"/>
        <v/>
      </c>
      <c r="M609" s="5"/>
    </row>
    <row r="610" spans="2:13" x14ac:dyDescent="0.3">
      <c r="B610" s="57" t="str">
        <f t="shared" si="79"/>
        <v/>
      </c>
      <c r="C610" s="5" t="str">
        <f t="shared" si="72"/>
        <v/>
      </c>
      <c r="D610" s="5" t="str">
        <f t="shared" si="73"/>
        <v/>
      </c>
      <c r="E610" s="5" t="str">
        <f t="shared" si="74"/>
        <v/>
      </c>
      <c r="F610" s="53"/>
      <c r="G610" s="5" t="str">
        <f t="shared" si="75"/>
        <v/>
      </c>
      <c r="H610" s="5" t="str">
        <f t="shared" si="76"/>
        <v/>
      </c>
      <c r="I610" s="5" t="str">
        <f t="shared" si="77"/>
        <v/>
      </c>
      <c r="J610" s="5" t="str">
        <f t="shared" si="78"/>
        <v/>
      </c>
      <c r="M610" s="5"/>
    </row>
    <row r="611" spans="2:13" x14ac:dyDescent="0.3">
      <c r="B611" s="57" t="str">
        <f t="shared" si="79"/>
        <v/>
      </c>
      <c r="C611" s="5" t="str">
        <f t="shared" si="72"/>
        <v/>
      </c>
      <c r="D611" s="5" t="str">
        <f t="shared" si="73"/>
        <v/>
      </c>
      <c r="E611" s="5" t="str">
        <f t="shared" si="74"/>
        <v/>
      </c>
      <c r="F611" s="53"/>
      <c r="G611" s="5" t="str">
        <f t="shared" si="75"/>
        <v/>
      </c>
      <c r="H611" s="5" t="str">
        <f t="shared" si="76"/>
        <v/>
      </c>
      <c r="I611" s="5" t="str">
        <f t="shared" si="77"/>
        <v/>
      </c>
      <c r="J611" s="5" t="str">
        <f t="shared" si="78"/>
        <v/>
      </c>
      <c r="M611" s="5"/>
    </row>
    <row r="612" spans="2:13" x14ac:dyDescent="0.3">
      <c r="B612" s="57" t="str">
        <f t="shared" si="79"/>
        <v/>
      </c>
      <c r="C612" s="5" t="str">
        <f t="shared" si="72"/>
        <v/>
      </c>
      <c r="D612" s="5" t="str">
        <f t="shared" si="73"/>
        <v/>
      </c>
      <c r="E612" s="5" t="str">
        <f t="shared" si="74"/>
        <v/>
      </c>
      <c r="F612" s="53"/>
      <c r="G612" s="5" t="str">
        <f t="shared" si="75"/>
        <v/>
      </c>
      <c r="H612" s="5" t="str">
        <f t="shared" si="76"/>
        <v/>
      </c>
      <c r="I612" s="5" t="str">
        <f t="shared" si="77"/>
        <v/>
      </c>
      <c r="J612" s="5" t="str">
        <f t="shared" si="78"/>
        <v/>
      </c>
      <c r="M612" s="5"/>
    </row>
    <row r="613" spans="2:13" x14ac:dyDescent="0.3">
      <c r="B613" s="57" t="str">
        <f t="shared" si="79"/>
        <v/>
      </c>
      <c r="C613" s="5" t="str">
        <f t="shared" si="72"/>
        <v/>
      </c>
      <c r="D613" s="5" t="str">
        <f t="shared" si="73"/>
        <v/>
      </c>
      <c r="E613" s="5" t="str">
        <f t="shared" si="74"/>
        <v/>
      </c>
      <c r="F613" s="53"/>
      <c r="G613" s="5" t="str">
        <f t="shared" si="75"/>
        <v/>
      </c>
      <c r="H613" s="5" t="str">
        <f t="shared" si="76"/>
        <v/>
      </c>
      <c r="I613" s="5" t="str">
        <f t="shared" si="77"/>
        <v/>
      </c>
      <c r="J613" s="5" t="str">
        <f t="shared" si="78"/>
        <v/>
      </c>
      <c r="M613" s="5"/>
    </row>
    <row r="614" spans="2:13" x14ac:dyDescent="0.3">
      <c r="B614" s="57" t="str">
        <f t="shared" si="79"/>
        <v/>
      </c>
      <c r="C614" s="5" t="str">
        <f t="shared" si="72"/>
        <v/>
      </c>
      <c r="D614" s="5" t="str">
        <f t="shared" si="73"/>
        <v/>
      </c>
      <c r="E614" s="5" t="str">
        <f t="shared" si="74"/>
        <v/>
      </c>
      <c r="F614" s="53"/>
      <c r="G614" s="5" t="str">
        <f t="shared" si="75"/>
        <v/>
      </c>
      <c r="H614" s="5" t="str">
        <f t="shared" si="76"/>
        <v/>
      </c>
      <c r="I614" s="5" t="str">
        <f t="shared" si="77"/>
        <v/>
      </c>
      <c r="J614" s="5" t="str">
        <f t="shared" si="78"/>
        <v/>
      </c>
      <c r="M614" s="5"/>
    </row>
    <row r="615" spans="2:13" x14ac:dyDescent="0.3">
      <c r="B615" s="57" t="str">
        <f t="shared" si="79"/>
        <v/>
      </c>
      <c r="C615" s="5" t="str">
        <f t="shared" si="72"/>
        <v/>
      </c>
      <c r="D615" s="5" t="str">
        <f t="shared" si="73"/>
        <v/>
      </c>
      <c r="E615" s="5" t="str">
        <f t="shared" si="74"/>
        <v/>
      </c>
      <c r="F615" s="53"/>
      <c r="G615" s="5" t="str">
        <f t="shared" si="75"/>
        <v/>
      </c>
      <c r="H615" s="5" t="str">
        <f t="shared" si="76"/>
        <v/>
      </c>
      <c r="I615" s="5" t="str">
        <f t="shared" si="77"/>
        <v/>
      </c>
      <c r="J615" s="5" t="str">
        <f t="shared" si="78"/>
        <v/>
      </c>
      <c r="M615" s="5"/>
    </row>
    <row r="616" spans="2:13" x14ac:dyDescent="0.3">
      <c r="B616" s="57" t="str">
        <f t="shared" si="79"/>
        <v/>
      </c>
      <c r="C616" s="5" t="str">
        <f t="shared" si="72"/>
        <v/>
      </c>
      <c r="D616" s="5" t="str">
        <f t="shared" si="73"/>
        <v/>
      </c>
      <c r="E616" s="5" t="str">
        <f t="shared" si="74"/>
        <v/>
      </c>
      <c r="F616" s="53"/>
      <c r="G616" s="5" t="str">
        <f t="shared" si="75"/>
        <v/>
      </c>
      <c r="H616" s="5" t="str">
        <f t="shared" si="76"/>
        <v/>
      </c>
      <c r="I616" s="5" t="str">
        <f t="shared" si="77"/>
        <v/>
      </c>
      <c r="J616" s="5" t="str">
        <f t="shared" si="78"/>
        <v/>
      </c>
      <c r="M616" s="5"/>
    </row>
    <row r="617" spans="2:13" x14ac:dyDescent="0.3">
      <c r="B617" s="57" t="str">
        <f t="shared" si="79"/>
        <v/>
      </c>
      <c r="C617" s="5" t="str">
        <f t="shared" si="72"/>
        <v/>
      </c>
      <c r="D617" s="5" t="str">
        <f t="shared" si="73"/>
        <v/>
      </c>
      <c r="E617" s="5" t="str">
        <f t="shared" si="74"/>
        <v/>
      </c>
      <c r="F617" s="53"/>
      <c r="G617" s="5" t="str">
        <f t="shared" si="75"/>
        <v/>
      </c>
      <c r="H617" s="5" t="str">
        <f t="shared" si="76"/>
        <v/>
      </c>
      <c r="I617" s="5" t="str">
        <f t="shared" si="77"/>
        <v/>
      </c>
      <c r="J617" s="5" t="str">
        <f t="shared" si="78"/>
        <v/>
      </c>
      <c r="M617" s="5"/>
    </row>
    <row r="618" spans="2:13" x14ac:dyDescent="0.3">
      <c r="B618" s="57" t="str">
        <f t="shared" si="79"/>
        <v/>
      </c>
      <c r="C618" s="5" t="str">
        <f t="shared" si="72"/>
        <v/>
      </c>
      <c r="D618" s="5" t="str">
        <f t="shared" si="73"/>
        <v/>
      </c>
      <c r="E618" s="5" t="str">
        <f t="shared" si="74"/>
        <v/>
      </c>
      <c r="F618" s="53"/>
      <c r="G618" s="5" t="str">
        <f t="shared" si="75"/>
        <v/>
      </c>
      <c r="H618" s="5" t="str">
        <f t="shared" si="76"/>
        <v/>
      </c>
      <c r="I618" s="5" t="str">
        <f t="shared" si="77"/>
        <v/>
      </c>
      <c r="J618" s="5" t="str">
        <f t="shared" si="78"/>
        <v/>
      </c>
      <c r="M618" s="5"/>
    </row>
    <row r="619" spans="2:13" x14ac:dyDescent="0.3">
      <c r="B619" s="57" t="str">
        <f t="shared" si="79"/>
        <v/>
      </c>
      <c r="C619" s="5" t="str">
        <f t="shared" si="72"/>
        <v/>
      </c>
      <c r="D619" s="5" t="str">
        <f t="shared" si="73"/>
        <v/>
      </c>
      <c r="E619" s="5" t="str">
        <f t="shared" si="74"/>
        <v/>
      </c>
      <c r="F619" s="53"/>
      <c r="G619" s="5" t="str">
        <f t="shared" si="75"/>
        <v/>
      </c>
      <c r="H619" s="5" t="str">
        <f t="shared" si="76"/>
        <v/>
      </c>
      <c r="I619" s="5" t="str">
        <f t="shared" si="77"/>
        <v/>
      </c>
      <c r="J619" s="5" t="str">
        <f t="shared" si="78"/>
        <v/>
      </c>
      <c r="M619" s="5"/>
    </row>
    <row r="620" spans="2:13" x14ac:dyDescent="0.3">
      <c r="B620" s="57" t="str">
        <f t="shared" si="79"/>
        <v/>
      </c>
      <c r="C620" s="5" t="str">
        <f t="shared" si="72"/>
        <v/>
      </c>
      <c r="D620" s="5" t="str">
        <f t="shared" si="73"/>
        <v/>
      </c>
      <c r="E620" s="5" t="str">
        <f t="shared" si="74"/>
        <v/>
      </c>
      <c r="F620" s="53"/>
      <c r="G620" s="5" t="str">
        <f t="shared" si="75"/>
        <v/>
      </c>
      <c r="H620" s="5" t="str">
        <f t="shared" si="76"/>
        <v/>
      </c>
      <c r="I620" s="5" t="str">
        <f t="shared" si="77"/>
        <v/>
      </c>
      <c r="J620" s="5" t="str">
        <f t="shared" si="78"/>
        <v/>
      </c>
      <c r="M620" s="5"/>
    </row>
    <row r="621" spans="2:13" x14ac:dyDescent="0.3">
      <c r="B621" s="57" t="str">
        <f t="shared" si="79"/>
        <v/>
      </c>
      <c r="C621" s="5" t="str">
        <f t="shared" si="72"/>
        <v/>
      </c>
      <c r="D621" s="5" t="str">
        <f t="shared" si="73"/>
        <v/>
      </c>
      <c r="E621" s="5" t="str">
        <f t="shared" si="74"/>
        <v/>
      </c>
      <c r="F621" s="53"/>
      <c r="G621" s="5" t="str">
        <f t="shared" si="75"/>
        <v/>
      </c>
      <c r="H621" s="5" t="str">
        <f t="shared" si="76"/>
        <v/>
      </c>
      <c r="I621" s="5" t="str">
        <f t="shared" si="77"/>
        <v/>
      </c>
      <c r="J621" s="5" t="str">
        <f t="shared" si="78"/>
        <v/>
      </c>
      <c r="M621" s="5"/>
    </row>
    <row r="622" spans="2:13" x14ac:dyDescent="0.3">
      <c r="B622" s="57" t="str">
        <f t="shared" si="79"/>
        <v/>
      </c>
      <c r="C622" s="5" t="str">
        <f t="shared" si="72"/>
        <v/>
      </c>
      <c r="D622" s="5" t="str">
        <f t="shared" si="73"/>
        <v/>
      </c>
      <c r="E622" s="5" t="str">
        <f t="shared" si="74"/>
        <v/>
      </c>
      <c r="F622" s="53"/>
      <c r="G622" s="5" t="str">
        <f t="shared" si="75"/>
        <v/>
      </c>
      <c r="H622" s="5" t="str">
        <f t="shared" si="76"/>
        <v/>
      </c>
      <c r="I622" s="5" t="str">
        <f t="shared" si="77"/>
        <v/>
      </c>
      <c r="J622" s="5" t="str">
        <f t="shared" si="78"/>
        <v/>
      </c>
      <c r="M622" s="5"/>
    </row>
    <row r="623" spans="2:13" x14ac:dyDescent="0.3">
      <c r="B623" s="57" t="str">
        <f t="shared" si="79"/>
        <v/>
      </c>
      <c r="C623" s="5" t="str">
        <f t="shared" si="72"/>
        <v/>
      </c>
      <c r="D623" s="5" t="str">
        <f t="shared" si="73"/>
        <v/>
      </c>
      <c r="E623" s="5" t="str">
        <f t="shared" si="74"/>
        <v/>
      </c>
      <c r="F623" s="53"/>
      <c r="G623" s="5" t="str">
        <f t="shared" si="75"/>
        <v/>
      </c>
      <c r="H623" s="5" t="str">
        <f t="shared" si="76"/>
        <v/>
      </c>
      <c r="I623" s="5" t="str">
        <f t="shared" si="77"/>
        <v/>
      </c>
      <c r="J623" s="5" t="str">
        <f t="shared" si="78"/>
        <v/>
      </c>
      <c r="M623" s="5"/>
    </row>
    <row r="624" spans="2:13" x14ac:dyDescent="0.3">
      <c r="B624" s="57" t="str">
        <f t="shared" si="79"/>
        <v/>
      </c>
      <c r="C624" s="5" t="str">
        <f t="shared" si="72"/>
        <v/>
      </c>
      <c r="D624" s="5" t="str">
        <f t="shared" si="73"/>
        <v/>
      </c>
      <c r="E624" s="5" t="str">
        <f t="shared" si="74"/>
        <v/>
      </c>
      <c r="F624" s="53"/>
      <c r="G624" s="5" t="str">
        <f t="shared" si="75"/>
        <v/>
      </c>
      <c r="H624" s="5" t="str">
        <f t="shared" si="76"/>
        <v/>
      </c>
      <c r="I624" s="5" t="str">
        <f t="shared" si="77"/>
        <v/>
      </c>
      <c r="J624" s="5" t="str">
        <f t="shared" si="78"/>
        <v/>
      </c>
      <c r="M624" s="5"/>
    </row>
    <row r="625" spans="2:13" x14ac:dyDescent="0.3">
      <c r="B625" s="57" t="str">
        <f t="shared" si="79"/>
        <v/>
      </c>
      <c r="C625" s="5" t="str">
        <f t="shared" si="72"/>
        <v/>
      </c>
      <c r="D625" s="5" t="str">
        <f t="shared" si="73"/>
        <v/>
      </c>
      <c r="E625" s="5" t="str">
        <f t="shared" si="74"/>
        <v/>
      </c>
      <c r="F625" s="53"/>
      <c r="G625" s="5" t="str">
        <f t="shared" si="75"/>
        <v/>
      </c>
      <c r="H625" s="5" t="str">
        <f t="shared" si="76"/>
        <v/>
      </c>
      <c r="I625" s="5" t="str">
        <f t="shared" si="77"/>
        <v/>
      </c>
      <c r="J625" s="5" t="str">
        <f t="shared" si="78"/>
        <v/>
      </c>
      <c r="M625" s="5"/>
    </row>
  </sheetData>
  <mergeCells count="1">
    <mergeCell ref="A1:B1"/>
  </mergeCells>
  <conditionalFormatting sqref="A26:C625">
    <cfRule type="expression" dxfId="11" priority="5">
      <formula>NOT(ISBLANK($A26))</formula>
    </cfRule>
  </conditionalFormatting>
  <conditionalFormatting sqref="C26:C6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:E625">
    <cfRule type="expression" dxfId="10" priority="1">
      <formula>NOT(ISBLANK($A26))</formula>
    </cfRule>
  </conditionalFormatting>
  <conditionalFormatting sqref="F26:F625">
    <cfRule type="expression" dxfId="9" priority="3">
      <formula>NOT(ISBLANK($A26))</formula>
    </cfRule>
  </conditionalFormatting>
  <conditionalFormatting sqref="G26:J625">
    <cfRule type="expression" dxfId="8" priority="2">
      <formula>NOT(ISBLANK($A26))</formula>
    </cfRule>
  </conditionalFormatting>
  <dataValidations count="2">
    <dataValidation type="decimal" operator="greaterThan" allowBlank="1" showInputMessage="1" showErrorMessage="1" error="You didn't Input a positive number." prompt="Input any positive number." sqref="B2:B20" xr:uid="{4CB01FC2-F29B-483F-970C-F5BDD88B3887}">
      <formula1>0</formula1>
    </dataValidation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6" xr:uid="{8C69845D-68BB-403D-802A-484BE257BA1B}">
      <formula1>1</formula1>
    </dataValidation>
  </dataValidations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112-1B4F-402A-9E11-90E1522A2B66}">
  <dimension ref="A1:N626"/>
  <sheetViews>
    <sheetView topLeftCell="F1" workbookViewId="0">
      <selection activeCell="G9" sqref="G9"/>
    </sheetView>
  </sheetViews>
  <sheetFormatPr defaultRowHeight="14.4" x14ac:dyDescent="0.3"/>
  <cols>
    <col min="1" max="1" width="39.44140625" bestFit="1" customWidth="1"/>
    <col min="2" max="2" width="31.6640625" bestFit="1" customWidth="1"/>
    <col min="3" max="3" width="124.44140625" customWidth="1"/>
    <col min="4" max="4" width="120.5546875" bestFit="1" customWidth="1"/>
    <col min="5" max="5" width="172.44140625" bestFit="1" customWidth="1"/>
    <col min="6" max="6" width="30.21875" bestFit="1" customWidth="1"/>
    <col min="7" max="7" width="170.109375" customWidth="1"/>
    <col min="8" max="8" width="118.5546875" customWidth="1"/>
    <col min="9" max="9" width="168.77734375" customWidth="1"/>
    <col min="10" max="10" width="122.44140625" customWidth="1"/>
    <col min="11" max="11" width="20.21875" bestFit="1" customWidth="1"/>
    <col min="12" max="12" width="27.88671875" bestFit="1" customWidth="1"/>
    <col min="13" max="13" width="13.109375" bestFit="1" customWidth="1"/>
    <col min="14" max="14" width="16.44140625" bestFit="1" customWidth="1"/>
  </cols>
  <sheetData>
    <row r="1" spans="1:8" ht="16.2" thickBot="1" x14ac:dyDescent="0.35">
      <c r="A1" s="58" t="s">
        <v>0</v>
      </c>
      <c r="B1" s="59"/>
      <c r="D1" s="60" t="s">
        <v>1</v>
      </c>
      <c r="E1" s="61"/>
      <c r="G1" s="62" t="s">
        <v>40</v>
      </c>
      <c r="H1" s="63"/>
    </row>
    <row r="2" spans="1:8" ht="15" thickBot="1" x14ac:dyDescent="0.35">
      <c r="A2" s="1" t="s">
        <v>2</v>
      </c>
      <c r="B2" s="2">
        <f>'Adjustable Mortgage Schedule'!$B2</f>
        <v>100000</v>
      </c>
      <c r="D2" s="41" t="s">
        <v>53</v>
      </c>
      <c r="E2" s="42" t="str">
        <f ca="1">_xlfn.FORMULATEXT('Adjustable Mortgage Schedule'!$E2)</f>
        <v>=SUM(IF($E$26:$E$625&lt;&gt;"",$F$26:$F$625,""))</v>
      </c>
      <c r="F2" s="5"/>
      <c r="G2" s="50" t="s">
        <v>30</v>
      </c>
      <c r="H2" s="2">
        <f>'Adjustable Mortgage Schedule'!$H$2</f>
        <v>60000</v>
      </c>
    </row>
    <row r="3" spans="1:8" ht="15" thickBot="1" x14ac:dyDescent="0.35">
      <c r="A3" s="6" t="s">
        <v>4</v>
      </c>
      <c r="B3" s="32">
        <f>'Adjustable Mortgage Schedule'!$B3</f>
        <v>0.1</v>
      </c>
      <c r="D3" s="3" t="s">
        <v>55</v>
      </c>
      <c r="E3" s="42" t="str">
        <f ca="1">_xlfn.FORMULATEXT('Adjustable Mortgage Schedule'!$E3)</f>
        <v>=$B$12</v>
      </c>
      <c r="G3" s="47" t="s">
        <v>31</v>
      </c>
      <c r="H3" s="10" t="str">
        <f ca="1">_xlfn.FORMULATEXT('Adjustable Mortgage Schedule'!$H3)</f>
        <v>=$H$2/12</v>
      </c>
    </row>
    <row r="4" spans="1:8" ht="15" thickBot="1" x14ac:dyDescent="0.35">
      <c r="A4" s="6" t="s">
        <v>5</v>
      </c>
      <c r="B4" s="8" t="str">
        <f ca="1">_xlfn.FORMULATEXT('Adjustable Mortgage Schedule'!$B4)</f>
        <v>=B2*B3</v>
      </c>
      <c r="D4" s="7" t="s">
        <v>54</v>
      </c>
      <c r="E4" s="42" t="str">
        <f ca="1">_xlfn.FORMULATEXT('Adjustable Mortgage Schedule'!$E4)</f>
        <v>=SUMIF(C26:C625, "&lt;&gt;0",D26:D625)</v>
      </c>
      <c r="G4" s="48" t="s">
        <v>32</v>
      </c>
      <c r="H4" s="43" t="str">
        <f ca="1">$B$10</f>
        <v>=-PMT($B$9,$B$7,$B$5,0,0)</v>
      </c>
    </row>
    <row r="5" spans="1:8" ht="15" thickBot="1" x14ac:dyDescent="0.35">
      <c r="A5" s="11" t="s">
        <v>6</v>
      </c>
      <c r="B5" s="12" t="str">
        <f ca="1">_xlfn.FORMULATEXT('Adjustable Mortgage Schedule'!$B5)</f>
        <v>=B2*(1-B3)</v>
      </c>
      <c r="D5" s="9" t="s">
        <v>47</v>
      </c>
      <c r="E5" s="42" t="str">
        <f ca="1">_xlfn.FORMULATEXT('Adjustable Mortgage Schedule'!$E5)</f>
        <v>=$E$3-$E$4</v>
      </c>
      <c r="G5" s="49" t="s">
        <v>33</v>
      </c>
      <c r="H5" s="45" t="str">
        <f ca="1">_xlfn.FORMULATEXT('Adjustable Mortgage Schedule'!$H5)</f>
        <v>=$H$4/$H$3</v>
      </c>
    </row>
    <row r="6" spans="1:8" ht="15" thickBot="1" x14ac:dyDescent="0.35">
      <c r="A6" s="1" t="s">
        <v>43</v>
      </c>
      <c r="B6" s="15">
        <v>1</v>
      </c>
      <c r="C6" s="5"/>
      <c r="D6" s="13" t="s">
        <v>7</v>
      </c>
      <c r="E6" s="42" t="str">
        <f ca="1">_xlfn.FORMULATEXT('Adjustable Mortgage Schedule'!$E6)</f>
        <v>=$B$5</v>
      </c>
      <c r="G6" s="48" t="s">
        <v>34</v>
      </c>
      <c r="H6" s="44">
        <f>'Adjustable Mortgage Schedule'!$H$6</f>
        <v>100</v>
      </c>
    </row>
    <row r="7" spans="1:8" ht="15" thickBot="1" x14ac:dyDescent="0.35">
      <c r="A7" s="6" t="s">
        <v>8</v>
      </c>
      <c r="B7" s="16" t="str">
        <f ca="1">_xlfn.FORMULATEXT('Adjustable Mortgage Schedule'!$B7)</f>
        <v>=B6*12</v>
      </c>
      <c r="D7" s="7" t="s">
        <v>56</v>
      </c>
      <c r="E7" s="42" t="str">
        <f ca="1">_xlfn.FORMULATEXT('Adjustable Mortgage Schedule'!$E7)</f>
        <v>=$B$11</v>
      </c>
      <c r="G7" s="46" t="s">
        <v>41</v>
      </c>
      <c r="H7" s="8" t="str">
        <f ca="1">_xlfn.FORMULATEXT('Adjustable Mortgage Schedule'!$H7)</f>
        <v>=$H$6+$H$4</v>
      </c>
    </row>
    <row r="8" spans="1:8" ht="15" thickBot="1" x14ac:dyDescent="0.35">
      <c r="A8" s="6" t="s">
        <v>44</v>
      </c>
      <c r="B8" s="17">
        <f>'Adjustable Mortgage Schedule'!$B8</f>
        <v>0.1</v>
      </c>
      <c r="D8" s="9" t="s">
        <v>48</v>
      </c>
      <c r="E8" s="42" t="str">
        <f ca="1">_xlfn.FORMULATEXT('Adjustable Mortgage Schedule'!$E8)</f>
        <v>=$E$4+$E$6</v>
      </c>
      <c r="G8" s="49" t="s">
        <v>35</v>
      </c>
      <c r="H8" s="45" t="str">
        <f ca="1">_xlfn.FORMULATEXT('Adjustable Mortgage Schedule'!$H8)</f>
        <v>=($H$6+$H$4)/$H$3</v>
      </c>
    </row>
    <row r="9" spans="1:8" ht="15" thickBot="1" x14ac:dyDescent="0.35">
      <c r="A9" s="19" t="s">
        <v>9</v>
      </c>
      <c r="B9" s="20" t="str">
        <f ca="1">_xlfn.FORMULATEXT('Adjustable Mortgage Schedule'!$B9)</f>
        <v>=$B$8/12</v>
      </c>
      <c r="D9" s="13" t="s">
        <v>57</v>
      </c>
      <c r="E9" s="42" t="str">
        <f ca="1">_xlfn.FORMULATEXT('Adjustable Mortgage Schedule'!$E9)</f>
        <v>=$B$6*12</v>
      </c>
      <c r="G9" s="48" t="s">
        <v>37</v>
      </c>
      <c r="H9" s="43" t="str">
        <f ca="1">_xlfn.FORMULATEXT('Adjustable Mortgage Schedule'!$H9)</f>
        <v>=$B$13</v>
      </c>
    </row>
    <row r="10" spans="1:8" ht="15" thickBot="1" x14ac:dyDescent="0.35">
      <c r="A10" s="22" t="s">
        <v>10</v>
      </c>
      <c r="B10" s="23" t="str">
        <f ca="1">_xlfn.FORMULATEXT('Adjustable Mortgage Schedule'!$B10)</f>
        <v>=-PMT($B$9,$B$7,$B$5,0,0)</v>
      </c>
      <c r="D10" s="7" t="s">
        <v>58</v>
      </c>
      <c r="E10" s="42" t="str">
        <f ca="1">_xlfn.FORMULATEXT('Adjustable Mortgage Schedule'!$E10)</f>
        <v>=COUNT(IF($E$26:$E$625&lt;&gt;"",1,""))</v>
      </c>
      <c r="G10" s="49" t="s">
        <v>36</v>
      </c>
      <c r="H10" s="45" t="str">
        <f ca="1">_xlfn.FORMULATEXT('Adjustable Mortgage Schedule'!$H10)</f>
        <v>=($H$9+$H$6+$H$4)/$H$3</v>
      </c>
    </row>
    <row r="11" spans="1:8" ht="15" thickBot="1" x14ac:dyDescent="0.35">
      <c r="A11" s="1" t="s">
        <v>11</v>
      </c>
      <c r="B11" s="4" t="str">
        <f ca="1">_xlfn.FORMULATEXT('Adjustable Mortgage Schedule'!$B11)</f>
        <v>=$B$10*$B$7</v>
      </c>
      <c r="D11" s="9" t="s">
        <v>49</v>
      </c>
      <c r="E11" s="42" t="str">
        <f ca="1">_xlfn.FORMULATEXT('Adjustable Mortgage Schedule'!$E11)</f>
        <v>=$E$9-$E$10</v>
      </c>
      <c r="G11" s="48" t="s">
        <v>39</v>
      </c>
      <c r="H11" s="43" t="str">
        <f ca="1">_xlfn.FORMULATEXT('Adjustable Mortgage Schedule'!$H11)</f>
        <v>=$B$20-$B$14</v>
      </c>
    </row>
    <row r="12" spans="1:8" ht="15" thickBot="1" x14ac:dyDescent="0.35">
      <c r="A12" s="19" t="s">
        <v>3</v>
      </c>
      <c r="B12" s="25" t="str">
        <f ca="1">_xlfn.FORMULATEXT('Adjustable Mortgage Schedule'!$B12)</f>
        <v>=$B$11-$B$5</v>
      </c>
      <c r="D12" s="13" t="s">
        <v>59</v>
      </c>
      <c r="E12" s="42" t="str">
        <f ca="1">_xlfn.FORMULATEXT('Adjustable Mortgage Schedule'!$E12)</f>
        <v>=SUM('Adjustable Mortgage Hidden'!$H$26:$H$625)</v>
      </c>
      <c r="G12" s="49" t="s">
        <v>38</v>
      </c>
      <c r="H12" s="45" t="str">
        <f ca="1">_xlfn.FORMULATEXT('Adjustable Mortgage Schedule'!$H12)</f>
        <v>=($H$11+$H$9+$H$6+$H$4)/$H$3</v>
      </c>
    </row>
    <row r="13" spans="1:8" ht="15" thickBot="1" x14ac:dyDescent="0.35">
      <c r="A13" s="26" t="s">
        <v>12</v>
      </c>
      <c r="B13" s="27">
        <f>'Adjustable Mortgage Schedule'!$B13</f>
        <v>300</v>
      </c>
      <c r="D13" s="13" t="s">
        <v>60</v>
      </c>
      <c r="E13" s="42" t="str">
        <f ca="1">_xlfn.FORMULATEXT('Adjustable Mortgage Schedule'!$E13)</f>
        <v>=SUM($H$26:$H$625)</v>
      </c>
    </row>
    <row r="14" spans="1:8" ht="15" thickBot="1" x14ac:dyDescent="0.35">
      <c r="A14" s="19" t="s">
        <v>13</v>
      </c>
      <c r="B14" s="28" t="str">
        <f ca="1">_xlfn.FORMULATEXT('Adjustable Mortgage Schedule'!$B14)</f>
        <v>=$B$10+$B$13</v>
      </c>
      <c r="D14" s="9" t="s">
        <v>50</v>
      </c>
      <c r="E14" s="42" t="str">
        <f ca="1">_xlfn.FORMULATEXT('Adjustable Mortgage Schedule'!$E14)</f>
        <v>=$E$12-$E$13</v>
      </c>
    </row>
    <row r="15" spans="1:8" ht="15" thickBot="1" x14ac:dyDescent="0.35">
      <c r="A15" s="1" t="s">
        <v>45</v>
      </c>
      <c r="B15" s="29">
        <v>0.2</v>
      </c>
      <c r="C15" s="30"/>
      <c r="D15" s="13" t="s">
        <v>61</v>
      </c>
      <c r="E15" s="42" t="str">
        <f ca="1">_xlfn.FORMULATEXT('Adjustable Mortgage Schedule'!$E15)</f>
        <v>=SUM('Adjustable Mortgage Hidden'!$I$26:$I$625)</v>
      </c>
    </row>
    <row r="16" spans="1:8" ht="15" thickBot="1" x14ac:dyDescent="0.35">
      <c r="A16" s="6" t="s">
        <v>14</v>
      </c>
      <c r="B16" s="31" t="str">
        <f ca="1">_xlfn.FORMULATEXT('Adjustable Mortgage Schedule'!$B16)</f>
        <v>=$B$2*$B$15</v>
      </c>
      <c r="D16" s="13" t="s">
        <v>62</v>
      </c>
      <c r="E16" s="42" t="str">
        <f ca="1">_xlfn.FORMULATEXT('Adjustable Mortgage Schedule'!$E16)</f>
        <v>=SUM($I$26:$I$625)</v>
      </c>
    </row>
    <row r="17" spans="1:14" ht="15" thickBot="1" x14ac:dyDescent="0.35">
      <c r="A17" s="6" t="s">
        <v>46</v>
      </c>
      <c r="B17" s="32">
        <f>'Adjustable Mortgage Schedule'!$B17</f>
        <v>0.02</v>
      </c>
      <c r="D17" s="9" t="s">
        <v>51</v>
      </c>
      <c r="E17" s="42" t="str">
        <f ca="1">_xlfn.FORMULATEXT('Adjustable Mortgage Schedule'!$E17)</f>
        <v>=$E$15-$E$16</v>
      </c>
      <c r="G17" s="5"/>
    </row>
    <row r="18" spans="1:14" ht="15" thickBot="1" x14ac:dyDescent="0.35">
      <c r="A18" s="6" t="s">
        <v>16</v>
      </c>
      <c r="B18" s="33" t="str">
        <f ca="1">_xlfn.FORMULATEXT('Adjustable Mortgage Schedule'!$B18)</f>
        <v>=B17/12</v>
      </c>
      <c r="D18" s="13" t="s">
        <v>63</v>
      </c>
      <c r="E18" s="42" t="str">
        <f ca="1">_xlfn.FORMULATEXT('Adjustable Mortgage Schedule'!$E18)</f>
        <v>=SUM('Adjustable Mortgage Hidden'!$J$26:$J$625)</v>
      </c>
      <c r="H18" s="5"/>
      <c r="I18" s="5"/>
    </row>
    <row r="19" spans="1:14" ht="15" thickBot="1" x14ac:dyDescent="0.35">
      <c r="A19" s="6" t="s">
        <v>17</v>
      </c>
      <c r="B19" s="31" t="str">
        <f ca="1">_xlfn.FORMULATEXT('Adjustable Mortgage Schedule'!$B19)</f>
        <v>=$B$5*$B$18</v>
      </c>
      <c r="D19" s="7" t="s">
        <v>64</v>
      </c>
      <c r="E19" s="42" t="str">
        <f ca="1">_xlfn.FORMULATEXT('Adjustable Mortgage Schedule'!$E19)</f>
        <v>=SUM($J$26:$J$625)</v>
      </c>
      <c r="F19" s="5"/>
    </row>
    <row r="20" spans="1:14" ht="15" thickBot="1" x14ac:dyDescent="0.35">
      <c r="A20" s="19" t="s">
        <v>18</v>
      </c>
      <c r="B20" s="28" t="str">
        <f ca="1">_xlfn.FORMULATEXT('Adjustable Mortgage Schedule'!$B20)</f>
        <v>=$B$14+$B$19</v>
      </c>
      <c r="C20" s="5"/>
      <c r="D20" s="9" t="s">
        <v>52</v>
      </c>
      <c r="E20" s="42" t="str">
        <f ca="1">_xlfn.FORMULATEXT('Adjustable Mortgage Schedule'!$E20)</f>
        <v>=$E$18-$E$19</v>
      </c>
      <c r="F20" s="5"/>
    </row>
    <row r="21" spans="1:14" x14ac:dyDescent="0.3">
      <c r="B21" s="34"/>
      <c r="E21" s="5"/>
    </row>
    <row r="22" spans="1:14" ht="15" thickBot="1" x14ac:dyDescent="0.35">
      <c r="E22" s="5"/>
    </row>
    <row r="23" spans="1:14" ht="16.2" thickBot="1" x14ac:dyDescent="0.35">
      <c r="A23" s="35" t="s">
        <v>19</v>
      </c>
      <c r="B23" s="36"/>
      <c r="C23" s="36"/>
      <c r="D23" s="36"/>
      <c r="E23" s="36"/>
      <c r="F23" s="36"/>
      <c r="G23" s="36"/>
      <c r="H23" s="36"/>
      <c r="I23" s="36"/>
      <c r="J23" s="37"/>
    </row>
    <row r="24" spans="1:14" x14ac:dyDescent="0.3">
      <c r="A24" s="38" t="s">
        <v>20</v>
      </c>
      <c r="B24" s="39" t="s">
        <v>21</v>
      </c>
      <c r="C24" s="38" t="s">
        <v>22</v>
      </c>
      <c r="D24" s="38" t="s">
        <v>23</v>
      </c>
      <c r="E24" s="38" t="s">
        <v>24</v>
      </c>
      <c r="F24" s="40" t="s">
        <v>42</v>
      </c>
      <c r="G24" s="38" t="s">
        <v>25</v>
      </c>
      <c r="H24" s="38" t="s">
        <v>26</v>
      </c>
      <c r="I24" s="38" t="s">
        <v>27</v>
      </c>
      <c r="J24" s="38" t="s">
        <v>28</v>
      </c>
      <c r="K24" s="5"/>
    </row>
    <row r="25" spans="1:14" x14ac:dyDescent="0.3">
      <c r="A25" s="54">
        <v>0</v>
      </c>
      <c r="B25" s="55"/>
      <c r="C25" s="52"/>
      <c r="D25" s="52"/>
      <c r="E25" s="52"/>
      <c r="F25" s="52"/>
      <c r="G25" s="52" t="str">
        <f ca="1">$B$5</f>
        <v>=B2*(1-B3)</v>
      </c>
      <c r="H25" s="52"/>
      <c r="I25" s="52"/>
      <c r="J25" s="52"/>
      <c r="N25" s="5"/>
    </row>
    <row r="26" spans="1:14" s="67" customFormat="1" ht="187.8" customHeight="1" x14ac:dyDescent="0.3">
      <c r="A26" s="67" t="str">
        <f ca="1">_xlfn.FORMULATEXT('Adjustable Mortgage Schedule'!A26)</f>
        <v>=SEQUENCE($B$7)</v>
      </c>
      <c r="B26" s="69">
        <f>'Adjustable Mortgage Schedule'!$B$26</f>
        <v>43831</v>
      </c>
      <c r="C26" s="67" t="str">
        <f ca="1">_xlfn.FORMULATEXT('Adjustable Mortgage Schedule'!C26)</f>
        <v>=LET(
StartingPrincipalBalance,$G25,
IsPrincipalRemainingZeroCondition,ROUND($G25,2)=0,
IsPrincipalRemainingBlankCondition,$G25="",
IsPeriodBlankCondition,ISBLANK($A26),
Calculation,IF(IsPeriodBlankCondition,"",IF(IsPrincipalRemainingBlankCondition,"",IF(IsPrincipalRemainingZeroCondition,"",StartingPrincipalBalance))),
Calculation
)</v>
      </c>
      <c r="D26" s="67" t="str">
        <f ca="1">_xlfn.FORMULATEXT('Adjustable Mortgage Schedule'!D26)</f>
        <v>=LET(
InterestCalculation,$G25*$B$9,
IsPrincipalRemainingZeroCondition,ROUND($G25,2)=0,
IsPrincipalRemainingBlankCondition,$G25="",
IsPeriodBlankCondition,ISBLANK($A26),
Calculation,IF(IsPeriodBlankCondition,"",IF(IsPrincipalRemainingBlankCondition,"",IF(IsPrincipalRemainingZeroCondition,"",InterestCalculation))),
Calculation
)</v>
      </c>
      <c r="E26" s="67" t="str">
        <f ca="1">_xlfn.FORMULATEXT('Adjustable Mortgage Schedule'!E26)</f>
        <v>=LET(
PrincipalOwedCalculation,$B$10-$D26,
IsPrincipalLessThenOrEqualToMonthlyPaymentCondition,$G25&lt;=$B$10,
IsPrincipalZeroCondition,ROUND($G25,2) = 0,
IsPrincipalRemainingBlankCondition,$G25="",
IsPeriodBlankCondition,ISBLANK($A26),
Calculation,IF(IsPeriodBlankCondition,"",IF(IsPrincipalRemainingBlankCondition,"",IF(IsPrincipalZeroCondition,"",IF(IsPrincipalLessThenOrEqualToMonthlyPaymentCondition,$G25,PrincipalOwedCalculation)))),
Calculation
)</v>
      </c>
      <c r="F26" s="70">
        <f>'Adjustable Mortgage Schedule'!$F26</f>
        <v>100</v>
      </c>
      <c r="G26" s="67" t="str">
        <f ca="1">_xlfn.FORMULATEXT('Adjustable Mortgage Schedule'!G26)</f>
        <v>=LET(
StartingBalanceGreaterThanPrincipalOwedPlusPrepaymentCondition,$C26&gt;=$E26+$F26,
IsPrincpalOwedPlusPrepaymentLessThanOrEqualToPrincipalRemainingCondition,ROUND($E26+$F26,2)&lt;=ROUND($G25,2),
IsCurrentPrincapalOwedAmtGreaterThanPrevPrincipalOwedCondition,$E25&gt;$G25,
IsPrincipalZeroCondition,ROUND($G25,2) = 0,
IsPrincipalRemainingBlankCondition,$G25="",
IsPeriodBlankCondition,ISBLANK($A26),
Calculation,IF(IsPeriodBlankCondition,"",IF(IsPrincipalRemainingBlankCondition,"",IF(IsPrincipalZeroCondition,"",IF(StartingBalanceGreaterThanPrincipalOwedPlusPrepaymentCondition,$C26-$E26-$F26,0)))),
Calculation
)</v>
      </c>
      <c r="H26" s="67" t="str">
        <f ca="1">_xlfn.FORMULATEXT('Adjustable Mortgage Schedule'!H26)</f>
        <v>=LET(
PrincpalRemainingCalculation,$B$13,
IsPrincipalZeroCondition,ROUND($G25,2) = 0,
IsPrincipalRemainingBlankCondition,$G25="",
IsPeriodBlankCondition,ISBLANK($A26),
Calculation,IF(IsPeriodBlankCondition,"",IF(IsPrincipalRemainingBlankCondition,"",IF(IsPrincipalZeroCondition,"",PrincpalRemainingCalculation))),
Calculation
)</v>
      </c>
      <c r="I26" s="67" t="str">
        <f ca="1">_xlfn.FORMULATEXT('Adjustable Mortgage Schedule'!I26)</f>
        <v>=LET(
IsPrincipalRemainingLessThanOrEqualToPMICutoffAmtCondition,$G25&lt;=$B$2*(1-$B$15),
PMIMonthlyPayment,$B$19,
IsPrincipalZeroCondition,ROUND($G25,2) = 0,
IsPrincipalRemainingBlankCondition,$G25="",
IsPeriodBlankCondition,ISBLANK($A26),
Calculation,IF(IsPeriodBlankCondition,"",IF(IsPrincipalRemainingBlankCondition,"",IF(IsPrincipalZeroCondition,"",IF(IsPrincipalRemainingLessThanOrEqualToPMICutoffAmtCondition,"",PMIMonthlyPayment)))),
Calculation
)</v>
      </c>
      <c r="J26" s="67" t="str">
        <f ca="1">_xlfn.FORMULATEXT('Adjustable Mortgage Schedule'!J26)</f>
        <v>=LET(
PrePaymentActuallyPaid,IF($C26&gt;=$E26+$F26,$F26,$C26-$E26),
IfPMIOwedIsBlank,IF($I26 = "",0,$I26),
TotalMonthlyPaymentCalculation,$D26+$E26+$H26+IfPMIOwedIsBlank+PrePaymentActuallyPaid,
IsPrincipalZeroCondition,ROUND($G25,2) = 0,
IsPrincipalRemainingBlankCondition,$G25="",
IsPeriodBlankCondition,ISBLANK($A26),
Calculation,IF(IsPeriodBlankCondition,"",IF(IsPrincipalRemainingBlankCondition,"",IF(IsPrincipalZeroCondition,"",TotalMonthlyPaymentCalculation))),
Calculation
)</v>
      </c>
      <c r="K26" s="68"/>
      <c r="L26" s="68"/>
      <c r="M26" s="68"/>
      <c r="N26" s="68"/>
    </row>
    <row r="27" spans="1:14" x14ac:dyDescent="0.3">
      <c r="A27" t="e">
        <f ca="1">_xlfn.FORMULATEXT('Adjustable Mortgage Schedule'!$A27)</f>
        <v>#N/A</v>
      </c>
      <c r="B27" t="str">
        <f ca="1">_xlfn.FORMULATEXT('Adjustable Mortgage Schedule'!$B27)</f>
        <v>=IF(ISBLANK($A27),"",EDATE($B26,1))</v>
      </c>
      <c r="C27" s="5"/>
      <c r="D27" s="5"/>
      <c r="E27" s="5"/>
      <c r="F27" s="70">
        <f>'Adjustable Mortgage Schedule'!$F27</f>
        <v>100</v>
      </c>
      <c r="G27" s="5"/>
      <c r="H27" s="5"/>
      <c r="I27" s="5"/>
      <c r="J27" s="5"/>
      <c r="K27" s="5"/>
      <c r="L27" s="5"/>
      <c r="M27" s="5"/>
      <c r="N27" s="5"/>
    </row>
    <row r="28" spans="1:14" x14ac:dyDescent="0.3">
      <c r="B28" s="57"/>
      <c r="C28" s="5"/>
      <c r="D28" s="5"/>
      <c r="E28" s="5"/>
      <c r="F28" s="53"/>
      <c r="G28" s="5"/>
      <c r="H28" s="5"/>
      <c r="I28" s="5"/>
      <c r="J28" s="5"/>
      <c r="K28" s="5"/>
      <c r="L28" s="5"/>
      <c r="M28" s="5"/>
      <c r="N28" s="5"/>
    </row>
    <row r="29" spans="1:14" x14ac:dyDescent="0.3">
      <c r="B29" s="57"/>
      <c r="C29" s="5"/>
      <c r="D29" s="5"/>
      <c r="E29" s="5"/>
      <c r="F29" s="53"/>
      <c r="G29" s="5"/>
      <c r="H29" s="5"/>
      <c r="I29" s="5"/>
      <c r="J29" s="5"/>
      <c r="K29" s="5"/>
      <c r="L29" s="5"/>
      <c r="M29" s="5"/>
      <c r="N29" s="5"/>
    </row>
    <row r="30" spans="1:14" x14ac:dyDescent="0.3">
      <c r="B30" s="57"/>
      <c r="C30" s="5"/>
      <c r="D30" s="5"/>
      <c r="E30" s="5"/>
      <c r="F30" s="53"/>
      <c r="G30" s="5"/>
      <c r="H30" s="5"/>
      <c r="I30" s="5"/>
      <c r="J30" s="5"/>
      <c r="K30" s="5"/>
      <c r="L30" s="5"/>
      <c r="M30" s="5"/>
      <c r="N30" s="5"/>
    </row>
    <row r="31" spans="1:14" x14ac:dyDescent="0.3">
      <c r="B31" s="57"/>
      <c r="C31" s="5"/>
      <c r="D31" s="5"/>
      <c r="E31" s="5"/>
      <c r="F31" s="53"/>
      <c r="G31" s="5"/>
      <c r="H31" s="5"/>
      <c r="I31" s="5"/>
      <c r="J31" s="5"/>
      <c r="K31" s="5"/>
      <c r="L31" s="5"/>
      <c r="M31" s="5"/>
      <c r="N31" s="5"/>
    </row>
    <row r="32" spans="1:14" x14ac:dyDescent="0.3">
      <c r="B32" s="57"/>
      <c r="C32" s="5"/>
      <c r="D32" s="5"/>
      <c r="E32" s="5"/>
      <c r="F32" s="53"/>
      <c r="G32" s="5"/>
      <c r="H32" s="5"/>
      <c r="I32" s="5"/>
      <c r="J32" s="5"/>
      <c r="K32" s="5"/>
      <c r="L32" s="5"/>
      <c r="M32" s="5"/>
      <c r="N32" s="5"/>
    </row>
    <row r="33" spans="2:14" x14ac:dyDescent="0.3">
      <c r="B33" s="57"/>
      <c r="C33" s="5"/>
      <c r="D33" s="5"/>
      <c r="E33" s="5"/>
      <c r="F33" s="53"/>
      <c r="G33" s="5"/>
      <c r="H33" s="5"/>
      <c r="I33" s="5"/>
      <c r="J33" s="5"/>
      <c r="K33" s="5"/>
      <c r="L33" s="5"/>
      <c r="M33" s="5"/>
      <c r="N33" s="5"/>
    </row>
    <row r="34" spans="2:14" x14ac:dyDescent="0.3">
      <c r="B34" s="57"/>
      <c r="C34" s="5"/>
      <c r="D34" s="5"/>
      <c r="E34" s="5"/>
      <c r="F34" s="53"/>
      <c r="G34" s="5"/>
      <c r="H34" s="5"/>
      <c r="I34" s="5"/>
      <c r="J34" s="5"/>
      <c r="K34" s="5"/>
      <c r="L34" s="5"/>
      <c r="M34" s="5"/>
      <c r="N34" s="5"/>
    </row>
    <row r="35" spans="2:14" x14ac:dyDescent="0.3">
      <c r="B35" s="57"/>
      <c r="C35" s="5"/>
      <c r="D35" s="5"/>
      <c r="E35" s="5"/>
      <c r="F35" s="53"/>
      <c r="G35" s="5"/>
      <c r="H35" s="5"/>
      <c r="I35" s="5"/>
      <c r="J35" s="5"/>
      <c r="K35" s="5"/>
      <c r="L35" s="5"/>
      <c r="M35" s="5"/>
      <c r="N35" s="51"/>
    </row>
    <row r="36" spans="2:14" x14ac:dyDescent="0.3">
      <c r="B36" s="57"/>
      <c r="C36" s="5" t="str">
        <f t="shared" ref="C27:C90" si="0">_xlfn.LET(
_xlpm.StartingPrincipalBalance,$G35,
_xlpm.IsPrincipalRemainingZeroCondition,ROUND($G35,2)=0,
_xlpm.IsPrincipalRemainingBlankCondition,$G35="",
_xlpm.IsPeriodBlankCondition,ISBLANK($A36),
_xlpm.Calculation,IF(_xlpm.IsPeriodBlankCondition,"",IF(_xlpm.IsPrincipalRemainingBlankCondition,"",IF(_xlpm.IsPrincipalRemainingZeroCondition,"",_xlpm.StartingPrincipalBalance))),
_xlpm.Calculation
)</f>
        <v/>
      </c>
      <c r="D36" s="5" t="str">
        <f t="shared" ref="D27:D90" ca="1" si="1">_xlfn.LET(
_xlpm.InterestCalculation,$G35*$B$9,
_xlpm.IsPrincipalRemainingZeroCondition,ROUND($G35,2)=0,
_xlpm.IsPrincipalRemainingBlankCondition,$G35="",
_xlpm.IsPeriodBlankCondition,ISBLANK($A36),
_xlpm.Calculation,IF(_xlpm.IsPeriodBlankCondition,"",IF(_xlpm.IsPrincipalRemainingBlankCondition,"",IF(_xlpm.IsPrincipalRemainingZeroCondition,"",_xlpm.InterestCalculation))),
_xlpm.Calculation
)</f>
        <v/>
      </c>
      <c r="E36" s="5" t="str">
        <f ca="1">_xlfn.LET(
_xlpm.PrincipalOwedCalculation,$B$10-$D36,
_xlpm.IsPrincipalLessThenOrEqualToMonthlyPaymentCondition,$G35&lt;=$B$10,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_xlpm.Calculation,IF(_xlpm.IsPeriodBlankCondition,"",IF(_xlpm.IsPrincipalRemainingBlankCondition,"",IF(_xlpm.IsPrincipalZeroCondition,"",IF(_xlpm.IsPrincipalLessThenOrEqualToMonthlyPaymentCondition,$G35,_xlpm.PrincipalOwedCalculation)))),
_xlpm.Calculation
)</f>
        <v/>
      </c>
      <c r="F36" s="53"/>
      <c r="G36" s="5" t="str">
        <f t="shared" ref="G27:G90" ca="1" si="2">_xlfn.LET(
_xlpm.StartingBalanceGreaterThanPrincipalOwedPlusPrepaymentCondition,$C36&gt;=$E36+$F36,
_xlpm.IsPrincpalOwedPlusPrepaymentLessThanOrEqualToPrincipalRemainingCondition,ROUND($E36+$F36,2)&lt;=ROUND($G35,2),
_xlpm.IsCurrentPrincapalOwedAmtGreaterThanPrevPrincipalOwedCondition,$E35&gt;$G35,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_xlpm.Calculation,IF(_xlpm.IsPeriodBlankCondition,"",IF(_xlpm.IsPrincipalRemainingBlankCondition,"",IF(_xlpm.IsPrincipalZeroCondition,"",IF(_xlpm.StartingBalanceGreaterThanPrincipalOwedPlusPrepaymentCondition,$C36-$E36-$F36,0)))),
_xlpm.Calculation
)</f>
        <v/>
      </c>
      <c r="H36" s="5" t="str">
        <f t="shared" ref="H27:H90" si="3">_xlfn.LET(
_xlpm.PrincpalRemainingCalculation,$B$13,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_xlpm.Calculation,IF(_xlpm.IsPeriodBlankCondition,"",IF(_xlpm.IsPrincipalRemainingBlankCondition,"",IF(_xlpm.IsPrincipalZeroCondition,"",_xlpm.PrincpalRemainingCalculation))),
_xlpm.Calculation
)</f>
        <v/>
      </c>
      <c r="I36" s="5" t="str">
        <f t="shared" ref="I27:I90" si="4">_xlfn.LET(
_xlpm.IsPrincipalRemainingLessThanOrEqualToPMICutoffAmtCondition,$G35&lt;=$B$2*(1-$B$15),
_xlpm.PMIMonthlyPayment,$B$19,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6" s="5" t="str">
        <f t="shared" ref="J27:J90" ca="1" si="5">_xlfn.LET(
_xlpm.PrePaymentActuallyPaid,IF($C36&gt;=$E36+$F36,$F36,$C36-$E36),
_xlpm.IfPMIOwedIsBlank,IF($I36 = "",0,$I36),
_xlpm.TotalMonthlyPaymentCalculation,$D36+$E36+$H36+_xlpm.IfPMIOwedIsBlank+_xlpm.PrePaymentActuallyPaid,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_xlpm.Calculation,IF(_xlpm.IsPeriodBlankCondition,"",IF(_xlpm.IsPrincipalRemainingBlankCondition,"",IF(_xlpm.IsPrincipalZeroCondition,"",_xlpm.TotalMonthlyPaymentCalculation))),
_xlpm.Calculation
)</f>
        <v/>
      </c>
      <c r="K36" s="5"/>
      <c r="L36" s="5"/>
      <c r="M36" s="51"/>
      <c r="N36" s="5"/>
    </row>
    <row r="37" spans="2:14" x14ac:dyDescent="0.3">
      <c r="B37" s="57"/>
      <c r="C37" s="5" t="str">
        <f t="shared" ca="1" si="0"/>
        <v/>
      </c>
      <c r="D37" s="5" t="str">
        <f t="shared" ca="1" si="1"/>
        <v/>
      </c>
      <c r="E37" s="5" t="str">
        <f t="shared" ref="E37:E100" ca="1" si="6">_xlfn.LET(
_xlpm.PrincipalOwedCalculation,$B$10-$D37,
_xlpm.IsPrincipalLessThenOrEqualToMonthlyPaymentCondition,$G36&lt;=$B$10,
_xlpm.IsPrincipalZeroCondition,ROUND($G36,2) = 0,
_xlpm.IsPrincipalRemainingBlankCondition,$G36="",
_xlpm.IsPeriodBlankCondition,ISBLANK($A37),
_xlpm.Calculation,IF(_xlpm.IsPeriodBlankCondition,"",IF(_xlpm.IsPrincipalRemainingBlankCondition,"",IF(_xlpm.IsPrincipalZeroCondition,"",IF(_xlpm.IsPrincipalLessThenOrEqualToMonthlyPaymentCondition,$G36,_xlpm.PrincipalOwedCalculation)))),
_xlpm.Calculation
)</f>
        <v/>
      </c>
      <c r="F37" s="53"/>
      <c r="G37" s="5" t="str">
        <f t="shared" ca="1" si="2"/>
        <v/>
      </c>
      <c r="H37" s="5" t="str">
        <f t="shared" ca="1" si="3"/>
        <v/>
      </c>
      <c r="I37" s="5" t="str">
        <f t="shared" ca="1" si="4"/>
        <v/>
      </c>
      <c r="J37" s="5" t="str">
        <f t="shared" ca="1" si="5"/>
        <v/>
      </c>
      <c r="K37" s="5"/>
      <c r="L37" s="5"/>
      <c r="M37" s="5"/>
      <c r="N37" s="5"/>
    </row>
    <row r="38" spans="2:14" x14ac:dyDescent="0.3">
      <c r="B38" s="57"/>
      <c r="C38" s="5" t="str">
        <f t="shared" ca="1" si="0"/>
        <v/>
      </c>
      <c r="D38" s="5" t="str">
        <f t="shared" ca="1" si="1"/>
        <v/>
      </c>
      <c r="E38" s="5" t="str">
        <f t="shared" ca="1" si="6"/>
        <v/>
      </c>
      <c r="F38" s="53"/>
      <c r="G38" s="5" t="str">
        <f t="shared" ca="1" si="2"/>
        <v/>
      </c>
      <c r="H38" s="5" t="str">
        <f t="shared" ca="1" si="3"/>
        <v/>
      </c>
      <c r="I38" s="5" t="str">
        <f t="shared" ca="1" si="4"/>
        <v/>
      </c>
      <c r="J38" s="5" t="str">
        <f t="shared" ca="1" si="5"/>
        <v/>
      </c>
      <c r="K38" s="5"/>
      <c r="L38" s="5"/>
      <c r="M38" s="5"/>
    </row>
    <row r="39" spans="2:14" x14ac:dyDescent="0.3">
      <c r="B39" s="57"/>
      <c r="C39" s="5" t="str">
        <f t="shared" ca="1" si="0"/>
        <v/>
      </c>
      <c r="D39" s="5" t="str">
        <f t="shared" ca="1" si="1"/>
        <v/>
      </c>
      <c r="E39" s="5" t="str">
        <f t="shared" ca="1" si="6"/>
        <v/>
      </c>
      <c r="F39" s="53"/>
      <c r="G39" s="5" t="str">
        <f t="shared" ca="1" si="2"/>
        <v/>
      </c>
      <c r="H39" s="5" t="str">
        <f t="shared" ca="1" si="3"/>
        <v/>
      </c>
      <c r="I39" s="5" t="str">
        <f t="shared" ca="1" si="4"/>
        <v/>
      </c>
      <c r="J39" s="5" t="str">
        <f t="shared" ca="1" si="5"/>
        <v/>
      </c>
      <c r="K39" s="5"/>
      <c r="M39" s="5"/>
    </row>
    <row r="40" spans="2:14" x14ac:dyDescent="0.3">
      <c r="B40" s="57"/>
      <c r="C40" s="5" t="str">
        <f t="shared" ca="1" si="0"/>
        <v/>
      </c>
      <c r="D40" s="5" t="str">
        <f t="shared" ca="1" si="1"/>
        <v/>
      </c>
      <c r="E40" s="5" t="str">
        <f t="shared" ca="1" si="6"/>
        <v/>
      </c>
      <c r="F40" s="53"/>
      <c r="G40" s="5" t="str">
        <f t="shared" ca="1" si="2"/>
        <v/>
      </c>
      <c r="H40" s="5" t="str">
        <f t="shared" ca="1" si="3"/>
        <v/>
      </c>
      <c r="I40" s="5" t="str">
        <f t="shared" ca="1" si="4"/>
        <v/>
      </c>
      <c r="J40" s="5" t="str">
        <f t="shared" ca="1" si="5"/>
        <v/>
      </c>
      <c r="K40" s="5"/>
      <c r="M40" s="5"/>
    </row>
    <row r="41" spans="2:14" x14ac:dyDescent="0.3">
      <c r="B41" s="57"/>
      <c r="C41" s="5" t="str">
        <f t="shared" ca="1" si="0"/>
        <v/>
      </c>
      <c r="D41" s="5" t="str">
        <f t="shared" ca="1" si="1"/>
        <v/>
      </c>
      <c r="E41" s="5" t="str">
        <f t="shared" ca="1" si="6"/>
        <v/>
      </c>
      <c r="F41" s="53"/>
      <c r="G41" s="5" t="str">
        <f t="shared" ca="1" si="2"/>
        <v/>
      </c>
      <c r="H41" s="5" t="str">
        <f t="shared" ca="1" si="3"/>
        <v/>
      </c>
      <c r="I41" s="5" t="str">
        <f t="shared" ca="1" si="4"/>
        <v/>
      </c>
      <c r="J41" s="5" t="str">
        <f t="shared" ca="1" si="5"/>
        <v/>
      </c>
      <c r="K41" s="5"/>
      <c r="M41" s="5"/>
    </row>
    <row r="42" spans="2:14" x14ac:dyDescent="0.3">
      <c r="B42" s="57"/>
      <c r="C42" s="5" t="str">
        <f t="shared" ca="1" si="0"/>
        <v/>
      </c>
      <c r="D42" s="5" t="str">
        <f t="shared" ca="1" si="1"/>
        <v/>
      </c>
      <c r="E42" s="5" t="str">
        <f t="shared" ca="1" si="6"/>
        <v/>
      </c>
      <c r="F42" s="53"/>
      <c r="G42" s="5" t="str">
        <f t="shared" ca="1" si="2"/>
        <v/>
      </c>
      <c r="H42" s="5" t="str">
        <f t="shared" ca="1" si="3"/>
        <v/>
      </c>
      <c r="I42" s="5" t="str">
        <f t="shared" ca="1" si="4"/>
        <v/>
      </c>
      <c r="J42" s="5" t="str">
        <f t="shared" ca="1" si="5"/>
        <v/>
      </c>
      <c r="K42" s="5"/>
      <c r="M42" s="5"/>
    </row>
    <row r="43" spans="2:14" x14ac:dyDescent="0.3">
      <c r="B43" s="57"/>
      <c r="C43" s="5" t="str">
        <f t="shared" ca="1" si="0"/>
        <v/>
      </c>
      <c r="D43" s="5" t="str">
        <f t="shared" ca="1" si="1"/>
        <v/>
      </c>
      <c r="E43" s="5" t="str">
        <f t="shared" ca="1" si="6"/>
        <v/>
      </c>
      <c r="F43" s="53"/>
      <c r="G43" s="5" t="str">
        <f t="shared" ca="1" si="2"/>
        <v/>
      </c>
      <c r="H43" s="5" t="str">
        <f t="shared" ca="1" si="3"/>
        <v/>
      </c>
      <c r="I43" s="5" t="str">
        <f t="shared" ca="1" si="4"/>
        <v/>
      </c>
      <c r="J43" s="5" t="str">
        <f t="shared" ca="1" si="5"/>
        <v/>
      </c>
      <c r="K43" s="5"/>
      <c r="M43" s="5"/>
    </row>
    <row r="44" spans="2:14" x14ac:dyDescent="0.3">
      <c r="B44" s="57"/>
      <c r="C44" s="5" t="str">
        <f t="shared" ca="1" si="0"/>
        <v/>
      </c>
      <c r="D44" s="5" t="str">
        <f t="shared" ca="1" si="1"/>
        <v/>
      </c>
      <c r="E44" s="5" t="str">
        <f t="shared" ca="1" si="6"/>
        <v/>
      </c>
      <c r="F44" s="53"/>
      <c r="G44" s="5" t="str">
        <f t="shared" ca="1" si="2"/>
        <v/>
      </c>
      <c r="H44" s="5" t="str">
        <f t="shared" ca="1" si="3"/>
        <v/>
      </c>
      <c r="I44" s="5" t="str">
        <f t="shared" ca="1" si="4"/>
        <v/>
      </c>
      <c r="J44" s="5" t="str">
        <f t="shared" ca="1" si="5"/>
        <v/>
      </c>
      <c r="K44" s="5"/>
      <c r="M44" s="5"/>
    </row>
    <row r="45" spans="2:14" x14ac:dyDescent="0.3">
      <c r="B45" s="57"/>
      <c r="C45" s="5" t="str">
        <f t="shared" ca="1" si="0"/>
        <v/>
      </c>
      <c r="D45" s="5" t="str">
        <f t="shared" ca="1" si="1"/>
        <v/>
      </c>
      <c r="E45" s="5" t="str">
        <f t="shared" ca="1" si="6"/>
        <v/>
      </c>
      <c r="F45" s="53"/>
      <c r="G45" s="5" t="str">
        <f t="shared" ca="1" si="2"/>
        <v/>
      </c>
      <c r="H45" s="5" t="str">
        <f t="shared" ca="1" si="3"/>
        <v/>
      </c>
      <c r="I45" s="5" t="str">
        <f t="shared" ca="1" si="4"/>
        <v/>
      </c>
      <c r="J45" s="5" t="str">
        <f t="shared" ca="1" si="5"/>
        <v/>
      </c>
      <c r="K45" s="5"/>
      <c r="M45" s="5"/>
    </row>
    <row r="46" spans="2:14" x14ac:dyDescent="0.3">
      <c r="B46" s="57"/>
      <c r="C46" s="5" t="str">
        <f t="shared" ca="1" si="0"/>
        <v/>
      </c>
      <c r="D46" s="5" t="str">
        <f t="shared" ca="1" si="1"/>
        <v/>
      </c>
      <c r="E46" s="5" t="str">
        <f t="shared" ca="1" si="6"/>
        <v/>
      </c>
      <c r="F46" s="53"/>
      <c r="G46" s="5" t="str">
        <f t="shared" ca="1" si="2"/>
        <v/>
      </c>
      <c r="H46" s="5" t="str">
        <f t="shared" ca="1" si="3"/>
        <v/>
      </c>
      <c r="I46" s="5" t="str">
        <f t="shared" ca="1" si="4"/>
        <v/>
      </c>
      <c r="J46" s="5" t="str">
        <f t="shared" ca="1" si="5"/>
        <v/>
      </c>
      <c r="K46" s="5"/>
      <c r="M46" s="5"/>
    </row>
    <row r="47" spans="2:14" x14ac:dyDescent="0.3">
      <c r="B47" s="57"/>
      <c r="C47" s="5" t="str">
        <f t="shared" ca="1" si="0"/>
        <v/>
      </c>
      <c r="D47" s="5" t="str">
        <f t="shared" ca="1" si="1"/>
        <v/>
      </c>
      <c r="E47" s="5" t="str">
        <f t="shared" ca="1" si="6"/>
        <v/>
      </c>
      <c r="F47" s="53"/>
      <c r="G47" s="5" t="str">
        <f t="shared" ca="1" si="2"/>
        <v/>
      </c>
      <c r="H47" s="5" t="str">
        <f t="shared" ca="1" si="3"/>
        <v/>
      </c>
      <c r="I47" s="5" t="str">
        <f t="shared" ca="1" si="4"/>
        <v/>
      </c>
      <c r="J47" s="5" t="str">
        <f t="shared" ca="1" si="5"/>
        <v/>
      </c>
      <c r="K47" s="5"/>
      <c r="M47" s="5"/>
    </row>
    <row r="48" spans="2:14" x14ac:dyDescent="0.3">
      <c r="B48" s="57"/>
      <c r="C48" s="5" t="str">
        <f t="shared" ca="1" si="0"/>
        <v/>
      </c>
      <c r="D48" s="5" t="str">
        <f t="shared" ca="1" si="1"/>
        <v/>
      </c>
      <c r="E48" s="5" t="str">
        <f t="shared" ca="1" si="6"/>
        <v/>
      </c>
      <c r="F48" s="53"/>
      <c r="G48" s="5" t="str">
        <f t="shared" ca="1" si="2"/>
        <v/>
      </c>
      <c r="H48" s="5" t="str">
        <f t="shared" ca="1" si="3"/>
        <v/>
      </c>
      <c r="I48" s="5" t="str">
        <f t="shared" ca="1" si="4"/>
        <v/>
      </c>
      <c r="J48" s="5" t="str">
        <f t="shared" ca="1" si="5"/>
        <v/>
      </c>
      <c r="K48" s="5"/>
      <c r="M48" s="5"/>
    </row>
    <row r="49" spans="2:13" x14ac:dyDescent="0.3">
      <c r="B49" s="57"/>
      <c r="C49" s="5" t="str">
        <f t="shared" ca="1" si="0"/>
        <v/>
      </c>
      <c r="D49" s="5" t="str">
        <f t="shared" ca="1" si="1"/>
        <v/>
      </c>
      <c r="E49" s="5" t="str">
        <f t="shared" ca="1" si="6"/>
        <v/>
      </c>
      <c r="F49" s="53"/>
      <c r="G49" s="5" t="str">
        <f t="shared" ca="1" si="2"/>
        <v/>
      </c>
      <c r="H49" s="5" t="str">
        <f t="shared" ca="1" si="3"/>
        <v/>
      </c>
      <c r="I49" s="5" t="str">
        <f t="shared" ca="1" si="4"/>
        <v/>
      </c>
      <c r="J49" s="5" t="str">
        <f t="shared" ca="1" si="5"/>
        <v/>
      </c>
      <c r="K49" s="5"/>
      <c r="M49" s="5"/>
    </row>
    <row r="50" spans="2:13" x14ac:dyDescent="0.3">
      <c r="B50" s="57"/>
      <c r="C50" s="5" t="str">
        <f t="shared" ca="1" si="0"/>
        <v/>
      </c>
      <c r="D50" s="5" t="str">
        <f t="shared" ca="1" si="1"/>
        <v/>
      </c>
      <c r="E50" s="5" t="str">
        <f t="shared" ca="1" si="6"/>
        <v/>
      </c>
      <c r="F50" s="53"/>
      <c r="G50" s="5" t="str">
        <f t="shared" ca="1" si="2"/>
        <v/>
      </c>
      <c r="H50" s="5" t="str">
        <f t="shared" ca="1" si="3"/>
        <v/>
      </c>
      <c r="I50" s="5" t="str">
        <f t="shared" ca="1" si="4"/>
        <v/>
      </c>
      <c r="J50" s="5" t="str">
        <f t="shared" ca="1" si="5"/>
        <v/>
      </c>
      <c r="K50" s="5"/>
      <c r="M50" s="5"/>
    </row>
    <row r="51" spans="2:13" x14ac:dyDescent="0.3">
      <c r="B51" s="57"/>
      <c r="C51" s="5" t="str">
        <f t="shared" ca="1" si="0"/>
        <v/>
      </c>
      <c r="D51" s="5" t="str">
        <f t="shared" ca="1" si="1"/>
        <v/>
      </c>
      <c r="E51" s="5" t="str">
        <f t="shared" ca="1" si="6"/>
        <v/>
      </c>
      <c r="F51" s="53"/>
      <c r="G51" s="5" t="str">
        <f t="shared" ca="1" si="2"/>
        <v/>
      </c>
      <c r="H51" s="5" t="str">
        <f t="shared" ca="1" si="3"/>
        <v/>
      </c>
      <c r="I51" s="5" t="str">
        <f t="shared" ca="1" si="4"/>
        <v/>
      </c>
      <c r="J51" s="5" t="str">
        <f t="shared" ca="1" si="5"/>
        <v/>
      </c>
      <c r="K51" s="5"/>
      <c r="M51" s="5"/>
    </row>
    <row r="52" spans="2:13" x14ac:dyDescent="0.3">
      <c r="B52" s="57"/>
      <c r="C52" s="5" t="str">
        <f t="shared" ca="1" si="0"/>
        <v/>
      </c>
      <c r="D52" s="5" t="str">
        <f t="shared" ca="1" si="1"/>
        <v/>
      </c>
      <c r="E52" s="5" t="str">
        <f t="shared" ca="1" si="6"/>
        <v/>
      </c>
      <c r="F52" s="53"/>
      <c r="G52" s="5" t="str">
        <f t="shared" ca="1" si="2"/>
        <v/>
      </c>
      <c r="H52" s="5" t="str">
        <f t="shared" ca="1" si="3"/>
        <v/>
      </c>
      <c r="I52" s="5" t="str">
        <f t="shared" ca="1" si="4"/>
        <v/>
      </c>
      <c r="J52" s="5" t="str">
        <f t="shared" ca="1" si="5"/>
        <v/>
      </c>
      <c r="K52" s="5"/>
      <c r="M52" s="5"/>
    </row>
    <row r="53" spans="2:13" x14ac:dyDescent="0.3">
      <c r="B53" s="57"/>
      <c r="C53" s="5" t="str">
        <f t="shared" ca="1" si="0"/>
        <v/>
      </c>
      <c r="D53" s="5" t="str">
        <f t="shared" ca="1" si="1"/>
        <v/>
      </c>
      <c r="E53" s="5" t="str">
        <f t="shared" ca="1" si="6"/>
        <v/>
      </c>
      <c r="F53" s="53"/>
      <c r="G53" s="5" t="str">
        <f t="shared" ca="1" si="2"/>
        <v/>
      </c>
      <c r="H53" s="5" t="str">
        <f t="shared" ca="1" si="3"/>
        <v/>
      </c>
      <c r="I53" s="5" t="str">
        <f t="shared" ca="1" si="4"/>
        <v/>
      </c>
      <c r="J53" s="5" t="str">
        <f t="shared" ca="1" si="5"/>
        <v/>
      </c>
      <c r="K53" s="5"/>
      <c r="M53" s="5"/>
    </row>
    <row r="54" spans="2:13" x14ac:dyDescent="0.3">
      <c r="B54" s="57"/>
      <c r="C54" s="5" t="str">
        <f t="shared" ca="1" si="0"/>
        <v/>
      </c>
      <c r="D54" s="5" t="str">
        <f t="shared" ca="1" si="1"/>
        <v/>
      </c>
      <c r="E54" s="5" t="str">
        <f t="shared" ca="1" si="6"/>
        <v/>
      </c>
      <c r="F54" s="53"/>
      <c r="G54" s="5" t="str">
        <f t="shared" ca="1" si="2"/>
        <v/>
      </c>
      <c r="H54" s="5" t="str">
        <f t="shared" ca="1" si="3"/>
        <v/>
      </c>
      <c r="I54" s="5" t="str">
        <f t="shared" ca="1" si="4"/>
        <v/>
      </c>
      <c r="J54" s="5" t="str">
        <f t="shared" ca="1" si="5"/>
        <v/>
      </c>
      <c r="K54" s="5"/>
      <c r="M54" s="5"/>
    </row>
    <row r="55" spans="2:13" x14ac:dyDescent="0.3">
      <c r="B55" s="57"/>
      <c r="C55" s="5" t="str">
        <f t="shared" ca="1" si="0"/>
        <v/>
      </c>
      <c r="D55" s="5" t="str">
        <f t="shared" ca="1" si="1"/>
        <v/>
      </c>
      <c r="E55" s="5" t="str">
        <f t="shared" ca="1" si="6"/>
        <v/>
      </c>
      <c r="F55" s="53"/>
      <c r="G55" s="5" t="str">
        <f t="shared" ca="1" si="2"/>
        <v/>
      </c>
      <c r="H55" s="5" t="str">
        <f t="shared" ca="1" si="3"/>
        <v/>
      </c>
      <c r="I55" s="5" t="str">
        <f t="shared" ca="1" si="4"/>
        <v/>
      </c>
      <c r="J55" s="5" t="str">
        <f t="shared" ca="1" si="5"/>
        <v/>
      </c>
      <c r="K55" s="5"/>
      <c r="M55" s="5"/>
    </row>
    <row r="56" spans="2:13" x14ac:dyDescent="0.3">
      <c r="B56" s="57"/>
      <c r="C56" s="5" t="str">
        <f t="shared" ca="1" si="0"/>
        <v/>
      </c>
      <c r="D56" s="5" t="str">
        <f t="shared" ca="1" si="1"/>
        <v/>
      </c>
      <c r="E56" s="5" t="str">
        <f t="shared" ca="1" si="6"/>
        <v/>
      </c>
      <c r="F56" s="53"/>
      <c r="G56" s="5" t="str">
        <f t="shared" ca="1" si="2"/>
        <v/>
      </c>
      <c r="H56" s="5" t="str">
        <f t="shared" ca="1" si="3"/>
        <v/>
      </c>
      <c r="I56" s="5" t="str">
        <f t="shared" ca="1" si="4"/>
        <v/>
      </c>
      <c r="J56" s="5" t="str">
        <f t="shared" ca="1" si="5"/>
        <v/>
      </c>
      <c r="K56" s="5"/>
      <c r="M56" s="5"/>
    </row>
    <row r="57" spans="2:13" x14ac:dyDescent="0.3">
      <c r="B57" s="57"/>
      <c r="C57" s="5" t="str">
        <f t="shared" ca="1" si="0"/>
        <v/>
      </c>
      <c r="D57" s="5" t="str">
        <f t="shared" ca="1" si="1"/>
        <v/>
      </c>
      <c r="E57" s="5" t="str">
        <f t="shared" ca="1" si="6"/>
        <v/>
      </c>
      <c r="F57" s="53"/>
      <c r="G57" s="5" t="str">
        <f t="shared" ca="1" si="2"/>
        <v/>
      </c>
      <c r="H57" s="5" t="str">
        <f t="shared" ca="1" si="3"/>
        <v/>
      </c>
      <c r="I57" s="5" t="str">
        <f t="shared" ca="1" si="4"/>
        <v/>
      </c>
      <c r="J57" s="5" t="str">
        <f t="shared" ca="1" si="5"/>
        <v/>
      </c>
      <c r="K57" s="5"/>
      <c r="M57" s="5"/>
    </row>
    <row r="58" spans="2:13" x14ac:dyDescent="0.3">
      <c r="B58" s="57"/>
      <c r="C58" s="5" t="str">
        <f t="shared" ca="1" si="0"/>
        <v/>
      </c>
      <c r="D58" s="5" t="str">
        <f t="shared" ca="1" si="1"/>
        <v/>
      </c>
      <c r="E58" s="5" t="str">
        <f t="shared" ca="1" si="6"/>
        <v/>
      </c>
      <c r="F58" s="53"/>
      <c r="G58" s="5" t="str">
        <f t="shared" ca="1" si="2"/>
        <v/>
      </c>
      <c r="H58" s="5" t="str">
        <f t="shared" ca="1" si="3"/>
        <v/>
      </c>
      <c r="I58" s="5" t="str">
        <f t="shared" ca="1" si="4"/>
        <v/>
      </c>
      <c r="J58" s="5" t="str">
        <f t="shared" ca="1" si="5"/>
        <v/>
      </c>
      <c r="K58" s="5"/>
      <c r="M58" s="5"/>
    </row>
    <row r="59" spans="2:13" x14ac:dyDescent="0.3">
      <c r="B59" s="57"/>
      <c r="C59" s="5" t="str">
        <f t="shared" ca="1" si="0"/>
        <v/>
      </c>
      <c r="D59" s="5" t="str">
        <f t="shared" ca="1" si="1"/>
        <v/>
      </c>
      <c r="E59" s="5" t="str">
        <f t="shared" ca="1" si="6"/>
        <v/>
      </c>
      <c r="F59" s="53"/>
      <c r="G59" s="5" t="str">
        <f t="shared" ca="1" si="2"/>
        <v/>
      </c>
      <c r="H59" s="5" t="str">
        <f t="shared" ca="1" si="3"/>
        <v/>
      </c>
      <c r="I59" s="5" t="str">
        <f t="shared" ca="1" si="4"/>
        <v/>
      </c>
      <c r="J59" s="5" t="str">
        <f t="shared" ca="1" si="5"/>
        <v/>
      </c>
      <c r="K59" s="5"/>
      <c r="M59" s="5"/>
    </row>
    <row r="60" spans="2:13" x14ac:dyDescent="0.3">
      <c r="B60" s="57"/>
      <c r="C60" s="5" t="str">
        <f t="shared" ca="1" si="0"/>
        <v/>
      </c>
      <c r="D60" s="5" t="str">
        <f t="shared" ca="1" si="1"/>
        <v/>
      </c>
      <c r="E60" s="5" t="str">
        <f t="shared" ca="1" si="6"/>
        <v/>
      </c>
      <c r="F60" s="53"/>
      <c r="G60" s="5" t="str">
        <f t="shared" ca="1" si="2"/>
        <v/>
      </c>
      <c r="H60" s="5" t="str">
        <f t="shared" ca="1" si="3"/>
        <v/>
      </c>
      <c r="I60" s="5" t="str">
        <f t="shared" ca="1" si="4"/>
        <v/>
      </c>
      <c r="J60" s="5" t="str">
        <f t="shared" ca="1" si="5"/>
        <v/>
      </c>
      <c r="K60" s="5"/>
      <c r="M60" s="5"/>
    </row>
    <row r="61" spans="2:13" x14ac:dyDescent="0.3">
      <c r="B61" s="57"/>
      <c r="C61" s="5" t="str">
        <f t="shared" ca="1" si="0"/>
        <v/>
      </c>
      <c r="D61" s="5" t="str">
        <f t="shared" ca="1" si="1"/>
        <v/>
      </c>
      <c r="E61" s="5" t="str">
        <f t="shared" ca="1" si="6"/>
        <v/>
      </c>
      <c r="F61" s="53"/>
      <c r="G61" s="5" t="str">
        <f t="shared" ca="1" si="2"/>
        <v/>
      </c>
      <c r="H61" s="5" t="str">
        <f t="shared" ca="1" si="3"/>
        <v/>
      </c>
      <c r="I61" s="5" t="str">
        <f t="shared" ca="1" si="4"/>
        <v/>
      </c>
      <c r="J61" s="5" t="str">
        <f t="shared" ca="1" si="5"/>
        <v/>
      </c>
      <c r="K61" s="5"/>
      <c r="M61" s="5"/>
    </row>
    <row r="62" spans="2:13" x14ac:dyDescent="0.3">
      <c r="B62" s="57"/>
      <c r="C62" s="5" t="str">
        <f t="shared" ca="1" si="0"/>
        <v/>
      </c>
      <c r="D62" s="5" t="str">
        <f t="shared" ca="1" si="1"/>
        <v/>
      </c>
      <c r="E62" s="5" t="str">
        <f t="shared" ca="1" si="6"/>
        <v/>
      </c>
      <c r="F62" s="53"/>
      <c r="G62" s="5" t="str">
        <f t="shared" ca="1" si="2"/>
        <v/>
      </c>
      <c r="H62" s="5" t="str">
        <f t="shared" ca="1" si="3"/>
        <v/>
      </c>
      <c r="I62" s="5" t="str">
        <f t="shared" ca="1" si="4"/>
        <v/>
      </c>
      <c r="J62" s="5" t="str">
        <f t="shared" ca="1" si="5"/>
        <v/>
      </c>
      <c r="K62" s="5"/>
      <c r="M62" s="5"/>
    </row>
    <row r="63" spans="2:13" x14ac:dyDescent="0.3">
      <c r="B63" s="57"/>
      <c r="C63" s="5" t="str">
        <f t="shared" ca="1" si="0"/>
        <v/>
      </c>
      <c r="D63" s="5" t="str">
        <f t="shared" ca="1" si="1"/>
        <v/>
      </c>
      <c r="E63" s="5" t="str">
        <f t="shared" ca="1" si="6"/>
        <v/>
      </c>
      <c r="F63" s="53"/>
      <c r="G63" s="5" t="str">
        <f t="shared" ca="1" si="2"/>
        <v/>
      </c>
      <c r="H63" s="5" t="str">
        <f t="shared" ca="1" si="3"/>
        <v/>
      </c>
      <c r="I63" s="5" t="str">
        <f t="shared" ca="1" si="4"/>
        <v/>
      </c>
      <c r="J63" s="5" t="str">
        <f t="shared" ca="1" si="5"/>
        <v/>
      </c>
      <c r="K63" s="5"/>
      <c r="M63" s="5"/>
    </row>
    <row r="64" spans="2:13" x14ac:dyDescent="0.3">
      <c r="B64" s="57"/>
      <c r="C64" s="5" t="str">
        <f t="shared" ca="1" si="0"/>
        <v/>
      </c>
      <c r="D64" s="5" t="str">
        <f t="shared" ca="1" si="1"/>
        <v/>
      </c>
      <c r="E64" s="5" t="str">
        <f t="shared" ca="1" si="6"/>
        <v/>
      </c>
      <c r="F64" s="53"/>
      <c r="G64" s="5" t="str">
        <f t="shared" ca="1" si="2"/>
        <v/>
      </c>
      <c r="H64" s="5" t="str">
        <f t="shared" ca="1" si="3"/>
        <v/>
      </c>
      <c r="I64" s="5" t="str">
        <f t="shared" ca="1" si="4"/>
        <v/>
      </c>
      <c r="J64" s="5" t="str">
        <f t="shared" ca="1" si="5"/>
        <v/>
      </c>
      <c r="K64" s="5"/>
      <c r="M64" s="5"/>
    </row>
    <row r="65" spans="2:13" x14ac:dyDescent="0.3">
      <c r="B65" s="57"/>
      <c r="C65" s="5" t="str">
        <f t="shared" ca="1" si="0"/>
        <v/>
      </c>
      <c r="D65" s="5" t="str">
        <f t="shared" ca="1" si="1"/>
        <v/>
      </c>
      <c r="E65" s="5" t="str">
        <f t="shared" ca="1" si="6"/>
        <v/>
      </c>
      <c r="F65" s="53"/>
      <c r="G65" s="5" t="str">
        <f t="shared" ca="1" si="2"/>
        <v/>
      </c>
      <c r="H65" s="5" t="str">
        <f t="shared" ca="1" si="3"/>
        <v/>
      </c>
      <c r="I65" s="5" t="str">
        <f t="shared" ca="1" si="4"/>
        <v/>
      </c>
      <c r="J65" s="5" t="str">
        <f t="shared" ca="1" si="5"/>
        <v/>
      </c>
      <c r="K65" s="5"/>
      <c r="M65" s="5"/>
    </row>
    <row r="66" spans="2:13" x14ac:dyDescent="0.3">
      <c r="B66" s="57"/>
      <c r="C66" s="5" t="str">
        <f t="shared" ca="1" si="0"/>
        <v/>
      </c>
      <c r="D66" s="5" t="str">
        <f t="shared" ca="1" si="1"/>
        <v/>
      </c>
      <c r="E66" s="5" t="str">
        <f t="shared" ca="1" si="6"/>
        <v/>
      </c>
      <c r="F66" s="53"/>
      <c r="G66" s="5" t="str">
        <f t="shared" ca="1" si="2"/>
        <v/>
      </c>
      <c r="H66" s="5" t="str">
        <f t="shared" ca="1" si="3"/>
        <v/>
      </c>
      <c r="I66" s="5" t="str">
        <f t="shared" ca="1" si="4"/>
        <v/>
      </c>
      <c r="J66" s="5" t="str">
        <f t="shared" ca="1" si="5"/>
        <v/>
      </c>
      <c r="K66" s="5"/>
      <c r="M66" s="5"/>
    </row>
    <row r="67" spans="2:13" x14ac:dyDescent="0.3">
      <c r="B67" s="57"/>
      <c r="C67" s="5" t="str">
        <f t="shared" ca="1" si="0"/>
        <v/>
      </c>
      <c r="D67" s="5" t="str">
        <f t="shared" ca="1" si="1"/>
        <v/>
      </c>
      <c r="E67" s="5" t="str">
        <f t="shared" ca="1" si="6"/>
        <v/>
      </c>
      <c r="F67" s="53"/>
      <c r="G67" s="5" t="str">
        <f t="shared" ca="1" si="2"/>
        <v/>
      </c>
      <c r="H67" s="5" t="str">
        <f t="shared" ca="1" si="3"/>
        <v/>
      </c>
      <c r="I67" s="5" t="str">
        <f t="shared" ca="1" si="4"/>
        <v/>
      </c>
      <c r="J67" s="5" t="str">
        <f t="shared" ca="1" si="5"/>
        <v/>
      </c>
      <c r="K67" s="5"/>
      <c r="M67" s="5"/>
    </row>
    <row r="68" spans="2:13" x14ac:dyDescent="0.3">
      <c r="B68" s="57"/>
      <c r="C68" s="5" t="str">
        <f t="shared" ca="1" si="0"/>
        <v/>
      </c>
      <c r="D68" s="5" t="str">
        <f t="shared" ca="1" si="1"/>
        <v/>
      </c>
      <c r="E68" s="5" t="str">
        <f t="shared" ca="1" si="6"/>
        <v/>
      </c>
      <c r="F68" s="53"/>
      <c r="G68" s="5" t="str">
        <f t="shared" ca="1" si="2"/>
        <v/>
      </c>
      <c r="H68" s="5" t="str">
        <f t="shared" ca="1" si="3"/>
        <v/>
      </c>
      <c r="I68" s="5" t="str">
        <f t="shared" ca="1" si="4"/>
        <v/>
      </c>
      <c r="J68" s="5" t="str">
        <f t="shared" ca="1" si="5"/>
        <v/>
      </c>
      <c r="K68" s="5"/>
      <c r="M68" s="5"/>
    </row>
    <row r="69" spans="2:13" x14ac:dyDescent="0.3">
      <c r="B69" s="57"/>
      <c r="C69" s="5" t="str">
        <f t="shared" ca="1" si="0"/>
        <v/>
      </c>
      <c r="D69" s="5" t="str">
        <f t="shared" ca="1" si="1"/>
        <v/>
      </c>
      <c r="E69" s="5" t="str">
        <f t="shared" ca="1" si="6"/>
        <v/>
      </c>
      <c r="F69" s="53"/>
      <c r="G69" s="5" t="str">
        <f t="shared" ca="1" si="2"/>
        <v/>
      </c>
      <c r="H69" s="5" t="str">
        <f t="shared" ca="1" si="3"/>
        <v/>
      </c>
      <c r="I69" s="5" t="str">
        <f t="shared" ca="1" si="4"/>
        <v/>
      </c>
      <c r="J69" s="5" t="str">
        <f t="shared" ca="1" si="5"/>
        <v/>
      </c>
      <c r="K69" s="5"/>
      <c r="M69" s="5"/>
    </row>
    <row r="70" spans="2:13" x14ac:dyDescent="0.3">
      <c r="B70" s="57"/>
      <c r="C70" s="5" t="str">
        <f t="shared" ca="1" si="0"/>
        <v/>
      </c>
      <c r="D70" s="5" t="str">
        <f t="shared" ca="1" si="1"/>
        <v/>
      </c>
      <c r="E70" s="5" t="str">
        <f t="shared" ca="1" si="6"/>
        <v/>
      </c>
      <c r="F70" s="53"/>
      <c r="G70" s="5" t="str">
        <f t="shared" ca="1" si="2"/>
        <v/>
      </c>
      <c r="H70" s="5" t="str">
        <f t="shared" ca="1" si="3"/>
        <v/>
      </c>
      <c r="I70" s="5" t="str">
        <f t="shared" ca="1" si="4"/>
        <v/>
      </c>
      <c r="J70" s="5" t="str">
        <f t="shared" ca="1" si="5"/>
        <v/>
      </c>
      <c r="K70" s="5"/>
      <c r="M70" s="5"/>
    </row>
    <row r="71" spans="2:13" x14ac:dyDescent="0.3">
      <c r="B71" s="57"/>
      <c r="C71" s="5" t="str">
        <f t="shared" ca="1" si="0"/>
        <v/>
      </c>
      <c r="D71" s="5" t="str">
        <f t="shared" ca="1" si="1"/>
        <v/>
      </c>
      <c r="E71" s="5" t="str">
        <f t="shared" ca="1" si="6"/>
        <v/>
      </c>
      <c r="F71" s="53"/>
      <c r="G71" s="5" t="str">
        <f t="shared" ca="1" si="2"/>
        <v/>
      </c>
      <c r="H71" s="5" t="str">
        <f t="shared" ca="1" si="3"/>
        <v/>
      </c>
      <c r="I71" s="5" t="str">
        <f t="shared" ca="1" si="4"/>
        <v/>
      </c>
      <c r="J71" s="5" t="str">
        <f t="shared" ca="1" si="5"/>
        <v/>
      </c>
      <c r="K71" s="5"/>
      <c r="M71" s="5"/>
    </row>
    <row r="72" spans="2:13" x14ac:dyDescent="0.3">
      <c r="B72" s="57"/>
      <c r="C72" s="5" t="str">
        <f t="shared" ca="1" si="0"/>
        <v/>
      </c>
      <c r="D72" s="5" t="str">
        <f t="shared" ca="1" si="1"/>
        <v/>
      </c>
      <c r="E72" s="5" t="str">
        <f t="shared" ca="1" si="6"/>
        <v/>
      </c>
      <c r="F72" s="53"/>
      <c r="G72" s="5" t="str">
        <f t="shared" ca="1" si="2"/>
        <v/>
      </c>
      <c r="H72" s="5" t="str">
        <f t="shared" ca="1" si="3"/>
        <v/>
      </c>
      <c r="I72" s="5" t="str">
        <f t="shared" ca="1" si="4"/>
        <v/>
      </c>
      <c r="J72" s="5" t="str">
        <f t="shared" ca="1" si="5"/>
        <v/>
      </c>
      <c r="K72" s="5"/>
      <c r="M72" s="5"/>
    </row>
    <row r="73" spans="2:13" x14ac:dyDescent="0.3">
      <c r="B73" s="57"/>
      <c r="C73" s="5" t="str">
        <f t="shared" ca="1" si="0"/>
        <v/>
      </c>
      <c r="D73" s="5" t="str">
        <f t="shared" ca="1" si="1"/>
        <v/>
      </c>
      <c r="E73" s="5" t="str">
        <f t="shared" ca="1" si="6"/>
        <v/>
      </c>
      <c r="F73" s="53"/>
      <c r="G73" s="5" t="str">
        <f t="shared" ca="1" si="2"/>
        <v/>
      </c>
      <c r="H73" s="5" t="str">
        <f t="shared" ca="1" si="3"/>
        <v/>
      </c>
      <c r="I73" s="5" t="str">
        <f t="shared" ca="1" si="4"/>
        <v/>
      </c>
      <c r="J73" s="5" t="str">
        <f t="shared" ca="1" si="5"/>
        <v/>
      </c>
      <c r="K73" s="5"/>
      <c r="M73" s="5"/>
    </row>
    <row r="74" spans="2:13" x14ac:dyDescent="0.3">
      <c r="B74" s="57"/>
      <c r="C74" s="5" t="str">
        <f t="shared" ca="1" si="0"/>
        <v/>
      </c>
      <c r="D74" s="5" t="str">
        <f t="shared" ca="1" si="1"/>
        <v/>
      </c>
      <c r="E74" s="5" t="str">
        <f t="shared" ca="1" si="6"/>
        <v/>
      </c>
      <c r="F74" s="53"/>
      <c r="G74" s="5" t="str">
        <f t="shared" ca="1" si="2"/>
        <v/>
      </c>
      <c r="H74" s="5" t="str">
        <f t="shared" ca="1" si="3"/>
        <v/>
      </c>
      <c r="I74" s="5" t="str">
        <f t="shared" ca="1" si="4"/>
        <v/>
      </c>
      <c r="J74" s="5" t="str">
        <f t="shared" ca="1" si="5"/>
        <v/>
      </c>
      <c r="K74" s="5"/>
      <c r="M74" s="5"/>
    </row>
    <row r="75" spans="2:13" x14ac:dyDescent="0.3">
      <c r="B75" s="57"/>
      <c r="C75" s="5" t="str">
        <f t="shared" ca="1" si="0"/>
        <v/>
      </c>
      <c r="D75" s="5" t="str">
        <f t="shared" ca="1" si="1"/>
        <v/>
      </c>
      <c r="E75" s="5" t="str">
        <f t="shared" ca="1" si="6"/>
        <v/>
      </c>
      <c r="F75" s="53"/>
      <c r="G75" s="5" t="str">
        <f t="shared" ca="1" si="2"/>
        <v/>
      </c>
      <c r="H75" s="5" t="str">
        <f t="shared" ca="1" si="3"/>
        <v/>
      </c>
      <c r="I75" s="5" t="str">
        <f t="shared" ca="1" si="4"/>
        <v/>
      </c>
      <c r="J75" s="5" t="str">
        <f t="shared" ca="1" si="5"/>
        <v/>
      </c>
      <c r="K75" s="5"/>
      <c r="M75" s="5"/>
    </row>
    <row r="76" spans="2:13" x14ac:dyDescent="0.3">
      <c r="B76" s="57"/>
      <c r="C76" s="5" t="str">
        <f t="shared" ca="1" si="0"/>
        <v/>
      </c>
      <c r="D76" s="5" t="str">
        <f t="shared" ca="1" si="1"/>
        <v/>
      </c>
      <c r="E76" s="5" t="str">
        <f t="shared" ca="1" si="6"/>
        <v/>
      </c>
      <c r="F76" s="53"/>
      <c r="G76" s="5" t="str">
        <f t="shared" ca="1" si="2"/>
        <v/>
      </c>
      <c r="H76" s="5" t="str">
        <f t="shared" ca="1" si="3"/>
        <v/>
      </c>
      <c r="I76" s="5" t="str">
        <f t="shared" ca="1" si="4"/>
        <v/>
      </c>
      <c r="J76" s="5" t="str">
        <f t="shared" ca="1" si="5"/>
        <v/>
      </c>
      <c r="K76" s="5"/>
      <c r="M76" s="5"/>
    </row>
    <row r="77" spans="2:13" x14ac:dyDescent="0.3">
      <c r="B77" s="57"/>
      <c r="C77" s="5" t="str">
        <f t="shared" ca="1" si="0"/>
        <v/>
      </c>
      <c r="D77" s="5" t="str">
        <f t="shared" ca="1" si="1"/>
        <v/>
      </c>
      <c r="E77" s="5" t="str">
        <f t="shared" ca="1" si="6"/>
        <v/>
      </c>
      <c r="F77" s="53"/>
      <c r="G77" s="5" t="str">
        <f t="shared" ca="1" si="2"/>
        <v/>
      </c>
      <c r="H77" s="5" t="str">
        <f t="shared" ca="1" si="3"/>
        <v/>
      </c>
      <c r="I77" s="5" t="str">
        <f t="shared" ca="1" si="4"/>
        <v/>
      </c>
      <c r="J77" s="5" t="str">
        <f t="shared" ca="1" si="5"/>
        <v/>
      </c>
      <c r="K77" s="5"/>
      <c r="M77" s="5"/>
    </row>
    <row r="78" spans="2:13" x14ac:dyDescent="0.3">
      <c r="B78" s="57"/>
      <c r="C78" s="5" t="str">
        <f t="shared" ca="1" si="0"/>
        <v/>
      </c>
      <c r="D78" s="5" t="str">
        <f t="shared" ca="1" si="1"/>
        <v/>
      </c>
      <c r="E78" s="5" t="str">
        <f t="shared" ca="1" si="6"/>
        <v/>
      </c>
      <c r="F78" s="53"/>
      <c r="G78" s="5" t="str">
        <f t="shared" ca="1" si="2"/>
        <v/>
      </c>
      <c r="H78" s="5" t="str">
        <f t="shared" ca="1" si="3"/>
        <v/>
      </c>
      <c r="I78" s="5" t="str">
        <f t="shared" ca="1" si="4"/>
        <v/>
      </c>
      <c r="J78" s="5" t="str">
        <f t="shared" ca="1" si="5"/>
        <v/>
      </c>
      <c r="K78" s="5"/>
      <c r="M78" s="5"/>
    </row>
    <row r="79" spans="2:13" x14ac:dyDescent="0.3">
      <c r="B79" s="57"/>
      <c r="C79" s="5" t="str">
        <f t="shared" ca="1" si="0"/>
        <v/>
      </c>
      <c r="D79" s="5" t="str">
        <f t="shared" ca="1" si="1"/>
        <v/>
      </c>
      <c r="E79" s="5" t="str">
        <f t="shared" ca="1" si="6"/>
        <v/>
      </c>
      <c r="F79" s="53"/>
      <c r="G79" s="5" t="str">
        <f t="shared" ca="1" si="2"/>
        <v/>
      </c>
      <c r="H79" s="5" t="str">
        <f t="shared" ca="1" si="3"/>
        <v/>
      </c>
      <c r="I79" s="5" t="str">
        <f t="shared" ca="1" si="4"/>
        <v/>
      </c>
      <c r="J79" s="5" t="str">
        <f t="shared" ca="1" si="5"/>
        <v/>
      </c>
      <c r="K79" s="5"/>
      <c r="M79" s="5"/>
    </row>
    <row r="80" spans="2:13" x14ac:dyDescent="0.3">
      <c r="B80" s="57"/>
      <c r="C80" s="5" t="str">
        <f t="shared" ca="1" si="0"/>
        <v/>
      </c>
      <c r="D80" s="5" t="str">
        <f t="shared" ca="1" si="1"/>
        <v/>
      </c>
      <c r="E80" s="5" t="str">
        <f t="shared" ca="1" si="6"/>
        <v/>
      </c>
      <c r="F80" s="53"/>
      <c r="G80" s="5" t="str">
        <f t="shared" ca="1" si="2"/>
        <v/>
      </c>
      <c r="H80" s="5" t="str">
        <f t="shared" ca="1" si="3"/>
        <v/>
      </c>
      <c r="I80" s="5" t="str">
        <f t="shared" ca="1" si="4"/>
        <v/>
      </c>
      <c r="J80" s="5" t="str">
        <f t="shared" ca="1" si="5"/>
        <v/>
      </c>
      <c r="K80" s="5"/>
      <c r="M80" s="5"/>
    </row>
    <row r="81" spans="2:13" x14ac:dyDescent="0.3">
      <c r="B81" s="57"/>
      <c r="C81" s="5" t="str">
        <f t="shared" ca="1" si="0"/>
        <v/>
      </c>
      <c r="D81" s="5" t="str">
        <f t="shared" ca="1" si="1"/>
        <v/>
      </c>
      <c r="E81" s="5" t="str">
        <f t="shared" ca="1" si="6"/>
        <v/>
      </c>
      <c r="F81" s="53"/>
      <c r="G81" s="5" t="str">
        <f t="shared" ca="1" si="2"/>
        <v/>
      </c>
      <c r="H81" s="5" t="str">
        <f t="shared" ca="1" si="3"/>
        <v/>
      </c>
      <c r="I81" s="5" t="str">
        <f t="shared" ca="1" si="4"/>
        <v/>
      </c>
      <c r="J81" s="5" t="str">
        <f t="shared" ca="1" si="5"/>
        <v/>
      </c>
      <c r="K81" s="5"/>
      <c r="M81" s="5"/>
    </row>
    <row r="82" spans="2:13" x14ac:dyDescent="0.3">
      <c r="B82" s="57"/>
      <c r="C82" s="5" t="str">
        <f t="shared" ca="1" si="0"/>
        <v/>
      </c>
      <c r="D82" s="5" t="str">
        <f t="shared" ca="1" si="1"/>
        <v/>
      </c>
      <c r="E82" s="5" t="str">
        <f t="shared" ca="1" si="6"/>
        <v/>
      </c>
      <c r="F82" s="53"/>
      <c r="G82" s="5" t="str">
        <f t="shared" ca="1" si="2"/>
        <v/>
      </c>
      <c r="H82" s="5" t="str">
        <f t="shared" ca="1" si="3"/>
        <v/>
      </c>
      <c r="I82" s="5" t="str">
        <f t="shared" ca="1" si="4"/>
        <v/>
      </c>
      <c r="J82" s="5" t="str">
        <f t="shared" ca="1" si="5"/>
        <v/>
      </c>
      <c r="K82" s="5"/>
      <c r="M82" s="5"/>
    </row>
    <row r="83" spans="2:13" x14ac:dyDescent="0.3">
      <c r="B83" s="57"/>
      <c r="C83" s="5" t="str">
        <f t="shared" ca="1" si="0"/>
        <v/>
      </c>
      <c r="D83" s="5" t="str">
        <f t="shared" ca="1" si="1"/>
        <v/>
      </c>
      <c r="E83" s="5" t="str">
        <f t="shared" ca="1" si="6"/>
        <v/>
      </c>
      <c r="F83" s="53"/>
      <c r="G83" s="5" t="str">
        <f t="shared" ca="1" si="2"/>
        <v/>
      </c>
      <c r="H83" s="5" t="str">
        <f t="shared" ca="1" si="3"/>
        <v/>
      </c>
      <c r="I83" s="5" t="str">
        <f t="shared" ca="1" si="4"/>
        <v/>
      </c>
      <c r="J83" s="5" t="str">
        <f t="shared" ca="1" si="5"/>
        <v/>
      </c>
      <c r="K83" s="5"/>
      <c r="M83" s="5"/>
    </row>
    <row r="84" spans="2:13" x14ac:dyDescent="0.3">
      <c r="B84" s="57"/>
      <c r="C84" s="5" t="str">
        <f t="shared" ca="1" si="0"/>
        <v/>
      </c>
      <c r="D84" s="5" t="str">
        <f t="shared" ca="1" si="1"/>
        <v/>
      </c>
      <c r="E84" s="5" t="str">
        <f t="shared" ca="1" si="6"/>
        <v/>
      </c>
      <c r="F84" s="53"/>
      <c r="G84" s="5" t="str">
        <f t="shared" ca="1" si="2"/>
        <v/>
      </c>
      <c r="H84" s="5" t="str">
        <f t="shared" ca="1" si="3"/>
        <v/>
      </c>
      <c r="I84" s="5" t="str">
        <f t="shared" ca="1" si="4"/>
        <v/>
      </c>
      <c r="J84" s="5" t="str">
        <f t="shared" ca="1" si="5"/>
        <v/>
      </c>
      <c r="K84" s="5"/>
      <c r="M84" s="5"/>
    </row>
    <row r="85" spans="2:13" x14ac:dyDescent="0.3">
      <c r="B85" s="57"/>
      <c r="C85" s="5" t="str">
        <f t="shared" ca="1" si="0"/>
        <v/>
      </c>
      <c r="D85" s="5" t="str">
        <f t="shared" ca="1" si="1"/>
        <v/>
      </c>
      <c r="E85" s="5" t="str">
        <f t="shared" ca="1" si="6"/>
        <v/>
      </c>
      <c r="F85" s="53"/>
      <c r="G85" s="5" t="str">
        <f t="shared" ca="1" si="2"/>
        <v/>
      </c>
      <c r="H85" s="5" t="str">
        <f t="shared" ca="1" si="3"/>
        <v/>
      </c>
      <c r="I85" s="5" t="str">
        <f t="shared" ca="1" si="4"/>
        <v/>
      </c>
      <c r="J85" s="5" t="str">
        <f t="shared" ca="1" si="5"/>
        <v/>
      </c>
      <c r="K85" s="5"/>
      <c r="M85" s="5"/>
    </row>
    <row r="86" spans="2:13" x14ac:dyDescent="0.3">
      <c r="B86" s="57"/>
      <c r="C86" s="5" t="str">
        <f t="shared" ca="1" si="0"/>
        <v/>
      </c>
      <c r="D86" s="5" t="str">
        <f t="shared" ca="1" si="1"/>
        <v/>
      </c>
      <c r="E86" s="5" t="str">
        <f t="shared" ca="1" si="6"/>
        <v/>
      </c>
      <c r="F86" s="53"/>
      <c r="G86" s="5" t="str">
        <f t="shared" ca="1" si="2"/>
        <v/>
      </c>
      <c r="H86" s="5" t="str">
        <f t="shared" ca="1" si="3"/>
        <v/>
      </c>
      <c r="I86" s="5" t="str">
        <f t="shared" ca="1" si="4"/>
        <v/>
      </c>
      <c r="J86" s="5" t="str">
        <f t="shared" ca="1" si="5"/>
        <v/>
      </c>
      <c r="K86" s="5"/>
      <c r="M86" s="5"/>
    </row>
    <row r="87" spans="2:13" x14ac:dyDescent="0.3">
      <c r="B87" s="57"/>
      <c r="C87" s="5" t="str">
        <f t="shared" ca="1" si="0"/>
        <v/>
      </c>
      <c r="D87" s="5" t="str">
        <f t="shared" ca="1" si="1"/>
        <v/>
      </c>
      <c r="E87" s="5" t="str">
        <f t="shared" ca="1" si="6"/>
        <v/>
      </c>
      <c r="F87" s="53"/>
      <c r="G87" s="5" t="str">
        <f t="shared" ca="1" si="2"/>
        <v/>
      </c>
      <c r="H87" s="5" t="str">
        <f t="shared" ca="1" si="3"/>
        <v/>
      </c>
      <c r="I87" s="5" t="str">
        <f t="shared" ca="1" si="4"/>
        <v/>
      </c>
      <c r="J87" s="5" t="str">
        <f t="shared" ca="1" si="5"/>
        <v/>
      </c>
      <c r="K87" s="5"/>
      <c r="M87" s="5"/>
    </row>
    <row r="88" spans="2:13" x14ac:dyDescent="0.3">
      <c r="B88" s="57"/>
      <c r="C88" s="5" t="str">
        <f t="shared" ca="1" si="0"/>
        <v/>
      </c>
      <c r="D88" s="5" t="str">
        <f t="shared" ca="1" si="1"/>
        <v/>
      </c>
      <c r="E88" s="5" t="str">
        <f t="shared" ca="1" si="6"/>
        <v/>
      </c>
      <c r="F88" s="53"/>
      <c r="G88" s="5" t="str">
        <f t="shared" ca="1" si="2"/>
        <v/>
      </c>
      <c r="H88" s="5" t="str">
        <f t="shared" ca="1" si="3"/>
        <v/>
      </c>
      <c r="I88" s="5" t="str">
        <f t="shared" ca="1" si="4"/>
        <v/>
      </c>
      <c r="J88" s="5" t="str">
        <f t="shared" ca="1" si="5"/>
        <v/>
      </c>
      <c r="K88" s="5"/>
      <c r="M88" s="5"/>
    </row>
    <row r="89" spans="2:13" x14ac:dyDescent="0.3">
      <c r="B89" s="57"/>
      <c r="C89" s="5" t="str">
        <f t="shared" ca="1" si="0"/>
        <v/>
      </c>
      <c r="D89" s="5" t="str">
        <f t="shared" ca="1" si="1"/>
        <v/>
      </c>
      <c r="E89" s="5" t="str">
        <f t="shared" ca="1" si="6"/>
        <v/>
      </c>
      <c r="F89" s="53"/>
      <c r="G89" s="5" t="str">
        <f t="shared" ca="1" si="2"/>
        <v/>
      </c>
      <c r="H89" s="5" t="str">
        <f t="shared" ca="1" si="3"/>
        <v/>
      </c>
      <c r="I89" s="5" t="str">
        <f t="shared" ca="1" si="4"/>
        <v/>
      </c>
      <c r="J89" s="5" t="str">
        <f t="shared" ca="1" si="5"/>
        <v/>
      </c>
      <c r="M89" s="5"/>
    </row>
    <row r="90" spans="2:13" x14ac:dyDescent="0.3">
      <c r="B90" s="57"/>
      <c r="C90" s="5" t="str">
        <f t="shared" ca="1" si="0"/>
        <v/>
      </c>
      <c r="D90" s="5" t="str">
        <f t="shared" ca="1" si="1"/>
        <v/>
      </c>
      <c r="E90" s="5" t="str">
        <f t="shared" ca="1" si="6"/>
        <v/>
      </c>
      <c r="F90" s="53"/>
      <c r="G90" s="5" t="str">
        <f t="shared" ca="1" si="2"/>
        <v/>
      </c>
      <c r="H90" s="5" t="str">
        <f t="shared" ca="1" si="3"/>
        <v/>
      </c>
      <c r="I90" s="5" t="str">
        <f t="shared" ca="1" si="4"/>
        <v/>
      </c>
      <c r="J90" s="5" t="str">
        <f t="shared" ca="1" si="5"/>
        <v/>
      </c>
      <c r="M90" s="5"/>
    </row>
    <row r="91" spans="2:13" x14ac:dyDescent="0.3">
      <c r="B91" s="57"/>
      <c r="C91" s="5" t="str">
        <f t="shared" ref="C91:C154" ca="1" si="7">_xlfn.LET(
_xlpm.StartingPrincipalBalance,$G90,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_xlpm.Calculation,IF(_xlpm.IsPeriodBlankCondition,"",IF(_xlpm.IsPrincipalRemainingBlankCondition,"",IF(_xlpm.IsPrincipalRemainingZeroCondition,"",_xlpm.StartingPrincipalBalance))),
_xlpm.Calculation
)</f>
        <v/>
      </c>
      <c r="D91" s="5" t="str">
        <f t="shared" ref="D91:D154" ca="1" si="8">_xlfn.LET(
_xlpm.InterestCalculation,$G90*$B$9,
_xlpm.IsPrincipalRemainingZeroCondition,ROUND($G90,2)=0,
_xlpm.IsPrincipalRemainingBlankCondition,$G90="",
_xlpm.IsPeriodBlankCondition,ISBLANK($A91),
_xlpm.Calculation,IF(_xlpm.IsPeriodBlankCondition,"",IF(_xlpm.IsPrincipalRemainingBlankCondition,"",IF(_xlpm.IsPrincipalRemainingZeroCondition,"",_xlpm.InterestCalculation))),
_xlpm.Calculation
)</f>
        <v/>
      </c>
      <c r="E91" s="5" t="str">
        <f t="shared" ca="1" si="6"/>
        <v/>
      </c>
      <c r="F91" s="53"/>
      <c r="G91" s="5" t="str">
        <f t="shared" ref="G91:G154" ca="1" si="9">_xlfn.LET(
_xlpm.StartingBalanceGreaterThanPrincipalOwedPlusPrepaymentCondition,$C91&gt;=$E91+$F91,
_xlpm.IsPrincpalOwedPlusPrepaymentLessThanOrEqualToPrincipalRemainingCondition,ROUND($E91+$F91,2)&lt;=ROUND($G90,2),
_xlpm.IsCurrentPrincapalOwedAmtGreaterThanPrevPrincipalOwedCondition,$E90&gt;$G90,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_xlpm.Calculation,IF(_xlpm.IsPeriodBlankCondition,"",IF(_xlpm.IsPrincipalRemainingBlankCondition,"",IF(_xlpm.IsPrincipalZeroCondition,"",IF(_xlpm.StartingBalanceGreaterThanPrincipalOwedPlusPrepaymentCondition,$C91-$E91-$F91,0)))),
_xlpm.Calculation
)</f>
        <v/>
      </c>
      <c r="H91" s="5" t="str">
        <f t="shared" ref="H91:H154" ca="1" si="10">_xlfn.LET(
_xlpm.PrincpalRemainingCalculation,$B$13,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_xlpm.Calculation,IF(_xlpm.IsPeriodBlankCondition,"",IF(_xlpm.IsPrincipalRemainingBlankCondition,"",IF(_xlpm.IsPrincipalZeroCondition,"",_xlpm.PrincpalRemainingCalculation))),
_xlpm.Calculation
)</f>
        <v/>
      </c>
      <c r="I91" s="5" t="str">
        <f t="shared" ref="I91:I154" ca="1" si="11">_xlfn.LET(
_xlpm.IsPrincipalRemainingLessThanOrEqualToPMICutoffAmtCondition,$G90&lt;=$B$2*(1-$B$15),
_xlpm.PMIMonthlyPayment,$B$19,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91" s="5" t="str">
        <f t="shared" ref="J91:J154" ca="1" si="12">_xlfn.LET(
_xlpm.PrePaymentActuallyPaid,IF($C91&gt;=$E91+$F91,$F91,$C91-$E91),
_xlpm.IfPMIOwedIsBlank,IF($I91 = "",0,$I91),
_xlpm.TotalMonthlyPaymentCalculation,$D91+$E91+$H91+_xlpm.IfPMIOwedIsBlank+_xlpm.PrePaymentActuallyPaid,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_xlpm.Calculation,IF(_xlpm.IsPeriodBlankCondition,"",IF(_xlpm.IsPrincipalRemainingBlankCondition,"",IF(_xlpm.IsPrincipalZeroCondition,"",_xlpm.TotalMonthlyPaymentCalculation))),
_xlpm.Calculation
)</f>
        <v/>
      </c>
      <c r="M91" s="5"/>
    </row>
    <row r="92" spans="2:13" x14ac:dyDescent="0.3">
      <c r="B92" s="57"/>
      <c r="C92" s="5" t="str">
        <f t="shared" ca="1" si="7"/>
        <v/>
      </c>
      <c r="D92" s="5" t="str">
        <f t="shared" ca="1" si="8"/>
        <v/>
      </c>
      <c r="E92" s="5" t="str">
        <f t="shared" ca="1" si="6"/>
        <v/>
      </c>
      <c r="F92" s="53"/>
      <c r="G92" s="5" t="str">
        <f t="shared" ca="1" si="9"/>
        <v/>
      </c>
      <c r="H92" s="5" t="str">
        <f t="shared" ca="1" si="10"/>
        <v/>
      </c>
      <c r="I92" s="5" t="str">
        <f t="shared" ca="1" si="11"/>
        <v/>
      </c>
      <c r="J92" s="5" t="str">
        <f t="shared" ca="1" si="12"/>
        <v/>
      </c>
      <c r="M92" s="5"/>
    </row>
    <row r="93" spans="2:13" x14ac:dyDescent="0.3">
      <c r="B93" s="57"/>
      <c r="C93" s="5" t="str">
        <f t="shared" ca="1" si="7"/>
        <v/>
      </c>
      <c r="D93" s="5" t="str">
        <f t="shared" ca="1" si="8"/>
        <v/>
      </c>
      <c r="E93" s="5" t="str">
        <f t="shared" ca="1" si="6"/>
        <v/>
      </c>
      <c r="F93" s="53"/>
      <c r="G93" s="5" t="str">
        <f t="shared" ca="1" si="9"/>
        <v/>
      </c>
      <c r="H93" s="5" t="str">
        <f t="shared" ca="1" si="10"/>
        <v/>
      </c>
      <c r="I93" s="5" t="str">
        <f t="shared" ca="1" si="11"/>
        <v/>
      </c>
      <c r="J93" s="5" t="str">
        <f t="shared" ca="1" si="12"/>
        <v/>
      </c>
      <c r="M93" s="5"/>
    </row>
    <row r="94" spans="2:13" x14ac:dyDescent="0.3">
      <c r="B94" s="57"/>
      <c r="C94" s="5" t="str">
        <f t="shared" ca="1" si="7"/>
        <v/>
      </c>
      <c r="D94" s="5" t="str">
        <f t="shared" ca="1" si="8"/>
        <v/>
      </c>
      <c r="E94" s="5" t="str">
        <f t="shared" ca="1" si="6"/>
        <v/>
      </c>
      <c r="F94" s="53"/>
      <c r="G94" s="5" t="str">
        <f t="shared" ca="1" si="9"/>
        <v/>
      </c>
      <c r="H94" s="5" t="str">
        <f t="shared" ca="1" si="10"/>
        <v/>
      </c>
      <c r="I94" s="5" t="str">
        <f t="shared" ca="1" si="11"/>
        <v/>
      </c>
      <c r="J94" s="5" t="str">
        <f t="shared" ca="1" si="12"/>
        <v/>
      </c>
      <c r="M94" s="5"/>
    </row>
    <row r="95" spans="2:13" x14ac:dyDescent="0.3">
      <c r="B95" s="57"/>
      <c r="C95" s="5" t="str">
        <f t="shared" ca="1" si="7"/>
        <v/>
      </c>
      <c r="D95" s="5" t="str">
        <f t="shared" ca="1" si="8"/>
        <v/>
      </c>
      <c r="E95" s="5" t="str">
        <f t="shared" ca="1" si="6"/>
        <v/>
      </c>
      <c r="F95" s="53"/>
      <c r="G95" s="5" t="str">
        <f t="shared" ca="1" si="9"/>
        <v/>
      </c>
      <c r="H95" s="5" t="str">
        <f t="shared" ca="1" si="10"/>
        <v/>
      </c>
      <c r="I95" s="5" t="str">
        <f t="shared" ca="1" si="11"/>
        <v/>
      </c>
      <c r="J95" s="5" t="str">
        <f t="shared" ca="1" si="12"/>
        <v/>
      </c>
      <c r="M95" s="5"/>
    </row>
    <row r="96" spans="2:13" x14ac:dyDescent="0.3">
      <c r="B96" s="57"/>
      <c r="C96" s="5" t="str">
        <f t="shared" ca="1" si="7"/>
        <v/>
      </c>
      <c r="D96" s="5" t="str">
        <f t="shared" ca="1" si="8"/>
        <v/>
      </c>
      <c r="E96" s="5" t="str">
        <f t="shared" ca="1" si="6"/>
        <v/>
      </c>
      <c r="F96" s="53"/>
      <c r="G96" s="5" t="str">
        <f t="shared" ca="1" si="9"/>
        <v/>
      </c>
      <c r="H96" s="5" t="str">
        <f t="shared" ca="1" si="10"/>
        <v/>
      </c>
      <c r="I96" s="5" t="str">
        <f t="shared" ca="1" si="11"/>
        <v/>
      </c>
      <c r="J96" s="5" t="str">
        <f t="shared" ca="1" si="12"/>
        <v/>
      </c>
      <c r="M96" s="5"/>
    </row>
    <row r="97" spans="2:13" x14ac:dyDescent="0.3">
      <c r="B97" s="57"/>
      <c r="C97" s="5" t="str">
        <f t="shared" ca="1" si="7"/>
        <v/>
      </c>
      <c r="D97" s="5" t="str">
        <f t="shared" ca="1" si="8"/>
        <v/>
      </c>
      <c r="E97" s="5" t="str">
        <f t="shared" ca="1" si="6"/>
        <v/>
      </c>
      <c r="F97" s="53"/>
      <c r="G97" s="5" t="str">
        <f t="shared" ca="1" si="9"/>
        <v/>
      </c>
      <c r="H97" s="5" t="str">
        <f t="shared" ca="1" si="10"/>
        <v/>
      </c>
      <c r="I97" s="5" t="str">
        <f t="shared" ca="1" si="11"/>
        <v/>
      </c>
      <c r="J97" s="5" t="str">
        <f t="shared" ca="1" si="12"/>
        <v/>
      </c>
      <c r="M97" s="5"/>
    </row>
    <row r="98" spans="2:13" x14ac:dyDescent="0.3">
      <c r="B98" s="57"/>
      <c r="C98" s="5" t="str">
        <f t="shared" ca="1" si="7"/>
        <v/>
      </c>
      <c r="D98" s="5" t="str">
        <f t="shared" ca="1" si="8"/>
        <v/>
      </c>
      <c r="E98" s="5" t="str">
        <f t="shared" ca="1" si="6"/>
        <v/>
      </c>
      <c r="F98" s="53"/>
      <c r="G98" s="5" t="str">
        <f t="shared" ca="1" si="9"/>
        <v/>
      </c>
      <c r="H98" s="5" t="str">
        <f t="shared" ca="1" si="10"/>
        <v/>
      </c>
      <c r="I98" s="5" t="str">
        <f t="shared" ca="1" si="11"/>
        <v/>
      </c>
      <c r="J98" s="5" t="str">
        <f t="shared" ca="1" si="12"/>
        <v/>
      </c>
      <c r="M98" s="5"/>
    </row>
    <row r="99" spans="2:13" x14ac:dyDescent="0.3">
      <c r="B99" s="57"/>
      <c r="C99" s="5" t="str">
        <f t="shared" ca="1" si="7"/>
        <v/>
      </c>
      <c r="D99" s="5" t="str">
        <f t="shared" ca="1" si="8"/>
        <v/>
      </c>
      <c r="E99" s="5" t="str">
        <f t="shared" ca="1" si="6"/>
        <v/>
      </c>
      <c r="F99" s="53"/>
      <c r="G99" s="5" t="str">
        <f t="shared" ca="1" si="9"/>
        <v/>
      </c>
      <c r="H99" s="5" t="str">
        <f t="shared" ca="1" si="10"/>
        <v/>
      </c>
      <c r="I99" s="5" t="str">
        <f t="shared" ca="1" si="11"/>
        <v/>
      </c>
      <c r="J99" s="5" t="str">
        <f t="shared" ca="1" si="12"/>
        <v/>
      </c>
      <c r="M99" s="5"/>
    </row>
    <row r="100" spans="2:13" x14ac:dyDescent="0.3">
      <c r="B100" s="57"/>
      <c r="C100" s="5" t="str">
        <f t="shared" ca="1" si="7"/>
        <v/>
      </c>
      <c r="D100" s="5" t="str">
        <f t="shared" ca="1" si="8"/>
        <v/>
      </c>
      <c r="E100" s="5" t="str">
        <f t="shared" ca="1" si="6"/>
        <v/>
      </c>
      <c r="F100" s="53"/>
      <c r="G100" s="5" t="str">
        <f t="shared" ca="1" si="9"/>
        <v/>
      </c>
      <c r="H100" s="5" t="str">
        <f t="shared" ca="1" si="10"/>
        <v/>
      </c>
      <c r="I100" s="5" t="str">
        <f t="shared" ca="1" si="11"/>
        <v/>
      </c>
      <c r="J100" s="5" t="str">
        <f t="shared" ca="1" si="12"/>
        <v/>
      </c>
      <c r="M100" s="5"/>
    </row>
    <row r="101" spans="2:13" x14ac:dyDescent="0.3">
      <c r="B101" s="57"/>
      <c r="C101" s="5" t="str">
        <f t="shared" ca="1" si="7"/>
        <v/>
      </c>
      <c r="D101" s="5" t="str">
        <f t="shared" ca="1" si="8"/>
        <v/>
      </c>
      <c r="E101" s="5" t="str">
        <f t="shared" ref="E101:E164" ca="1" si="13">_xlfn.LET(
_xlpm.PrincipalOwedCalculation,$B$10-$D101,
_xlpm.IsPrincipalLessThenOrEqualToMonthlyPaymentCondition,$G100&lt;=$B$10,
_xlpm.IsPrincipalZeroCondition,ROUND($G100,2) = 0,
_xlpm.IsPrincipalRemainingBlankCondition,$G100="",
_xlpm.IsPeriodBlankCondition,ISBLANK($A101),
_xlpm.Calculation,IF(_xlpm.IsPeriodBlankCondition,"",IF(_xlpm.IsPrincipalRemainingBlankCondition,"",IF(_xlpm.IsPrincipalZeroCondition,"",IF(_xlpm.IsPrincipalLessThenOrEqualToMonthlyPaymentCondition,$G100,_xlpm.PrincipalOwedCalculation)))),
_xlpm.Calculation
)</f>
        <v/>
      </c>
      <c r="F101" s="53"/>
      <c r="G101" s="5" t="str">
        <f t="shared" ca="1" si="9"/>
        <v/>
      </c>
      <c r="H101" s="5" t="str">
        <f t="shared" ca="1" si="10"/>
        <v/>
      </c>
      <c r="I101" s="5" t="str">
        <f t="shared" ca="1" si="11"/>
        <v/>
      </c>
      <c r="J101" s="5" t="str">
        <f t="shared" ca="1" si="12"/>
        <v/>
      </c>
      <c r="M101" s="5"/>
    </row>
    <row r="102" spans="2:13" x14ac:dyDescent="0.3">
      <c r="B102" s="57"/>
      <c r="C102" s="5" t="str">
        <f t="shared" ca="1" si="7"/>
        <v/>
      </c>
      <c r="D102" s="5" t="str">
        <f t="shared" ca="1" si="8"/>
        <v/>
      </c>
      <c r="E102" s="5" t="str">
        <f t="shared" ca="1" si="13"/>
        <v/>
      </c>
      <c r="F102" s="53"/>
      <c r="G102" s="5" t="str">
        <f t="shared" ca="1" si="9"/>
        <v/>
      </c>
      <c r="H102" s="5" t="str">
        <f t="shared" ca="1" si="10"/>
        <v/>
      </c>
      <c r="I102" s="5" t="str">
        <f t="shared" ca="1" si="11"/>
        <v/>
      </c>
      <c r="J102" s="5" t="str">
        <f t="shared" ca="1" si="12"/>
        <v/>
      </c>
      <c r="M102" s="5"/>
    </row>
    <row r="103" spans="2:13" x14ac:dyDescent="0.3">
      <c r="B103" s="57"/>
      <c r="C103" s="5" t="str">
        <f t="shared" ca="1" si="7"/>
        <v/>
      </c>
      <c r="D103" s="5" t="str">
        <f t="shared" ca="1" si="8"/>
        <v/>
      </c>
      <c r="E103" s="5" t="str">
        <f t="shared" ca="1" si="13"/>
        <v/>
      </c>
      <c r="F103" s="53"/>
      <c r="G103" s="5" t="str">
        <f t="shared" ca="1" si="9"/>
        <v/>
      </c>
      <c r="H103" s="5" t="str">
        <f t="shared" ca="1" si="10"/>
        <v/>
      </c>
      <c r="I103" s="5" t="str">
        <f t="shared" ca="1" si="11"/>
        <v/>
      </c>
      <c r="J103" s="5" t="str">
        <f t="shared" ca="1" si="12"/>
        <v/>
      </c>
      <c r="M103" s="5"/>
    </row>
    <row r="104" spans="2:13" x14ac:dyDescent="0.3">
      <c r="B104" s="57"/>
      <c r="C104" s="5" t="str">
        <f t="shared" ca="1" si="7"/>
        <v/>
      </c>
      <c r="D104" s="5" t="str">
        <f t="shared" ca="1" si="8"/>
        <v/>
      </c>
      <c r="E104" s="5" t="str">
        <f t="shared" ca="1" si="13"/>
        <v/>
      </c>
      <c r="F104" s="53"/>
      <c r="G104" s="5" t="str">
        <f t="shared" ca="1" si="9"/>
        <v/>
      </c>
      <c r="H104" s="5" t="str">
        <f t="shared" ca="1" si="10"/>
        <v/>
      </c>
      <c r="I104" s="5" t="str">
        <f t="shared" ca="1" si="11"/>
        <v/>
      </c>
      <c r="J104" s="5" t="str">
        <f t="shared" ca="1" si="12"/>
        <v/>
      </c>
      <c r="M104" s="5"/>
    </row>
    <row r="105" spans="2:13" x14ac:dyDescent="0.3">
      <c r="B105" s="57"/>
      <c r="C105" s="5" t="str">
        <f t="shared" ca="1" si="7"/>
        <v/>
      </c>
      <c r="D105" s="5" t="str">
        <f t="shared" ca="1" si="8"/>
        <v/>
      </c>
      <c r="E105" s="5" t="str">
        <f t="shared" ca="1" si="13"/>
        <v/>
      </c>
      <c r="F105" s="53"/>
      <c r="G105" s="5" t="str">
        <f t="shared" ca="1" si="9"/>
        <v/>
      </c>
      <c r="H105" s="5" t="str">
        <f t="shared" ca="1" si="10"/>
        <v/>
      </c>
      <c r="I105" s="5" t="str">
        <f t="shared" ca="1" si="11"/>
        <v/>
      </c>
      <c r="J105" s="5" t="str">
        <f t="shared" ca="1" si="12"/>
        <v/>
      </c>
      <c r="M105" s="5"/>
    </row>
    <row r="106" spans="2:13" x14ac:dyDescent="0.3">
      <c r="B106" s="57"/>
      <c r="C106" s="5" t="str">
        <f t="shared" ca="1" si="7"/>
        <v/>
      </c>
      <c r="D106" s="5" t="str">
        <f t="shared" ca="1" si="8"/>
        <v/>
      </c>
      <c r="E106" s="5" t="str">
        <f t="shared" ca="1" si="13"/>
        <v/>
      </c>
      <c r="F106" s="53"/>
      <c r="G106" s="5" t="str">
        <f t="shared" ca="1" si="9"/>
        <v/>
      </c>
      <c r="H106" s="5" t="str">
        <f t="shared" ca="1" si="10"/>
        <v/>
      </c>
      <c r="I106" s="5" t="str">
        <f t="shared" ca="1" si="11"/>
        <v/>
      </c>
      <c r="J106" s="5" t="str">
        <f t="shared" ca="1" si="12"/>
        <v/>
      </c>
      <c r="M106" s="5"/>
    </row>
    <row r="107" spans="2:13" x14ac:dyDescent="0.3">
      <c r="B107" s="57"/>
      <c r="C107" s="5" t="str">
        <f t="shared" ca="1" si="7"/>
        <v/>
      </c>
      <c r="D107" s="5" t="str">
        <f t="shared" ca="1" si="8"/>
        <v/>
      </c>
      <c r="E107" s="5" t="str">
        <f t="shared" ca="1" si="13"/>
        <v/>
      </c>
      <c r="F107" s="53"/>
      <c r="G107" s="5" t="str">
        <f t="shared" ca="1" si="9"/>
        <v/>
      </c>
      <c r="H107" s="5" t="str">
        <f t="shared" ca="1" si="10"/>
        <v/>
      </c>
      <c r="I107" s="5" t="str">
        <f t="shared" ca="1" si="11"/>
        <v/>
      </c>
      <c r="J107" s="5" t="str">
        <f t="shared" ca="1" si="12"/>
        <v/>
      </c>
      <c r="M107" s="5"/>
    </row>
    <row r="108" spans="2:13" x14ac:dyDescent="0.3">
      <c r="B108" s="57"/>
      <c r="C108" s="5" t="str">
        <f t="shared" ca="1" si="7"/>
        <v/>
      </c>
      <c r="D108" s="5" t="str">
        <f t="shared" ca="1" si="8"/>
        <v/>
      </c>
      <c r="E108" s="5" t="str">
        <f t="shared" ca="1" si="13"/>
        <v/>
      </c>
      <c r="F108" s="53"/>
      <c r="G108" s="5" t="str">
        <f t="shared" ca="1" si="9"/>
        <v/>
      </c>
      <c r="H108" s="5" t="str">
        <f t="shared" ca="1" si="10"/>
        <v/>
      </c>
      <c r="I108" s="5" t="str">
        <f t="shared" ca="1" si="11"/>
        <v/>
      </c>
      <c r="J108" s="5" t="str">
        <f t="shared" ca="1" si="12"/>
        <v/>
      </c>
      <c r="M108" s="5"/>
    </row>
    <row r="109" spans="2:13" x14ac:dyDescent="0.3">
      <c r="B109" s="57"/>
      <c r="C109" s="5" t="str">
        <f t="shared" ca="1" si="7"/>
        <v/>
      </c>
      <c r="D109" s="5" t="str">
        <f t="shared" ca="1" si="8"/>
        <v/>
      </c>
      <c r="E109" s="5" t="str">
        <f t="shared" ca="1" si="13"/>
        <v/>
      </c>
      <c r="F109" s="53"/>
      <c r="G109" s="5" t="str">
        <f t="shared" ca="1" si="9"/>
        <v/>
      </c>
      <c r="H109" s="5" t="str">
        <f t="shared" ca="1" si="10"/>
        <v/>
      </c>
      <c r="I109" s="5" t="str">
        <f t="shared" ca="1" si="11"/>
        <v/>
      </c>
      <c r="J109" s="5" t="str">
        <f t="shared" ca="1" si="12"/>
        <v/>
      </c>
      <c r="M109" s="5"/>
    </row>
    <row r="110" spans="2:13" x14ac:dyDescent="0.3">
      <c r="B110" s="57"/>
      <c r="C110" s="5" t="str">
        <f t="shared" ca="1" si="7"/>
        <v/>
      </c>
      <c r="D110" s="5" t="str">
        <f t="shared" ca="1" si="8"/>
        <v/>
      </c>
      <c r="E110" s="5" t="str">
        <f t="shared" ca="1" si="13"/>
        <v/>
      </c>
      <c r="F110" s="53"/>
      <c r="G110" s="5" t="str">
        <f t="shared" ca="1" si="9"/>
        <v/>
      </c>
      <c r="H110" s="5" t="str">
        <f t="shared" ca="1" si="10"/>
        <v/>
      </c>
      <c r="I110" s="5" t="str">
        <f t="shared" ca="1" si="11"/>
        <v/>
      </c>
      <c r="J110" s="5" t="str">
        <f t="shared" ca="1" si="12"/>
        <v/>
      </c>
      <c r="M110" s="5"/>
    </row>
    <row r="111" spans="2:13" x14ac:dyDescent="0.3">
      <c r="B111" s="57"/>
      <c r="C111" s="5" t="str">
        <f t="shared" ca="1" si="7"/>
        <v/>
      </c>
      <c r="D111" s="5" t="str">
        <f t="shared" ca="1" si="8"/>
        <v/>
      </c>
      <c r="E111" s="5" t="str">
        <f t="shared" ca="1" si="13"/>
        <v/>
      </c>
      <c r="F111" s="53"/>
      <c r="G111" s="5" t="str">
        <f t="shared" ca="1" si="9"/>
        <v/>
      </c>
      <c r="H111" s="5" t="str">
        <f t="shared" ca="1" si="10"/>
        <v/>
      </c>
      <c r="I111" s="5" t="str">
        <f t="shared" ca="1" si="11"/>
        <v/>
      </c>
      <c r="J111" s="5" t="str">
        <f t="shared" ca="1" si="12"/>
        <v/>
      </c>
      <c r="M111" s="5"/>
    </row>
    <row r="112" spans="2:13" x14ac:dyDescent="0.3">
      <c r="B112" s="57"/>
      <c r="C112" s="5" t="str">
        <f t="shared" ca="1" si="7"/>
        <v/>
      </c>
      <c r="D112" s="5" t="str">
        <f t="shared" ca="1" si="8"/>
        <v/>
      </c>
      <c r="E112" s="5" t="str">
        <f t="shared" ca="1" si="13"/>
        <v/>
      </c>
      <c r="F112" s="53"/>
      <c r="G112" s="5" t="str">
        <f t="shared" ca="1" si="9"/>
        <v/>
      </c>
      <c r="H112" s="5" t="str">
        <f t="shared" ca="1" si="10"/>
        <v/>
      </c>
      <c r="I112" s="5" t="str">
        <f t="shared" ca="1" si="11"/>
        <v/>
      </c>
      <c r="J112" s="5" t="str">
        <f t="shared" ca="1" si="12"/>
        <v/>
      </c>
      <c r="M112" s="5"/>
    </row>
    <row r="113" spans="2:13" x14ac:dyDescent="0.3">
      <c r="B113" s="57"/>
      <c r="C113" s="5" t="str">
        <f t="shared" ca="1" si="7"/>
        <v/>
      </c>
      <c r="D113" s="5" t="str">
        <f t="shared" ca="1" si="8"/>
        <v/>
      </c>
      <c r="E113" s="5" t="str">
        <f t="shared" ca="1" si="13"/>
        <v/>
      </c>
      <c r="F113" s="53"/>
      <c r="G113" s="5" t="str">
        <f t="shared" ca="1" si="9"/>
        <v/>
      </c>
      <c r="H113" s="5" t="str">
        <f t="shared" ca="1" si="10"/>
        <v/>
      </c>
      <c r="I113" s="5" t="str">
        <f t="shared" ca="1" si="11"/>
        <v/>
      </c>
      <c r="J113" s="5" t="str">
        <f t="shared" ca="1" si="12"/>
        <v/>
      </c>
      <c r="M113" s="5"/>
    </row>
    <row r="114" spans="2:13" x14ac:dyDescent="0.3">
      <c r="B114" s="57"/>
      <c r="C114" s="5" t="str">
        <f t="shared" ca="1" si="7"/>
        <v/>
      </c>
      <c r="D114" s="5" t="str">
        <f t="shared" ca="1" si="8"/>
        <v/>
      </c>
      <c r="E114" s="5" t="str">
        <f t="shared" ca="1" si="13"/>
        <v/>
      </c>
      <c r="F114" s="53"/>
      <c r="G114" s="5" t="str">
        <f t="shared" ca="1" si="9"/>
        <v/>
      </c>
      <c r="H114" s="5" t="str">
        <f t="shared" ca="1" si="10"/>
        <v/>
      </c>
      <c r="I114" s="5" t="str">
        <f t="shared" ca="1" si="11"/>
        <v/>
      </c>
      <c r="J114" s="5" t="str">
        <f t="shared" ca="1" si="12"/>
        <v/>
      </c>
      <c r="M114" s="5"/>
    </row>
    <row r="115" spans="2:13" x14ac:dyDescent="0.3">
      <c r="B115" s="57"/>
      <c r="C115" s="5" t="str">
        <f t="shared" ca="1" si="7"/>
        <v/>
      </c>
      <c r="D115" s="5" t="str">
        <f t="shared" ca="1" si="8"/>
        <v/>
      </c>
      <c r="E115" s="5" t="str">
        <f t="shared" ca="1" si="13"/>
        <v/>
      </c>
      <c r="F115" s="53"/>
      <c r="G115" s="5" t="str">
        <f t="shared" ca="1" si="9"/>
        <v/>
      </c>
      <c r="H115" s="5" t="str">
        <f t="shared" ca="1" si="10"/>
        <v/>
      </c>
      <c r="I115" s="5" t="str">
        <f t="shared" ca="1" si="11"/>
        <v/>
      </c>
      <c r="J115" s="5" t="str">
        <f t="shared" ca="1" si="12"/>
        <v/>
      </c>
      <c r="M115" s="5"/>
    </row>
    <row r="116" spans="2:13" x14ac:dyDescent="0.3">
      <c r="B116" s="57"/>
      <c r="C116" s="5" t="str">
        <f t="shared" ca="1" si="7"/>
        <v/>
      </c>
      <c r="D116" s="5" t="str">
        <f t="shared" ca="1" si="8"/>
        <v/>
      </c>
      <c r="E116" s="5" t="str">
        <f t="shared" ca="1" si="13"/>
        <v/>
      </c>
      <c r="F116" s="53"/>
      <c r="G116" s="5" t="str">
        <f t="shared" ca="1" si="9"/>
        <v/>
      </c>
      <c r="H116" s="5" t="str">
        <f t="shared" ca="1" si="10"/>
        <v/>
      </c>
      <c r="I116" s="5" t="str">
        <f t="shared" ca="1" si="11"/>
        <v/>
      </c>
      <c r="J116" s="5" t="str">
        <f t="shared" ca="1" si="12"/>
        <v/>
      </c>
      <c r="M116" s="5"/>
    </row>
    <row r="117" spans="2:13" x14ac:dyDescent="0.3">
      <c r="B117" s="57"/>
      <c r="C117" s="5" t="str">
        <f t="shared" ca="1" si="7"/>
        <v/>
      </c>
      <c r="D117" s="5" t="str">
        <f t="shared" ca="1" si="8"/>
        <v/>
      </c>
      <c r="E117" s="5" t="str">
        <f t="shared" ca="1" si="13"/>
        <v/>
      </c>
      <c r="F117" s="53"/>
      <c r="G117" s="5" t="str">
        <f t="shared" ca="1" si="9"/>
        <v/>
      </c>
      <c r="H117" s="5" t="str">
        <f t="shared" ca="1" si="10"/>
        <v/>
      </c>
      <c r="I117" s="5" t="str">
        <f t="shared" ca="1" si="11"/>
        <v/>
      </c>
      <c r="J117" s="5" t="str">
        <f t="shared" ca="1" si="12"/>
        <v/>
      </c>
      <c r="M117" s="5"/>
    </row>
    <row r="118" spans="2:13" x14ac:dyDescent="0.3">
      <c r="B118" s="57"/>
      <c r="C118" s="5" t="str">
        <f t="shared" ca="1" si="7"/>
        <v/>
      </c>
      <c r="D118" s="5" t="str">
        <f t="shared" ca="1" si="8"/>
        <v/>
      </c>
      <c r="E118" s="5" t="str">
        <f t="shared" ca="1" si="13"/>
        <v/>
      </c>
      <c r="F118" s="53"/>
      <c r="G118" s="5" t="str">
        <f t="shared" ca="1" si="9"/>
        <v/>
      </c>
      <c r="H118" s="5" t="str">
        <f t="shared" ca="1" si="10"/>
        <v/>
      </c>
      <c r="I118" s="5" t="str">
        <f t="shared" ca="1" si="11"/>
        <v/>
      </c>
      <c r="J118" s="5" t="str">
        <f t="shared" ca="1" si="12"/>
        <v/>
      </c>
      <c r="M118" s="5"/>
    </row>
    <row r="119" spans="2:13" x14ac:dyDescent="0.3">
      <c r="B119" s="57"/>
      <c r="C119" s="5" t="str">
        <f t="shared" ca="1" si="7"/>
        <v/>
      </c>
      <c r="D119" s="5" t="str">
        <f t="shared" ca="1" si="8"/>
        <v/>
      </c>
      <c r="E119" s="5" t="str">
        <f t="shared" ca="1" si="13"/>
        <v/>
      </c>
      <c r="F119" s="53"/>
      <c r="G119" s="5" t="str">
        <f t="shared" ca="1" si="9"/>
        <v/>
      </c>
      <c r="H119" s="5" t="str">
        <f t="shared" ca="1" si="10"/>
        <v/>
      </c>
      <c r="I119" s="5" t="str">
        <f t="shared" ca="1" si="11"/>
        <v/>
      </c>
      <c r="J119" s="5" t="str">
        <f t="shared" ca="1" si="12"/>
        <v/>
      </c>
      <c r="M119" s="5"/>
    </row>
    <row r="120" spans="2:13" x14ac:dyDescent="0.3">
      <c r="B120" s="57"/>
      <c r="C120" s="5" t="str">
        <f t="shared" ca="1" si="7"/>
        <v/>
      </c>
      <c r="D120" s="5" t="str">
        <f t="shared" ca="1" si="8"/>
        <v/>
      </c>
      <c r="E120" s="5" t="str">
        <f t="shared" ca="1" si="13"/>
        <v/>
      </c>
      <c r="F120" s="53"/>
      <c r="G120" s="5" t="str">
        <f t="shared" ca="1" si="9"/>
        <v/>
      </c>
      <c r="H120" s="5" t="str">
        <f t="shared" ca="1" si="10"/>
        <v/>
      </c>
      <c r="I120" s="5" t="str">
        <f t="shared" ca="1" si="11"/>
        <v/>
      </c>
      <c r="J120" s="5" t="str">
        <f t="shared" ca="1" si="12"/>
        <v/>
      </c>
      <c r="M120" s="5"/>
    </row>
    <row r="121" spans="2:13" x14ac:dyDescent="0.3">
      <c r="B121" s="57"/>
      <c r="C121" s="5" t="str">
        <f t="shared" ca="1" si="7"/>
        <v/>
      </c>
      <c r="D121" s="5" t="str">
        <f t="shared" ca="1" si="8"/>
        <v/>
      </c>
      <c r="E121" s="5" t="str">
        <f t="shared" ca="1" si="13"/>
        <v/>
      </c>
      <c r="F121" s="53"/>
      <c r="G121" s="5" t="str">
        <f t="shared" ca="1" si="9"/>
        <v/>
      </c>
      <c r="H121" s="5" t="str">
        <f t="shared" ca="1" si="10"/>
        <v/>
      </c>
      <c r="I121" s="5" t="str">
        <f t="shared" ca="1" si="11"/>
        <v/>
      </c>
      <c r="J121" s="5" t="str">
        <f t="shared" ca="1" si="12"/>
        <v/>
      </c>
      <c r="M121" s="5"/>
    </row>
    <row r="122" spans="2:13" x14ac:dyDescent="0.3">
      <c r="B122" s="57"/>
      <c r="C122" s="5" t="str">
        <f t="shared" ca="1" si="7"/>
        <v/>
      </c>
      <c r="D122" s="5" t="str">
        <f t="shared" ca="1" si="8"/>
        <v/>
      </c>
      <c r="E122" s="5" t="str">
        <f t="shared" ca="1" si="13"/>
        <v/>
      </c>
      <c r="F122" s="53"/>
      <c r="G122" s="5" t="str">
        <f t="shared" ca="1" si="9"/>
        <v/>
      </c>
      <c r="H122" s="5" t="str">
        <f t="shared" ca="1" si="10"/>
        <v/>
      </c>
      <c r="I122" s="5" t="str">
        <f t="shared" ca="1" si="11"/>
        <v/>
      </c>
      <c r="J122" s="5" t="str">
        <f t="shared" ca="1" si="12"/>
        <v/>
      </c>
      <c r="M122" s="5"/>
    </row>
    <row r="123" spans="2:13" x14ac:dyDescent="0.3">
      <c r="B123" s="57"/>
      <c r="C123" s="5" t="str">
        <f t="shared" ca="1" si="7"/>
        <v/>
      </c>
      <c r="D123" s="5" t="str">
        <f t="shared" ca="1" si="8"/>
        <v/>
      </c>
      <c r="E123" s="5" t="str">
        <f t="shared" ca="1" si="13"/>
        <v/>
      </c>
      <c r="F123" s="53"/>
      <c r="G123" s="5" t="str">
        <f t="shared" ca="1" si="9"/>
        <v/>
      </c>
      <c r="H123" s="5" t="str">
        <f t="shared" ca="1" si="10"/>
        <v/>
      </c>
      <c r="I123" s="5" t="str">
        <f t="shared" ca="1" si="11"/>
        <v/>
      </c>
      <c r="J123" s="5" t="str">
        <f t="shared" ca="1" si="12"/>
        <v/>
      </c>
      <c r="M123" s="5"/>
    </row>
    <row r="124" spans="2:13" x14ac:dyDescent="0.3">
      <c r="B124" s="57"/>
      <c r="C124" s="5" t="str">
        <f t="shared" ca="1" si="7"/>
        <v/>
      </c>
      <c r="D124" s="5" t="str">
        <f t="shared" ca="1" si="8"/>
        <v/>
      </c>
      <c r="E124" s="5" t="str">
        <f t="shared" ca="1" si="13"/>
        <v/>
      </c>
      <c r="F124" s="53"/>
      <c r="G124" s="5" t="str">
        <f t="shared" ca="1" si="9"/>
        <v/>
      </c>
      <c r="H124" s="5" t="str">
        <f t="shared" ca="1" si="10"/>
        <v/>
      </c>
      <c r="I124" s="5" t="str">
        <f t="shared" ca="1" si="11"/>
        <v/>
      </c>
      <c r="J124" s="5" t="str">
        <f t="shared" ca="1" si="12"/>
        <v/>
      </c>
      <c r="M124" s="5"/>
    </row>
    <row r="125" spans="2:13" x14ac:dyDescent="0.3">
      <c r="B125" s="57"/>
      <c r="C125" s="5" t="str">
        <f t="shared" ca="1" si="7"/>
        <v/>
      </c>
      <c r="D125" s="5" t="str">
        <f t="shared" ca="1" si="8"/>
        <v/>
      </c>
      <c r="E125" s="5" t="str">
        <f t="shared" ca="1" si="13"/>
        <v/>
      </c>
      <c r="F125" s="53"/>
      <c r="G125" s="5" t="str">
        <f t="shared" ca="1" si="9"/>
        <v/>
      </c>
      <c r="H125" s="5" t="str">
        <f t="shared" ca="1" si="10"/>
        <v/>
      </c>
      <c r="I125" s="5" t="str">
        <f t="shared" ca="1" si="11"/>
        <v/>
      </c>
      <c r="J125" s="5" t="str">
        <f t="shared" ca="1" si="12"/>
        <v/>
      </c>
      <c r="M125" s="5"/>
    </row>
    <row r="126" spans="2:13" x14ac:dyDescent="0.3">
      <c r="B126" s="57"/>
      <c r="C126" s="5" t="str">
        <f t="shared" ca="1" si="7"/>
        <v/>
      </c>
      <c r="D126" s="5" t="str">
        <f t="shared" ca="1" si="8"/>
        <v/>
      </c>
      <c r="E126" s="5" t="str">
        <f t="shared" ca="1" si="13"/>
        <v/>
      </c>
      <c r="F126" s="53"/>
      <c r="G126" s="5" t="str">
        <f t="shared" ca="1" si="9"/>
        <v/>
      </c>
      <c r="H126" s="5" t="str">
        <f t="shared" ca="1" si="10"/>
        <v/>
      </c>
      <c r="I126" s="5" t="str">
        <f t="shared" ca="1" si="11"/>
        <v/>
      </c>
      <c r="J126" s="5" t="str">
        <f t="shared" ca="1" si="12"/>
        <v/>
      </c>
      <c r="M126" s="5"/>
    </row>
    <row r="127" spans="2:13" x14ac:dyDescent="0.3">
      <c r="B127" s="57"/>
      <c r="C127" s="5" t="str">
        <f t="shared" ca="1" si="7"/>
        <v/>
      </c>
      <c r="D127" s="5" t="str">
        <f t="shared" ca="1" si="8"/>
        <v/>
      </c>
      <c r="E127" s="5" t="str">
        <f t="shared" ca="1" si="13"/>
        <v/>
      </c>
      <c r="F127" s="53"/>
      <c r="G127" s="5" t="str">
        <f t="shared" ca="1" si="9"/>
        <v/>
      </c>
      <c r="H127" s="5" t="str">
        <f t="shared" ca="1" si="10"/>
        <v/>
      </c>
      <c r="I127" s="5" t="str">
        <f t="shared" ca="1" si="11"/>
        <v/>
      </c>
      <c r="J127" s="5" t="str">
        <f t="shared" ca="1" si="12"/>
        <v/>
      </c>
      <c r="M127" s="5"/>
    </row>
    <row r="128" spans="2:13" x14ac:dyDescent="0.3">
      <c r="B128" s="57"/>
      <c r="C128" s="5" t="str">
        <f t="shared" ca="1" si="7"/>
        <v/>
      </c>
      <c r="D128" s="5" t="str">
        <f t="shared" ca="1" si="8"/>
        <v/>
      </c>
      <c r="E128" s="5" t="str">
        <f t="shared" ca="1" si="13"/>
        <v/>
      </c>
      <c r="F128" s="53"/>
      <c r="G128" s="5" t="str">
        <f t="shared" ca="1" si="9"/>
        <v/>
      </c>
      <c r="H128" s="5" t="str">
        <f t="shared" ca="1" si="10"/>
        <v/>
      </c>
      <c r="I128" s="5" t="str">
        <f t="shared" ca="1" si="11"/>
        <v/>
      </c>
      <c r="J128" s="5" t="str">
        <f t="shared" ca="1" si="12"/>
        <v/>
      </c>
      <c r="M128" s="5"/>
    </row>
    <row r="129" spans="2:13" x14ac:dyDescent="0.3">
      <c r="B129" s="57"/>
      <c r="C129" s="5" t="str">
        <f t="shared" ca="1" si="7"/>
        <v/>
      </c>
      <c r="D129" s="5" t="str">
        <f t="shared" ca="1" si="8"/>
        <v/>
      </c>
      <c r="E129" s="5" t="str">
        <f t="shared" ca="1" si="13"/>
        <v/>
      </c>
      <c r="F129" s="53"/>
      <c r="G129" s="5" t="str">
        <f t="shared" ca="1" si="9"/>
        <v/>
      </c>
      <c r="H129" s="5" t="str">
        <f t="shared" ca="1" si="10"/>
        <v/>
      </c>
      <c r="I129" s="5" t="str">
        <f t="shared" ca="1" si="11"/>
        <v/>
      </c>
      <c r="J129" s="5" t="str">
        <f t="shared" ca="1" si="12"/>
        <v/>
      </c>
      <c r="M129" s="5"/>
    </row>
    <row r="130" spans="2:13" x14ac:dyDescent="0.3">
      <c r="B130" s="57"/>
      <c r="C130" s="5" t="str">
        <f t="shared" ca="1" si="7"/>
        <v/>
      </c>
      <c r="D130" s="5" t="str">
        <f t="shared" ca="1" si="8"/>
        <v/>
      </c>
      <c r="E130" s="5" t="str">
        <f t="shared" ca="1" si="13"/>
        <v/>
      </c>
      <c r="F130" s="53"/>
      <c r="G130" s="5" t="str">
        <f t="shared" ca="1" si="9"/>
        <v/>
      </c>
      <c r="H130" s="5" t="str">
        <f t="shared" ca="1" si="10"/>
        <v/>
      </c>
      <c r="I130" s="5" t="str">
        <f t="shared" ca="1" si="11"/>
        <v/>
      </c>
      <c r="J130" s="5" t="str">
        <f t="shared" ca="1" si="12"/>
        <v/>
      </c>
      <c r="M130" s="5"/>
    </row>
    <row r="131" spans="2:13" x14ac:dyDescent="0.3">
      <c r="B131" s="57"/>
      <c r="C131" s="5" t="str">
        <f t="shared" ca="1" si="7"/>
        <v/>
      </c>
      <c r="D131" s="5" t="str">
        <f t="shared" ca="1" si="8"/>
        <v/>
      </c>
      <c r="E131" s="5" t="str">
        <f t="shared" ca="1" si="13"/>
        <v/>
      </c>
      <c r="F131" s="53"/>
      <c r="G131" s="5" t="str">
        <f t="shared" ca="1" si="9"/>
        <v/>
      </c>
      <c r="H131" s="5" t="str">
        <f t="shared" ca="1" si="10"/>
        <v/>
      </c>
      <c r="I131" s="5" t="str">
        <f t="shared" ca="1" si="11"/>
        <v/>
      </c>
      <c r="J131" s="5" t="str">
        <f t="shared" ca="1" si="12"/>
        <v/>
      </c>
      <c r="M131" s="5"/>
    </row>
    <row r="132" spans="2:13" x14ac:dyDescent="0.3">
      <c r="B132" s="57"/>
      <c r="C132" s="5" t="str">
        <f t="shared" ca="1" si="7"/>
        <v/>
      </c>
      <c r="D132" s="5" t="str">
        <f t="shared" ca="1" si="8"/>
        <v/>
      </c>
      <c r="E132" s="5" t="str">
        <f t="shared" ca="1" si="13"/>
        <v/>
      </c>
      <c r="F132" s="53"/>
      <c r="G132" s="5" t="str">
        <f t="shared" ca="1" si="9"/>
        <v/>
      </c>
      <c r="H132" s="5" t="str">
        <f t="shared" ca="1" si="10"/>
        <v/>
      </c>
      <c r="I132" s="5" t="str">
        <f t="shared" ca="1" si="11"/>
        <v/>
      </c>
      <c r="J132" s="5" t="str">
        <f t="shared" ca="1" si="12"/>
        <v/>
      </c>
      <c r="M132" s="5"/>
    </row>
    <row r="133" spans="2:13" x14ac:dyDescent="0.3">
      <c r="B133" s="57"/>
      <c r="C133" s="5" t="str">
        <f t="shared" ca="1" si="7"/>
        <v/>
      </c>
      <c r="D133" s="5" t="str">
        <f t="shared" ca="1" si="8"/>
        <v/>
      </c>
      <c r="E133" s="5" t="str">
        <f t="shared" ca="1" si="13"/>
        <v/>
      </c>
      <c r="F133" s="53"/>
      <c r="G133" s="5" t="str">
        <f t="shared" ca="1" si="9"/>
        <v/>
      </c>
      <c r="H133" s="5" t="str">
        <f t="shared" ca="1" si="10"/>
        <v/>
      </c>
      <c r="I133" s="5" t="str">
        <f t="shared" ca="1" si="11"/>
        <v/>
      </c>
      <c r="J133" s="5" t="str">
        <f t="shared" ca="1" si="12"/>
        <v/>
      </c>
      <c r="M133" s="5"/>
    </row>
    <row r="134" spans="2:13" x14ac:dyDescent="0.3">
      <c r="B134" s="57"/>
      <c r="C134" s="5" t="str">
        <f t="shared" ca="1" si="7"/>
        <v/>
      </c>
      <c r="D134" s="5" t="str">
        <f t="shared" ca="1" si="8"/>
        <v/>
      </c>
      <c r="E134" s="5" t="str">
        <f t="shared" ca="1" si="13"/>
        <v/>
      </c>
      <c r="F134" s="53"/>
      <c r="G134" s="5" t="str">
        <f t="shared" ca="1" si="9"/>
        <v/>
      </c>
      <c r="H134" s="5" t="str">
        <f t="shared" ca="1" si="10"/>
        <v/>
      </c>
      <c r="I134" s="5" t="str">
        <f t="shared" ca="1" si="11"/>
        <v/>
      </c>
      <c r="J134" s="5" t="str">
        <f t="shared" ca="1" si="12"/>
        <v/>
      </c>
      <c r="M134" s="5"/>
    </row>
    <row r="135" spans="2:13" x14ac:dyDescent="0.3">
      <c r="B135" s="57"/>
      <c r="C135" s="5" t="str">
        <f t="shared" ca="1" si="7"/>
        <v/>
      </c>
      <c r="D135" s="5" t="str">
        <f t="shared" ca="1" si="8"/>
        <v/>
      </c>
      <c r="E135" s="5" t="str">
        <f t="shared" ca="1" si="13"/>
        <v/>
      </c>
      <c r="F135" s="53"/>
      <c r="G135" s="5" t="str">
        <f t="shared" ca="1" si="9"/>
        <v/>
      </c>
      <c r="H135" s="5" t="str">
        <f t="shared" ca="1" si="10"/>
        <v/>
      </c>
      <c r="I135" s="5" t="str">
        <f t="shared" ca="1" si="11"/>
        <v/>
      </c>
      <c r="J135" s="5" t="str">
        <f t="shared" ca="1" si="12"/>
        <v/>
      </c>
      <c r="M135" s="5"/>
    </row>
    <row r="136" spans="2:13" x14ac:dyDescent="0.3">
      <c r="B136" s="57"/>
      <c r="C136" s="5" t="str">
        <f t="shared" ca="1" si="7"/>
        <v/>
      </c>
      <c r="D136" s="5" t="str">
        <f t="shared" ca="1" si="8"/>
        <v/>
      </c>
      <c r="E136" s="5" t="str">
        <f t="shared" ca="1" si="13"/>
        <v/>
      </c>
      <c r="F136" s="53"/>
      <c r="G136" s="5" t="str">
        <f t="shared" ca="1" si="9"/>
        <v/>
      </c>
      <c r="H136" s="5" t="str">
        <f t="shared" ca="1" si="10"/>
        <v/>
      </c>
      <c r="I136" s="5" t="str">
        <f t="shared" ca="1" si="11"/>
        <v/>
      </c>
      <c r="J136" s="5" t="str">
        <f t="shared" ca="1" si="12"/>
        <v/>
      </c>
      <c r="M136" s="5"/>
    </row>
    <row r="137" spans="2:13" x14ac:dyDescent="0.3">
      <c r="B137" s="57"/>
      <c r="C137" s="5" t="str">
        <f t="shared" ca="1" si="7"/>
        <v/>
      </c>
      <c r="D137" s="5" t="str">
        <f t="shared" ca="1" si="8"/>
        <v/>
      </c>
      <c r="E137" s="5" t="str">
        <f t="shared" ca="1" si="13"/>
        <v/>
      </c>
      <c r="F137" s="53"/>
      <c r="G137" s="5" t="str">
        <f t="shared" ca="1" si="9"/>
        <v/>
      </c>
      <c r="H137" s="5" t="str">
        <f t="shared" ca="1" si="10"/>
        <v/>
      </c>
      <c r="I137" s="5" t="str">
        <f t="shared" ca="1" si="11"/>
        <v/>
      </c>
      <c r="J137" s="5" t="str">
        <f t="shared" ca="1" si="12"/>
        <v/>
      </c>
      <c r="M137" s="5"/>
    </row>
    <row r="138" spans="2:13" x14ac:dyDescent="0.3">
      <c r="B138" s="57"/>
      <c r="C138" s="5" t="str">
        <f t="shared" ca="1" si="7"/>
        <v/>
      </c>
      <c r="D138" s="5" t="str">
        <f t="shared" ca="1" si="8"/>
        <v/>
      </c>
      <c r="E138" s="5" t="str">
        <f t="shared" ca="1" si="13"/>
        <v/>
      </c>
      <c r="F138" s="53"/>
      <c r="G138" s="5" t="str">
        <f t="shared" ca="1" si="9"/>
        <v/>
      </c>
      <c r="H138" s="5" t="str">
        <f t="shared" ca="1" si="10"/>
        <v/>
      </c>
      <c r="I138" s="5" t="str">
        <f t="shared" ca="1" si="11"/>
        <v/>
      </c>
      <c r="J138" s="5" t="str">
        <f t="shared" ca="1" si="12"/>
        <v/>
      </c>
      <c r="M138" s="5"/>
    </row>
    <row r="139" spans="2:13" x14ac:dyDescent="0.3">
      <c r="B139" s="57"/>
      <c r="C139" s="5" t="str">
        <f t="shared" ca="1" si="7"/>
        <v/>
      </c>
      <c r="D139" s="5" t="str">
        <f t="shared" ca="1" si="8"/>
        <v/>
      </c>
      <c r="E139" s="5" t="str">
        <f t="shared" ca="1" si="13"/>
        <v/>
      </c>
      <c r="F139" s="53"/>
      <c r="G139" s="5" t="str">
        <f t="shared" ca="1" si="9"/>
        <v/>
      </c>
      <c r="H139" s="5" t="str">
        <f t="shared" ca="1" si="10"/>
        <v/>
      </c>
      <c r="I139" s="5" t="str">
        <f t="shared" ca="1" si="11"/>
        <v/>
      </c>
      <c r="J139" s="5" t="str">
        <f t="shared" ca="1" si="12"/>
        <v/>
      </c>
      <c r="M139" s="5"/>
    </row>
    <row r="140" spans="2:13" x14ac:dyDescent="0.3">
      <c r="B140" s="57"/>
      <c r="C140" s="5" t="str">
        <f t="shared" ca="1" si="7"/>
        <v/>
      </c>
      <c r="D140" s="5" t="str">
        <f t="shared" ca="1" si="8"/>
        <v/>
      </c>
      <c r="E140" s="5" t="str">
        <f t="shared" ca="1" si="13"/>
        <v/>
      </c>
      <c r="F140" s="53"/>
      <c r="G140" s="5" t="str">
        <f t="shared" ca="1" si="9"/>
        <v/>
      </c>
      <c r="H140" s="5" t="str">
        <f t="shared" ca="1" si="10"/>
        <v/>
      </c>
      <c r="I140" s="5" t="str">
        <f t="shared" ca="1" si="11"/>
        <v/>
      </c>
      <c r="J140" s="5" t="str">
        <f t="shared" ca="1" si="12"/>
        <v/>
      </c>
      <c r="M140" s="5"/>
    </row>
    <row r="141" spans="2:13" x14ac:dyDescent="0.3">
      <c r="B141" s="57"/>
      <c r="C141" s="5" t="str">
        <f t="shared" ca="1" si="7"/>
        <v/>
      </c>
      <c r="D141" s="5" t="str">
        <f t="shared" ca="1" si="8"/>
        <v/>
      </c>
      <c r="E141" s="5" t="str">
        <f t="shared" ca="1" si="13"/>
        <v/>
      </c>
      <c r="F141" s="53"/>
      <c r="G141" s="5" t="str">
        <f t="shared" ca="1" si="9"/>
        <v/>
      </c>
      <c r="H141" s="5" t="str">
        <f t="shared" ca="1" si="10"/>
        <v/>
      </c>
      <c r="I141" s="5" t="str">
        <f t="shared" ca="1" si="11"/>
        <v/>
      </c>
      <c r="J141" s="5" t="str">
        <f t="shared" ca="1" si="12"/>
        <v/>
      </c>
      <c r="M141" s="5"/>
    </row>
    <row r="142" spans="2:13" x14ac:dyDescent="0.3">
      <c r="B142" s="57"/>
      <c r="C142" s="5" t="str">
        <f t="shared" ca="1" si="7"/>
        <v/>
      </c>
      <c r="D142" s="5" t="str">
        <f t="shared" ca="1" si="8"/>
        <v/>
      </c>
      <c r="E142" s="5" t="str">
        <f t="shared" ca="1" si="13"/>
        <v/>
      </c>
      <c r="F142" s="53"/>
      <c r="G142" s="5" t="str">
        <f t="shared" ca="1" si="9"/>
        <v/>
      </c>
      <c r="H142" s="5" t="str">
        <f t="shared" ca="1" si="10"/>
        <v/>
      </c>
      <c r="I142" s="5" t="str">
        <f t="shared" ca="1" si="11"/>
        <v/>
      </c>
      <c r="J142" s="5" t="str">
        <f t="shared" ca="1" si="12"/>
        <v/>
      </c>
      <c r="M142" s="5"/>
    </row>
    <row r="143" spans="2:13" x14ac:dyDescent="0.3">
      <c r="B143" s="57"/>
      <c r="C143" s="5" t="str">
        <f t="shared" ca="1" si="7"/>
        <v/>
      </c>
      <c r="D143" s="5" t="str">
        <f t="shared" ca="1" si="8"/>
        <v/>
      </c>
      <c r="E143" s="5" t="str">
        <f t="shared" ca="1" si="13"/>
        <v/>
      </c>
      <c r="F143" s="53"/>
      <c r="G143" s="5" t="str">
        <f t="shared" ca="1" si="9"/>
        <v/>
      </c>
      <c r="H143" s="5" t="str">
        <f t="shared" ca="1" si="10"/>
        <v/>
      </c>
      <c r="I143" s="5" t="str">
        <f t="shared" ca="1" si="11"/>
        <v/>
      </c>
      <c r="J143" s="5" t="str">
        <f t="shared" ca="1" si="12"/>
        <v/>
      </c>
      <c r="M143" s="5"/>
    </row>
    <row r="144" spans="2:13" x14ac:dyDescent="0.3">
      <c r="B144" s="57"/>
      <c r="C144" s="5" t="str">
        <f t="shared" ca="1" si="7"/>
        <v/>
      </c>
      <c r="D144" s="5" t="str">
        <f t="shared" ca="1" si="8"/>
        <v/>
      </c>
      <c r="E144" s="5" t="str">
        <f t="shared" ca="1" si="13"/>
        <v/>
      </c>
      <c r="F144" s="53"/>
      <c r="G144" s="5" t="str">
        <f t="shared" ca="1" si="9"/>
        <v/>
      </c>
      <c r="H144" s="5" t="str">
        <f t="shared" ca="1" si="10"/>
        <v/>
      </c>
      <c r="I144" s="5" t="str">
        <f t="shared" ca="1" si="11"/>
        <v/>
      </c>
      <c r="J144" s="5" t="str">
        <f t="shared" ca="1" si="12"/>
        <v/>
      </c>
      <c r="M144" s="5"/>
    </row>
    <row r="145" spans="2:13" x14ac:dyDescent="0.3">
      <c r="B145" s="57"/>
      <c r="C145" s="5" t="str">
        <f t="shared" ca="1" si="7"/>
        <v/>
      </c>
      <c r="D145" s="5" t="str">
        <f t="shared" ca="1" si="8"/>
        <v/>
      </c>
      <c r="E145" s="5" t="str">
        <f t="shared" ca="1" si="13"/>
        <v/>
      </c>
      <c r="F145" s="53"/>
      <c r="G145" s="5" t="str">
        <f t="shared" ca="1" si="9"/>
        <v/>
      </c>
      <c r="H145" s="5" t="str">
        <f t="shared" ca="1" si="10"/>
        <v/>
      </c>
      <c r="I145" s="5" t="str">
        <f t="shared" ca="1" si="11"/>
        <v/>
      </c>
      <c r="J145" s="5" t="str">
        <f t="shared" ca="1" si="12"/>
        <v/>
      </c>
      <c r="M145" s="5"/>
    </row>
    <row r="146" spans="2:13" x14ac:dyDescent="0.3">
      <c r="B146" s="57"/>
      <c r="C146" s="5" t="str">
        <f t="shared" ca="1" si="7"/>
        <v/>
      </c>
      <c r="D146" s="5" t="str">
        <f t="shared" ca="1" si="8"/>
        <v/>
      </c>
      <c r="E146" s="5" t="str">
        <f t="shared" ca="1" si="13"/>
        <v/>
      </c>
      <c r="F146" s="53"/>
      <c r="G146" s="5" t="str">
        <f t="shared" ca="1" si="9"/>
        <v/>
      </c>
      <c r="H146" s="5" t="str">
        <f t="shared" ca="1" si="10"/>
        <v/>
      </c>
      <c r="I146" s="5" t="str">
        <f t="shared" ca="1" si="11"/>
        <v/>
      </c>
      <c r="J146" s="5" t="str">
        <f t="shared" ca="1" si="12"/>
        <v/>
      </c>
      <c r="M146" s="5"/>
    </row>
    <row r="147" spans="2:13" x14ac:dyDescent="0.3">
      <c r="B147" s="57"/>
      <c r="C147" s="5" t="str">
        <f t="shared" ca="1" si="7"/>
        <v/>
      </c>
      <c r="D147" s="5" t="str">
        <f t="shared" ca="1" si="8"/>
        <v/>
      </c>
      <c r="E147" s="5" t="str">
        <f t="shared" ca="1" si="13"/>
        <v/>
      </c>
      <c r="F147" s="53"/>
      <c r="G147" s="5" t="str">
        <f t="shared" ca="1" si="9"/>
        <v/>
      </c>
      <c r="H147" s="5" t="str">
        <f t="shared" ca="1" si="10"/>
        <v/>
      </c>
      <c r="I147" s="5" t="str">
        <f t="shared" ca="1" si="11"/>
        <v/>
      </c>
      <c r="J147" s="5" t="str">
        <f t="shared" ca="1" si="12"/>
        <v/>
      </c>
      <c r="M147" s="5"/>
    </row>
    <row r="148" spans="2:13" x14ac:dyDescent="0.3">
      <c r="B148" s="57"/>
      <c r="C148" s="5" t="str">
        <f t="shared" ca="1" si="7"/>
        <v/>
      </c>
      <c r="D148" s="5" t="str">
        <f t="shared" ca="1" si="8"/>
        <v/>
      </c>
      <c r="E148" s="5" t="str">
        <f t="shared" ca="1" si="13"/>
        <v/>
      </c>
      <c r="F148" s="53"/>
      <c r="G148" s="5" t="str">
        <f t="shared" ca="1" si="9"/>
        <v/>
      </c>
      <c r="H148" s="5" t="str">
        <f t="shared" ca="1" si="10"/>
        <v/>
      </c>
      <c r="I148" s="5" t="str">
        <f t="shared" ca="1" si="11"/>
        <v/>
      </c>
      <c r="J148" s="5" t="str">
        <f t="shared" ca="1" si="12"/>
        <v/>
      </c>
      <c r="M148" s="5"/>
    </row>
    <row r="149" spans="2:13" x14ac:dyDescent="0.3">
      <c r="B149" s="57"/>
      <c r="C149" s="5" t="str">
        <f t="shared" ca="1" si="7"/>
        <v/>
      </c>
      <c r="D149" s="5" t="str">
        <f t="shared" ca="1" si="8"/>
        <v/>
      </c>
      <c r="E149" s="5" t="str">
        <f t="shared" ca="1" si="13"/>
        <v/>
      </c>
      <c r="F149" s="53"/>
      <c r="G149" s="5" t="str">
        <f t="shared" ca="1" si="9"/>
        <v/>
      </c>
      <c r="H149" s="5" t="str">
        <f t="shared" ca="1" si="10"/>
        <v/>
      </c>
      <c r="I149" s="5" t="str">
        <f t="shared" ca="1" si="11"/>
        <v/>
      </c>
      <c r="J149" s="5" t="str">
        <f t="shared" ca="1" si="12"/>
        <v/>
      </c>
      <c r="M149" s="5"/>
    </row>
    <row r="150" spans="2:13" x14ac:dyDescent="0.3">
      <c r="B150" s="57"/>
      <c r="C150" s="5" t="str">
        <f t="shared" ca="1" si="7"/>
        <v/>
      </c>
      <c r="D150" s="5" t="str">
        <f t="shared" ca="1" si="8"/>
        <v/>
      </c>
      <c r="E150" s="5" t="str">
        <f t="shared" ca="1" si="13"/>
        <v/>
      </c>
      <c r="F150" s="53"/>
      <c r="G150" s="5" t="str">
        <f t="shared" ca="1" si="9"/>
        <v/>
      </c>
      <c r="H150" s="5" t="str">
        <f t="shared" ca="1" si="10"/>
        <v/>
      </c>
      <c r="I150" s="5" t="str">
        <f t="shared" ca="1" si="11"/>
        <v/>
      </c>
      <c r="J150" s="5" t="str">
        <f t="shared" ca="1" si="12"/>
        <v/>
      </c>
      <c r="M150" s="5"/>
    </row>
    <row r="151" spans="2:13" x14ac:dyDescent="0.3">
      <c r="B151" s="57"/>
      <c r="C151" s="5" t="str">
        <f t="shared" ca="1" si="7"/>
        <v/>
      </c>
      <c r="D151" s="5" t="str">
        <f t="shared" ca="1" si="8"/>
        <v/>
      </c>
      <c r="E151" s="5" t="str">
        <f t="shared" ca="1" si="13"/>
        <v/>
      </c>
      <c r="F151" s="53"/>
      <c r="G151" s="5" t="str">
        <f t="shared" ca="1" si="9"/>
        <v/>
      </c>
      <c r="H151" s="5" t="str">
        <f t="shared" ca="1" si="10"/>
        <v/>
      </c>
      <c r="I151" s="5" t="str">
        <f t="shared" ca="1" si="11"/>
        <v/>
      </c>
      <c r="J151" s="5" t="str">
        <f t="shared" ca="1" si="12"/>
        <v/>
      </c>
      <c r="M151" s="5"/>
    </row>
    <row r="152" spans="2:13" x14ac:dyDescent="0.3">
      <c r="B152" s="57"/>
      <c r="C152" s="5" t="str">
        <f t="shared" ca="1" si="7"/>
        <v/>
      </c>
      <c r="D152" s="5" t="str">
        <f t="shared" ca="1" si="8"/>
        <v/>
      </c>
      <c r="E152" s="5" t="str">
        <f t="shared" ca="1" si="13"/>
        <v/>
      </c>
      <c r="F152" s="53"/>
      <c r="G152" s="5" t="str">
        <f t="shared" ca="1" si="9"/>
        <v/>
      </c>
      <c r="H152" s="5" t="str">
        <f t="shared" ca="1" si="10"/>
        <v/>
      </c>
      <c r="I152" s="5" t="str">
        <f t="shared" ca="1" si="11"/>
        <v/>
      </c>
      <c r="J152" s="5" t="str">
        <f t="shared" ca="1" si="12"/>
        <v/>
      </c>
      <c r="M152" s="5"/>
    </row>
    <row r="153" spans="2:13" x14ac:dyDescent="0.3">
      <c r="B153" s="57"/>
      <c r="C153" s="5" t="str">
        <f t="shared" ca="1" si="7"/>
        <v/>
      </c>
      <c r="D153" s="5" t="str">
        <f t="shared" ca="1" si="8"/>
        <v/>
      </c>
      <c r="E153" s="5" t="str">
        <f t="shared" ca="1" si="13"/>
        <v/>
      </c>
      <c r="F153" s="53"/>
      <c r="G153" s="5" t="str">
        <f t="shared" ca="1" si="9"/>
        <v/>
      </c>
      <c r="H153" s="5" t="str">
        <f t="shared" ca="1" si="10"/>
        <v/>
      </c>
      <c r="I153" s="5" t="str">
        <f t="shared" ca="1" si="11"/>
        <v/>
      </c>
      <c r="J153" s="5" t="str">
        <f t="shared" ca="1" si="12"/>
        <v/>
      </c>
      <c r="M153" s="5"/>
    </row>
    <row r="154" spans="2:13" x14ac:dyDescent="0.3">
      <c r="B154" s="57"/>
      <c r="C154" s="5" t="str">
        <f t="shared" ca="1" si="7"/>
        <v/>
      </c>
      <c r="D154" s="5" t="str">
        <f t="shared" ca="1" si="8"/>
        <v/>
      </c>
      <c r="E154" s="5" t="str">
        <f t="shared" ca="1" si="13"/>
        <v/>
      </c>
      <c r="F154" s="53"/>
      <c r="G154" s="5" t="str">
        <f t="shared" ca="1" si="9"/>
        <v/>
      </c>
      <c r="H154" s="5" t="str">
        <f t="shared" ca="1" si="10"/>
        <v/>
      </c>
      <c r="I154" s="5" t="str">
        <f t="shared" ca="1" si="11"/>
        <v/>
      </c>
      <c r="J154" s="5" t="str">
        <f t="shared" ca="1" si="12"/>
        <v/>
      </c>
      <c r="M154" s="5"/>
    </row>
    <row r="155" spans="2:13" x14ac:dyDescent="0.3">
      <c r="B155" s="57"/>
      <c r="C155" s="5" t="str">
        <f t="shared" ref="C155:C218" ca="1" si="14">_xlfn.LET(
_xlpm.StartingPrincipalBalance,$G154,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_xlpm.Calculation,IF(_xlpm.IsPeriodBlankCondition,"",IF(_xlpm.IsPrincipalRemainingBlankCondition,"",IF(_xlpm.IsPrincipalRemainingZeroCondition,"",_xlpm.StartingPrincipalBalance))),
_xlpm.Calculation
)</f>
        <v/>
      </c>
      <c r="D155" s="5" t="str">
        <f t="shared" ref="D155:D218" ca="1" si="15">_xlfn.LET(
_xlpm.InterestCalculation,$G154*$B$9,
_xlpm.IsPrincipalRemainingZeroCondition,ROUND($G154,2)=0,
_xlpm.IsPrincipalRemainingBlankCondition,$G154="",
_xlpm.IsPeriodBlankCondition,ISBLANK($A155),
_xlpm.Calculation,IF(_xlpm.IsPeriodBlankCondition,"",IF(_xlpm.IsPrincipalRemainingBlankCondition,"",IF(_xlpm.IsPrincipalRemainingZeroCondition,"",_xlpm.InterestCalculation))),
_xlpm.Calculation
)</f>
        <v/>
      </c>
      <c r="E155" s="5" t="str">
        <f t="shared" ca="1" si="13"/>
        <v/>
      </c>
      <c r="F155" s="53"/>
      <c r="G155" s="5" t="str">
        <f t="shared" ref="G155:G218" ca="1" si="16">_xlfn.LET(
_xlpm.StartingBalanceGreaterThanPrincipalOwedPlusPrepaymentCondition,$C155&gt;=$E155+$F155,
_xlpm.IsPrincpalOwedPlusPrepaymentLessThanOrEqualToPrincipalRemainingCondition,ROUND($E155+$F155,2)&lt;=ROUND($G154,2),
_xlpm.IsCurrentPrincapalOwedAmtGreaterThanPrevPrincipalOwedCondition,$E154&gt;$G154,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_xlpm.Calculation,IF(_xlpm.IsPeriodBlankCondition,"",IF(_xlpm.IsPrincipalRemainingBlankCondition,"",IF(_xlpm.IsPrincipalZeroCondition,"",IF(_xlpm.StartingBalanceGreaterThanPrincipalOwedPlusPrepaymentCondition,$C155-$E155-$F155,0)))),
_xlpm.Calculation
)</f>
        <v/>
      </c>
      <c r="H155" s="5" t="str">
        <f t="shared" ref="H155:H218" ca="1" si="17">_xlfn.LET(
_xlpm.PrincpalRemainingCalculation,$B$13,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_xlpm.Calculation,IF(_xlpm.IsPeriodBlankCondition,"",IF(_xlpm.IsPrincipalRemainingBlankCondition,"",IF(_xlpm.IsPrincipalZeroCondition,"",_xlpm.PrincpalRemainingCalculation))),
_xlpm.Calculation
)</f>
        <v/>
      </c>
      <c r="I155" s="5" t="str">
        <f t="shared" ref="I155:I218" ca="1" si="18">_xlfn.LET(
_xlpm.IsPrincipalRemainingLessThanOrEqualToPMICutoffAmtCondition,$G154&lt;=$B$2*(1-$B$15),
_xlpm.PMIMonthlyPayment,$B$19,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155" s="5" t="str">
        <f t="shared" ref="J155:J218" ca="1" si="19">_xlfn.LET(
_xlpm.PrePaymentActuallyPaid,IF($C155&gt;=$E155+$F155,$F155,$C155-$E155),
_xlpm.IfPMIOwedIsBlank,IF($I155 = "",0,$I155),
_xlpm.TotalMonthlyPaymentCalculation,$D155+$E155+$H155+_xlpm.IfPMIOwedIsBlank+_xlpm.PrePaymentActuallyPaid,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_xlpm.Calculation,IF(_xlpm.IsPeriodBlankCondition,"",IF(_xlpm.IsPrincipalRemainingBlankCondition,"",IF(_xlpm.IsPrincipalZeroCondition,"",_xlpm.TotalMonthlyPaymentCalculation))),
_xlpm.Calculation
)</f>
        <v/>
      </c>
      <c r="M155" s="5"/>
    </row>
    <row r="156" spans="2:13" x14ac:dyDescent="0.3">
      <c r="B156" s="57"/>
      <c r="C156" s="5" t="str">
        <f t="shared" ca="1" si="14"/>
        <v/>
      </c>
      <c r="D156" s="5" t="str">
        <f t="shared" ca="1" si="15"/>
        <v/>
      </c>
      <c r="E156" s="5" t="str">
        <f t="shared" ca="1" si="13"/>
        <v/>
      </c>
      <c r="F156" s="53"/>
      <c r="G156" s="5" t="str">
        <f t="shared" ca="1" si="16"/>
        <v/>
      </c>
      <c r="H156" s="5" t="str">
        <f t="shared" ca="1" si="17"/>
        <v/>
      </c>
      <c r="I156" s="5" t="str">
        <f t="shared" ca="1" si="18"/>
        <v/>
      </c>
      <c r="J156" s="5" t="str">
        <f t="shared" ca="1" si="19"/>
        <v/>
      </c>
      <c r="M156" s="5"/>
    </row>
    <row r="157" spans="2:13" x14ac:dyDescent="0.3">
      <c r="B157" s="57"/>
      <c r="C157" s="5" t="str">
        <f t="shared" ca="1" si="14"/>
        <v/>
      </c>
      <c r="D157" s="5" t="str">
        <f t="shared" ca="1" si="15"/>
        <v/>
      </c>
      <c r="E157" s="5" t="str">
        <f t="shared" ca="1" si="13"/>
        <v/>
      </c>
      <c r="F157" s="53"/>
      <c r="G157" s="5" t="str">
        <f t="shared" ca="1" si="16"/>
        <v/>
      </c>
      <c r="H157" s="5" t="str">
        <f t="shared" ca="1" si="17"/>
        <v/>
      </c>
      <c r="I157" s="5" t="str">
        <f t="shared" ca="1" si="18"/>
        <v/>
      </c>
      <c r="J157" s="5" t="str">
        <f t="shared" ca="1" si="19"/>
        <v/>
      </c>
      <c r="M157" s="5"/>
    </row>
    <row r="158" spans="2:13" x14ac:dyDescent="0.3">
      <c r="B158" s="57"/>
      <c r="C158" s="5" t="str">
        <f t="shared" ca="1" si="14"/>
        <v/>
      </c>
      <c r="D158" s="5" t="str">
        <f t="shared" ca="1" si="15"/>
        <v/>
      </c>
      <c r="E158" s="5" t="str">
        <f t="shared" ca="1" si="13"/>
        <v/>
      </c>
      <c r="F158" s="53"/>
      <c r="G158" s="5" t="str">
        <f t="shared" ca="1" si="16"/>
        <v/>
      </c>
      <c r="H158" s="5" t="str">
        <f t="shared" ca="1" si="17"/>
        <v/>
      </c>
      <c r="I158" s="5" t="str">
        <f t="shared" ca="1" si="18"/>
        <v/>
      </c>
      <c r="J158" s="5" t="str">
        <f t="shared" ca="1" si="19"/>
        <v/>
      </c>
      <c r="M158" s="5"/>
    </row>
    <row r="159" spans="2:13" x14ac:dyDescent="0.3">
      <c r="B159" s="57"/>
      <c r="C159" s="5" t="str">
        <f t="shared" ca="1" si="14"/>
        <v/>
      </c>
      <c r="D159" s="5" t="str">
        <f t="shared" ca="1" si="15"/>
        <v/>
      </c>
      <c r="E159" s="5" t="str">
        <f t="shared" ca="1" si="13"/>
        <v/>
      </c>
      <c r="F159" s="53"/>
      <c r="G159" s="5" t="str">
        <f t="shared" ca="1" si="16"/>
        <v/>
      </c>
      <c r="H159" s="5" t="str">
        <f t="shared" ca="1" si="17"/>
        <v/>
      </c>
      <c r="I159" s="5" t="str">
        <f t="shared" ca="1" si="18"/>
        <v/>
      </c>
      <c r="J159" s="5" t="str">
        <f t="shared" ca="1" si="19"/>
        <v/>
      </c>
      <c r="M159" s="5"/>
    </row>
    <row r="160" spans="2:13" x14ac:dyDescent="0.3">
      <c r="B160" s="57"/>
      <c r="C160" s="5" t="str">
        <f t="shared" ca="1" si="14"/>
        <v/>
      </c>
      <c r="D160" s="5" t="str">
        <f t="shared" ca="1" si="15"/>
        <v/>
      </c>
      <c r="E160" s="5" t="str">
        <f t="shared" ca="1" si="13"/>
        <v/>
      </c>
      <c r="F160" s="53"/>
      <c r="G160" s="5" t="str">
        <f t="shared" ca="1" si="16"/>
        <v/>
      </c>
      <c r="H160" s="5" t="str">
        <f t="shared" ca="1" si="17"/>
        <v/>
      </c>
      <c r="I160" s="5" t="str">
        <f t="shared" ca="1" si="18"/>
        <v/>
      </c>
      <c r="J160" s="5" t="str">
        <f t="shared" ca="1" si="19"/>
        <v/>
      </c>
      <c r="M160" s="5"/>
    </row>
    <row r="161" spans="2:13" x14ac:dyDescent="0.3">
      <c r="B161" s="57"/>
      <c r="C161" s="5" t="str">
        <f t="shared" ca="1" si="14"/>
        <v/>
      </c>
      <c r="D161" s="5" t="str">
        <f t="shared" ca="1" si="15"/>
        <v/>
      </c>
      <c r="E161" s="5" t="str">
        <f t="shared" ca="1" si="13"/>
        <v/>
      </c>
      <c r="F161" s="53"/>
      <c r="G161" s="5" t="str">
        <f t="shared" ca="1" si="16"/>
        <v/>
      </c>
      <c r="H161" s="5" t="str">
        <f t="shared" ca="1" si="17"/>
        <v/>
      </c>
      <c r="I161" s="5" t="str">
        <f t="shared" ca="1" si="18"/>
        <v/>
      </c>
      <c r="J161" s="5" t="str">
        <f t="shared" ca="1" si="19"/>
        <v/>
      </c>
      <c r="M161" s="5"/>
    </row>
    <row r="162" spans="2:13" x14ac:dyDescent="0.3">
      <c r="B162" s="57"/>
      <c r="C162" s="5" t="str">
        <f t="shared" ca="1" si="14"/>
        <v/>
      </c>
      <c r="D162" s="5" t="str">
        <f t="shared" ca="1" si="15"/>
        <v/>
      </c>
      <c r="E162" s="5" t="str">
        <f t="shared" ca="1" si="13"/>
        <v/>
      </c>
      <c r="F162" s="53"/>
      <c r="G162" s="5" t="str">
        <f t="shared" ca="1" si="16"/>
        <v/>
      </c>
      <c r="H162" s="5" t="str">
        <f t="shared" ca="1" si="17"/>
        <v/>
      </c>
      <c r="I162" s="5" t="str">
        <f t="shared" ca="1" si="18"/>
        <v/>
      </c>
      <c r="J162" s="5" t="str">
        <f t="shared" ca="1" si="19"/>
        <v/>
      </c>
      <c r="M162" s="5"/>
    </row>
    <row r="163" spans="2:13" x14ac:dyDescent="0.3">
      <c r="B163" s="57"/>
      <c r="C163" s="5" t="str">
        <f t="shared" ca="1" si="14"/>
        <v/>
      </c>
      <c r="D163" s="5" t="str">
        <f t="shared" ca="1" si="15"/>
        <v/>
      </c>
      <c r="E163" s="5" t="str">
        <f t="shared" ca="1" si="13"/>
        <v/>
      </c>
      <c r="F163" s="53"/>
      <c r="G163" s="5" t="str">
        <f t="shared" ca="1" si="16"/>
        <v/>
      </c>
      <c r="H163" s="5" t="str">
        <f t="shared" ca="1" si="17"/>
        <v/>
      </c>
      <c r="I163" s="5" t="str">
        <f t="shared" ca="1" si="18"/>
        <v/>
      </c>
      <c r="J163" s="5" t="str">
        <f t="shared" ca="1" si="19"/>
        <v/>
      </c>
      <c r="M163" s="5"/>
    </row>
    <row r="164" spans="2:13" x14ac:dyDescent="0.3">
      <c r="B164" s="57"/>
      <c r="C164" s="5" t="str">
        <f t="shared" ca="1" si="14"/>
        <v/>
      </c>
      <c r="D164" s="5" t="str">
        <f t="shared" ca="1" si="15"/>
        <v/>
      </c>
      <c r="E164" s="5" t="str">
        <f t="shared" ca="1" si="13"/>
        <v/>
      </c>
      <c r="F164" s="53"/>
      <c r="G164" s="5" t="str">
        <f t="shared" ca="1" si="16"/>
        <v/>
      </c>
      <c r="H164" s="5" t="str">
        <f t="shared" ca="1" si="17"/>
        <v/>
      </c>
      <c r="I164" s="5" t="str">
        <f t="shared" ca="1" si="18"/>
        <v/>
      </c>
      <c r="J164" s="5" t="str">
        <f t="shared" ca="1" si="19"/>
        <v/>
      </c>
      <c r="M164" s="5"/>
    </row>
    <row r="165" spans="2:13" x14ac:dyDescent="0.3">
      <c r="B165" s="57"/>
      <c r="C165" s="5" t="str">
        <f t="shared" ca="1" si="14"/>
        <v/>
      </c>
      <c r="D165" s="5" t="str">
        <f t="shared" ca="1" si="15"/>
        <v/>
      </c>
      <c r="E165" s="5" t="str">
        <f t="shared" ref="E165:E228" ca="1" si="20">_xlfn.LET(
_xlpm.PrincipalOwedCalculation,$B$10-$D165,
_xlpm.IsPrincipalLessThenOrEqualToMonthlyPaymentCondition,$G164&lt;=$B$10,
_xlpm.IsPrincipalZeroCondition,ROUND($G164,2) = 0,
_xlpm.IsPrincipalRemainingBlankCondition,$G164="",
_xlpm.IsPeriodBlankCondition,ISBLANK($A165),
_xlpm.Calculation,IF(_xlpm.IsPeriodBlankCondition,"",IF(_xlpm.IsPrincipalRemainingBlankCondition,"",IF(_xlpm.IsPrincipalZeroCondition,"",IF(_xlpm.IsPrincipalLessThenOrEqualToMonthlyPaymentCondition,$G164,_xlpm.PrincipalOwedCalculation)))),
_xlpm.Calculation
)</f>
        <v/>
      </c>
      <c r="F165" s="53"/>
      <c r="G165" s="5" t="str">
        <f t="shared" ca="1" si="16"/>
        <v/>
      </c>
      <c r="H165" s="5" t="str">
        <f t="shared" ca="1" si="17"/>
        <v/>
      </c>
      <c r="I165" s="5" t="str">
        <f t="shared" ca="1" si="18"/>
        <v/>
      </c>
      <c r="J165" s="5" t="str">
        <f t="shared" ca="1" si="19"/>
        <v/>
      </c>
      <c r="M165" s="5"/>
    </row>
    <row r="166" spans="2:13" x14ac:dyDescent="0.3">
      <c r="B166" s="57"/>
      <c r="C166" s="5" t="str">
        <f t="shared" ca="1" si="14"/>
        <v/>
      </c>
      <c r="D166" s="5" t="str">
        <f t="shared" ca="1" si="15"/>
        <v/>
      </c>
      <c r="E166" s="5" t="str">
        <f t="shared" ca="1" si="20"/>
        <v/>
      </c>
      <c r="F166" s="53"/>
      <c r="G166" s="5" t="str">
        <f t="shared" ca="1" si="16"/>
        <v/>
      </c>
      <c r="H166" s="5" t="str">
        <f t="shared" ca="1" si="17"/>
        <v/>
      </c>
      <c r="I166" s="5" t="str">
        <f t="shared" ca="1" si="18"/>
        <v/>
      </c>
      <c r="J166" s="5" t="str">
        <f t="shared" ca="1" si="19"/>
        <v/>
      </c>
      <c r="M166" s="5"/>
    </row>
    <row r="167" spans="2:13" x14ac:dyDescent="0.3">
      <c r="B167" s="57"/>
      <c r="C167" s="5" t="str">
        <f t="shared" ca="1" si="14"/>
        <v/>
      </c>
      <c r="D167" s="5" t="str">
        <f t="shared" ca="1" si="15"/>
        <v/>
      </c>
      <c r="E167" s="5" t="str">
        <f t="shared" ca="1" si="20"/>
        <v/>
      </c>
      <c r="F167" s="53"/>
      <c r="G167" s="5" t="str">
        <f t="shared" ca="1" si="16"/>
        <v/>
      </c>
      <c r="H167" s="5" t="str">
        <f t="shared" ca="1" si="17"/>
        <v/>
      </c>
      <c r="I167" s="5" t="str">
        <f t="shared" ca="1" si="18"/>
        <v/>
      </c>
      <c r="J167" s="5" t="str">
        <f t="shared" ca="1" si="19"/>
        <v/>
      </c>
      <c r="M167" s="5"/>
    </row>
    <row r="168" spans="2:13" x14ac:dyDescent="0.3">
      <c r="B168" s="57"/>
      <c r="C168" s="5" t="str">
        <f t="shared" ca="1" si="14"/>
        <v/>
      </c>
      <c r="D168" s="5" t="str">
        <f t="shared" ca="1" si="15"/>
        <v/>
      </c>
      <c r="E168" s="5" t="str">
        <f t="shared" ca="1" si="20"/>
        <v/>
      </c>
      <c r="F168" s="53"/>
      <c r="G168" s="5" t="str">
        <f t="shared" ca="1" si="16"/>
        <v/>
      </c>
      <c r="H168" s="5" t="str">
        <f t="shared" ca="1" si="17"/>
        <v/>
      </c>
      <c r="I168" s="5" t="str">
        <f t="shared" ca="1" si="18"/>
        <v/>
      </c>
      <c r="J168" s="5" t="str">
        <f t="shared" ca="1" si="19"/>
        <v/>
      </c>
      <c r="M168" s="5"/>
    </row>
    <row r="169" spans="2:13" x14ac:dyDescent="0.3">
      <c r="B169" s="57"/>
      <c r="C169" s="5" t="str">
        <f t="shared" ca="1" si="14"/>
        <v/>
      </c>
      <c r="D169" s="5" t="str">
        <f t="shared" ca="1" si="15"/>
        <v/>
      </c>
      <c r="E169" s="5" t="str">
        <f t="shared" ca="1" si="20"/>
        <v/>
      </c>
      <c r="F169" s="53"/>
      <c r="G169" s="5" t="str">
        <f t="shared" ca="1" si="16"/>
        <v/>
      </c>
      <c r="H169" s="5" t="str">
        <f t="shared" ca="1" si="17"/>
        <v/>
      </c>
      <c r="I169" s="5" t="str">
        <f t="shared" ca="1" si="18"/>
        <v/>
      </c>
      <c r="J169" s="5" t="str">
        <f t="shared" ca="1" si="19"/>
        <v/>
      </c>
      <c r="M169" s="5"/>
    </row>
    <row r="170" spans="2:13" x14ac:dyDescent="0.3">
      <c r="B170" s="57"/>
      <c r="C170" s="5" t="str">
        <f t="shared" ca="1" si="14"/>
        <v/>
      </c>
      <c r="D170" s="5" t="str">
        <f t="shared" ca="1" si="15"/>
        <v/>
      </c>
      <c r="E170" s="5" t="str">
        <f t="shared" ca="1" si="20"/>
        <v/>
      </c>
      <c r="F170" s="53"/>
      <c r="G170" s="5" t="str">
        <f t="shared" ca="1" si="16"/>
        <v/>
      </c>
      <c r="H170" s="5" t="str">
        <f t="shared" ca="1" si="17"/>
        <v/>
      </c>
      <c r="I170" s="5" t="str">
        <f t="shared" ca="1" si="18"/>
        <v/>
      </c>
      <c r="J170" s="5" t="str">
        <f t="shared" ca="1" si="19"/>
        <v/>
      </c>
      <c r="M170" s="5"/>
    </row>
    <row r="171" spans="2:13" x14ac:dyDescent="0.3">
      <c r="B171" s="57"/>
      <c r="C171" s="5" t="str">
        <f t="shared" ca="1" si="14"/>
        <v/>
      </c>
      <c r="D171" s="5" t="str">
        <f t="shared" ca="1" si="15"/>
        <v/>
      </c>
      <c r="E171" s="5" t="str">
        <f t="shared" ca="1" si="20"/>
        <v/>
      </c>
      <c r="F171" s="53"/>
      <c r="G171" s="5" t="str">
        <f t="shared" ca="1" si="16"/>
        <v/>
      </c>
      <c r="H171" s="5" t="str">
        <f t="shared" ca="1" si="17"/>
        <v/>
      </c>
      <c r="I171" s="5" t="str">
        <f t="shared" ca="1" si="18"/>
        <v/>
      </c>
      <c r="J171" s="5" t="str">
        <f t="shared" ca="1" si="19"/>
        <v/>
      </c>
      <c r="M171" s="5"/>
    </row>
    <row r="172" spans="2:13" x14ac:dyDescent="0.3">
      <c r="B172" s="57"/>
      <c r="C172" s="5" t="str">
        <f t="shared" ca="1" si="14"/>
        <v/>
      </c>
      <c r="D172" s="5" t="str">
        <f t="shared" ca="1" si="15"/>
        <v/>
      </c>
      <c r="E172" s="5" t="str">
        <f t="shared" ca="1" si="20"/>
        <v/>
      </c>
      <c r="F172" s="53"/>
      <c r="G172" s="5" t="str">
        <f t="shared" ca="1" si="16"/>
        <v/>
      </c>
      <c r="H172" s="5" t="str">
        <f t="shared" ca="1" si="17"/>
        <v/>
      </c>
      <c r="I172" s="5" t="str">
        <f t="shared" ca="1" si="18"/>
        <v/>
      </c>
      <c r="J172" s="5" t="str">
        <f t="shared" ca="1" si="19"/>
        <v/>
      </c>
      <c r="M172" s="5"/>
    </row>
    <row r="173" spans="2:13" x14ac:dyDescent="0.3">
      <c r="B173" s="57"/>
      <c r="C173" s="5" t="str">
        <f t="shared" ca="1" si="14"/>
        <v/>
      </c>
      <c r="D173" s="5" t="str">
        <f t="shared" ca="1" si="15"/>
        <v/>
      </c>
      <c r="E173" s="5" t="str">
        <f t="shared" ca="1" si="20"/>
        <v/>
      </c>
      <c r="F173" s="53"/>
      <c r="G173" s="5" t="str">
        <f t="shared" ca="1" si="16"/>
        <v/>
      </c>
      <c r="H173" s="5" t="str">
        <f t="shared" ca="1" si="17"/>
        <v/>
      </c>
      <c r="I173" s="5" t="str">
        <f t="shared" ca="1" si="18"/>
        <v/>
      </c>
      <c r="J173" s="5" t="str">
        <f t="shared" ca="1" si="19"/>
        <v/>
      </c>
      <c r="M173" s="5"/>
    </row>
    <row r="174" spans="2:13" x14ac:dyDescent="0.3">
      <c r="B174" s="57"/>
      <c r="C174" s="5" t="str">
        <f t="shared" ca="1" si="14"/>
        <v/>
      </c>
      <c r="D174" s="5" t="str">
        <f t="shared" ca="1" si="15"/>
        <v/>
      </c>
      <c r="E174" s="5" t="str">
        <f t="shared" ca="1" si="20"/>
        <v/>
      </c>
      <c r="F174" s="53"/>
      <c r="G174" s="5" t="str">
        <f t="shared" ca="1" si="16"/>
        <v/>
      </c>
      <c r="H174" s="5" t="str">
        <f t="shared" ca="1" si="17"/>
        <v/>
      </c>
      <c r="I174" s="5" t="str">
        <f t="shared" ca="1" si="18"/>
        <v/>
      </c>
      <c r="J174" s="5" t="str">
        <f t="shared" ca="1" si="19"/>
        <v/>
      </c>
      <c r="M174" s="5"/>
    </row>
    <row r="175" spans="2:13" x14ac:dyDescent="0.3">
      <c r="B175" s="57"/>
      <c r="C175" s="5" t="str">
        <f t="shared" ca="1" si="14"/>
        <v/>
      </c>
      <c r="D175" s="5" t="str">
        <f t="shared" ca="1" si="15"/>
        <v/>
      </c>
      <c r="E175" s="5" t="str">
        <f t="shared" ca="1" si="20"/>
        <v/>
      </c>
      <c r="F175" s="53"/>
      <c r="G175" s="5" t="str">
        <f t="shared" ca="1" si="16"/>
        <v/>
      </c>
      <c r="H175" s="5" t="str">
        <f t="shared" ca="1" si="17"/>
        <v/>
      </c>
      <c r="I175" s="5" t="str">
        <f t="shared" ca="1" si="18"/>
        <v/>
      </c>
      <c r="J175" s="5" t="str">
        <f t="shared" ca="1" si="19"/>
        <v/>
      </c>
      <c r="M175" s="5"/>
    </row>
    <row r="176" spans="2:13" x14ac:dyDescent="0.3">
      <c r="B176" s="57"/>
      <c r="C176" s="5" t="str">
        <f t="shared" ca="1" si="14"/>
        <v/>
      </c>
      <c r="D176" s="5" t="str">
        <f t="shared" ca="1" si="15"/>
        <v/>
      </c>
      <c r="E176" s="5" t="str">
        <f t="shared" ca="1" si="20"/>
        <v/>
      </c>
      <c r="F176" s="53"/>
      <c r="G176" s="5" t="str">
        <f t="shared" ca="1" si="16"/>
        <v/>
      </c>
      <c r="H176" s="5" t="str">
        <f t="shared" ca="1" si="17"/>
        <v/>
      </c>
      <c r="I176" s="5" t="str">
        <f t="shared" ca="1" si="18"/>
        <v/>
      </c>
      <c r="J176" s="5" t="str">
        <f t="shared" ca="1" si="19"/>
        <v/>
      </c>
      <c r="M176" s="5"/>
    </row>
    <row r="177" spans="2:13" x14ac:dyDescent="0.3">
      <c r="B177" s="57"/>
      <c r="C177" s="5" t="str">
        <f t="shared" ca="1" si="14"/>
        <v/>
      </c>
      <c r="D177" s="5" t="str">
        <f t="shared" ca="1" si="15"/>
        <v/>
      </c>
      <c r="E177" s="5" t="str">
        <f t="shared" ca="1" si="20"/>
        <v/>
      </c>
      <c r="F177" s="53"/>
      <c r="G177" s="5" t="str">
        <f t="shared" ca="1" si="16"/>
        <v/>
      </c>
      <c r="H177" s="5" t="str">
        <f t="shared" ca="1" si="17"/>
        <v/>
      </c>
      <c r="I177" s="5" t="str">
        <f t="shared" ca="1" si="18"/>
        <v/>
      </c>
      <c r="J177" s="5" t="str">
        <f t="shared" ca="1" si="19"/>
        <v/>
      </c>
      <c r="M177" s="5"/>
    </row>
    <row r="178" spans="2:13" x14ac:dyDescent="0.3">
      <c r="B178" s="57"/>
      <c r="C178" s="5" t="str">
        <f t="shared" ca="1" si="14"/>
        <v/>
      </c>
      <c r="D178" s="5" t="str">
        <f t="shared" ca="1" si="15"/>
        <v/>
      </c>
      <c r="E178" s="5" t="str">
        <f t="shared" ca="1" si="20"/>
        <v/>
      </c>
      <c r="F178" s="53"/>
      <c r="G178" s="5" t="str">
        <f t="shared" ca="1" si="16"/>
        <v/>
      </c>
      <c r="H178" s="5" t="str">
        <f t="shared" ca="1" si="17"/>
        <v/>
      </c>
      <c r="I178" s="5" t="str">
        <f t="shared" ca="1" si="18"/>
        <v/>
      </c>
      <c r="J178" s="5" t="str">
        <f t="shared" ca="1" si="19"/>
        <v/>
      </c>
      <c r="M178" s="5"/>
    </row>
    <row r="179" spans="2:13" x14ac:dyDescent="0.3">
      <c r="B179" s="57"/>
      <c r="C179" s="5" t="str">
        <f t="shared" ca="1" si="14"/>
        <v/>
      </c>
      <c r="D179" s="5" t="str">
        <f t="shared" ca="1" si="15"/>
        <v/>
      </c>
      <c r="E179" s="5" t="str">
        <f t="shared" ca="1" si="20"/>
        <v/>
      </c>
      <c r="F179" s="53"/>
      <c r="G179" s="5" t="str">
        <f t="shared" ca="1" si="16"/>
        <v/>
      </c>
      <c r="H179" s="5" t="str">
        <f t="shared" ca="1" si="17"/>
        <v/>
      </c>
      <c r="I179" s="5" t="str">
        <f t="shared" ca="1" si="18"/>
        <v/>
      </c>
      <c r="J179" s="5" t="str">
        <f t="shared" ca="1" si="19"/>
        <v/>
      </c>
      <c r="M179" s="5"/>
    </row>
    <row r="180" spans="2:13" x14ac:dyDescent="0.3">
      <c r="B180" s="57"/>
      <c r="C180" s="5" t="str">
        <f t="shared" ca="1" si="14"/>
        <v/>
      </c>
      <c r="D180" s="5" t="str">
        <f t="shared" ca="1" si="15"/>
        <v/>
      </c>
      <c r="E180" s="5" t="str">
        <f t="shared" ca="1" si="20"/>
        <v/>
      </c>
      <c r="F180" s="53"/>
      <c r="G180" s="5" t="str">
        <f t="shared" ca="1" si="16"/>
        <v/>
      </c>
      <c r="H180" s="5" t="str">
        <f t="shared" ca="1" si="17"/>
        <v/>
      </c>
      <c r="I180" s="5" t="str">
        <f t="shared" ca="1" si="18"/>
        <v/>
      </c>
      <c r="J180" s="5" t="str">
        <f t="shared" ca="1" si="19"/>
        <v/>
      </c>
      <c r="M180" s="5"/>
    </row>
    <row r="181" spans="2:13" x14ac:dyDescent="0.3">
      <c r="B181" s="57"/>
      <c r="C181" s="5" t="str">
        <f t="shared" ca="1" si="14"/>
        <v/>
      </c>
      <c r="D181" s="5" t="str">
        <f t="shared" ca="1" si="15"/>
        <v/>
      </c>
      <c r="E181" s="5" t="str">
        <f t="shared" ca="1" si="20"/>
        <v/>
      </c>
      <c r="F181" s="53"/>
      <c r="G181" s="5" t="str">
        <f t="shared" ca="1" si="16"/>
        <v/>
      </c>
      <c r="H181" s="5" t="str">
        <f t="shared" ca="1" si="17"/>
        <v/>
      </c>
      <c r="I181" s="5" t="str">
        <f t="shared" ca="1" si="18"/>
        <v/>
      </c>
      <c r="J181" s="5" t="str">
        <f t="shared" ca="1" si="19"/>
        <v/>
      </c>
      <c r="M181" s="5"/>
    </row>
    <row r="182" spans="2:13" x14ac:dyDescent="0.3">
      <c r="B182" s="57"/>
      <c r="C182" s="5" t="str">
        <f t="shared" ca="1" si="14"/>
        <v/>
      </c>
      <c r="D182" s="5" t="str">
        <f t="shared" ca="1" si="15"/>
        <v/>
      </c>
      <c r="E182" s="5" t="str">
        <f t="shared" ca="1" si="20"/>
        <v/>
      </c>
      <c r="F182" s="53"/>
      <c r="G182" s="5" t="str">
        <f t="shared" ca="1" si="16"/>
        <v/>
      </c>
      <c r="H182" s="5" t="str">
        <f t="shared" ca="1" si="17"/>
        <v/>
      </c>
      <c r="I182" s="5" t="str">
        <f t="shared" ca="1" si="18"/>
        <v/>
      </c>
      <c r="J182" s="5" t="str">
        <f t="shared" ca="1" si="19"/>
        <v/>
      </c>
      <c r="M182" s="5"/>
    </row>
    <row r="183" spans="2:13" x14ac:dyDescent="0.3">
      <c r="B183" s="57"/>
      <c r="C183" s="5" t="str">
        <f t="shared" ca="1" si="14"/>
        <v/>
      </c>
      <c r="D183" s="5" t="str">
        <f t="shared" ca="1" si="15"/>
        <v/>
      </c>
      <c r="E183" s="5" t="str">
        <f t="shared" ca="1" si="20"/>
        <v/>
      </c>
      <c r="F183" s="53"/>
      <c r="G183" s="5" t="str">
        <f t="shared" ca="1" si="16"/>
        <v/>
      </c>
      <c r="H183" s="5" t="str">
        <f t="shared" ca="1" si="17"/>
        <v/>
      </c>
      <c r="I183" s="5" t="str">
        <f t="shared" ca="1" si="18"/>
        <v/>
      </c>
      <c r="J183" s="5" t="str">
        <f t="shared" ca="1" si="19"/>
        <v/>
      </c>
      <c r="M183" s="5"/>
    </row>
    <row r="184" spans="2:13" x14ac:dyDescent="0.3">
      <c r="B184" s="57"/>
      <c r="C184" s="5" t="str">
        <f t="shared" ca="1" si="14"/>
        <v/>
      </c>
      <c r="D184" s="5" t="str">
        <f t="shared" ca="1" si="15"/>
        <v/>
      </c>
      <c r="E184" s="5" t="str">
        <f t="shared" ca="1" si="20"/>
        <v/>
      </c>
      <c r="F184" s="53"/>
      <c r="G184" s="5" t="str">
        <f t="shared" ca="1" si="16"/>
        <v/>
      </c>
      <c r="H184" s="5" t="str">
        <f t="shared" ca="1" si="17"/>
        <v/>
      </c>
      <c r="I184" s="5" t="str">
        <f t="shared" ca="1" si="18"/>
        <v/>
      </c>
      <c r="J184" s="5" t="str">
        <f t="shared" ca="1" si="19"/>
        <v/>
      </c>
      <c r="M184" s="5"/>
    </row>
    <row r="185" spans="2:13" x14ac:dyDescent="0.3">
      <c r="B185" s="57"/>
      <c r="C185" s="5" t="str">
        <f t="shared" ca="1" si="14"/>
        <v/>
      </c>
      <c r="D185" s="5" t="str">
        <f t="shared" ca="1" si="15"/>
        <v/>
      </c>
      <c r="E185" s="5" t="str">
        <f t="shared" ca="1" si="20"/>
        <v/>
      </c>
      <c r="F185" s="53"/>
      <c r="G185" s="5" t="str">
        <f t="shared" ca="1" si="16"/>
        <v/>
      </c>
      <c r="H185" s="5" t="str">
        <f t="shared" ca="1" si="17"/>
        <v/>
      </c>
      <c r="I185" s="5" t="str">
        <f t="shared" ca="1" si="18"/>
        <v/>
      </c>
      <c r="J185" s="5" t="str">
        <f t="shared" ca="1" si="19"/>
        <v/>
      </c>
      <c r="M185" s="5"/>
    </row>
    <row r="186" spans="2:13" x14ac:dyDescent="0.3">
      <c r="B186" s="57"/>
      <c r="C186" s="5" t="str">
        <f t="shared" ca="1" si="14"/>
        <v/>
      </c>
      <c r="D186" s="5" t="str">
        <f t="shared" ca="1" si="15"/>
        <v/>
      </c>
      <c r="E186" s="5" t="str">
        <f t="shared" ca="1" si="20"/>
        <v/>
      </c>
      <c r="F186" s="53"/>
      <c r="G186" s="5" t="str">
        <f t="shared" ca="1" si="16"/>
        <v/>
      </c>
      <c r="H186" s="5" t="str">
        <f t="shared" ca="1" si="17"/>
        <v/>
      </c>
      <c r="I186" s="5" t="str">
        <f t="shared" ca="1" si="18"/>
        <v/>
      </c>
      <c r="J186" s="5" t="str">
        <f t="shared" ca="1" si="19"/>
        <v/>
      </c>
      <c r="M186" s="5"/>
    </row>
    <row r="187" spans="2:13" x14ac:dyDescent="0.3">
      <c r="B187" s="57"/>
      <c r="C187" s="5" t="str">
        <f t="shared" ca="1" si="14"/>
        <v/>
      </c>
      <c r="D187" s="5" t="str">
        <f t="shared" ca="1" si="15"/>
        <v/>
      </c>
      <c r="E187" s="5" t="str">
        <f t="shared" ca="1" si="20"/>
        <v/>
      </c>
      <c r="F187" s="53"/>
      <c r="G187" s="5" t="str">
        <f t="shared" ca="1" si="16"/>
        <v/>
      </c>
      <c r="H187" s="5" t="str">
        <f t="shared" ca="1" si="17"/>
        <v/>
      </c>
      <c r="I187" s="5" t="str">
        <f t="shared" ca="1" si="18"/>
        <v/>
      </c>
      <c r="J187" s="5" t="str">
        <f t="shared" ca="1" si="19"/>
        <v/>
      </c>
      <c r="M187" s="5"/>
    </row>
    <row r="188" spans="2:13" x14ac:dyDescent="0.3">
      <c r="B188" s="57"/>
      <c r="C188" s="5" t="str">
        <f t="shared" ca="1" si="14"/>
        <v/>
      </c>
      <c r="D188" s="5" t="str">
        <f t="shared" ca="1" si="15"/>
        <v/>
      </c>
      <c r="E188" s="5" t="str">
        <f t="shared" ca="1" si="20"/>
        <v/>
      </c>
      <c r="F188" s="53"/>
      <c r="G188" s="5" t="str">
        <f t="shared" ca="1" si="16"/>
        <v/>
      </c>
      <c r="H188" s="5" t="str">
        <f t="shared" ca="1" si="17"/>
        <v/>
      </c>
      <c r="I188" s="5" t="str">
        <f t="shared" ca="1" si="18"/>
        <v/>
      </c>
      <c r="J188" s="5" t="str">
        <f t="shared" ca="1" si="19"/>
        <v/>
      </c>
      <c r="M188" s="5"/>
    </row>
    <row r="189" spans="2:13" x14ac:dyDescent="0.3">
      <c r="B189" s="57"/>
      <c r="C189" s="5" t="str">
        <f t="shared" ca="1" si="14"/>
        <v/>
      </c>
      <c r="D189" s="5" t="str">
        <f t="shared" ca="1" si="15"/>
        <v/>
      </c>
      <c r="E189" s="5" t="str">
        <f t="shared" ca="1" si="20"/>
        <v/>
      </c>
      <c r="F189" s="53"/>
      <c r="G189" s="5" t="str">
        <f t="shared" ca="1" si="16"/>
        <v/>
      </c>
      <c r="H189" s="5" t="str">
        <f t="shared" ca="1" si="17"/>
        <v/>
      </c>
      <c r="I189" s="5" t="str">
        <f t="shared" ca="1" si="18"/>
        <v/>
      </c>
      <c r="J189" s="5" t="str">
        <f t="shared" ca="1" si="19"/>
        <v/>
      </c>
      <c r="M189" s="5"/>
    </row>
    <row r="190" spans="2:13" x14ac:dyDescent="0.3">
      <c r="B190" s="57"/>
      <c r="C190" s="5" t="str">
        <f t="shared" ca="1" si="14"/>
        <v/>
      </c>
      <c r="D190" s="5" t="str">
        <f t="shared" ca="1" si="15"/>
        <v/>
      </c>
      <c r="E190" s="5" t="str">
        <f t="shared" ca="1" si="20"/>
        <v/>
      </c>
      <c r="F190" s="53"/>
      <c r="G190" s="5" t="str">
        <f t="shared" ca="1" si="16"/>
        <v/>
      </c>
      <c r="H190" s="5" t="str">
        <f t="shared" ca="1" si="17"/>
        <v/>
      </c>
      <c r="I190" s="5" t="str">
        <f t="shared" ca="1" si="18"/>
        <v/>
      </c>
      <c r="J190" s="5" t="str">
        <f t="shared" ca="1" si="19"/>
        <v/>
      </c>
      <c r="M190" s="5"/>
    </row>
    <row r="191" spans="2:13" x14ac:dyDescent="0.3">
      <c r="B191" s="57"/>
      <c r="C191" s="5" t="str">
        <f t="shared" ca="1" si="14"/>
        <v/>
      </c>
      <c r="D191" s="5" t="str">
        <f t="shared" ca="1" si="15"/>
        <v/>
      </c>
      <c r="E191" s="5" t="str">
        <f t="shared" ca="1" si="20"/>
        <v/>
      </c>
      <c r="F191" s="53"/>
      <c r="G191" s="5" t="str">
        <f t="shared" ca="1" si="16"/>
        <v/>
      </c>
      <c r="H191" s="5" t="str">
        <f t="shared" ca="1" si="17"/>
        <v/>
      </c>
      <c r="I191" s="5" t="str">
        <f t="shared" ca="1" si="18"/>
        <v/>
      </c>
      <c r="J191" s="5" t="str">
        <f t="shared" ca="1" si="19"/>
        <v/>
      </c>
      <c r="M191" s="5"/>
    </row>
    <row r="192" spans="2:13" x14ac:dyDescent="0.3">
      <c r="B192" s="57"/>
      <c r="C192" s="5" t="str">
        <f t="shared" ca="1" si="14"/>
        <v/>
      </c>
      <c r="D192" s="5" t="str">
        <f t="shared" ca="1" si="15"/>
        <v/>
      </c>
      <c r="E192" s="5" t="str">
        <f t="shared" ca="1" si="20"/>
        <v/>
      </c>
      <c r="F192" s="53"/>
      <c r="G192" s="5" t="str">
        <f t="shared" ca="1" si="16"/>
        <v/>
      </c>
      <c r="H192" s="5" t="str">
        <f t="shared" ca="1" si="17"/>
        <v/>
      </c>
      <c r="I192" s="5" t="str">
        <f t="shared" ca="1" si="18"/>
        <v/>
      </c>
      <c r="J192" s="5" t="str">
        <f t="shared" ca="1" si="19"/>
        <v/>
      </c>
      <c r="M192" s="5"/>
    </row>
    <row r="193" spans="2:13" x14ac:dyDescent="0.3">
      <c r="B193" s="57"/>
      <c r="C193" s="5" t="str">
        <f t="shared" ca="1" si="14"/>
        <v/>
      </c>
      <c r="D193" s="5" t="str">
        <f t="shared" ca="1" si="15"/>
        <v/>
      </c>
      <c r="E193" s="5" t="str">
        <f t="shared" ca="1" si="20"/>
        <v/>
      </c>
      <c r="F193" s="53"/>
      <c r="G193" s="5" t="str">
        <f t="shared" ca="1" si="16"/>
        <v/>
      </c>
      <c r="H193" s="5" t="str">
        <f t="shared" ca="1" si="17"/>
        <v/>
      </c>
      <c r="I193" s="5" t="str">
        <f t="shared" ca="1" si="18"/>
        <v/>
      </c>
      <c r="J193" s="5" t="str">
        <f t="shared" ca="1" si="19"/>
        <v/>
      </c>
      <c r="M193" s="5"/>
    </row>
    <row r="194" spans="2:13" x14ac:dyDescent="0.3">
      <c r="B194" s="57"/>
      <c r="C194" s="5" t="str">
        <f t="shared" ca="1" si="14"/>
        <v/>
      </c>
      <c r="D194" s="5" t="str">
        <f t="shared" ca="1" si="15"/>
        <v/>
      </c>
      <c r="E194" s="5" t="str">
        <f t="shared" ca="1" si="20"/>
        <v/>
      </c>
      <c r="F194" s="53"/>
      <c r="G194" s="5" t="str">
        <f t="shared" ca="1" si="16"/>
        <v/>
      </c>
      <c r="H194" s="5" t="str">
        <f t="shared" ca="1" si="17"/>
        <v/>
      </c>
      <c r="I194" s="5" t="str">
        <f t="shared" ca="1" si="18"/>
        <v/>
      </c>
      <c r="J194" s="5" t="str">
        <f t="shared" ca="1" si="19"/>
        <v/>
      </c>
      <c r="M194" s="5"/>
    </row>
    <row r="195" spans="2:13" x14ac:dyDescent="0.3">
      <c r="B195" s="57"/>
      <c r="C195" s="5" t="str">
        <f t="shared" ca="1" si="14"/>
        <v/>
      </c>
      <c r="D195" s="5" t="str">
        <f t="shared" ca="1" si="15"/>
        <v/>
      </c>
      <c r="E195" s="5" t="str">
        <f t="shared" ca="1" si="20"/>
        <v/>
      </c>
      <c r="F195" s="53"/>
      <c r="G195" s="5" t="str">
        <f t="shared" ca="1" si="16"/>
        <v/>
      </c>
      <c r="H195" s="5" t="str">
        <f t="shared" ca="1" si="17"/>
        <v/>
      </c>
      <c r="I195" s="5" t="str">
        <f t="shared" ca="1" si="18"/>
        <v/>
      </c>
      <c r="J195" s="5" t="str">
        <f t="shared" ca="1" si="19"/>
        <v/>
      </c>
      <c r="M195" s="5"/>
    </row>
    <row r="196" spans="2:13" x14ac:dyDescent="0.3">
      <c r="B196" s="57"/>
      <c r="C196" s="5" t="str">
        <f t="shared" ca="1" si="14"/>
        <v/>
      </c>
      <c r="D196" s="5" t="str">
        <f t="shared" ca="1" si="15"/>
        <v/>
      </c>
      <c r="E196" s="5" t="str">
        <f t="shared" ca="1" si="20"/>
        <v/>
      </c>
      <c r="F196" s="53"/>
      <c r="G196" s="5" t="str">
        <f t="shared" ca="1" si="16"/>
        <v/>
      </c>
      <c r="H196" s="5" t="str">
        <f t="shared" ca="1" si="17"/>
        <v/>
      </c>
      <c r="I196" s="5" t="str">
        <f t="shared" ca="1" si="18"/>
        <v/>
      </c>
      <c r="J196" s="5" t="str">
        <f t="shared" ca="1" si="19"/>
        <v/>
      </c>
      <c r="M196" s="5"/>
    </row>
    <row r="197" spans="2:13" x14ac:dyDescent="0.3">
      <c r="B197" s="57"/>
      <c r="C197" s="5" t="str">
        <f t="shared" ca="1" si="14"/>
        <v/>
      </c>
      <c r="D197" s="5" t="str">
        <f t="shared" ca="1" si="15"/>
        <v/>
      </c>
      <c r="E197" s="5" t="str">
        <f t="shared" ca="1" si="20"/>
        <v/>
      </c>
      <c r="F197" s="53"/>
      <c r="G197" s="5" t="str">
        <f t="shared" ca="1" si="16"/>
        <v/>
      </c>
      <c r="H197" s="5" t="str">
        <f t="shared" ca="1" si="17"/>
        <v/>
      </c>
      <c r="I197" s="5" t="str">
        <f t="shared" ca="1" si="18"/>
        <v/>
      </c>
      <c r="J197" s="5" t="str">
        <f t="shared" ca="1" si="19"/>
        <v/>
      </c>
      <c r="M197" s="5"/>
    </row>
    <row r="198" spans="2:13" x14ac:dyDescent="0.3">
      <c r="B198" s="57"/>
      <c r="C198" s="5" t="str">
        <f t="shared" ca="1" si="14"/>
        <v/>
      </c>
      <c r="D198" s="5" t="str">
        <f t="shared" ca="1" si="15"/>
        <v/>
      </c>
      <c r="E198" s="5" t="str">
        <f t="shared" ca="1" si="20"/>
        <v/>
      </c>
      <c r="F198" s="53"/>
      <c r="G198" s="5" t="str">
        <f t="shared" ca="1" si="16"/>
        <v/>
      </c>
      <c r="H198" s="5" t="str">
        <f t="shared" ca="1" si="17"/>
        <v/>
      </c>
      <c r="I198" s="5" t="str">
        <f t="shared" ca="1" si="18"/>
        <v/>
      </c>
      <c r="J198" s="5" t="str">
        <f t="shared" ca="1" si="19"/>
        <v/>
      </c>
      <c r="M198" s="5"/>
    </row>
    <row r="199" spans="2:13" x14ac:dyDescent="0.3">
      <c r="B199" s="57"/>
      <c r="C199" s="5" t="str">
        <f t="shared" ca="1" si="14"/>
        <v/>
      </c>
      <c r="D199" s="5" t="str">
        <f t="shared" ca="1" si="15"/>
        <v/>
      </c>
      <c r="E199" s="5" t="str">
        <f t="shared" ca="1" si="20"/>
        <v/>
      </c>
      <c r="F199" s="53"/>
      <c r="G199" s="5" t="str">
        <f t="shared" ca="1" si="16"/>
        <v/>
      </c>
      <c r="H199" s="5" t="str">
        <f t="shared" ca="1" si="17"/>
        <v/>
      </c>
      <c r="I199" s="5" t="str">
        <f t="shared" ca="1" si="18"/>
        <v/>
      </c>
      <c r="J199" s="5" t="str">
        <f t="shared" ca="1" si="19"/>
        <v/>
      </c>
      <c r="M199" s="5"/>
    </row>
    <row r="200" spans="2:13" x14ac:dyDescent="0.3">
      <c r="B200" s="57"/>
      <c r="C200" s="5" t="str">
        <f t="shared" ca="1" si="14"/>
        <v/>
      </c>
      <c r="D200" s="5" t="str">
        <f t="shared" ca="1" si="15"/>
        <v/>
      </c>
      <c r="E200" s="5" t="str">
        <f t="shared" ca="1" si="20"/>
        <v/>
      </c>
      <c r="F200" s="53"/>
      <c r="G200" s="5" t="str">
        <f t="shared" ca="1" si="16"/>
        <v/>
      </c>
      <c r="H200" s="5" t="str">
        <f t="shared" ca="1" si="17"/>
        <v/>
      </c>
      <c r="I200" s="5" t="str">
        <f t="shared" ca="1" si="18"/>
        <v/>
      </c>
      <c r="J200" s="5" t="str">
        <f t="shared" ca="1" si="19"/>
        <v/>
      </c>
      <c r="M200" s="5"/>
    </row>
    <row r="201" spans="2:13" x14ac:dyDescent="0.3">
      <c r="B201" s="57"/>
      <c r="C201" s="5" t="str">
        <f t="shared" ca="1" si="14"/>
        <v/>
      </c>
      <c r="D201" s="5" t="str">
        <f t="shared" ca="1" si="15"/>
        <v/>
      </c>
      <c r="E201" s="5" t="str">
        <f t="shared" ca="1" si="20"/>
        <v/>
      </c>
      <c r="F201" s="53"/>
      <c r="G201" s="5" t="str">
        <f t="shared" ca="1" si="16"/>
        <v/>
      </c>
      <c r="H201" s="5" t="str">
        <f t="shared" ca="1" si="17"/>
        <v/>
      </c>
      <c r="I201" s="5" t="str">
        <f t="shared" ca="1" si="18"/>
        <v/>
      </c>
      <c r="J201" s="5" t="str">
        <f t="shared" ca="1" si="19"/>
        <v/>
      </c>
      <c r="M201" s="5"/>
    </row>
    <row r="202" spans="2:13" x14ac:dyDescent="0.3">
      <c r="B202" s="57"/>
      <c r="C202" s="5" t="str">
        <f t="shared" ca="1" si="14"/>
        <v/>
      </c>
      <c r="D202" s="5" t="str">
        <f t="shared" ca="1" si="15"/>
        <v/>
      </c>
      <c r="E202" s="5" t="str">
        <f t="shared" ca="1" si="20"/>
        <v/>
      </c>
      <c r="F202" s="53"/>
      <c r="G202" s="5" t="str">
        <f t="shared" ca="1" si="16"/>
        <v/>
      </c>
      <c r="H202" s="5" t="str">
        <f t="shared" ca="1" si="17"/>
        <v/>
      </c>
      <c r="I202" s="5" t="str">
        <f t="shared" ca="1" si="18"/>
        <v/>
      </c>
      <c r="J202" s="5" t="str">
        <f t="shared" ca="1" si="19"/>
        <v/>
      </c>
      <c r="M202" s="5"/>
    </row>
    <row r="203" spans="2:13" x14ac:dyDescent="0.3">
      <c r="B203" s="57"/>
      <c r="C203" s="5" t="str">
        <f t="shared" ca="1" si="14"/>
        <v/>
      </c>
      <c r="D203" s="5" t="str">
        <f t="shared" ca="1" si="15"/>
        <v/>
      </c>
      <c r="E203" s="5" t="str">
        <f t="shared" ca="1" si="20"/>
        <v/>
      </c>
      <c r="F203" s="53"/>
      <c r="G203" s="5" t="str">
        <f t="shared" ca="1" si="16"/>
        <v/>
      </c>
      <c r="H203" s="5" t="str">
        <f t="shared" ca="1" si="17"/>
        <v/>
      </c>
      <c r="I203" s="5" t="str">
        <f t="shared" ca="1" si="18"/>
        <v/>
      </c>
      <c r="J203" s="5" t="str">
        <f t="shared" ca="1" si="19"/>
        <v/>
      </c>
      <c r="M203" s="5"/>
    </row>
    <row r="204" spans="2:13" x14ac:dyDescent="0.3">
      <c r="B204" s="57"/>
      <c r="C204" s="5" t="str">
        <f t="shared" ca="1" si="14"/>
        <v/>
      </c>
      <c r="D204" s="5" t="str">
        <f t="shared" ca="1" si="15"/>
        <v/>
      </c>
      <c r="E204" s="5" t="str">
        <f t="shared" ca="1" si="20"/>
        <v/>
      </c>
      <c r="F204" s="53"/>
      <c r="G204" s="5" t="str">
        <f t="shared" ca="1" si="16"/>
        <v/>
      </c>
      <c r="H204" s="5" t="str">
        <f t="shared" ca="1" si="17"/>
        <v/>
      </c>
      <c r="I204" s="5" t="str">
        <f t="shared" ca="1" si="18"/>
        <v/>
      </c>
      <c r="J204" s="5" t="str">
        <f t="shared" ca="1" si="19"/>
        <v/>
      </c>
      <c r="M204" s="5"/>
    </row>
    <row r="205" spans="2:13" x14ac:dyDescent="0.3">
      <c r="B205" s="57"/>
      <c r="C205" s="5" t="str">
        <f t="shared" ca="1" si="14"/>
        <v/>
      </c>
      <c r="D205" s="5" t="str">
        <f t="shared" ca="1" si="15"/>
        <v/>
      </c>
      <c r="E205" s="5" t="str">
        <f t="shared" ca="1" si="20"/>
        <v/>
      </c>
      <c r="F205" s="53"/>
      <c r="G205" s="5" t="str">
        <f t="shared" ca="1" si="16"/>
        <v/>
      </c>
      <c r="H205" s="5" t="str">
        <f t="shared" ca="1" si="17"/>
        <v/>
      </c>
      <c r="I205" s="5" t="str">
        <f t="shared" ca="1" si="18"/>
        <v/>
      </c>
      <c r="J205" s="5" t="str">
        <f t="shared" ca="1" si="19"/>
        <v/>
      </c>
      <c r="M205" s="5"/>
    </row>
    <row r="206" spans="2:13" x14ac:dyDescent="0.3">
      <c r="B206" s="57"/>
      <c r="C206" s="5" t="str">
        <f t="shared" ca="1" si="14"/>
        <v/>
      </c>
      <c r="D206" s="5" t="str">
        <f t="shared" ca="1" si="15"/>
        <v/>
      </c>
      <c r="E206" s="5" t="str">
        <f t="shared" ca="1" si="20"/>
        <v/>
      </c>
      <c r="F206" s="53"/>
      <c r="G206" s="5" t="str">
        <f t="shared" ca="1" si="16"/>
        <v/>
      </c>
      <c r="H206" s="5" t="str">
        <f t="shared" ca="1" si="17"/>
        <v/>
      </c>
      <c r="I206" s="5" t="str">
        <f t="shared" ca="1" si="18"/>
        <v/>
      </c>
      <c r="J206" s="5" t="str">
        <f t="shared" ca="1" si="19"/>
        <v/>
      </c>
      <c r="M206" s="5"/>
    </row>
    <row r="207" spans="2:13" x14ac:dyDescent="0.3">
      <c r="B207" s="57"/>
      <c r="C207" s="5" t="str">
        <f t="shared" ca="1" si="14"/>
        <v/>
      </c>
      <c r="D207" s="5" t="str">
        <f t="shared" ca="1" si="15"/>
        <v/>
      </c>
      <c r="E207" s="5" t="str">
        <f t="shared" ca="1" si="20"/>
        <v/>
      </c>
      <c r="F207" s="53"/>
      <c r="G207" s="5" t="str">
        <f t="shared" ca="1" si="16"/>
        <v/>
      </c>
      <c r="H207" s="5" t="str">
        <f t="shared" ca="1" si="17"/>
        <v/>
      </c>
      <c r="I207" s="5" t="str">
        <f t="shared" ca="1" si="18"/>
        <v/>
      </c>
      <c r="J207" s="5" t="str">
        <f t="shared" ca="1" si="19"/>
        <v/>
      </c>
      <c r="M207" s="5"/>
    </row>
    <row r="208" spans="2:13" x14ac:dyDescent="0.3">
      <c r="B208" s="57"/>
      <c r="C208" s="5" t="str">
        <f t="shared" ca="1" si="14"/>
        <v/>
      </c>
      <c r="D208" s="5" t="str">
        <f t="shared" ca="1" si="15"/>
        <v/>
      </c>
      <c r="E208" s="5" t="str">
        <f t="shared" ca="1" si="20"/>
        <v/>
      </c>
      <c r="F208" s="53"/>
      <c r="G208" s="5" t="str">
        <f t="shared" ca="1" si="16"/>
        <v/>
      </c>
      <c r="H208" s="5" t="str">
        <f t="shared" ca="1" si="17"/>
        <v/>
      </c>
      <c r="I208" s="5" t="str">
        <f t="shared" ca="1" si="18"/>
        <v/>
      </c>
      <c r="J208" s="5" t="str">
        <f t="shared" ca="1" si="19"/>
        <v/>
      </c>
      <c r="M208" s="5"/>
    </row>
    <row r="209" spans="2:13" x14ac:dyDescent="0.3">
      <c r="B209" s="57"/>
      <c r="C209" s="5" t="str">
        <f t="shared" ca="1" si="14"/>
        <v/>
      </c>
      <c r="D209" s="5" t="str">
        <f t="shared" ca="1" si="15"/>
        <v/>
      </c>
      <c r="E209" s="5" t="str">
        <f t="shared" ca="1" si="20"/>
        <v/>
      </c>
      <c r="F209" s="53"/>
      <c r="G209" s="5" t="str">
        <f t="shared" ca="1" si="16"/>
        <v/>
      </c>
      <c r="H209" s="5" t="str">
        <f t="shared" ca="1" si="17"/>
        <v/>
      </c>
      <c r="I209" s="5" t="str">
        <f t="shared" ca="1" si="18"/>
        <v/>
      </c>
      <c r="J209" s="5" t="str">
        <f t="shared" ca="1" si="19"/>
        <v/>
      </c>
      <c r="M209" s="5"/>
    </row>
    <row r="210" spans="2:13" x14ac:dyDescent="0.3">
      <c r="B210" s="57"/>
      <c r="C210" s="5" t="str">
        <f t="shared" ca="1" si="14"/>
        <v/>
      </c>
      <c r="D210" s="5" t="str">
        <f t="shared" ca="1" si="15"/>
        <v/>
      </c>
      <c r="E210" s="5" t="str">
        <f t="shared" ca="1" si="20"/>
        <v/>
      </c>
      <c r="F210" s="53"/>
      <c r="G210" s="5" t="str">
        <f t="shared" ca="1" si="16"/>
        <v/>
      </c>
      <c r="H210" s="5" t="str">
        <f t="shared" ca="1" si="17"/>
        <v/>
      </c>
      <c r="I210" s="5" t="str">
        <f t="shared" ca="1" si="18"/>
        <v/>
      </c>
      <c r="J210" s="5" t="str">
        <f t="shared" ca="1" si="19"/>
        <v/>
      </c>
      <c r="M210" s="5"/>
    </row>
    <row r="211" spans="2:13" x14ac:dyDescent="0.3">
      <c r="B211" s="57"/>
      <c r="C211" s="5" t="str">
        <f t="shared" ca="1" si="14"/>
        <v/>
      </c>
      <c r="D211" s="5" t="str">
        <f t="shared" ca="1" si="15"/>
        <v/>
      </c>
      <c r="E211" s="5" t="str">
        <f t="shared" ca="1" si="20"/>
        <v/>
      </c>
      <c r="F211" s="53"/>
      <c r="G211" s="5" t="str">
        <f t="shared" ca="1" si="16"/>
        <v/>
      </c>
      <c r="H211" s="5" t="str">
        <f t="shared" ca="1" si="17"/>
        <v/>
      </c>
      <c r="I211" s="5" t="str">
        <f t="shared" ca="1" si="18"/>
        <v/>
      </c>
      <c r="J211" s="5" t="str">
        <f t="shared" ca="1" si="19"/>
        <v/>
      </c>
      <c r="M211" s="5"/>
    </row>
    <row r="212" spans="2:13" x14ac:dyDescent="0.3">
      <c r="B212" s="57"/>
      <c r="C212" s="5" t="str">
        <f t="shared" ca="1" si="14"/>
        <v/>
      </c>
      <c r="D212" s="5" t="str">
        <f t="shared" ca="1" si="15"/>
        <v/>
      </c>
      <c r="E212" s="5" t="str">
        <f t="shared" ca="1" si="20"/>
        <v/>
      </c>
      <c r="F212" s="53"/>
      <c r="G212" s="5" t="str">
        <f t="shared" ca="1" si="16"/>
        <v/>
      </c>
      <c r="H212" s="5" t="str">
        <f t="shared" ca="1" si="17"/>
        <v/>
      </c>
      <c r="I212" s="5" t="str">
        <f t="shared" ca="1" si="18"/>
        <v/>
      </c>
      <c r="J212" s="5" t="str">
        <f t="shared" ca="1" si="19"/>
        <v/>
      </c>
      <c r="M212" s="5"/>
    </row>
    <row r="213" spans="2:13" x14ac:dyDescent="0.3">
      <c r="B213" s="57"/>
      <c r="C213" s="5" t="str">
        <f t="shared" ca="1" si="14"/>
        <v/>
      </c>
      <c r="D213" s="5" t="str">
        <f t="shared" ca="1" si="15"/>
        <v/>
      </c>
      <c r="E213" s="5" t="str">
        <f t="shared" ca="1" si="20"/>
        <v/>
      </c>
      <c r="F213" s="53"/>
      <c r="G213" s="5" t="str">
        <f t="shared" ca="1" si="16"/>
        <v/>
      </c>
      <c r="H213" s="5" t="str">
        <f t="shared" ca="1" si="17"/>
        <v/>
      </c>
      <c r="I213" s="5" t="str">
        <f t="shared" ca="1" si="18"/>
        <v/>
      </c>
      <c r="J213" s="5" t="str">
        <f t="shared" ca="1" si="19"/>
        <v/>
      </c>
      <c r="M213" s="5"/>
    </row>
    <row r="214" spans="2:13" x14ac:dyDescent="0.3">
      <c r="B214" s="57"/>
      <c r="C214" s="5" t="str">
        <f t="shared" ca="1" si="14"/>
        <v/>
      </c>
      <c r="D214" s="5" t="str">
        <f t="shared" ca="1" si="15"/>
        <v/>
      </c>
      <c r="E214" s="5" t="str">
        <f t="shared" ca="1" si="20"/>
        <v/>
      </c>
      <c r="F214" s="53"/>
      <c r="G214" s="5" t="str">
        <f t="shared" ca="1" si="16"/>
        <v/>
      </c>
      <c r="H214" s="5" t="str">
        <f t="shared" ca="1" si="17"/>
        <v/>
      </c>
      <c r="I214" s="5" t="str">
        <f t="shared" ca="1" si="18"/>
        <v/>
      </c>
      <c r="J214" s="5" t="str">
        <f t="shared" ca="1" si="19"/>
        <v/>
      </c>
      <c r="M214" s="5"/>
    </row>
    <row r="215" spans="2:13" x14ac:dyDescent="0.3">
      <c r="B215" s="57"/>
      <c r="C215" s="5" t="str">
        <f t="shared" ca="1" si="14"/>
        <v/>
      </c>
      <c r="D215" s="5" t="str">
        <f t="shared" ca="1" si="15"/>
        <v/>
      </c>
      <c r="E215" s="5" t="str">
        <f t="shared" ca="1" si="20"/>
        <v/>
      </c>
      <c r="F215" s="53"/>
      <c r="G215" s="5" t="str">
        <f t="shared" ca="1" si="16"/>
        <v/>
      </c>
      <c r="H215" s="5" t="str">
        <f t="shared" ca="1" si="17"/>
        <v/>
      </c>
      <c r="I215" s="5" t="str">
        <f t="shared" ca="1" si="18"/>
        <v/>
      </c>
      <c r="J215" s="5" t="str">
        <f t="shared" ca="1" si="19"/>
        <v/>
      </c>
      <c r="M215" s="5"/>
    </row>
    <row r="216" spans="2:13" x14ac:dyDescent="0.3">
      <c r="B216" s="57"/>
      <c r="C216" s="5" t="str">
        <f t="shared" ca="1" si="14"/>
        <v/>
      </c>
      <c r="D216" s="5" t="str">
        <f t="shared" ca="1" si="15"/>
        <v/>
      </c>
      <c r="E216" s="5" t="str">
        <f t="shared" ca="1" si="20"/>
        <v/>
      </c>
      <c r="F216" s="53"/>
      <c r="G216" s="5" t="str">
        <f t="shared" ca="1" si="16"/>
        <v/>
      </c>
      <c r="H216" s="5" t="str">
        <f t="shared" ca="1" si="17"/>
        <v/>
      </c>
      <c r="I216" s="5" t="str">
        <f t="shared" ca="1" si="18"/>
        <v/>
      </c>
      <c r="J216" s="5" t="str">
        <f t="shared" ca="1" si="19"/>
        <v/>
      </c>
      <c r="M216" s="5"/>
    </row>
    <row r="217" spans="2:13" x14ac:dyDescent="0.3">
      <c r="B217" s="57"/>
      <c r="C217" s="5" t="str">
        <f t="shared" ca="1" si="14"/>
        <v/>
      </c>
      <c r="D217" s="5" t="str">
        <f t="shared" ca="1" si="15"/>
        <v/>
      </c>
      <c r="E217" s="5" t="str">
        <f t="shared" ca="1" si="20"/>
        <v/>
      </c>
      <c r="F217" s="53"/>
      <c r="G217" s="5" t="str">
        <f t="shared" ca="1" si="16"/>
        <v/>
      </c>
      <c r="H217" s="5" t="str">
        <f t="shared" ca="1" si="17"/>
        <v/>
      </c>
      <c r="I217" s="5" t="str">
        <f t="shared" ca="1" si="18"/>
        <v/>
      </c>
      <c r="J217" s="5" t="str">
        <f t="shared" ca="1" si="19"/>
        <v/>
      </c>
      <c r="M217" s="5"/>
    </row>
    <row r="218" spans="2:13" x14ac:dyDescent="0.3">
      <c r="B218" s="57"/>
      <c r="C218" s="5" t="str">
        <f t="shared" ca="1" si="14"/>
        <v/>
      </c>
      <c r="D218" s="5" t="str">
        <f t="shared" ca="1" si="15"/>
        <v/>
      </c>
      <c r="E218" s="5" t="str">
        <f t="shared" ca="1" si="20"/>
        <v/>
      </c>
      <c r="F218" s="53"/>
      <c r="G218" s="5" t="str">
        <f t="shared" ca="1" si="16"/>
        <v/>
      </c>
      <c r="H218" s="5" t="str">
        <f t="shared" ca="1" si="17"/>
        <v/>
      </c>
      <c r="I218" s="5" t="str">
        <f t="shared" ca="1" si="18"/>
        <v/>
      </c>
      <c r="J218" s="5" t="str">
        <f t="shared" ca="1" si="19"/>
        <v/>
      </c>
      <c r="M218" s="5"/>
    </row>
    <row r="219" spans="2:13" x14ac:dyDescent="0.3">
      <c r="B219" s="57"/>
      <c r="C219" s="5" t="str">
        <f t="shared" ref="C219:C282" ca="1" si="21">_xlfn.LET(
_xlpm.StartingPrincipalBalance,$G218,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_xlpm.Calculation,IF(_xlpm.IsPeriodBlankCondition,"",IF(_xlpm.IsPrincipalRemainingBlankCondition,"",IF(_xlpm.IsPrincipalRemainingZeroCondition,"",_xlpm.StartingPrincipalBalance))),
_xlpm.Calculation
)</f>
        <v/>
      </c>
      <c r="D219" s="5" t="str">
        <f t="shared" ref="D219:D282" ca="1" si="22">_xlfn.LET(
_xlpm.InterestCalculation,$G218*$B$9,
_xlpm.IsPrincipalRemainingZeroCondition,ROUND($G218,2)=0,
_xlpm.IsPrincipalRemainingBlankCondition,$G218="",
_xlpm.IsPeriodBlankCondition,ISBLANK($A219),
_xlpm.Calculation,IF(_xlpm.IsPeriodBlankCondition,"",IF(_xlpm.IsPrincipalRemainingBlankCondition,"",IF(_xlpm.IsPrincipalRemainingZeroCondition,"",_xlpm.InterestCalculation))),
_xlpm.Calculation
)</f>
        <v/>
      </c>
      <c r="E219" s="5" t="str">
        <f t="shared" ca="1" si="20"/>
        <v/>
      </c>
      <c r="F219" s="53"/>
      <c r="G219" s="5" t="str">
        <f t="shared" ref="G219:G282" ca="1" si="23">_xlfn.LET(
_xlpm.StartingBalanceGreaterThanPrincipalOwedPlusPrepaymentCondition,$C219&gt;=$E219+$F219,
_xlpm.IsPrincpalOwedPlusPrepaymentLessThanOrEqualToPrincipalRemainingCondition,ROUND($E219+$F219,2)&lt;=ROUND($G218,2),
_xlpm.IsCurrentPrincapalOwedAmtGreaterThanPrevPrincipalOwedCondition,$E218&gt;$G218,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_xlpm.Calculation,IF(_xlpm.IsPeriodBlankCondition,"",IF(_xlpm.IsPrincipalRemainingBlankCondition,"",IF(_xlpm.IsPrincipalZeroCondition,"",IF(_xlpm.StartingBalanceGreaterThanPrincipalOwedPlusPrepaymentCondition,$C219-$E219-$F219,0)))),
_xlpm.Calculation
)</f>
        <v/>
      </c>
      <c r="H219" s="5" t="str">
        <f t="shared" ref="H219:H282" ca="1" si="24">_xlfn.LET(
_xlpm.PrincpalRemainingCalculation,$B$13,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_xlpm.Calculation,IF(_xlpm.IsPeriodBlankCondition,"",IF(_xlpm.IsPrincipalRemainingBlankCondition,"",IF(_xlpm.IsPrincipalZeroCondition,"",_xlpm.PrincpalRemainingCalculation))),
_xlpm.Calculation
)</f>
        <v/>
      </c>
      <c r="I219" s="5" t="str">
        <f t="shared" ref="I219:I282" ca="1" si="25">_xlfn.LET(
_xlpm.IsPrincipalRemainingLessThanOrEqualToPMICutoffAmtCondition,$G218&lt;=$B$2*(1-$B$15),
_xlpm.PMIMonthlyPayment,$B$19,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19" s="5" t="str">
        <f t="shared" ref="J219:J282" ca="1" si="26">_xlfn.LET(
_xlpm.PrePaymentActuallyPaid,IF($C219&gt;=$E219+$F219,$F219,$C219-$E219),
_xlpm.IfPMIOwedIsBlank,IF($I219 = "",0,$I219),
_xlpm.TotalMonthlyPaymentCalculation,$D219+$E219+$H219+_xlpm.IfPMIOwedIsBlank+_xlpm.PrePaymentActuallyPaid,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_xlpm.Calculation,IF(_xlpm.IsPeriodBlankCondition,"",IF(_xlpm.IsPrincipalRemainingBlankCondition,"",IF(_xlpm.IsPrincipalZeroCondition,"",_xlpm.TotalMonthlyPaymentCalculation))),
_xlpm.Calculation
)</f>
        <v/>
      </c>
      <c r="M219" s="5"/>
    </row>
    <row r="220" spans="2:13" x14ac:dyDescent="0.3">
      <c r="B220" s="57"/>
      <c r="C220" s="5" t="str">
        <f t="shared" ca="1" si="21"/>
        <v/>
      </c>
      <c r="D220" s="5" t="str">
        <f t="shared" ca="1" si="22"/>
        <v/>
      </c>
      <c r="E220" s="5" t="str">
        <f t="shared" ca="1" si="20"/>
        <v/>
      </c>
      <c r="F220" s="53"/>
      <c r="G220" s="5" t="str">
        <f t="shared" ca="1" si="23"/>
        <v/>
      </c>
      <c r="H220" s="5" t="str">
        <f t="shared" ca="1" si="24"/>
        <v/>
      </c>
      <c r="I220" s="5" t="str">
        <f t="shared" ca="1" si="25"/>
        <v/>
      </c>
      <c r="J220" s="5" t="str">
        <f t="shared" ca="1" si="26"/>
        <v/>
      </c>
      <c r="M220" s="5"/>
    </row>
    <row r="221" spans="2:13" x14ac:dyDescent="0.3">
      <c r="B221" s="57"/>
      <c r="C221" s="5" t="str">
        <f t="shared" ca="1" si="21"/>
        <v/>
      </c>
      <c r="D221" s="5" t="str">
        <f t="shared" ca="1" si="22"/>
        <v/>
      </c>
      <c r="E221" s="5" t="str">
        <f t="shared" ca="1" si="20"/>
        <v/>
      </c>
      <c r="F221" s="53"/>
      <c r="G221" s="5" t="str">
        <f t="shared" ca="1" si="23"/>
        <v/>
      </c>
      <c r="H221" s="5" t="str">
        <f t="shared" ca="1" si="24"/>
        <v/>
      </c>
      <c r="I221" s="5" t="str">
        <f t="shared" ca="1" si="25"/>
        <v/>
      </c>
      <c r="J221" s="5" t="str">
        <f t="shared" ca="1" si="26"/>
        <v/>
      </c>
      <c r="M221" s="5"/>
    </row>
    <row r="222" spans="2:13" x14ac:dyDescent="0.3">
      <c r="B222" s="57"/>
      <c r="C222" s="5" t="str">
        <f t="shared" ca="1" si="21"/>
        <v/>
      </c>
      <c r="D222" s="5" t="str">
        <f t="shared" ca="1" si="22"/>
        <v/>
      </c>
      <c r="E222" s="5" t="str">
        <f t="shared" ca="1" si="20"/>
        <v/>
      </c>
      <c r="F222" s="53"/>
      <c r="G222" s="5" t="str">
        <f t="shared" ca="1" si="23"/>
        <v/>
      </c>
      <c r="H222" s="5" t="str">
        <f t="shared" ca="1" si="24"/>
        <v/>
      </c>
      <c r="I222" s="5" t="str">
        <f t="shared" ca="1" si="25"/>
        <v/>
      </c>
      <c r="J222" s="5" t="str">
        <f t="shared" ca="1" si="26"/>
        <v/>
      </c>
      <c r="M222" s="5"/>
    </row>
    <row r="223" spans="2:13" x14ac:dyDescent="0.3">
      <c r="B223" s="57"/>
      <c r="C223" s="5" t="str">
        <f t="shared" ca="1" si="21"/>
        <v/>
      </c>
      <c r="D223" s="5" t="str">
        <f t="shared" ca="1" si="22"/>
        <v/>
      </c>
      <c r="E223" s="5" t="str">
        <f t="shared" ca="1" si="20"/>
        <v/>
      </c>
      <c r="F223" s="53"/>
      <c r="G223" s="5" t="str">
        <f t="shared" ca="1" si="23"/>
        <v/>
      </c>
      <c r="H223" s="5" t="str">
        <f t="shared" ca="1" si="24"/>
        <v/>
      </c>
      <c r="I223" s="5" t="str">
        <f t="shared" ca="1" si="25"/>
        <v/>
      </c>
      <c r="J223" s="5" t="str">
        <f t="shared" ca="1" si="26"/>
        <v/>
      </c>
      <c r="M223" s="5"/>
    </row>
    <row r="224" spans="2:13" x14ac:dyDescent="0.3">
      <c r="B224" s="57"/>
      <c r="C224" s="5" t="str">
        <f t="shared" ca="1" si="21"/>
        <v/>
      </c>
      <c r="D224" s="5" t="str">
        <f t="shared" ca="1" si="22"/>
        <v/>
      </c>
      <c r="E224" s="5" t="str">
        <f t="shared" ca="1" si="20"/>
        <v/>
      </c>
      <c r="F224" s="53"/>
      <c r="G224" s="5" t="str">
        <f t="shared" ca="1" si="23"/>
        <v/>
      </c>
      <c r="H224" s="5" t="str">
        <f t="shared" ca="1" si="24"/>
        <v/>
      </c>
      <c r="I224" s="5" t="str">
        <f t="shared" ca="1" si="25"/>
        <v/>
      </c>
      <c r="J224" s="5" t="str">
        <f t="shared" ca="1" si="26"/>
        <v/>
      </c>
      <c r="M224" s="5"/>
    </row>
    <row r="225" spans="2:13" x14ac:dyDescent="0.3">
      <c r="B225" s="57"/>
      <c r="C225" s="5" t="str">
        <f t="shared" ca="1" si="21"/>
        <v/>
      </c>
      <c r="D225" s="5" t="str">
        <f t="shared" ca="1" si="22"/>
        <v/>
      </c>
      <c r="E225" s="5" t="str">
        <f t="shared" ca="1" si="20"/>
        <v/>
      </c>
      <c r="F225" s="53"/>
      <c r="G225" s="5" t="str">
        <f t="shared" ca="1" si="23"/>
        <v/>
      </c>
      <c r="H225" s="5" t="str">
        <f t="shared" ca="1" si="24"/>
        <v/>
      </c>
      <c r="I225" s="5" t="str">
        <f t="shared" ca="1" si="25"/>
        <v/>
      </c>
      <c r="J225" s="5" t="str">
        <f t="shared" ca="1" si="26"/>
        <v/>
      </c>
      <c r="M225" s="5"/>
    </row>
    <row r="226" spans="2:13" x14ac:dyDescent="0.3">
      <c r="B226" s="57"/>
      <c r="C226" s="5" t="str">
        <f t="shared" ca="1" si="21"/>
        <v/>
      </c>
      <c r="D226" s="5" t="str">
        <f t="shared" ca="1" si="22"/>
        <v/>
      </c>
      <c r="E226" s="5" t="str">
        <f t="shared" ca="1" si="20"/>
        <v/>
      </c>
      <c r="F226" s="53"/>
      <c r="G226" s="5" t="str">
        <f t="shared" ca="1" si="23"/>
        <v/>
      </c>
      <c r="H226" s="5" t="str">
        <f t="shared" ca="1" si="24"/>
        <v/>
      </c>
      <c r="I226" s="5" t="str">
        <f t="shared" ca="1" si="25"/>
        <v/>
      </c>
      <c r="J226" s="5" t="str">
        <f t="shared" ca="1" si="26"/>
        <v/>
      </c>
      <c r="M226" s="5"/>
    </row>
    <row r="227" spans="2:13" x14ac:dyDescent="0.3">
      <c r="B227" s="57"/>
      <c r="C227" s="5" t="str">
        <f t="shared" ca="1" si="21"/>
        <v/>
      </c>
      <c r="D227" s="5" t="str">
        <f t="shared" ca="1" si="22"/>
        <v/>
      </c>
      <c r="E227" s="5" t="str">
        <f t="shared" ca="1" si="20"/>
        <v/>
      </c>
      <c r="F227" s="53"/>
      <c r="G227" s="5" t="str">
        <f t="shared" ca="1" si="23"/>
        <v/>
      </c>
      <c r="H227" s="5" t="str">
        <f t="shared" ca="1" si="24"/>
        <v/>
      </c>
      <c r="I227" s="5" t="str">
        <f t="shared" ca="1" si="25"/>
        <v/>
      </c>
      <c r="J227" s="5" t="str">
        <f t="shared" ca="1" si="26"/>
        <v/>
      </c>
      <c r="M227" s="5"/>
    </row>
    <row r="228" spans="2:13" x14ac:dyDescent="0.3">
      <c r="B228" s="57"/>
      <c r="C228" s="5" t="str">
        <f t="shared" ca="1" si="21"/>
        <v/>
      </c>
      <c r="D228" s="5" t="str">
        <f t="shared" ca="1" si="22"/>
        <v/>
      </c>
      <c r="E228" s="5" t="str">
        <f t="shared" ca="1" si="20"/>
        <v/>
      </c>
      <c r="F228" s="53"/>
      <c r="G228" s="5" t="str">
        <f t="shared" ca="1" si="23"/>
        <v/>
      </c>
      <c r="H228" s="5" t="str">
        <f t="shared" ca="1" si="24"/>
        <v/>
      </c>
      <c r="I228" s="5" t="str">
        <f t="shared" ca="1" si="25"/>
        <v/>
      </c>
      <c r="J228" s="5" t="str">
        <f t="shared" ca="1" si="26"/>
        <v/>
      </c>
      <c r="M228" s="5"/>
    </row>
    <row r="229" spans="2:13" x14ac:dyDescent="0.3">
      <c r="B229" s="57"/>
      <c r="C229" s="5" t="str">
        <f t="shared" ca="1" si="21"/>
        <v/>
      </c>
      <c r="D229" s="5" t="str">
        <f t="shared" ca="1" si="22"/>
        <v/>
      </c>
      <c r="E229" s="5" t="str">
        <f t="shared" ref="E229:E292" ca="1" si="27">_xlfn.LET(
_xlpm.PrincipalOwedCalculation,$B$10-$D229,
_xlpm.IsPrincipalLessThenOrEqualToMonthlyPaymentCondition,$G228&lt;=$B$10,
_xlpm.IsPrincipalZeroCondition,ROUND($G228,2) = 0,
_xlpm.IsPrincipalRemainingBlankCondition,$G228="",
_xlpm.IsPeriodBlankCondition,ISBLANK($A229),
_xlpm.Calculation,IF(_xlpm.IsPeriodBlankCondition,"",IF(_xlpm.IsPrincipalRemainingBlankCondition,"",IF(_xlpm.IsPrincipalZeroCondition,"",IF(_xlpm.IsPrincipalLessThenOrEqualToMonthlyPaymentCondition,$G228,_xlpm.PrincipalOwedCalculation)))),
_xlpm.Calculation
)</f>
        <v/>
      </c>
      <c r="F229" s="53"/>
      <c r="G229" s="5" t="str">
        <f t="shared" ca="1" si="23"/>
        <v/>
      </c>
      <c r="H229" s="5" t="str">
        <f t="shared" ca="1" si="24"/>
        <v/>
      </c>
      <c r="I229" s="5" t="str">
        <f t="shared" ca="1" si="25"/>
        <v/>
      </c>
      <c r="J229" s="5" t="str">
        <f t="shared" ca="1" si="26"/>
        <v/>
      </c>
      <c r="M229" s="5"/>
    </row>
    <row r="230" spans="2:13" x14ac:dyDescent="0.3">
      <c r="B230" s="57"/>
      <c r="C230" s="5" t="str">
        <f t="shared" ca="1" si="21"/>
        <v/>
      </c>
      <c r="D230" s="5" t="str">
        <f t="shared" ca="1" si="22"/>
        <v/>
      </c>
      <c r="E230" s="5" t="str">
        <f t="shared" ca="1" si="27"/>
        <v/>
      </c>
      <c r="F230" s="53"/>
      <c r="G230" s="5" t="str">
        <f t="shared" ca="1" si="23"/>
        <v/>
      </c>
      <c r="H230" s="5" t="str">
        <f t="shared" ca="1" si="24"/>
        <v/>
      </c>
      <c r="I230" s="5" t="str">
        <f t="shared" ca="1" si="25"/>
        <v/>
      </c>
      <c r="J230" s="5" t="str">
        <f t="shared" ca="1" si="26"/>
        <v/>
      </c>
      <c r="M230" s="5"/>
    </row>
    <row r="231" spans="2:13" x14ac:dyDescent="0.3">
      <c r="B231" s="57"/>
      <c r="C231" s="5" t="str">
        <f t="shared" ca="1" si="21"/>
        <v/>
      </c>
      <c r="D231" s="5" t="str">
        <f t="shared" ca="1" si="22"/>
        <v/>
      </c>
      <c r="E231" s="5" t="str">
        <f t="shared" ca="1" si="27"/>
        <v/>
      </c>
      <c r="F231" s="53"/>
      <c r="G231" s="5" t="str">
        <f t="shared" ca="1" si="23"/>
        <v/>
      </c>
      <c r="H231" s="5" t="str">
        <f t="shared" ca="1" si="24"/>
        <v/>
      </c>
      <c r="I231" s="5" t="str">
        <f t="shared" ca="1" si="25"/>
        <v/>
      </c>
      <c r="J231" s="5" t="str">
        <f t="shared" ca="1" si="26"/>
        <v/>
      </c>
      <c r="M231" s="5"/>
    </row>
    <row r="232" spans="2:13" x14ac:dyDescent="0.3">
      <c r="B232" s="57"/>
      <c r="C232" s="5" t="str">
        <f t="shared" ca="1" si="21"/>
        <v/>
      </c>
      <c r="D232" s="5" t="str">
        <f t="shared" ca="1" si="22"/>
        <v/>
      </c>
      <c r="E232" s="5" t="str">
        <f t="shared" ca="1" si="27"/>
        <v/>
      </c>
      <c r="F232" s="53"/>
      <c r="G232" s="5" t="str">
        <f t="shared" ca="1" si="23"/>
        <v/>
      </c>
      <c r="H232" s="5" t="str">
        <f t="shared" ca="1" si="24"/>
        <v/>
      </c>
      <c r="I232" s="5" t="str">
        <f t="shared" ca="1" si="25"/>
        <v/>
      </c>
      <c r="J232" s="5" t="str">
        <f t="shared" ca="1" si="26"/>
        <v/>
      </c>
      <c r="M232" s="5"/>
    </row>
    <row r="233" spans="2:13" x14ac:dyDescent="0.3">
      <c r="B233" s="57"/>
      <c r="C233" s="5" t="str">
        <f t="shared" ca="1" si="21"/>
        <v/>
      </c>
      <c r="D233" s="5" t="str">
        <f t="shared" ca="1" si="22"/>
        <v/>
      </c>
      <c r="E233" s="5" t="str">
        <f t="shared" ca="1" si="27"/>
        <v/>
      </c>
      <c r="F233" s="53"/>
      <c r="G233" s="5" t="str">
        <f t="shared" ca="1" si="23"/>
        <v/>
      </c>
      <c r="H233" s="5" t="str">
        <f t="shared" ca="1" si="24"/>
        <v/>
      </c>
      <c r="I233" s="5" t="str">
        <f t="shared" ca="1" si="25"/>
        <v/>
      </c>
      <c r="J233" s="5" t="str">
        <f t="shared" ca="1" si="26"/>
        <v/>
      </c>
      <c r="M233" s="5"/>
    </row>
    <row r="234" spans="2:13" x14ac:dyDescent="0.3">
      <c r="B234" s="57"/>
      <c r="C234" s="5" t="str">
        <f t="shared" ca="1" si="21"/>
        <v/>
      </c>
      <c r="D234" s="5" t="str">
        <f t="shared" ca="1" si="22"/>
        <v/>
      </c>
      <c r="E234" s="5" t="str">
        <f t="shared" ca="1" si="27"/>
        <v/>
      </c>
      <c r="F234" s="53"/>
      <c r="G234" s="5" t="str">
        <f t="shared" ca="1" si="23"/>
        <v/>
      </c>
      <c r="H234" s="5" t="str">
        <f t="shared" ca="1" si="24"/>
        <v/>
      </c>
      <c r="I234" s="5" t="str">
        <f t="shared" ca="1" si="25"/>
        <v/>
      </c>
      <c r="J234" s="5" t="str">
        <f t="shared" ca="1" si="26"/>
        <v/>
      </c>
      <c r="M234" s="5"/>
    </row>
    <row r="235" spans="2:13" x14ac:dyDescent="0.3">
      <c r="B235" s="57"/>
      <c r="C235" s="5" t="str">
        <f t="shared" ca="1" si="21"/>
        <v/>
      </c>
      <c r="D235" s="5" t="str">
        <f t="shared" ca="1" si="22"/>
        <v/>
      </c>
      <c r="E235" s="5" t="str">
        <f t="shared" ca="1" si="27"/>
        <v/>
      </c>
      <c r="F235" s="53"/>
      <c r="G235" s="5" t="str">
        <f t="shared" ca="1" si="23"/>
        <v/>
      </c>
      <c r="H235" s="5" t="str">
        <f t="shared" ca="1" si="24"/>
        <v/>
      </c>
      <c r="I235" s="5" t="str">
        <f t="shared" ca="1" si="25"/>
        <v/>
      </c>
      <c r="J235" s="5" t="str">
        <f t="shared" ca="1" si="26"/>
        <v/>
      </c>
      <c r="M235" s="5"/>
    </row>
    <row r="236" spans="2:13" x14ac:dyDescent="0.3">
      <c r="B236" s="57"/>
      <c r="C236" s="5" t="str">
        <f t="shared" ca="1" si="21"/>
        <v/>
      </c>
      <c r="D236" s="5" t="str">
        <f t="shared" ca="1" si="22"/>
        <v/>
      </c>
      <c r="E236" s="5" t="str">
        <f t="shared" ca="1" si="27"/>
        <v/>
      </c>
      <c r="F236" s="53"/>
      <c r="G236" s="5" t="str">
        <f t="shared" ca="1" si="23"/>
        <v/>
      </c>
      <c r="H236" s="5" t="str">
        <f t="shared" ca="1" si="24"/>
        <v/>
      </c>
      <c r="I236" s="5" t="str">
        <f t="shared" ca="1" si="25"/>
        <v/>
      </c>
      <c r="J236" s="5" t="str">
        <f t="shared" ca="1" si="26"/>
        <v/>
      </c>
      <c r="M236" s="5"/>
    </row>
    <row r="237" spans="2:13" x14ac:dyDescent="0.3">
      <c r="B237" s="57"/>
      <c r="C237" s="5" t="str">
        <f t="shared" ca="1" si="21"/>
        <v/>
      </c>
      <c r="D237" s="5" t="str">
        <f t="shared" ca="1" si="22"/>
        <v/>
      </c>
      <c r="E237" s="5" t="str">
        <f t="shared" ca="1" si="27"/>
        <v/>
      </c>
      <c r="F237" s="53"/>
      <c r="G237" s="5" t="str">
        <f t="shared" ca="1" si="23"/>
        <v/>
      </c>
      <c r="H237" s="5" t="str">
        <f t="shared" ca="1" si="24"/>
        <v/>
      </c>
      <c r="I237" s="5" t="str">
        <f t="shared" ca="1" si="25"/>
        <v/>
      </c>
      <c r="J237" s="5" t="str">
        <f t="shared" ca="1" si="26"/>
        <v/>
      </c>
      <c r="M237" s="5"/>
    </row>
    <row r="238" spans="2:13" x14ac:dyDescent="0.3">
      <c r="B238" s="57"/>
      <c r="C238" s="5" t="str">
        <f t="shared" ca="1" si="21"/>
        <v/>
      </c>
      <c r="D238" s="5" t="str">
        <f t="shared" ca="1" si="22"/>
        <v/>
      </c>
      <c r="E238" s="5" t="str">
        <f t="shared" ca="1" si="27"/>
        <v/>
      </c>
      <c r="F238" s="53"/>
      <c r="G238" s="5" t="str">
        <f t="shared" ca="1" si="23"/>
        <v/>
      </c>
      <c r="H238" s="5" t="str">
        <f t="shared" ca="1" si="24"/>
        <v/>
      </c>
      <c r="I238" s="5" t="str">
        <f t="shared" ca="1" si="25"/>
        <v/>
      </c>
      <c r="J238" s="5" t="str">
        <f t="shared" ca="1" si="26"/>
        <v/>
      </c>
      <c r="M238" s="5"/>
    </row>
    <row r="239" spans="2:13" x14ac:dyDescent="0.3">
      <c r="B239" s="57"/>
      <c r="C239" s="5" t="str">
        <f t="shared" ca="1" si="21"/>
        <v/>
      </c>
      <c r="D239" s="5" t="str">
        <f t="shared" ca="1" si="22"/>
        <v/>
      </c>
      <c r="E239" s="5" t="str">
        <f t="shared" ca="1" si="27"/>
        <v/>
      </c>
      <c r="F239" s="53"/>
      <c r="G239" s="5" t="str">
        <f t="shared" ca="1" si="23"/>
        <v/>
      </c>
      <c r="H239" s="5" t="str">
        <f t="shared" ca="1" si="24"/>
        <v/>
      </c>
      <c r="I239" s="5" t="str">
        <f t="shared" ca="1" si="25"/>
        <v/>
      </c>
      <c r="J239" s="5" t="str">
        <f t="shared" ca="1" si="26"/>
        <v/>
      </c>
      <c r="M239" s="5"/>
    </row>
    <row r="240" spans="2:13" x14ac:dyDescent="0.3">
      <c r="B240" s="57"/>
      <c r="C240" s="5" t="str">
        <f t="shared" ca="1" si="21"/>
        <v/>
      </c>
      <c r="D240" s="5" t="str">
        <f t="shared" ca="1" si="22"/>
        <v/>
      </c>
      <c r="E240" s="5" t="str">
        <f t="shared" ca="1" si="27"/>
        <v/>
      </c>
      <c r="F240" s="53"/>
      <c r="G240" s="5" t="str">
        <f t="shared" ca="1" si="23"/>
        <v/>
      </c>
      <c r="H240" s="5" t="str">
        <f t="shared" ca="1" si="24"/>
        <v/>
      </c>
      <c r="I240" s="5" t="str">
        <f t="shared" ca="1" si="25"/>
        <v/>
      </c>
      <c r="J240" s="5" t="str">
        <f t="shared" ca="1" si="26"/>
        <v/>
      </c>
      <c r="M240" s="5"/>
    </row>
    <row r="241" spans="2:13" x14ac:dyDescent="0.3">
      <c r="B241" s="57"/>
      <c r="C241" s="5" t="str">
        <f t="shared" ca="1" si="21"/>
        <v/>
      </c>
      <c r="D241" s="5" t="str">
        <f t="shared" ca="1" si="22"/>
        <v/>
      </c>
      <c r="E241" s="5" t="str">
        <f t="shared" ca="1" si="27"/>
        <v/>
      </c>
      <c r="F241" s="53"/>
      <c r="G241" s="5" t="str">
        <f t="shared" ca="1" si="23"/>
        <v/>
      </c>
      <c r="H241" s="5" t="str">
        <f t="shared" ca="1" si="24"/>
        <v/>
      </c>
      <c r="I241" s="5" t="str">
        <f t="shared" ca="1" si="25"/>
        <v/>
      </c>
      <c r="J241" s="5" t="str">
        <f t="shared" ca="1" si="26"/>
        <v/>
      </c>
      <c r="M241" s="5"/>
    </row>
    <row r="242" spans="2:13" x14ac:dyDescent="0.3">
      <c r="B242" s="57"/>
      <c r="C242" s="5" t="str">
        <f t="shared" ca="1" si="21"/>
        <v/>
      </c>
      <c r="D242" s="5" t="str">
        <f t="shared" ca="1" si="22"/>
        <v/>
      </c>
      <c r="E242" s="5" t="str">
        <f t="shared" ca="1" si="27"/>
        <v/>
      </c>
      <c r="F242" s="53"/>
      <c r="G242" s="5" t="str">
        <f t="shared" ca="1" si="23"/>
        <v/>
      </c>
      <c r="H242" s="5" t="str">
        <f t="shared" ca="1" si="24"/>
        <v/>
      </c>
      <c r="I242" s="5" t="str">
        <f t="shared" ca="1" si="25"/>
        <v/>
      </c>
      <c r="J242" s="5" t="str">
        <f t="shared" ca="1" si="26"/>
        <v/>
      </c>
      <c r="M242" s="5"/>
    </row>
    <row r="243" spans="2:13" x14ac:dyDescent="0.3">
      <c r="B243" s="57"/>
      <c r="C243" s="5" t="str">
        <f t="shared" ca="1" si="21"/>
        <v/>
      </c>
      <c r="D243" s="5" t="str">
        <f t="shared" ca="1" si="22"/>
        <v/>
      </c>
      <c r="E243" s="5" t="str">
        <f t="shared" ca="1" si="27"/>
        <v/>
      </c>
      <c r="F243" s="53"/>
      <c r="G243" s="5" t="str">
        <f t="shared" ca="1" si="23"/>
        <v/>
      </c>
      <c r="H243" s="5" t="str">
        <f t="shared" ca="1" si="24"/>
        <v/>
      </c>
      <c r="I243" s="5" t="str">
        <f t="shared" ca="1" si="25"/>
        <v/>
      </c>
      <c r="J243" s="5" t="str">
        <f t="shared" ca="1" si="26"/>
        <v/>
      </c>
      <c r="M243" s="5"/>
    </row>
    <row r="244" spans="2:13" x14ac:dyDescent="0.3">
      <c r="B244" s="57"/>
      <c r="C244" s="5" t="str">
        <f t="shared" ca="1" si="21"/>
        <v/>
      </c>
      <c r="D244" s="5" t="str">
        <f t="shared" ca="1" si="22"/>
        <v/>
      </c>
      <c r="E244" s="5" t="str">
        <f t="shared" ca="1" si="27"/>
        <v/>
      </c>
      <c r="F244" s="53"/>
      <c r="G244" s="5" t="str">
        <f t="shared" ca="1" si="23"/>
        <v/>
      </c>
      <c r="H244" s="5" t="str">
        <f t="shared" ca="1" si="24"/>
        <v/>
      </c>
      <c r="I244" s="5" t="str">
        <f t="shared" ca="1" si="25"/>
        <v/>
      </c>
      <c r="J244" s="5" t="str">
        <f t="shared" ca="1" si="26"/>
        <v/>
      </c>
      <c r="M244" s="5"/>
    </row>
    <row r="245" spans="2:13" x14ac:dyDescent="0.3">
      <c r="B245" s="57"/>
      <c r="C245" s="5" t="str">
        <f t="shared" ca="1" si="21"/>
        <v/>
      </c>
      <c r="D245" s="5" t="str">
        <f t="shared" ca="1" si="22"/>
        <v/>
      </c>
      <c r="E245" s="5" t="str">
        <f t="shared" ca="1" si="27"/>
        <v/>
      </c>
      <c r="F245" s="53"/>
      <c r="G245" s="5" t="str">
        <f t="shared" ca="1" si="23"/>
        <v/>
      </c>
      <c r="H245" s="5" t="str">
        <f t="shared" ca="1" si="24"/>
        <v/>
      </c>
      <c r="I245" s="5" t="str">
        <f t="shared" ca="1" si="25"/>
        <v/>
      </c>
      <c r="J245" s="5" t="str">
        <f t="shared" ca="1" si="26"/>
        <v/>
      </c>
      <c r="M245" s="5"/>
    </row>
    <row r="246" spans="2:13" x14ac:dyDescent="0.3">
      <c r="B246" s="57"/>
      <c r="C246" s="5" t="str">
        <f t="shared" ca="1" si="21"/>
        <v/>
      </c>
      <c r="D246" s="5" t="str">
        <f t="shared" ca="1" si="22"/>
        <v/>
      </c>
      <c r="E246" s="5" t="str">
        <f t="shared" ca="1" si="27"/>
        <v/>
      </c>
      <c r="F246" s="53"/>
      <c r="G246" s="5" t="str">
        <f t="shared" ca="1" si="23"/>
        <v/>
      </c>
      <c r="H246" s="5" t="str">
        <f t="shared" ca="1" si="24"/>
        <v/>
      </c>
      <c r="I246" s="5" t="str">
        <f t="shared" ca="1" si="25"/>
        <v/>
      </c>
      <c r="J246" s="5" t="str">
        <f t="shared" ca="1" si="26"/>
        <v/>
      </c>
      <c r="M246" s="5"/>
    </row>
    <row r="247" spans="2:13" x14ac:dyDescent="0.3">
      <c r="B247" s="57"/>
      <c r="C247" s="5" t="str">
        <f t="shared" ca="1" si="21"/>
        <v/>
      </c>
      <c r="D247" s="5" t="str">
        <f t="shared" ca="1" si="22"/>
        <v/>
      </c>
      <c r="E247" s="5" t="str">
        <f t="shared" ca="1" si="27"/>
        <v/>
      </c>
      <c r="F247" s="53"/>
      <c r="G247" s="5" t="str">
        <f t="shared" ca="1" si="23"/>
        <v/>
      </c>
      <c r="H247" s="5" t="str">
        <f t="shared" ca="1" si="24"/>
        <v/>
      </c>
      <c r="I247" s="5" t="str">
        <f t="shared" ca="1" si="25"/>
        <v/>
      </c>
      <c r="J247" s="5" t="str">
        <f t="shared" ca="1" si="26"/>
        <v/>
      </c>
      <c r="M247" s="5"/>
    </row>
    <row r="248" spans="2:13" x14ac:dyDescent="0.3">
      <c r="B248" s="57"/>
      <c r="C248" s="5" t="str">
        <f t="shared" ca="1" si="21"/>
        <v/>
      </c>
      <c r="D248" s="5" t="str">
        <f t="shared" ca="1" si="22"/>
        <v/>
      </c>
      <c r="E248" s="5" t="str">
        <f t="shared" ca="1" si="27"/>
        <v/>
      </c>
      <c r="F248" s="53"/>
      <c r="G248" s="5" t="str">
        <f t="shared" ca="1" si="23"/>
        <v/>
      </c>
      <c r="H248" s="5" t="str">
        <f t="shared" ca="1" si="24"/>
        <v/>
      </c>
      <c r="I248" s="5" t="str">
        <f t="shared" ca="1" si="25"/>
        <v/>
      </c>
      <c r="J248" s="5" t="str">
        <f t="shared" ca="1" si="26"/>
        <v/>
      </c>
      <c r="M248" s="5"/>
    </row>
    <row r="249" spans="2:13" x14ac:dyDescent="0.3">
      <c r="B249" s="57"/>
      <c r="C249" s="5" t="str">
        <f t="shared" ca="1" si="21"/>
        <v/>
      </c>
      <c r="D249" s="5" t="str">
        <f t="shared" ca="1" si="22"/>
        <v/>
      </c>
      <c r="E249" s="5" t="str">
        <f t="shared" ca="1" si="27"/>
        <v/>
      </c>
      <c r="F249" s="53"/>
      <c r="G249" s="5" t="str">
        <f t="shared" ca="1" si="23"/>
        <v/>
      </c>
      <c r="H249" s="5" t="str">
        <f t="shared" ca="1" si="24"/>
        <v/>
      </c>
      <c r="I249" s="5" t="str">
        <f t="shared" ca="1" si="25"/>
        <v/>
      </c>
      <c r="J249" s="5" t="str">
        <f t="shared" ca="1" si="26"/>
        <v/>
      </c>
      <c r="K249" s="5"/>
      <c r="M249" s="5"/>
    </row>
    <row r="250" spans="2:13" x14ac:dyDescent="0.3">
      <c r="B250" s="57"/>
      <c r="C250" s="5" t="str">
        <f t="shared" ca="1" si="21"/>
        <v/>
      </c>
      <c r="D250" s="5" t="str">
        <f t="shared" ca="1" si="22"/>
        <v/>
      </c>
      <c r="E250" s="5" t="str">
        <f t="shared" ca="1" si="27"/>
        <v/>
      </c>
      <c r="F250" s="53"/>
      <c r="G250" s="5" t="str">
        <f t="shared" ca="1" si="23"/>
        <v/>
      </c>
      <c r="H250" s="5" t="str">
        <f t="shared" ca="1" si="24"/>
        <v/>
      </c>
      <c r="I250" s="5" t="str">
        <f t="shared" ca="1" si="25"/>
        <v/>
      </c>
      <c r="J250" s="5" t="str">
        <f t="shared" ca="1" si="26"/>
        <v/>
      </c>
      <c r="M250" s="5"/>
    </row>
    <row r="251" spans="2:13" x14ac:dyDescent="0.3">
      <c r="B251" s="57"/>
      <c r="C251" s="5" t="str">
        <f t="shared" ca="1" si="21"/>
        <v/>
      </c>
      <c r="D251" s="5" t="str">
        <f t="shared" ca="1" si="22"/>
        <v/>
      </c>
      <c r="E251" s="5" t="str">
        <f t="shared" ca="1" si="27"/>
        <v/>
      </c>
      <c r="F251" s="53"/>
      <c r="G251" s="5" t="str">
        <f t="shared" ca="1" si="23"/>
        <v/>
      </c>
      <c r="H251" s="5" t="str">
        <f t="shared" ca="1" si="24"/>
        <v/>
      </c>
      <c r="I251" s="5" t="str">
        <f t="shared" ca="1" si="25"/>
        <v/>
      </c>
      <c r="J251" s="5" t="str">
        <f t="shared" ca="1" si="26"/>
        <v/>
      </c>
      <c r="M251" s="5"/>
    </row>
    <row r="252" spans="2:13" x14ac:dyDescent="0.3">
      <c r="B252" s="57"/>
      <c r="C252" s="5" t="str">
        <f t="shared" ca="1" si="21"/>
        <v/>
      </c>
      <c r="D252" s="5" t="str">
        <f t="shared" ca="1" si="22"/>
        <v/>
      </c>
      <c r="E252" s="5" t="str">
        <f t="shared" ca="1" si="27"/>
        <v/>
      </c>
      <c r="F252" s="53"/>
      <c r="G252" s="5" t="str">
        <f t="shared" ca="1" si="23"/>
        <v/>
      </c>
      <c r="H252" s="5" t="str">
        <f t="shared" ca="1" si="24"/>
        <v/>
      </c>
      <c r="I252" s="5" t="str">
        <f t="shared" ca="1" si="25"/>
        <v/>
      </c>
      <c r="J252" s="5" t="str">
        <f t="shared" ca="1" si="26"/>
        <v/>
      </c>
      <c r="M252" s="5"/>
    </row>
    <row r="253" spans="2:13" x14ac:dyDescent="0.3">
      <c r="B253" s="57"/>
      <c r="C253" s="5" t="str">
        <f t="shared" ca="1" si="21"/>
        <v/>
      </c>
      <c r="D253" s="5" t="str">
        <f t="shared" ca="1" si="22"/>
        <v/>
      </c>
      <c r="E253" s="5" t="str">
        <f t="shared" ca="1" si="27"/>
        <v/>
      </c>
      <c r="F253" s="53"/>
      <c r="G253" s="5" t="str">
        <f t="shared" ca="1" si="23"/>
        <v/>
      </c>
      <c r="H253" s="5" t="str">
        <f t="shared" ca="1" si="24"/>
        <v/>
      </c>
      <c r="I253" s="5" t="str">
        <f t="shared" ca="1" si="25"/>
        <v/>
      </c>
      <c r="J253" s="5" t="str">
        <f t="shared" ca="1" si="26"/>
        <v/>
      </c>
      <c r="M253" s="5"/>
    </row>
    <row r="254" spans="2:13" x14ac:dyDescent="0.3">
      <c r="B254" s="57"/>
      <c r="C254" s="5" t="str">
        <f t="shared" ca="1" si="21"/>
        <v/>
      </c>
      <c r="D254" s="5" t="str">
        <f t="shared" ca="1" si="22"/>
        <v/>
      </c>
      <c r="E254" s="5" t="str">
        <f t="shared" ca="1" si="27"/>
        <v/>
      </c>
      <c r="F254" s="53"/>
      <c r="G254" s="5" t="str">
        <f t="shared" ca="1" si="23"/>
        <v/>
      </c>
      <c r="H254" s="5" t="str">
        <f t="shared" ca="1" si="24"/>
        <v/>
      </c>
      <c r="I254" s="5" t="str">
        <f t="shared" ca="1" si="25"/>
        <v/>
      </c>
      <c r="J254" s="5" t="str">
        <f t="shared" ca="1" si="26"/>
        <v/>
      </c>
      <c r="M254" s="5"/>
    </row>
    <row r="255" spans="2:13" x14ac:dyDescent="0.3">
      <c r="B255" s="57"/>
      <c r="C255" s="5" t="str">
        <f t="shared" ca="1" si="21"/>
        <v/>
      </c>
      <c r="D255" s="5" t="str">
        <f t="shared" ca="1" si="22"/>
        <v/>
      </c>
      <c r="E255" s="5" t="str">
        <f t="shared" ca="1" si="27"/>
        <v/>
      </c>
      <c r="F255" s="53"/>
      <c r="G255" s="5" t="str">
        <f t="shared" ca="1" si="23"/>
        <v/>
      </c>
      <c r="H255" s="5" t="str">
        <f t="shared" ca="1" si="24"/>
        <v/>
      </c>
      <c r="I255" s="5" t="str">
        <f t="shared" ca="1" si="25"/>
        <v/>
      </c>
      <c r="J255" s="5" t="str">
        <f t="shared" ca="1" si="26"/>
        <v/>
      </c>
      <c r="M255" s="5"/>
    </row>
    <row r="256" spans="2:13" x14ac:dyDescent="0.3">
      <c r="B256" s="57"/>
      <c r="C256" s="5" t="str">
        <f t="shared" ca="1" si="21"/>
        <v/>
      </c>
      <c r="D256" s="5" t="str">
        <f t="shared" ca="1" si="22"/>
        <v/>
      </c>
      <c r="E256" s="5" t="str">
        <f t="shared" ca="1" si="27"/>
        <v/>
      </c>
      <c r="F256" s="53"/>
      <c r="G256" s="5" t="str">
        <f t="shared" ca="1" si="23"/>
        <v/>
      </c>
      <c r="H256" s="5" t="str">
        <f t="shared" ca="1" si="24"/>
        <v/>
      </c>
      <c r="I256" s="5" t="str">
        <f t="shared" ca="1" si="25"/>
        <v/>
      </c>
      <c r="J256" s="5" t="str">
        <f t="shared" ca="1" si="26"/>
        <v/>
      </c>
      <c r="M256" s="5"/>
    </row>
    <row r="257" spans="2:13" x14ac:dyDescent="0.3">
      <c r="B257" s="57"/>
      <c r="C257" s="5" t="str">
        <f t="shared" ca="1" si="21"/>
        <v/>
      </c>
      <c r="D257" s="5" t="str">
        <f t="shared" ca="1" si="22"/>
        <v/>
      </c>
      <c r="E257" s="5" t="str">
        <f t="shared" ca="1" si="27"/>
        <v/>
      </c>
      <c r="F257" s="53"/>
      <c r="G257" s="5" t="str">
        <f t="shared" ca="1" si="23"/>
        <v/>
      </c>
      <c r="H257" s="5" t="str">
        <f t="shared" ca="1" si="24"/>
        <v/>
      </c>
      <c r="I257" s="5" t="str">
        <f t="shared" ca="1" si="25"/>
        <v/>
      </c>
      <c r="J257" s="5" t="str">
        <f t="shared" ca="1" si="26"/>
        <v/>
      </c>
      <c r="M257" s="5"/>
    </row>
    <row r="258" spans="2:13" x14ac:dyDescent="0.3">
      <c r="B258" s="57"/>
      <c r="C258" s="5" t="str">
        <f t="shared" ca="1" si="21"/>
        <v/>
      </c>
      <c r="D258" s="5" t="str">
        <f t="shared" ca="1" si="22"/>
        <v/>
      </c>
      <c r="E258" s="5" t="str">
        <f t="shared" ca="1" si="27"/>
        <v/>
      </c>
      <c r="F258" s="53"/>
      <c r="G258" s="5" t="str">
        <f t="shared" ca="1" si="23"/>
        <v/>
      </c>
      <c r="H258" s="5" t="str">
        <f t="shared" ca="1" si="24"/>
        <v/>
      </c>
      <c r="I258" s="5" t="str">
        <f t="shared" ca="1" si="25"/>
        <v/>
      </c>
      <c r="J258" s="5" t="str">
        <f t="shared" ca="1" si="26"/>
        <v/>
      </c>
      <c r="M258" s="5"/>
    </row>
    <row r="259" spans="2:13" x14ac:dyDescent="0.3">
      <c r="B259" s="57"/>
      <c r="C259" s="5" t="str">
        <f t="shared" ca="1" si="21"/>
        <v/>
      </c>
      <c r="D259" s="5" t="str">
        <f t="shared" ca="1" si="22"/>
        <v/>
      </c>
      <c r="E259" s="5" t="str">
        <f t="shared" ca="1" si="27"/>
        <v/>
      </c>
      <c r="F259" s="53"/>
      <c r="G259" s="5" t="str">
        <f t="shared" ca="1" si="23"/>
        <v/>
      </c>
      <c r="H259" s="5" t="str">
        <f t="shared" ca="1" si="24"/>
        <v/>
      </c>
      <c r="I259" s="5" t="str">
        <f t="shared" ca="1" si="25"/>
        <v/>
      </c>
      <c r="J259" s="5" t="str">
        <f t="shared" ca="1" si="26"/>
        <v/>
      </c>
      <c r="M259" s="5"/>
    </row>
    <row r="260" spans="2:13" x14ac:dyDescent="0.3">
      <c r="B260" s="57"/>
      <c r="C260" s="5" t="str">
        <f t="shared" ca="1" si="21"/>
        <v/>
      </c>
      <c r="D260" s="5" t="str">
        <f t="shared" ca="1" si="22"/>
        <v/>
      </c>
      <c r="E260" s="5" t="str">
        <f t="shared" ca="1" si="27"/>
        <v/>
      </c>
      <c r="F260" s="53"/>
      <c r="G260" s="5" t="str">
        <f t="shared" ca="1" si="23"/>
        <v/>
      </c>
      <c r="H260" s="5" t="str">
        <f t="shared" ca="1" si="24"/>
        <v/>
      </c>
      <c r="I260" s="5" t="str">
        <f t="shared" ca="1" si="25"/>
        <v/>
      </c>
      <c r="J260" s="5" t="str">
        <f t="shared" ca="1" si="26"/>
        <v/>
      </c>
      <c r="M260" s="5"/>
    </row>
    <row r="261" spans="2:13" x14ac:dyDescent="0.3">
      <c r="B261" s="57"/>
      <c r="C261" s="5" t="str">
        <f t="shared" ca="1" si="21"/>
        <v/>
      </c>
      <c r="D261" s="5" t="str">
        <f t="shared" ca="1" si="22"/>
        <v/>
      </c>
      <c r="E261" s="5" t="str">
        <f t="shared" ca="1" si="27"/>
        <v/>
      </c>
      <c r="F261" s="53"/>
      <c r="G261" s="5" t="str">
        <f t="shared" ca="1" si="23"/>
        <v/>
      </c>
      <c r="H261" s="5" t="str">
        <f t="shared" ca="1" si="24"/>
        <v/>
      </c>
      <c r="I261" s="5" t="str">
        <f t="shared" ca="1" si="25"/>
        <v/>
      </c>
      <c r="J261" s="5" t="str">
        <f t="shared" ca="1" si="26"/>
        <v/>
      </c>
      <c r="M261" s="5"/>
    </row>
    <row r="262" spans="2:13" x14ac:dyDescent="0.3">
      <c r="B262" s="57"/>
      <c r="C262" s="5" t="str">
        <f t="shared" ca="1" si="21"/>
        <v/>
      </c>
      <c r="D262" s="5" t="str">
        <f t="shared" ca="1" si="22"/>
        <v/>
      </c>
      <c r="E262" s="5" t="str">
        <f t="shared" ca="1" si="27"/>
        <v/>
      </c>
      <c r="F262" s="53"/>
      <c r="G262" s="5" t="str">
        <f t="shared" ca="1" si="23"/>
        <v/>
      </c>
      <c r="H262" s="5" t="str">
        <f t="shared" ca="1" si="24"/>
        <v/>
      </c>
      <c r="I262" s="5" t="str">
        <f t="shared" ca="1" si="25"/>
        <v/>
      </c>
      <c r="J262" s="5" t="str">
        <f t="shared" ca="1" si="26"/>
        <v/>
      </c>
      <c r="M262" s="5"/>
    </row>
    <row r="263" spans="2:13" x14ac:dyDescent="0.3">
      <c r="B263" s="57"/>
      <c r="C263" s="5" t="str">
        <f t="shared" ca="1" si="21"/>
        <v/>
      </c>
      <c r="D263" s="5" t="str">
        <f t="shared" ca="1" si="22"/>
        <v/>
      </c>
      <c r="E263" s="5" t="str">
        <f t="shared" ca="1" si="27"/>
        <v/>
      </c>
      <c r="F263" s="53"/>
      <c r="G263" s="5" t="str">
        <f t="shared" ca="1" si="23"/>
        <v/>
      </c>
      <c r="H263" s="5" t="str">
        <f t="shared" ca="1" si="24"/>
        <v/>
      </c>
      <c r="I263" s="5" t="str">
        <f t="shared" ca="1" si="25"/>
        <v/>
      </c>
      <c r="J263" s="5" t="str">
        <f t="shared" ca="1" si="26"/>
        <v/>
      </c>
      <c r="M263" s="5"/>
    </row>
    <row r="264" spans="2:13" x14ac:dyDescent="0.3">
      <c r="B264" s="57"/>
      <c r="C264" s="5" t="str">
        <f t="shared" ca="1" si="21"/>
        <v/>
      </c>
      <c r="D264" s="5" t="str">
        <f t="shared" ca="1" si="22"/>
        <v/>
      </c>
      <c r="E264" s="5" t="str">
        <f t="shared" ca="1" si="27"/>
        <v/>
      </c>
      <c r="F264" s="53"/>
      <c r="G264" s="5" t="str">
        <f t="shared" ca="1" si="23"/>
        <v/>
      </c>
      <c r="H264" s="5" t="str">
        <f t="shared" ca="1" si="24"/>
        <v/>
      </c>
      <c r="I264" s="5" t="str">
        <f t="shared" ca="1" si="25"/>
        <v/>
      </c>
      <c r="J264" s="5" t="str">
        <f t="shared" ca="1" si="26"/>
        <v/>
      </c>
      <c r="M264" s="5"/>
    </row>
    <row r="265" spans="2:13" x14ac:dyDescent="0.3">
      <c r="B265" s="57"/>
      <c r="C265" s="5" t="str">
        <f t="shared" ca="1" si="21"/>
        <v/>
      </c>
      <c r="D265" s="5" t="str">
        <f t="shared" ca="1" si="22"/>
        <v/>
      </c>
      <c r="E265" s="5" t="str">
        <f t="shared" ca="1" si="27"/>
        <v/>
      </c>
      <c r="F265" s="53"/>
      <c r="G265" s="5" t="str">
        <f t="shared" ca="1" si="23"/>
        <v/>
      </c>
      <c r="H265" s="5" t="str">
        <f t="shared" ca="1" si="24"/>
        <v/>
      </c>
      <c r="I265" s="5" t="str">
        <f t="shared" ca="1" si="25"/>
        <v/>
      </c>
      <c r="J265" s="5" t="str">
        <f t="shared" ca="1" si="26"/>
        <v/>
      </c>
      <c r="M265" s="5"/>
    </row>
    <row r="266" spans="2:13" x14ac:dyDescent="0.3">
      <c r="B266" s="57"/>
      <c r="C266" s="5" t="str">
        <f t="shared" ca="1" si="21"/>
        <v/>
      </c>
      <c r="D266" s="5" t="str">
        <f t="shared" ca="1" si="22"/>
        <v/>
      </c>
      <c r="E266" s="5" t="str">
        <f t="shared" ca="1" si="27"/>
        <v/>
      </c>
      <c r="F266" s="53"/>
      <c r="G266" s="5" t="str">
        <f t="shared" ca="1" si="23"/>
        <v/>
      </c>
      <c r="H266" s="5" t="str">
        <f t="shared" ca="1" si="24"/>
        <v/>
      </c>
      <c r="I266" s="5" t="str">
        <f t="shared" ca="1" si="25"/>
        <v/>
      </c>
      <c r="J266" s="5" t="str">
        <f t="shared" ca="1" si="26"/>
        <v/>
      </c>
      <c r="M266" s="5"/>
    </row>
    <row r="267" spans="2:13" x14ac:dyDescent="0.3">
      <c r="B267" s="57"/>
      <c r="C267" s="5" t="str">
        <f t="shared" ca="1" si="21"/>
        <v/>
      </c>
      <c r="D267" s="5" t="str">
        <f t="shared" ca="1" si="22"/>
        <v/>
      </c>
      <c r="E267" s="5" t="str">
        <f t="shared" ca="1" si="27"/>
        <v/>
      </c>
      <c r="F267" s="53"/>
      <c r="G267" s="5" t="str">
        <f t="shared" ca="1" si="23"/>
        <v/>
      </c>
      <c r="H267" s="5" t="str">
        <f t="shared" ca="1" si="24"/>
        <v/>
      </c>
      <c r="I267" s="5" t="str">
        <f t="shared" ca="1" si="25"/>
        <v/>
      </c>
      <c r="J267" s="5" t="str">
        <f t="shared" ca="1" si="26"/>
        <v/>
      </c>
      <c r="M267" s="5"/>
    </row>
    <row r="268" spans="2:13" x14ac:dyDescent="0.3">
      <c r="B268" s="57"/>
      <c r="C268" s="5" t="str">
        <f t="shared" ca="1" si="21"/>
        <v/>
      </c>
      <c r="D268" s="5" t="str">
        <f t="shared" ca="1" si="22"/>
        <v/>
      </c>
      <c r="E268" s="5" t="str">
        <f t="shared" ca="1" si="27"/>
        <v/>
      </c>
      <c r="F268" s="53"/>
      <c r="G268" s="5" t="str">
        <f t="shared" ca="1" si="23"/>
        <v/>
      </c>
      <c r="H268" s="5" t="str">
        <f t="shared" ca="1" si="24"/>
        <v/>
      </c>
      <c r="I268" s="5" t="str">
        <f t="shared" ca="1" si="25"/>
        <v/>
      </c>
      <c r="J268" s="5" t="str">
        <f t="shared" ca="1" si="26"/>
        <v/>
      </c>
      <c r="M268" s="5"/>
    </row>
    <row r="269" spans="2:13" x14ac:dyDescent="0.3">
      <c r="B269" s="57"/>
      <c r="C269" s="5" t="str">
        <f t="shared" ca="1" si="21"/>
        <v/>
      </c>
      <c r="D269" s="5" t="str">
        <f t="shared" ca="1" si="22"/>
        <v/>
      </c>
      <c r="E269" s="5" t="str">
        <f t="shared" ca="1" si="27"/>
        <v/>
      </c>
      <c r="F269" s="53"/>
      <c r="G269" s="5" t="str">
        <f t="shared" ca="1" si="23"/>
        <v/>
      </c>
      <c r="H269" s="5" t="str">
        <f t="shared" ca="1" si="24"/>
        <v/>
      </c>
      <c r="I269" s="5" t="str">
        <f t="shared" ca="1" si="25"/>
        <v/>
      </c>
      <c r="J269" s="5" t="str">
        <f t="shared" ca="1" si="26"/>
        <v/>
      </c>
      <c r="M269" s="5"/>
    </row>
    <row r="270" spans="2:13" x14ac:dyDescent="0.3">
      <c r="B270" s="57"/>
      <c r="C270" s="5" t="str">
        <f t="shared" ca="1" si="21"/>
        <v/>
      </c>
      <c r="D270" s="5" t="str">
        <f t="shared" ca="1" si="22"/>
        <v/>
      </c>
      <c r="E270" s="5" t="str">
        <f t="shared" ca="1" si="27"/>
        <v/>
      </c>
      <c r="F270" s="53"/>
      <c r="G270" s="5" t="str">
        <f t="shared" ca="1" si="23"/>
        <v/>
      </c>
      <c r="H270" s="5" t="str">
        <f t="shared" ca="1" si="24"/>
        <v/>
      </c>
      <c r="I270" s="5" t="str">
        <f t="shared" ca="1" si="25"/>
        <v/>
      </c>
      <c r="J270" s="5" t="str">
        <f t="shared" ca="1" si="26"/>
        <v/>
      </c>
      <c r="M270" s="5"/>
    </row>
    <row r="271" spans="2:13" x14ac:dyDescent="0.3">
      <c r="B271" s="57"/>
      <c r="C271" s="5" t="str">
        <f t="shared" ca="1" si="21"/>
        <v/>
      </c>
      <c r="D271" s="5" t="str">
        <f t="shared" ca="1" si="22"/>
        <v/>
      </c>
      <c r="E271" s="5" t="str">
        <f t="shared" ca="1" si="27"/>
        <v/>
      </c>
      <c r="F271" s="53"/>
      <c r="G271" s="5" t="str">
        <f t="shared" ca="1" si="23"/>
        <v/>
      </c>
      <c r="H271" s="5" t="str">
        <f t="shared" ca="1" si="24"/>
        <v/>
      </c>
      <c r="I271" s="5" t="str">
        <f t="shared" ca="1" si="25"/>
        <v/>
      </c>
      <c r="J271" s="5" t="str">
        <f t="shared" ca="1" si="26"/>
        <v/>
      </c>
      <c r="M271" s="5"/>
    </row>
    <row r="272" spans="2:13" x14ac:dyDescent="0.3">
      <c r="B272" s="57"/>
      <c r="C272" s="5" t="str">
        <f t="shared" ca="1" si="21"/>
        <v/>
      </c>
      <c r="D272" s="5" t="str">
        <f t="shared" ca="1" si="22"/>
        <v/>
      </c>
      <c r="E272" s="5" t="str">
        <f t="shared" ca="1" si="27"/>
        <v/>
      </c>
      <c r="F272" s="53"/>
      <c r="G272" s="5" t="str">
        <f t="shared" ca="1" si="23"/>
        <v/>
      </c>
      <c r="H272" s="5" t="str">
        <f t="shared" ca="1" si="24"/>
        <v/>
      </c>
      <c r="I272" s="5" t="str">
        <f t="shared" ca="1" si="25"/>
        <v/>
      </c>
      <c r="J272" s="5" t="str">
        <f t="shared" ca="1" si="26"/>
        <v/>
      </c>
      <c r="M272" s="5"/>
    </row>
    <row r="273" spans="2:13" x14ac:dyDescent="0.3">
      <c r="B273" s="57"/>
      <c r="C273" s="5" t="str">
        <f t="shared" ca="1" si="21"/>
        <v/>
      </c>
      <c r="D273" s="5" t="str">
        <f t="shared" ca="1" si="22"/>
        <v/>
      </c>
      <c r="E273" s="5" t="str">
        <f t="shared" ca="1" si="27"/>
        <v/>
      </c>
      <c r="F273" s="53"/>
      <c r="G273" s="5" t="str">
        <f t="shared" ca="1" si="23"/>
        <v/>
      </c>
      <c r="H273" s="5" t="str">
        <f t="shared" ca="1" si="24"/>
        <v/>
      </c>
      <c r="I273" s="5" t="str">
        <f t="shared" ca="1" si="25"/>
        <v/>
      </c>
      <c r="J273" s="5" t="str">
        <f t="shared" ca="1" si="26"/>
        <v/>
      </c>
      <c r="M273" s="5"/>
    </row>
    <row r="274" spans="2:13" x14ac:dyDescent="0.3">
      <c r="B274" s="57"/>
      <c r="C274" s="5" t="str">
        <f t="shared" ca="1" si="21"/>
        <v/>
      </c>
      <c r="D274" s="5" t="str">
        <f t="shared" ca="1" si="22"/>
        <v/>
      </c>
      <c r="E274" s="5" t="str">
        <f t="shared" ca="1" si="27"/>
        <v/>
      </c>
      <c r="F274" s="53"/>
      <c r="G274" s="5" t="str">
        <f t="shared" ca="1" si="23"/>
        <v/>
      </c>
      <c r="H274" s="5" t="str">
        <f t="shared" ca="1" si="24"/>
        <v/>
      </c>
      <c r="I274" s="5" t="str">
        <f t="shared" ca="1" si="25"/>
        <v/>
      </c>
      <c r="J274" s="5" t="str">
        <f t="shared" ca="1" si="26"/>
        <v/>
      </c>
      <c r="M274" s="5"/>
    </row>
    <row r="275" spans="2:13" x14ac:dyDescent="0.3">
      <c r="B275" s="57"/>
      <c r="C275" s="5" t="str">
        <f t="shared" ca="1" si="21"/>
        <v/>
      </c>
      <c r="D275" s="5" t="str">
        <f t="shared" ca="1" si="22"/>
        <v/>
      </c>
      <c r="E275" s="5" t="str">
        <f t="shared" ca="1" si="27"/>
        <v/>
      </c>
      <c r="F275" s="53"/>
      <c r="G275" s="5" t="str">
        <f t="shared" ca="1" si="23"/>
        <v/>
      </c>
      <c r="H275" s="5" t="str">
        <f t="shared" ca="1" si="24"/>
        <v/>
      </c>
      <c r="I275" s="5" t="str">
        <f t="shared" ca="1" si="25"/>
        <v/>
      </c>
      <c r="J275" s="5" t="str">
        <f t="shared" ca="1" si="26"/>
        <v/>
      </c>
      <c r="M275" s="5"/>
    </row>
    <row r="276" spans="2:13" x14ac:dyDescent="0.3">
      <c r="B276" s="57"/>
      <c r="C276" s="5" t="str">
        <f t="shared" ca="1" si="21"/>
        <v/>
      </c>
      <c r="D276" s="5" t="str">
        <f t="shared" ca="1" si="22"/>
        <v/>
      </c>
      <c r="E276" s="5" t="str">
        <f t="shared" ca="1" si="27"/>
        <v/>
      </c>
      <c r="F276" s="53"/>
      <c r="G276" s="5" t="str">
        <f t="shared" ca="1" si="23"/>
        <v/>
      </c>
      <c r="H276" s="5" t="str">
        <f t="shared" ca="1" si="24"/>
        <v/>
      </c>
      <c r="I276" s="5" t="str">
        <f t="shared" ca="1" si="25"/>
        <v/>
      </c>
      <c r="J276" s="5" t="str">
        <f t="shared" ca="1" si="26"/>
        <v/>
      </c>
      <c r="M276" s="5"/>
    </row>
    <row r="277" spans="2:13" x14ac:dyDescent="0.3">
      <c r="B277" s="57"/>
      <c r="C277" s="5" t="str">
        <f t="shared" ca="1" si="21"/>
        <v/>
      </c>
      <c r="D277" s="5" t="str">
        <f t="shared" ca="1" si="22"/>
        <v/>
      </c>
      <c r="E277" s="5" t="str">
        <f t="shared" ca="1" si="27"/>
        <v/>
      </c>
      <c r="F277" s="53"/>
      <c r="G277" s="5" t="str">
        <f t="shared" ca="1" si="23"/>
        <v/>
      </c>
      <c r="H277" s="5" t="str">
        <f t="shared" ca="1" si="24"/>
        <v/>
      </c>
      <c r="I277" s="5" t="str">
        <f t="shared" ca="1" si="25"/>
        <v/>
      </c>
      <c r="J277" s="5" t="str">
        <f t="shared" ca="1" si="26"/>
        <v/>
      </c>
      <c r="M277" s="5"/>
    </row>
    <row r="278" spans="2:13" x14ac:dyDescent="0.3">
      <c r="B278" s="57"/>
      <c r="C278" s="5" t="str">
        <f t="shared" ca="1" si="21"/>
        <v/>
      </c>
      <c r="D278" s="5" t="str">
        <f t="shared" ca="1" si="22"/>
        <v/>
      </c>
      <c r="E278" s="5" t="str">
        <f t="shared" ca="1" si="27"/>
        <v/>
      </c>
      <c r="F278" s="53"/>
      <c r="G278" s="5" t="str">
        <f t="shared" ca="1" si="23"/>
        <v/>
      </c>
      <c r="H278" s="5" t="str">
        <f t="shared" ca="1" si="24"/>
        <v/>
      </c>
      <c r="I278" s="5" t="str">
        <f t="shared" ca="1" si="25"/>
        <v/>
      </c>
      <c r="J278" s="5" t="str">
        <f t="shared" ca="1" si="26"/>
        <v/>
      </c>
      <c r="M278" s="5"/>
    </row>
    <row r="279" spans="2:13" x14ac:dyDescent="0.3">
      <c r="B279" s="57"/>
      <c r="C279" s="5" t="str">
        <f t="shared" ca="1" si="21"/>
        <v/>
      </c>
      <c r="D279" s="5" t="str">
        <f t="shared" ca="1" si="22"/>
        <v/>
      </c>
      <c r="E279" s="5" t="str">
        <f t="shared" ca="1" si="27"/>
        <v/>
      </c>
      <c r="F279" s="53"/>
      <c r="G279" s="5" t="str">
        <f t="shared" ca="1" si="23"/>
        <v/>
      </c>
      <c r="H279" s="5" t="str">
        <f t="shared" ca="1" si="24"/>
        <v/>
      </c>
      <c r="I279" s="5" t="str">
        <f t="shared" ca="1" si="25"/>
        <v/>
      </c>
      <c r="J279" s="5" t="str">
        <f t="shared" ca="1" si="26"/>
        <v/>
      </c>
      <c r="M279" s="5"/>
    </row>
    <row r="280" spans="2:13" x14ac:dyDescent="0.3">
      <c r="B280" s="57"/>
      <c r="C280" s="5" t="str">
        <f t="shared" ca="1" si="21"/>
        <v/>
      </c>
      <c r="D280" s="5" t="str">
        <f t="shared" ca="1" si="22"/>
        <v/>
      </c>
      <c r="E280" s="5" t="str">
        <f t="shared" ca="1" si="27"/>
        <v/>
      </c>
      <c r="F280" s="53"/>
      <c r="G280" s="5" t="str">
        <f t="shared" ca="1" si="23"/>
        <v/>
      </c>
      <c r="H280" s="5" t="str">
        <f t="shared" ca="1" si="24"/>
        <v/>
      </c>
      <c r="I280" s="5" t="str">
        <f t="shared" ca="1" si="25"/>
        <v/>
      </c>
      <c r="J280" s="5" t="str">
        <f t="shared" ca="1" si="26"/>
        <v/>
      </c>
      <c r="M280" s="5"/>
    </row>
    <row r="281" spans="2:13" x14ac:dyDescent="0.3">
      <c r="B281" s="57"/>
      <c r="C281" s="5" t="str">
        <f t="shared" ca="1" si="21"/>
        <v/>
      </c>
      <c r="D281" s="5" t="str">
        <f t="shared" ca="1" si="22"/>
        <v/>
      </c>
      <c r="E281" s="5" t="str">
        <f t="shared" ca="1" si="27"/>
        <v/>
      </c>
      <c r="F281" s="53"/>
      <c r="G281" s="5" t="str">
        <f t="shared" ca="1" si="23"/>
        <v/>
      </c>
      <c r="H281" s="5" t="str">
        <f t="shared" ca="1" si="24"/>
        <v/>
      </c>
      <c r="I281" s="5" t="str">
        <f t="shared" ca="1" si="25"/>
        <v/>
      </c>
      <c r="J281" s="5" t="str">
        <f t="shared" ca="1" si="26"/>
        <v/>
      </c>
      <c r="M281" s="5"/>
    </row>
    <row r="282" spans="2:13" x14ac:dyDescent="0.3">
      <c r="B282" s="57"/>
      <c r="C282" s="5" t="str">
        <f t="shared" ca="1" si="21"/>
        <v/>
      </c>
      <c r="D282" s="5" t="str">
        <f t="shared" ca="1" si="22"/>
        <v/>
      </c>
      <c r="E282" s="5" t="str">
        <f t="shared" ca="1" si="27"/>
        <v/>
      </c>
      <c r="F282" s="53"/>
      <c r="G282" s="5" t="str">
        <f t="shared" ca="1" si="23"/>
        <v/>
      </c>
      <c r="H282" s="5" t="str">
        <f t="shared" ca="1" si="24"/>
        <v/>
      </c>
      <c r="I282" s="5" t="str">
        <f t="shared" ca="1" si="25"/>
        <v/>
      </c>
      <c r="J282" s="5" t="str">
        <f t="shared" ca="1" si="26"/>
        <v/>
      </c>
      <c r="M282" s="5"/>
    </row>
    <row r="283" spans="2:13" x14ac:dyDescent="0.3">
      <c r="B283" s="57"/>
      <c r="C283" s="5" t="str">
        <f t="shared" ref="C283:C346" ca="1" si="28">_xlfn.LET(
_xlpm.StartingPrincipalBalance,$G282,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_xlpm.Calculation,IF(_xlpm.IsPeriodBlankCondition,"",IF(_xlpm.IsPrincipalRemainingBlankCondition,"",IF(_xlpm.IsPrincipalRemainingZeroCondition,"",_xlpm.StartingPrincipalBalance))),
_xlpm.Calculation
)</f>
        <v/>
      </c>
      <c r="D283" s="5" t="str">
        <f t="shared" ref="D283:D346" ca="1" si="29">_xlfn.LET(
_xlpm.InterestCalculation,$G282*$B$9,
_xlpm.IsPrincipalRemainingZeroCondition,ROUND($G282,2)=0,
_xlpm.IsPrincipalRemainingBlankCondition,$G282="",
_xlpm.IsPeriodBlankCondition,ISBLANK($A283),
_xlpm.Calculation,IF(_xlpm.IsPeriodBlankCondition,"",IF(_xlpm.IsPrincipalRemainingBlankCondition,"",IF(_xlpm.IsPrincipalRemainingZeroCondition,"",_xlpm.InterestCalculation))),
_xlpm.Calculation
)</f>
        <v/>
      </c>
      <c r="E283" s="5" t="str">
        <f t="shared" ca="1" si="27"/>
        <v/>
      </c>
      <c r="F283" s="53"/>
      <c r="G283" s="5" t="str">
        <f t="shared" ref="G283:G346" ca="1" si="30">_xlfn.LET(
_xlpm.StartingBalanceGreaterThanPrincipalOwedPlusPrepaymentCondition,$C283&gt;=$E283+$F283,
_xlpm.IsPrincpalOwedPlusPrepaymentLessThanOrEqualToPrincipalRemainingCondition,ROUND($E283+$F283,2)&lt;=ROUND($G282,2),
_xlpm.IsCurrentPrincapalOwedAmtGreaterThanPrevPrincipalOwedCondition,$E282&gt;$G282,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_xlpm.Calculation,IF(_xlpm.IsPeriodBlankCondition,"",IF(_xlpm.IsPrincipalRemainingBlankCondition,"",IF(_xlpm.IsPrincipalZeroCondition,"",IF(_xlpm.StartingBalanceGreaterThanPrincipalOwedPlusPrepaymentCondition,$C283-$E283-$F283,0)))),
_xlpm.Calculation
)</f>
        <v/>
      </c>
      <c r="H283" s="5" t="str">
        <f t="shared" ref="H283:H346" ca="1" si="31">_xlfn.LET(
_xlpm.PrincpalRemainingCalculation,$B$13,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_xlpm.Calculation,IF(_xlpm.IsPeriodBlankCondition,"",IF(_xlpm.IsPrincipalRemainingBlankCondition,"",IF(_xlpm.IsPrincipalZeroCondition,"",_xlpm.PrincpalRemainingCalculation))),
_xlpm.Calculation
)</f>
        <v/>
      </c>
      <c r="I283" s="5" t="str">
        <f t="shared" ref="I283:I346" ca="1" si="32">_xlfn.LET(
_xlpm.IsPrincipalRemainingLessThanOrEqualToPMICutoffAmtCondition,$G282&lt;=$B$2*(1-$B$15),
_xlpm.PMIMonthlyPayment,$B$19,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83" s="5" t="str">
        <f t="shared" ref="J283:J346" ca="1" si="33">_xlfn.LET(
_xlpm.PrePaymentActuallyPaid,IF($C283&gt;=$E283+$F283,$F283,$C283-$E283),
_xlpm.IfPMIOwedIsBlank,IF($I283 = "",0,$I283),
_xlpm.TotalMonthlyPaymentCalculation,$D283+$E283+$H283+_xlpm.IfPMIOwedIsBlank+_xlpm.PrePaymentActuallyPaid,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_xlpm.Calculation,IF(_xlpm.IsPeriodBlankCondition,"",IF(_xlpm.IsPrincipalRemainingBlankCondition,"",IF(_xlpm.IsPrincipalZeroCondition,"",_xlpm.TotalMonthlyPaymentCalculation))),
_xlpm.Calculation
)</f>
        <v/>
      </c>
      <c r="M283" s="5"/>
    </row>
    <row r="284" spans="2:13" x14ac:dyDescent="0.3">
      <c r="B284" s="57"/>
      <c r="C284" s="5" t="str">
        <f t="shared" ca="1" si="28"/>
        <v/>
      </c>
      <c r="D284" s="5" t="str">
        <f t="shared" ca="1" si="29"/>
        <v/>
      </c>
      <c r="E284" s="5" t="str">
        <f t="shared" ca="1" si="27"/>
        <v/>
      </c>
      <c r="F284" s="53"/>
      <c r="G284" s="5" t="str">
        <f t="shared" ca="1" si="30"/>
        <v/>
      </c>
      <c r="H284" s="5" t="str">
        <f t="shared" ca="1" si="31"/>
        <v/>
      </c>
      <c r="I284" s="5" t="str">
        <f t="shared" ca="1" si="32"/>
        <v/>
      </c>
      <c r="J284" s="5" t="str">
        <f t="shared" ca="1" si="33"/>
        <v/>
      </c>
      <c r="M284" s="5"/>
    </row>
    <row r="285" spans="2:13" x14ac:dyDescent="0.3">
      <c r="B285" s="57"/>
      <c r="C285" s="5" t="str">
        <f t="shared" ca="1" si="28"/>
        <v/>
      </c>
      <c r="D285" s="5" t="str">
        <f t="shared" ca="1" si="29"/>
        <v/>
      </c>
      <c r="E285" s="5" t="str">
        <f t="shared" ca="1" si="27"/>
        <v/>
      </c>
      <c r="F285" s="53"/>
      <c r="G285" s="5" t="str">
        <f t="shared" ca="1" si="30"/>
        <v/>
      </c>
      <c r="H285" s="5" t="str">
        <f t="shared" ca="1" si="31"/>
        <v/>
      </c>
      <c r="I285" s="5" t="str">
        <f t="shared" ca="1" si="32"/>
        <v/>
      </c>
      <c r="J285" s="5" t="str">
        <f t="shared" ca="1" si="33"/>
        <v/>
      </c>
      <c r="M285" s="5"/>
    </row>
    <row r="286" spans="2:13" x14ac:dyDescent="0.3">
      <c r="B286" s="57"/>
      <c r="C286" s="5" t="str">
        <f t="shared" ca="1" si="28"/>
        <v/>
      </c>
      <c r="D286" s="5" t="str">
        <f t="shared" ca="1" si="29"/>
        <v/>
      </c>
      <c r="E286" s="5" t="str">
        <f t="shared" ca="1" si="27"/>
        <v/>
      </c>
      <c r="F286" s="53"/>
      <c r="G286" s="5" t="str">
        <f t="shared" ca="1" si="30"/>
        <v/>
      </c>
      <c r="H286" s="5" t="str">
        <f t="shared" ca="1" si="31"/>
        <v/>
      </c>
      <c r="I286" s="5" t="str">
        <f t="shared" ca="1" si="32"/>
        <v/>
      </c>
      <c r="J286" s="5" t="str">
        <f t="shared" ca="1" si="33"/>
        <v/>
      </c>
      <c r="M286" s="5"/>
    </row>
    <row r="287" spans="2:13" x14ac:dyDescent="0.3">
      <c r="B287" s="57"/>
      <c r="C287" s="5" t="str">
        <f t="shared" ca="1" si="28"/>
        <v/>
      </c>
      <c r="D287" s="5" t="str">
        <f t="shared" ca="1" si="29"/>
        <v/>
      </c>
      <c r="E287" s="5" t="str">
        <f t="shared" ca="1" si="27"/>
        <v/>
      </c>
      <c r="F287" s="53"/>
      <c r="G287" s="5" t="str">
        <f t="shared" ca="1" si="30"/>
        <v/>
      </c>
      <c r="H287" s="5" t="str">
        <f t="shared" ca="1" si="31"/>
        <v/>
      </c>
      <c r="I287" s="5" t="str">
        <f t="shared" ca="1" si="32"/>
        <v/>
      </c>
      <c r="J287" s="5" t="str">
        <f t="shared" ca="1" si="33"/>
        <v/>
      </c>
      <c r="M287" s="5"/>
    </row>
    <row r="288" spans="2:13" x14ac:dyDescent="0.3">
      <c r="B288" s="57"/>
      <c r="C288" s="5" t="str">
        <f t="shared" ca="1" si="28"/>
        <v/>
      </c>
      <c r="D288" s="5" t="str">
        <f t="shared" ca="1" si="29"/>
        <v/>
      </c>
      <c r="E288" s="5" t="str">
        <f t="shared" ca="1" si="27"/>
        <v/>
      </c>
      <c r="F288" s="53"/>
      <c r="G288" s="5" t="str">
        <f t="shared" ca="1" si="30"/>
        <v/>
      </c>
      <c r="H288" s="5" t="str">
        <f t="shared" ca="1" si="31"/>
        <v/>
      </c>
      <c r="I288" s="5" t="str">
        <f t="shared" ca="1" si="32"/>
        <v/>
      </c>
      <c r="J288" s="5" t="str">
        <f t="shared" ca="1" si="33"/>
        <v/>
      </c>
      <c r="M288" s="5"/>
    </row>
    <row r="289" spans="2:13" x14ac:dyDescent="0.3">
      <c r="B289" s="57"/>
      <c r="C289" s="5" t="str">
        <f t="shared" ca="1" si="28"/>
        <v/>
      </c>
      <c r="D289" s="5" t="str">
        <f t="shared" ca="1" si="29"/>
        <v/>
      </c>
      <c r="E289" s="5" t="str">
        <f t="shared" ca="1" si="27"/>
        <v/>
      </c>
      <c r="F289" s="53"/>
      <c r="G289" s="5" t="str">
        <f t="shared" ca="1" si="30"/>
        <v/>
      </c>
      <c r="H289" s="5" t="str">
        <f t="shared" ca="1" si="31"/>
        <v/>
      </c>
      <c r="I289" s="5" t="str">
        <f t="shared" ca="1" si="32"/>
        <v/>
      </c>
      <c r="J289" s="5" t="str">
        <f t="shared" ca="1" si="33"/>
        <v/>
      </c>
      <c r="M289" s="5"/>
    </row>
    <row r="290" spans="2:13" x14ac:dyDescent="0.3">
      <c r="B290" s="57"/>
      <c r="C290" s="5" t="str">
        <f t="shared" ca="1" si="28"/>
        <v/>
      </c>
      <c r="D290" s="5" t="str">
        <f t="shared" ca="1" si="29"/>
        <v/>
      </c>
      <c r="E290" s="5" t="str">
        <f t="shared" ca="1" si="27"/>
        <v/>
      </c>
      <c r="F290" s="53"/>
      <c r="G290" s="5" t="str">
        <f t="shared" ca="1" si="30"/>
        <v/>
      </c>
      <c r="H290" s="5" t="str">
        <f t="shared" ca="1" si="31"/>
        <v/>
      </c>
      <c r="I290" s="5" t="str">
        <f t="shared" ca="1" si="32"/>
        <v/>
      </c>
      <c r="J290" s="5" t="str">
        <f t="shared" ca="1" si="33"/>
        <v/>
      </c>
      <c r="M290" s="5"/>
    </row>
    <row r="291" spans="2:13" x14ac:dyDescent="0.3">
      <c r="B291" s="57"/>
      <c r="C291" s="5" t="str">
        <f t="shared" ca="1" si="28"/>
        <v/>
      </c>
      <c r="D291" s="5" t="str">
        <f t="shared" ca="1" si="29"/>
        <v/>
      </c>
      <c r="E291" s="5" t="str">
        <f t="shared" ca="1" si="27"/>
        <v/>
      </c>
      <c r="F291" s="53"/>
      <c r="G291" s="5" t="str">
        <f t="shared" ca="1" si="30"/>
        <v/>
      </c>
      <c r="H291" s="5" t="str">
        <f t="shared" ca="1" si="31"/>
        <v/>
      </c>
      <c r="I291" s="5" t="str">
        <f t="shared" ca="1" si="32"/>
        <v/>
      </c>
      <c r="J291" s="5" t="str">
        <f t="shared" ca="1" si="33"/>
        <v/>
      </c>
      <c r="M291" s="5"/>
    </row>
    <row r="292" spans="2:13" x14ac:dyDescent="0.3">
      <c r="B292" s="57"/>
      <c r="C292" s="5" t="str">
        <f t="shared" ca="1" si="28"/>
        <v/>
      </c>
      <c r="D292" s="5" t="str">
        <f t="shared" ca="1" si="29"/>
        <v/>
      </c>
      <c r="E292" s="5" t="str">
        <f t="shared" ca="1" si="27"/>
        <v/>
      </c>
      <c r="F292" s="53"/>
      <c r="G292" s="5" t="str">
        <f t="shared" ca="1" si="30"/>
        <v/>
      </c>
      <c r="H292" s="5" t="str">
        <f t="shared" ca="1" si="31"/>
        <v/>
      </c>
      <c r="I292" s="5" t="str">
        <f t="shared" ca="1" si="32"/>
        <v/>
      </c>
      <c r="J292" s="5" t="str">
        <f t="shared" ca="1" si="33"/>
        <v/>
      </c>
      <c r="M292" s="5"/>
    </row>
    <row r="293" spans="2:13" x14ac:dyDescent="0.3">
      <c r="B293" s="57"/>
      <c r="C293" s="5" t="str">
        <f t="shared" ca="1" si="28"/>
        <v/>
      </c>
      <c r="D293" s="5" t="str">
        <f t="shared" ca="1" si="29"/>
        <v/>
      </c>
      <c r="E293" s="5" t="str">
        <f t="shared" ref="E293:E356" ca="1" si="34">_xlfn.LET(
_xlpm.PrincipalOwedCalculation,$B$10-$D293,
_xlpm.IsPrincipalLessThenOrEqualToMonthlyPaymentCondition,$G292&lt;=$B$10,
_xlpm.IsPrincipalZeroCondition,ROUND($G292,2) = 0,
_xlpm.IsPrincipalRemainingBlankCondition,$G292="",
_xlpm.IsPeriodBlankCondition,ISBLANK($A293),
_xlpm.Calculation,IF(_xlpm.IsPeriodBlankCondition,"",IF(_xlpm.IsPrincipalRemainingBlankCondition,"",IF(_xlpm.IsPrincipalZeroCondition,"",IF(_xlpm.IsPrincipalLessThenOrEqualToMonthlyPaymentCondition,$G292,_xlpm.PrincipalOwedCalculation)))),
_xlpm.Calculation
)</f>
        <v/>
      </c>
      <c r="F293" s="53"/>
      <c r="G293" s="5" t="str">
        <f t="shared" ca="1" si="30"/>
        <v/>
      </c>
      <c r="H293" s="5" t="str">
        <f t="shared" ca="1" si="31"/>
        <v/>
      </c>
      <c r="I293" s="5" t="str">
        <f t="shared" ca="1" si="32"/>
        <v/>
      </c>
      <c r="J293" s="5" t="str">
        <f t="shared" ca="1" si="33"/>
        <v/>
      </c>
      <c r="M293" s="5"/>
    </row>
    <row r="294" spans="2:13" x14ac:dyDescent="0.3">
      <c r="B294" s="57"/>
      <c r="C294" s="5" t="str">
        <f t="shared" ca="1" si="28"/>
        <v/>
      </c>
      <c r="D294" s="5" t="str">
        <f t="shared" ca="1" si="29"/>
        <v/>
      </c>
      <c r="E294" s="5" t="str">
        <f t="shared" ca="1" si="34"/>
        <v/>
      </c>
      <c r="F294" s="53"/>
      <c r="G294" s="5" t="str">
        <f t="shared" ca="1" si="30"/>
        <v/>
      </c>
      <c r="H294" s="5" t="str">
        <f t="shared" ca="1" si="31"/>
        <v/>
      </c>
      <c r="I294" s="5" t="str">
        <f t="shared" ca="1" si="32"/>
        <v/>
      </c>
      <c r="J294" s="5" t="str">
        <f t="shared" ca="1" si="33"/>
        <v/>
      </c>
      <c r="M294" s="5"/>
    </row>
    <row r="295" spans="2:13" x14ac:dyDescent="0.3">
      <c r="B295" s="57"/>
      <c r="C295" s="5" t="str">
        <f t="shared" ca="1" si="28"/>
        <v/>
      </c>
      <c r="D295" s="5" t="str">
        <f t="shared" ca="1" si="29"/>
        <v/>
      </c>
      <c r="E295" s="5" t="str">
        <f t="shared" ca="1" si="34"/>
        <v/>
      </c>
      <c r="F295" s="53"/>
      <c r="G295" s="5" t="str">
        <f t="shared" ca="1" si="30"/>
        <v/>
      </c>
      <c r="H295" s="5" t="str">
        <f t="shared" ca="1" si="31"/>
        <v/>
      </c>
      <c r="I295" s="5" t="str">
        <f t="shared" ca="1" si="32"/>
        <v/>
      </c>
      <c r="J295" s="5" t="str">
        <f t="shared" ca="1" si="33"/>
        <v/>
      </c>
      <c r="M295" s="5"/>
    </row>
    <row r="296" spans="2:13" x14ac:dyDescent="0.3">
      <c r="B296" s="57"/>
      <c r="C296" s="5" t="str">
        <f t="shared" ca="1" si="28"/>
        <v/>
      </c>
      <c r="D296" s="5" t="str">
        <f t="shared" ca="1" si="29"/>
        <v/>
      </c>
      <c r="E296" s="5" t="str">
        <f t="shared" ca="1" si="34"/>
        <v/>
      </c>
      <c r="F296" s="53"/>
      <c r="G296" s="5" t="str">
        <f t="shared" ca="1" si="30"/>
        <v/>
      </c>
      <c r="H296" s="5" t="str">
        <f t="shared" ca="1" si="31"/>
        <v/>
      </c>
      <c r="I296" s="5" t="str">
        <f t="shared" ca="1" si="32"/>
        <v/>
      </c>
      <c r="J296" s="5" t="str">
        <f t="shared" ca="1" si="33"/>
        <v/>
      </c>
      <c r="M296" s="5"/>
    </row>
    <row r="297" spans="2:13" x14ac:dyDescent="0.3">
      <c r="B297" s="57"/>
      <c r="C297" s="5" t="str">
        <f t="shared" ca="1" si="28"/>
        <v/>
      </c>
      <c r="D297" s="5" t="str">
        <f t="shared" ca="1" si="29"/>
        <v/>
      </c>
      <c r="E297" s="5" t="str">
        <f t="shared" ca="1" si="34"/>
        <v/>
      </c>
      <c r="F297" s="53"/>
      <c r="G297" s="5" t="str">
        <f t="shared" ca="1" si="30"/>
        <v/>
      </c>
      <c r="H297" s="5" t="str">
        <f t="shared" ca="1" si="31"/>
        <v/>
      </c>
      <c r="I297" s="5" t="str">
        <f t="shared" ca="1" si="32"/>
        <v/>
      </c>
      <c r="J297" s="5" t="str">
        <f t="shared" ca="1" si="33"/>
        <v/>
      </c>
      <c r="M297" s="5"/>
    </row>
    <row r="298" spans="2:13" x14ac:dyDescent="0.3">
      <c r="B298" s="57"/>
      <c r="C298" s="5" t="str">
        <f t="shared" ca="1" si="28"/>
        <v/>
      </c>
      <c r="D298" s="5" t="str">
        <f t="shared" ca="1" si="29"/>
        <v/>
      </c>
      <c r="E298" s="5" t="str">
        <f t="shared" ca="1" si="34"/>
        <v/>
      </c>
      <c r="F298" s="53"/>
      <c r="G298" s="5" t="str">
        <f t="shared" ca="1" si="30"/>
        <v/>
      </c>
      <c r="H298" s="5" t="str">
        <f t="shared" ca="1" si="31"/>
        <v/>
      </c>
      <c r="I298" s="5" t="str">
        <f t="shared" ca="1" si="32"/>
        <v/>
      </c>
      <c r="J298" s="5" t="str">
        <f t="shared" ca="1" si="33"/>
        <v/>
      </c>
      <c r="M298" s="5"/>
    </row>
    <row r="299" spans="2:13" x14ac:dyDescent="0.3">
      <c r="B299" s="57"/>
      <c r="C299" s="5" t="str">
        <f t="shared" ca="1" si="28"/>
        <v/>
      </c>
      <c r="D299" s="5" t="str">
        <f t="shared" ca="1" si="29"/>
        <v/>
      </c>
      <c r="E299" s="5" t="str">
        <f t="shared" ca="1" si="34"/>
        <v/>
      </c>
      <c r="F299" s="53"/>
      <c r="G299" s="5" t="str">
        <f t="shared" ca="1" si="30"/>
        <v/>
      </c>
      <c r="H299" s="5" t="str">
        <f t="shared" ca="1" si="31"/>
        <v/>
      </c>
      <c r="I299" s="5" t="str">
        <f t="shared" ca="1" si="32"/>
        <v/>
      </c>
      <c r="J299" s="5" t="str">
        <f t="shared" ca="1" si="33"/>
        <v/>
      </c>
      <c r="M299" s="5"/>
    </row>
    <row r="300" spans="2:13" x14ac:dyDescent="0.3">
      <c r="B300" s="57"/>
      <c r="C300" s="5" t="str">
        <f t="shared" ca="1" si="28"/>
        <v/>
      </c>
      <c r="D300" s="5" t="str">
        <f t="shared" ca="1" si="29"/>
        <v/>
      </c>
      <c r="E300" s="5" t="str">
        <f t="shared" ca="1" si="34"/>
        <v/>
      </c>
      <c r="F300" s="53"/>
      <c r="G300" s="5" t="str">
        <f t="shared" ca="1" si="30"/>
        <v/>
      </c>
      <c r="H300" s="5" t="str">
        <f t="shared" ca="1" si="31"/>
        <v/>
      </c>
      <c r="I300" s="5" t="str">
        <f t="shared" ca="1" si="32"/>
        <v/>
      </c>
      <c r="J300" s="5" t="str">
        <f t="shared" ca="1" si="33"/>
        <v/>
      </c>
      <c r="M300" s="5"/>
    </row>
    <row r="301" spans="2:13" x14ac:dyDescent="0.3">
      <c r="B301" s="57"/>
      <c r="C301" s="5" t="str">
        <f t="shared" ca="1" si="28"/>
        <v/>
      </c>
      <c r="D301" s="5" t="str">
        <f t="shared" ca="1" si="29"/>
        <v/>
      </c>
      <c r="E301" s="5" t="str">
        <f t="shared" ca="1" si="34"/>
        <v/>
      </c>
      <c r="F301" s="53"/>
      <c r="G301" s="5" t="str">
        <f t="shared" ca="1" si="30"/>
        <v/>
      </c>
      <c r="H301" s="5" t="str">
        <f t="shared" ca="1" si="31"/>
        <v/>
      </c>
      <c r="I301" s="5" t="str">
        <f t="shared" ca="1" si="32"/>
        <v/>
      </c>
      <c r="J301" s="5" t="str">
        <f t="shared" ca="1" si="33"/>
        <v/>
      </c>
      <c r="M301" s="5"/>
    </row>
    <row r="302" spans="2:13" x14ac:dyDescent="0.3">
      <c r="B302" s="57"/>
      <c r="C302" s="5" t="str">
        <f t="shared" ca="1" si="28"/>
        <v/>
      </c>
      <c r="D302" s="5" t="str">
        <f t="shared" ca="1" si="29"/>
        <v/>
      </c>
      <c r="E302" s="5" t="str">
        <f t="shared" ca="1" si="34"/>
        <v/>
      </c>
      <c r="F302" s="53"/>
      <c r="G302" s="5" t="str">
        <f t="shared" ca="1" si="30"/>
        <v/>
      </c>
      <c r="H302" s="5" t="str">
        <f t="shared" ca="1" si="31"/>
        <v/>
      </c>
      <c r="I302" s="5" t="str">
        <f t="shared" ca="1" si="32"/>
        <v/>
      </c>
      <c r="J302" s="5" t="str">
        <f t="shared" ca="1" si="33"/>
        <v/>
      </c>
      <c r="M302" s="5"/>
    </row>
    <row r="303" spans="2:13" x14ac:dyDescent="0.3">
      <c r="B303" s="57"/>
      <c r="C303" s="5" t="str">
        <f t="shared" ca="1" si="28"/>
        <v/>
      </c>
      <c r="D303" s="5" t="str">
        <f t="shared" ca="1" si="29"/>
        <v/>
      </c>
      <c r="E303" s="5" t="str">
        <f t="shared" ca="1" si="34"/>
        <v/>
      </c>
      <c r="F303" s="53"/>
      <c r="G303" s="5" t="str">
        <f t="shared" ca="1" si="30"/>
        <v/>
      </c>
      <c r="H303" s="5" t="str">
        <f t="shared" ca="1" si="31"/>
        <v/>
      </c>
      <c r="I303" s="5" t="str">
        <f t="shared" ca="1" si="32"/>
        <v/>
      </c>
      <c r="J303" s="5" t="str">
        <f t="shared" ca="1" si="33"/>
        <v/>
      </c>
      <c r="M303" s="5"/>
    </row>
    <row r="304" spans="2:13" x14ac:dyDescent="0.3">
      <c r="B304" s="57"/>
      <c r="C304" s="5" t="str">
        <f t="shared" ca="1" si="28"/>
        <v/>
      </c>
      <c r="D304" s="5" t="str">
        <f t="shared" ca="1" si="29"/>
        <v/>
      </c>
      <c r="E304" s="5" t="str">
        <f t="shared" ca="1" si="34"/>
        <v/>
      </c>
      <c r="F304" s="53"/>
      <c r="G304" s="5" t="str">
        <f t="shared" ca="1" si="30"/>
        <v/>
      </c>
      <c r="H304" s="5" t="str">
        <f t="shared" ca="1" si="31"/>
        <v/>
      </c>
      <c r="I304" s="5" t="str">
        <f t="shared" ca="1" si="32"/>
        <v/>
      </c>
      <c r="J304" s="5" t="str">
        <f t="shared" ca="1" si="33"/>
        <v/>
      </c>
      <c r="M304" s="5"/>
    </row>
    <row r="305" spans="2:13" x14ac:dyDescent="0.3">
      <c r="B305" s="57"/>
      <c r="C305" s="5" t="str">
        <f t="shared" ca="1" si="28"/>
        <v/>
      </c>
      <c r="D305" s="5" t="str">
        <f t="shared" ca="1" si="29"/>
        <v/>
      </c>
      <c r="E305" s="5" t="str">
        <f t="shared" ca="1" si="34"/>
        <v/>
      </c>
      <c r="F305" s="53"/>
      <c r="G305" s="5" t="str">
        <f t="shared" ca="1" si="30"/>
        <v/>
      </c>
      <c r="H305" s="5" t="str">
        <f t="shared" ca="1" si="31"/>
        <v/>
      </c>
      <c r="I305" s="5" t="str">
        <f t="shared" ca="1" si="32"/>
        <v/>
      </c>
      <c r="J305" s="5" t="str">
        <f t="shared" ca="1" si="33"/>
        <v/>
      </c>
      <c r="M305" s="5"/>
    </row>
    <row r="306" spans="2:13" x14ac:dyDescent="0.3">
      <c r="B306" s="57"/>
      <c r="C306" s="5" t="str">
        <f t="shared" ca="1" si="28"/>
        <v/>
      </c>
      <c r="D306" s="5" t="str">
        <f t="shared" ca="1" si="29"/>
        <v/>
      </c>
      <c r="E306" s="5" t="str">
        <f t="shared" ca="1" si="34"/>
        <v/>
      </c>
      <c r="F306" s="53"/>
      <c r="G306" s="5" t="str">
        <f t="shared" ca="1" si="30"/>
        <v/>
      </c>
      <c r="H306" s="5" t="str">
        <f t="shared" ca="1" si="31"/>
        <v/>
      </c>
      <c r="I306" s="5" t="str">
        <f t="shared" ca="1" si="32"/>
        <v/>
      </c>
      <c r="J306" s="5" t="str">
        <f t="shared" ca="1" si="33"/>
        <v/>
      </c>
      <c r="M306" s="5"/>
    </row>
    <row r="307" spans="2:13" x14ac:dyDescent="0.3">
      <c r="B307" s="57"/>
      <c r="C307" s="5" t="str">
        <f t="shared" ca="1" si="28"/>
        <v/>
      </c>
      <c r="D307" s="5" t="str">
        <f t="shared" ca="1" si="29"/>
        <v/>
      </c>
      <c r="E307" s="5" t="str">
        <f t="shared" ca="1" si="34"/>
        <v/>
      </c>
      <c r="F307" s="53"/>
      <c r="G307" s="5" t="str">
        <f t="shared" ca="1" si="30"/>
        <v/>
      </c>
      <c r="H307" s="5" t="str">
        <f t="shared" ca="1" si="31"/>
        <v/>
      </c>
      <c r="I307" s="5" t="str">
        <f t="shared" ca="1" si="32"/>
        <v/>
      </c>
      <c r="J307" s="5" t="str">
        <f t="shared" ca="1" si="33"/>
        <v/>
      </c>
      <c r="M307" s="5"/>
    </row>
    <row r="308" spans="2:13" x14ac:dyDescent="0.3">
      <c r="B308" s="57"/>
      <c r="C308" s="5" t="str">
        <f t="shared" ca="1" si="28"/>
        <v/>
      </c>
      <c r="D308" s="5" t="str">
        <f t="shared" ca="1" si="29"/>
        <v/>
      </c>
      <c r="E308" s="5" t="str">
        <f t="shared" ca="1" si="34"/>
        <v/>
      </c>
      <c r="F308" s="53"/>
      <c r="G308" s="5" t="str">
        <f t="shared" ca="1" si="30"/>
        <v/>
      </c>
      <c r="H308" s="5" t="str">
        <f t="shared" ca="1" si="31"/>
        <v/>
      </c>
      <c r="I308" s="5" t="str">
        <f t="shared" ca="1" si="32"/>
        <v/>
      </c>
      <c r="J308" s="5" t="str">
        <f t="shared" ca="1" si="33"/>
        <v/>
      </c>
      <c r="M308" s="5"/>
    </row>
    <row r="309" spans="2:13" x14ac:dyDescent="0.3">
      <c r="B309" s="57"/>
      <c r="C309" s="5" t="str">
        <f t="shared" ca="1" si="28"/>
        <v/>
      </c>
      <c r="D309" s="5" t="str">
        <f t="shared" ca="1" si="29"/>
        <v/>
      </c>
      <c r="E309" s="5" t="str">
        <f t="shared" ca="1" si="34"/>
        <v/>
      </c>
      <c r="F309" s="53"/>
      <c r="G309" s="5" t="str">
        <f t="shared" ca="1" si="30"/>
        <v/>
      </c>
      <c r="H309" s="5" t="str">
        <f t="shared" ca="1" si="31"/>
        <v/>
      </c>
      <c r="I309" s="5" t="str">
        <f t="shared" ca="1" si="32"/>
        <v/>
      </c>
      <c r="J309" s="5" t="str">
        <f t="shared" ca="1" si="33"/>
        <v/>
      </c>
      <c r="M309" s="5"/>
    </row>
    <row r="310" spans="2:13" x14ac:dyDescent="0.3">
      <c r="B310" s="57"/>
      <c r="C310" s="5" t="str">
        <f t="shared" ca="1" si="28"/>
        <v/>
      </c>
      <c r="D310" s="5" t="str">
        <f t="shared" ca="1" si="29"/>
        <v/>
      </c>
      <c r="E310" s="5" t="str">
        <f t="shared" ca="1" si="34"/>
        <v/>
      </c>
      <c r="F310" s="53"/>
      <c r="G310" s="5" t="str">
        <f t="shared" ca="1" si="30"/>
        <v/>
      </c>
      <c r="H310" s="5" t="str">
        <f t="shared" ca="1" si="31"/>
        <v/>
      </c>
      <c r="I310" s="5" t="str">
        <f t="shared" ca="1" si="32"/>
        <v/>
      </c>
      <c r="J310" s="5" t="str">
        <f t="shared" ca="1" si="33"/>
        <v/>
      </c>
      <c r="M310" s="5"/>
    </row>
    <row r="311" spans="2:13" x14ac:dyDescent="0.3">
      <c r="B311" s="57"/>
      <c r="C311" s="5" t="str">
        <f t="shared" ca="1" si="28"/>
        <v/>
      </c>
      <c r="D311" s="5" t="str">
        <f t="shared" ca="1" si="29"/>
        <v/>
      </c>
      <c r="E311" s="5" t="str">
        <f t="shared" ca="1" si="34"/>
        <v/>
      </c>
      <c r="F311" s="53"/>
      <c r="G311" s="5" t="str">
        <f t="shared" ca="1" si="30"/>
        <v/>
      </c>
      <c r="H311" s="5" t="str">
        <f t="shared" ca="1" si="31"/>
        <v/>
      </c>
      <c r="I311" s="5" t="str">
        <f t="shared" ca="1" si="32"/>
        <v/>
      </c>
      <c r="J311" s="5" t="str">
        <f t="shared" ca="1" si="33"/>
        <v/>
      </c>
      <c r="M311" s="5"/>
    </row>
    <row r="312" spans="2:13" x14ac:dyDescent="0.3">
      <c r="B312" s="57"/>
      <c r="C312" s="5" t="str">
        <f t="shared" ca="1" si="28"/>
        <v/>
      </c>
      <c r="D312" s="5" t="str">
        <f t="shared" ca="1" si="29"/>
        <v/>
      </c>
      <c r="E312" s="5" t="str">
        <f t="shared" ca="1" si="34"/>
        <v/>
      </c>
      <c r="F312" s="53"/>
      <c r="G312" s="5" t="str">
        <f t="shared" ca="1" si="30"/>
        <v/>
      </c>
      <c r="H312" s="5" t="str">
        <f t="shared" ca="1" si="31"/>
        <v/>
      </c>
      <c r="I312" s="5" t="str">
        <f t="shared" ca="1" si="32"/>
        <v/>
      </c>
      <c r="J312" s="5" t="str">
        <f t="shared" ca="1" si="33"/>
        <v/>
      </c>
      <c r="M312" s="5"/>
    </row>
    <row r="313" spans="2:13" x14ac:dyDescent="0.3">
      <c r="B313" s="57"/>
      <c r="C313" s="5" t="str">
        <f t="shared" ca="1" si="28"/>
        <v/>
      </c>
      <c r="D313" s="5" t="str">
        <f t="shared" ca="1" si="29"/>
        <v/>
      </c>
      <c r="E313" s="5" t="str">
        <f t="shared" ca="1" si="34"/>
        <v/>
      </c>
      <c r="F313" s="53"/>
      <c r="G313" s="5" t="str">
        <f t="shared" ca="1" si="30"/>
        <v/>
      </c>
      <c r="H313" s="5" t="str">
        <f t="shared" ca="1" si="31"/>
        <v/>
      </c>
      <c r="I313" s="5" t="str">
        <f t="shared" ca="1" si="32"/>
        <v/>
      </c>
      <c r="J313" s="5" t="str">
        <f t="shared" ca="1" si="33"/>
        <v/>
      </c>
      <c r="M313" s="5"/>
    </row>
    <row r="314" spans="2:13" x14ac:dyDescent="0.3">
      <c r="B314" s="57"/>
      <c r="C314" s="5" t="str">
        <f t="shared" ca="1" si="28"/>
        <v/>
      </c>
      <c r="D314" s="5" t="str">
        <f t="shared" ca="1" si="29"/>
        <v/>
      </c>
      <c r="E314" s="5" t="str">
        <f t="shared" ca="1" si="34"/>
        <v/>
      </c>
      <c r="F314" s="53"/>
      <c r="G314" s="5" t="str">
        <f t="shared" ca="1" si="30"/>
        <v/>
      </c>
      <c r="H314" s="5" t="str">
        <f t="shared" ca="1" si="31"/>
        <v/>
      </c>
      <c r="I314" s="5" t="str">
        <f t="shared" ca="1" si="32"/>
        <v/>
      </c>
      <c r="J314" s="5" t="str">
        <f t="shared" ca="1" si="33"/>
        <v/>
      </c>
      <c r="M314" s="5"/>
    </row>
    <row r="315" spans="2:13" x14ac:dyDescent="0.3">
      <c r="B315" s="57"/>
      <c r="C315" s="5" t="str">
        <f t="shared" ca="1" si="28"/>
        <v/>
      </c>
      <c r="D315" s="5" t="str">
        <f t="shared" ca="1" si="29"/>
        <v/>
      </c>
      <c r="E315" s="5" t="str">
        <f t="shared" ca="1" si="34"/>
        <v/>
      </c>
      <c r="F315" s="53"/>
      <c r="G315" s="5" t="str">
        <f t="shared" ca="1" si="30"/>
        <v/>
      </c>
      <c r="H315" s="5" t="str">
        <f t="shared" ca="1" si="31"/>
        <v/>
      </c>
      <c r="I315" s="5" t="str">
        <f t="shared" ca="1" si="32"/>
        <v/>
      </c>
      <c r="J315" s="5" t="str">
        <f t="shared" ca="1" si="33"/>
        <v/>
      </c>
      <c r="M315" s="5"/>
    </row>
    <row r="316" spans="2:13" x14ac:dyDescent="0.3">
      <c r="B316" s="57"/>
      <c r="C316" s="5" t="str">
        <f t="shared" ca="1" si="28"/>
        <v/>
      </c>
      <c r="D316" s="5" t="str">
        <f t="shared" ca="1" si="29"/>
        <v/>
      </c>
      <c r="E316" s="5" t="str">
        <f t="shared" ca="1" si="34"/>
        <v/>
      </c>
      <c r="F316" s="53"/>
      <c r="G316" s="5" t="str">
        <f t="shared" ca="1" si="30"/>
        <v/>
      </c>
      <c r="H316" s="5" t="str">
        <f t="shared" ca="1" si="31"/>
        <v/>
      </c>
      <c r="I316" s="5" t="str">
        <f t="shared" ca="1" si="32"/>
        <v/>
      </c>
      <c r="J316" s="5" t="str">
        <f t="shared" ca="1" si="33"/>
        <v/>
      </c>
      <c r="M316" s="5"/>
    </row>
    <row r="317" spans="2:13" x14ac:dyDescent="0.3">
      <c r="B317" s="57"/>
      <c r="C317" s="5" t="str">
        <f t="shared" ca="1" si="28"/>
        <v/>
      </c>
      <c r="D317" s="5" t="str">
        <f t="shared" ca="1" si="29"/>
        <v/>
      </c>
      <c r="E317" s="5" t="str">
        <f t="shared" ca="1" si="34"/>
        <v/>
      </c>
      <c r="F317" s="53"/>
      <c r="G317" s="5" t="str">
        <f t="shared" ca="1" si="30"/>
        <v/>
      </c>
      <c r="H317" s="5" t="str">
        <f t="shared" ca="1" si="31"/>
        <v/>
      </c>
      <c r="I317" s="5" t="str">
        <f t="shared" ca="1" si="32"/>
        <v/>
      </c>
      <c r="J317" s="5" t="str">
        <f t="shared" ca="1" si="33"/>
        <v/>
      </c>
      <c r="M317" s="5"/>
    </row>
    <row r="318" spans="2:13" x14ac:dyDescent="0.3">
      <c r="B318" s="57"/>
      <c r="C318" s="5" t="str">
        <f t="shared" ca="1" si="28"/>
        <v/>
      </c>
      <c r="D318" s="5" t="str">
        <f t="shared" ca="1" si="29"/>
        <v/>
      </c>
      <c r="E318" s="5" t="str">
        <f t="shared" ca="1" si="34"/>
        <v/>
      </c>
      <c r="F318" s="53"/>
      <c r="G318" s="5" t="str">
        <f t="shared" ca="1" si="30"/>
        <v/>
      </c>
      <c r="H318" s="5" t="str">
        <f t="shared" ca="1" si="31"/>
        <v/>
      </c>
      <c r="I318" s="5" t="str">
        <f t="shared" ca="1" si="32"/>
        <v/>
      </c>
      <c r="J318" s="5" t="str">
        <f t="shared" ca="1" si="33"/>
        <v/>
      </c>
      <c r="M318" s="5"/>
    </row>
    <row r="319" spans="2:13" x14ac:dyDescent="0.3">
      <c r="B319" s="57"/>
      <c r="C319" s="5" t="str">
        <f t="shared" ca="1" si="28"/>
        <v/>
      </c>
      <c r="D319" s="5" t="str">
        <f t="shared" ca="1" si="29"/>
        <v/>
      </c>
      <c r="E319" s="5" t="str">
        <f t="shared" ca="1" si="34"/>
        <v/>
      </c>
      <c r="F319" s="53"/>
      <c r="G319" s="5" t="str">
        <f t="shared" ca="1" si="30"/>
        <v/>
      </c>
      <c r="H319" s="5" t="str">
        <f t="shared" ca="1" si="31"/>
        <v/>
      </c>
      <c r="I319" s="5" t="str">
        <f t="shared" ca="1" si="32"/>
        <v/>
      </c>
      <c r="J319" s="5" t="str">
        <f t="shared" ca="1" si="33"/>
        <v/>
      </c>
      <c r="M319" s="5"/>
    </row>
    <row r="320" spans="2:13" x14ac:dyDescent="0.3">
      <c r="B320" s="57"/>
      <c r="C320" s="5" t="str">
        <f t="shared" ca="1" si="28"/>
        <v/>
      </c>
      <c r="D320" s="5" t="str">
        <f t="shared" ca="1" si="29"/>
        <v/>
      </c>
      <c r="E320" s="5" t="str">
        <f t="shared" ca="1" si="34"/>
        <v/>
      </c>
      <c r="F320" s="53"/>
      <c r="G320" s="5" t="str">
        <f t="shared" ca="1" si="30"/>
        <v/>
      </c>
      <c r="H320" s="5" t="str">
        <f t="shared" ca="1" si="31"/>
        <v/>
      </c>
      <c r="I320" s="5" t="str">
        <f t="shared" ca="1" si="32"/>
        <v/>
      </c>
      <c r="J320" s="5" t="str">
        <f t="shared" ca="1" si="33"/>
        <v/>
      </c>
      <c r="M320" s="5"/>
    </row>
    <row r="321" spans="2:13" x14ac:dyDescent="0.3">
      <c r="B321" s="57"/>
      <c r="C321" s="5" t="str">
        <f t="shared" ca="1" si="28"/>
        <v/>
      </c>
      <c r="D321" s="5" t="str">
        <f t="shared" ca="1" si="29"/>
        <v/>
      </c>
      <c r="E321" s="5" t="str">
        <f t="shared" ca="1" si="34"/>
        <v/>
      </c>
      <c r="F321" s="53"/>
      <c r="G321" s="5" t="str">
        <f t="shared" ca="1" si="30"/>
        <v/>
      </c>
      <c r="H321" s="5" t="str">
        <f t="shared" ca="1" si="31"/>
        <v/>
      </c>
      <c r="I321" s="5" t="str">
        <f t="shared" ca="1" si="32"/>
        <v/>
      </c>
      <c r="J321" s="5" t="str">
        <f t="shared" ca="1" si="33"/>
        <v/>
      </c>
      <c r="M321" s="5"/>
    </row>
    <row r="322" spans="2:13" x14ac:dyDescent="0.3">
      <c r="B322" s="57"/>
      <c r="C322" s="5" t="str">
        <f t="shared" ca="1" si="28"/>
        <v/>
      </c>
      <c r="D322" s="5" t="str">
        <f t="shared" ca="1" si="29"/>
        <v/>
      </c>
      <c r="E322" s="5" t="str">
        <f t="shared" ca="1" si="34"/>
        <v/>
      </c>
      <c r="F322" s="53"/>
      <c r="G322" s="5" t="str">
        <f t="shared" ca="1" si="30"/>
        <v/>
      </c>
      <c r="H322" s="5" t="str">
        <f t="shared" ca="1" si="31"/>
        <v/>
      </c>
      <c r="I322" s="5" t="str">
        <f t="shared" ca="1" si="32"/>
        <v/>
      </c>
      <c r="J322" s="5" t="str">
        <f t="shared" ca="1" si="33"/>
        <v/>
      </c>
      <c r="M322" s="5"/>
    </row>
    <row r="323" spans="2:13" x14ac:dyDescent="0.3">
      <c r="B323" s="57"/>
      <c r="C323" s="5" t="str">
        <f t="shared" ca="1" si="28"/>
        <v/>
      </c>
      <c r="D323" s="5" t="str">
        <f t="shared" ca="1" si="29"/>
        <v/>
      </c>
      <c r="E323" s="5" t="str">
        <f t="shared" ca="1" si="34"/>
        <v/>
      </c>
      <c r="F323" s="53"/>
      <c r="G323" s="5" t="str">
        <f t="shared" ca="1" si="30"/>
        <v/>
      </c>
      <c r="H323" s="5" t="str">
        <f t="shared" ca="1" si="31"/>
        <v/>
      </c>
      <c r="I323" s="5" t="str">
        <f t="shared" ca="1" si="32"/>
        <v/>
      </c>
      <c r="J323" s="5" t="str">
        <f t="shared" ca="1" si="33"/>
        <v/>
      </c>
      <c r="M323" s="5"/>
    </row>
    <row r="324" spans="2:13" x14ac:dyDescent="0.3">
      <c r="B324" s="57"/>
      <c r="C324" s="5" t="str">
        <f t="shared" ca="1" si="28"/>
        <v/>
      </c>
      <c r="D324" s="5" t="str">
        <f t="shared" ca="1" si="29"/>
        <v/>
      </c>
      <c r="E324" s="5" t="str">
        <f t="shared" ca="1" si="34"/>
        <v/>
      </c>
      <c r="F324" s="53"/>
      <c r="G324" s="5" t="str">
        <f t="shared" ca="1" si="30"/>
        <v/>
      </c>
      <c r="H324" s="5" t="str">
        <f t="shared" ca="1" si="31"/>
        <v/>
      </c>
      <c r="I324" s="5" t="str">
        <f t="shared" ca="1" si="32"/>
        <v/>
      </c>
      <c r="J324" s="5" t="str">
        <f t="shared" ca="1" si="33"/>
        <v/>
      </c>
      <c r="M324" s="5"/>
    </row>
    <row r="325" spans="2:13" x14ac:dyDescent="0.3">
      <c r="B325" s="57"/>
      <c r="C325" s="5" t="str">
        <f t="shared" ca="1" si="28"/>
        <v/>
      </c>
      <c r="D325" s="5" t="str">
        <f t="shared" ca="1" si="29"/>
        <v/>
      </c>
      <c r="E325" s="5" t="str">
        <f t="shared" ca="1" si="34"/>
        <v/>
      </c>
      <c r="F325" s="53"/>
      <c r="G325" s="5" t="str">
        <f t="shared" ca="1" si="30"/>
        <v/>
      </c>
      <c r="H325" s="5" t="str">
        <f t="shared" ca="1" si="31"/>
        <v/>
      </c>
      <c r="I325" s="5" t="str">
        <f t="shared" ca="1" si="32"/>
        <v/>
      </c>
      <c r="J325" s="5" t="str">
        <f t="shared" ca="1" si="33"/>
        <v/>
      </c>
      <c r="M325" s="5"/>
    </row>
    <row r="326" spans="2:13" x14ac:dyDescent="0.3">
      <c r="B326" s="57"/>
      <c r="C326" s="5" t="str">
        <f t="shared" ca="1" si="28"/>
        <v/>
      </c>
      <c r="D326" s="5" t="str">
        <f t="shared" ca="1" si="29"/>
        <v/>
      </c>
      <c r="E326" s="5" t="str">
        <f t="shared" ca="1" si="34"/>
        <v/>
      </c>
      <c r="F326" s="53"/>
      <c r="G326" s="5" t="str">
        <f t="shared" ca="1" si="30"/>
        <v/>
      </c>
      <c r="H326" s="5" t="str">
        <f t="shared" ca="1" si="31"/>
        <v/>
      </c>
      <c r="I326" s="5" t="str">
        <f t="shared" ca="1" si="32"/>
        <v/>
      </c>
      <c r="J326" s="5" t="str">
        <f t="shared" ca="1" si="33"/>
        <v/>
      </c>
      <c r="M326" s="5"/>
    </row>
    <row r="327" spans="2:13" x14ac:dyDescent="0.3">
      <c r="B327" s="57"/>
      <c r="C327" s="5" t="str">
        <f t="shared" ca="1" si="28"/>
        <v/>
      </c>
      <c r="D327" s="5" t="str">
        <f t="shared" ca="1" si="29"/>
        <v/>
      </c>
      <c r="E327" s="5" t="str">
        <f t="shared" ca="1" si="34"/>
        <v/>
      </c>
      <c r="F327" s="53"/>
      <c r="G327" s="5" t="str">
        <f t="shared" ca="1" si="30"/>
        <v/>
      </c>
      <c r="H327" s="5" t="str">
        <f t="shared" ca="1" si="31"/>
        <v/>
      </c>
      <c r="I327" s="5" t="str">
        <f t="shared" ca="1" si="32"/>
        <v/>
      </c>
      <c r="J327" s="5" t="str">
        <f t="shared" ca="1" si="33"/>
        <v/>
      </c>
      <c r="M327" s="5"/>
    </row>
    <row r="328" spans="2:13" x14ac:dyDescent="0.3">
      <c r="B328" s="57"/>
      <c r="C328" s="5" t="str">
        <f t="shared" ca="1" si="28"/>
        <v/>
      </c>
      <c r="D328" s="5" t="str">
        <f t="shared" ca="1" si="29"/>
        <v/>
      </c>
      <c r="E328" s="5" t="str">
        <f t="shared" ca="1" si="34"/>
        <v/>
      </c>
      <c r="F328" s="53"/>
      <c r="G328" s="5" t="str">
        <f t="shared" ca="1" si="30"/>
        <v/>
      </c>
      <c r="H328" s="5" t="str">
        <f t="shared" ca="1" si="31"/>
        <v/>
      </c>
      <c r="I328" s="5" t="str">
        <f t="shared" ca="1" si="32"/>
        <v/>
      </c>
      <c r="J328" s="5" t="str">
        <f t="shared" ca="1" si="33"/>
        <v/>
      </c>
      <c r="M328" s="5"/>
    </row>
    <row r="329" spans="2:13" x14ac:dyDescent="0.3">
      <c r="B329" s="57"/>
      <c r="C329" s="5" t="str">
        <f t="shared" ca="1" si="28"/>
        <v/>
      </c>
      <c r="D329" s="5" t="str">
        <f t="shared" ca="1" si="29"/>
        <v/>
      </c>
      <c r="E329" s="5" t="str">
        <f t="shared" ca="1" si="34"/>
        <v/>
      </c>
      <c r="F329" s="53"/>
      <c r="G329" s="5" t="str">
        <f t="shared" ca="1" si="30"/>
        <v/>
      </c>
      <c r="H329" s="5" t="str">
        <f t="shared" ca="1" si="31"/>
        <v/>
      </c>
      <c r="I329" s="5" t="str">
        <f t="shared" ca="1" si="32"/>
        <v/>
      </c>
      <c r="J329" s="5" t="str">
        <f t="shared" ca="1" si="33"/>
        <v/>
      </c>
      <c r="M329" s="5"/>
    </row>
    <row r="330" spans="2:13" x14ac:dyDescent="0.3">
      <c r="B330" s="57"/>
      <c r="C330" s="5" t="str">
        <f t="shared" ca="1" si="28"/>
        <v/>
      </c>
      <c r="D330" s="5" t="str">
        <f t="shared" ca="1" si="29"/>
        <v/>
      </c>
      <c r="E330" s="5" t="str">
        <f t="shared" ca="1" si="34"/>
        <v/>
      </c>
      <c r="F330" s="53"/>
      <c r="G330" s="5" t="str">
        <f t="shared" ca="1" si="30"/>
        <v/>
      </c>
      <c r="H330" s="5" t="str">
        <f t="shared" ca="1" si="31"/>
        <v/>
      </c>
      <c r="I330" s="5" t="str">
        <f t="shared" ca="1" si="32"/>
        <v/>
      </c>
      <c r="J330" s="5" t="str">
        <f t="shared" ca="1" si="33"/>
        <v/>
      </c>
      <c r="M330" s="5"/>
    </row>
    <row r="331" spans="2:13" x14ac:dyDescent="0.3">
      <c r="B331" s="57"/>
      <c r="C331" s="5" t="str">
        <f t="shared" ca="1" si="28"/>
        <v/>
      </c>
      <c r="D331" s="5" t="str">
        <f t="shared" ca="1" si="29"/>
        <v/>
      </c>
      <c r="E331" s="5" t="str">
        <f t="shared" ca="1" si="34"/>
        <v/>
      </c>
      <c r="F331" s="53"/>
      <c r="G331" s="5" t="str">
        <f t="shared" ca="1" si="30"/>
        <v/>
      </c>
      <c r="H331" s="5" t="str">
        <f t="shared" ca="1" si="31"/>
        <v/>
      </c>
      <c r="I331" s="5" t="str">
        <f t="shared" ca="1" si="32"/>
        <v/>
      </c>
      <c r="J331" s="5" t="str">
        <f t="shared" ca="1" si="33"/>
        <v/>
      </c>
      <c r="M331" s="5"/>
    </row>
    <row r="332" spans="2:13" x14ac:dyDescent="0.3">
      <c r="B332" s="57"/>
      <c r="C332" s="5" t="str">
        <f t="shared" ca="1" si="28"/>
        <v/>
      </c>
      <c r="D332" s="5" t="str">
        <f t="shared" ca="1" si="29"/>
        <v/>
      </c>
      <c r="E332" s="5" t="str">
        <f t="shared" ca="1" si="34"/>
        <v/>
      </c>
      <c r="F332" s="53"/>
      <c r="G332" s="5" t="str">
        <f t="shared" ca="1" si="30"/>
        <v/>
      </c>
      <c r="H332" s="5" t="str">
        <f t="shared" ca="1" si="31"/>
        <v/>
      </c>
      <c r="I332" s="5" t="str">
        <f t="shared" ca="1" si="32"/>
        <v/>
      </c>
      <c r="J332" s="5" t="str">
        <f t="shared" ca="1" si="33"/>
        <v/>
      </c>
      <c r="M332" s="5"/>
    </row>
    <row r="333" spans="2:13" x14ac:dyDescent="0.3">
      <c r="B333" s="57"/>
      <c r="C333" s="5" t="str">
        <f t="shared" ca="1" si="28"/>
        <v/>
      </c>
      <c r="D333" s="5" t="str">
        <f t="shared" ca="1" si="29"/>
        <v/>
      </c>
      <c r="E333" s="5" t="str">
        <f t="shared" ca="1" si="34"/>
        <v/>
      </c>
      <c r="F333" s="53"/>
      <c r="G333" s="5" t="str">
        <f t="shared" ca="1" si="30"/>
        <v/>
      </c>
      <c r="H333" s="5" t="str">
        <f t="shared" ca="1" si="31"/>
        <v/>
      </c>
      <c r="I333" s="5" t="str">
        <f t="shared" ca="1" si="32"/>
        <v/>
      </c>
      <c r="J333" s="5" t="str">
        <f t="shared" ca="1" si="33"/>
        <v/>
      </c>
      <c r="M333" s="5"/>
    </row>
    <row r="334" spans="2:13" x14ac:dyDescent="0.3">
      <c r="B334" s="57"/>
      <c r="C334" s="5" t="str">
        <f t="shared" ca="1" si="28"/>
        <v/>
      </c>
      <c r="D334" s="5" t="str">
        <f t="shared" ca="1" si="29"/>
        <v/>
      </c>
      <c r="E334" s="5" t="str">
        <f t="shared" ca="1" si="34"/>
        <v/>
      </c>
      <c r="F334" s="53"/>
      <c r="G334" s="5" t="str">
        <f t="shared" ca="1" si="30"/>
        <v/>
      </c>
      <c r="H334" s="5" t="str">
        <f t="shared" ca="1" si="31"/>
        <v/>
      </c>
      <c r="I334" s="5" t="str">
        <f t="shared" ca="1" si="32"/>
        <v/>
      </c>
      <c r="J334" s="5" t="str">
        <f t="shared" ca="1" si="33"/>
        <v/>
      </c>
      <c r="M334" s="5"/>
    </row>
    <row r="335" spans="2:13" x14ac:dyDescent="0.3">
      <c r="B335" s="57"/>
      <c r="C335" s="5" t="str">
        <f t="shared" ca="1" si="28"/>
        <v/>
      </c>
      <c r="D335" s="5" t="str">
        <f t="shared" ca="1" si="29"/>
        <v/>
      </c>
      <c r="E335" s="5" t="str">
        <f t="shared" ca="1" si="34"/>
        <v/>
      </c>
      <c r="F335" s="53"/>
      <c r="G335" s="5" t="str">
        <f t="shared" ca="1" si="30"/>
        <v/>
      </c>
      <c r="H335" s="5" t="str">
        <f t="shared" ca="1" si="31"/>
        <v/>
      </c>
      <c r="I335" s="5" t="str">
        <f t="shared" ca="1" si="32"/>
        <v/>
      </c>
      <c r="J335" s="5" t="str">
        <f t="shared" ca="1" si="33"/>
        <v/>
      </c>
      <c r="M335" s="5"/>
    </row>
    <row r="336" spans="2:13" x14ac:dyDescent="0.3">
      <c r="B336" s="57"/>
      <c r="C336" s="5" t="str">
        <f t="shared" ca="1" si="28"/>
        <v/>
      </c>
      <c r="D336" s="5" t="str">
        <f t="shared" ca="1" si="29"/>
        <v/>
      </c>
      <c r="E336" s="5" t="str">
        <f t="shared" ca="1" si="34"/>
        <v/>
      </c>
      <c r="F336" s="53"/>
      <c r="G336" s="5" t="str">
        <f t="shared" ca="1" si="30"/>
        <v/>
      </c>
      <c r="H336" s="5" t="str">
        <f t="shared" ca="1" si="31"/>
        <v/>
      </c>
      <c r="I336" s="5" t="str">
        <f t="shared" ca="1" si="32"/>
        <v/>
      </c>
      <c r="J336" s="5" t="str">
        <f t="shared" ca="1" si="33"/>
        <v/>
      </c>
      <c r="M336" s="5"/>
    </row>
    <row r="337" spans="2:13" x14ac:dyDescent="0.3">
      <c r="B337" s="57"/>
      <c r="C337" s="5" t="str">
        <f t="shared" ca="1" si="28"/>
        <v/>
      </c>
      <c r="D337" s="5" t="str">
        <f t="shared" ca="1" si="29"/>
        <v/>
      </c>
      <c r="E337" s="5" t="str">
        <f t="shared" ca="1" si="34"/>
        <v/>
      </c>
      <c r="F337" s="53"/>
      <c r="G337" s="5" t="str">
        <f t="shared" ca="1" si="30"/>
        <v/>
      </c>
      <c r="H337" s="5" t="str">
        <f t="shared" ca="1" si="31"/>
        <v/>
      </c>
      <c r="I337" s="5" t="str">
        <f t="shared" ca="1" si="32"/>
        <v/>
      </c>
      <c r="J337" s="5" t="str">
        <f t="shared" ca="1" si="33"/>
        <v/>
      </c>
      <c r="M337" s="5"/>
    </row>
    <row r="338" spans="2:13" x14ac:dyDescent="0.3">
      <c r="B338" s="57"/>
      <c r="C338" s="5" t="str">
        <f t="shared" ca="1" si="28"/>
        <v/>
      </c>
      <c r="D338" s="5" t="str">
        <f t="shared" ca="1" si="29"/>
        <v/>
      </c>
      <c r="E338" s="5" t="str">
        <f t="shared" ca="1" si="34"/>
        <v/>
      </c>
      <c r="F338" s="53"/>
      <c r="G338" s="5" t="str">
        <f t="shared" ca="1" si="30"/>
        <v/>
      </c>
      <c r="H338" s="5" t="str">
        <f t="shared" ca="1" si="31"/>
        <v/>
      </c>
      <c r="I338" s="5" t="str">
        <f t="shared" ca="1" si="32"/>
        <v/>
      </c>
      <c r="J338" s="5" t="str">
        <f t="shared" ca="1" si="33"/>
        <v/>
      </c>
      <c r="M338" s="5"/>
    </row>
    <row r="339" spans="2:13" x14ac:dyDescent="0.3">
      <c r="B339" s="57"/>
      <c r="C339" s="5" t="str">
        <f t="shared" ca="1" si="28"/>
        <v/>
      </c>
      <c r="D339" s="5" t="str">
        <f t="shared" ca="1" si="29"/>
        <v/>
      </c>
      <c r="E339" s="5" t="str">
        <f t="shared" ca="1" si="34"/>
        <v/>
      </c>
      <c r="F339" s="53"/>
      <c r="G339" s="5" t="str">
        <f t="shared" ca="1" si="30"/>
        <v/>
      </c>
      <c r="H339" s="5" t="str">
        <f t="shared" ca="1" si="31"/>
        <v/>
      </c>
      <c r="I339" s="5" t="str">
        <f t="shared" ca="1" si="32"/>
        <v/>
      </c>
      <c r="J339" s="5" t="str">
        <f t="shared" ca="1" si="33"/>
        <v/>
      </c>
      <c r="M339" s="5"/>
    </row>
    <row r="340" spans="2:13" x14ac:dyDescent="0.3">
      <c r="B340" s="57"/>
      <c r="C340" s="5" t="str">
        <f t="shared" ca="1" si="28"/>
        <v/>
      </c>
      <c r="D340" s="5" t="str">
        <f t="shared" ca="1" si="29"/>
        <v/>
      </c>
      <c r="E340" s="5" t="str">
        <f t="shared" ca="1" si="34"/>
        <v/>
      </c>
      <c r="F340" s="53"/>
      <c r="G340" s="5" t="str">
        <f t="shared" ca="1" si="30"/>
        <v/>
      </c>
      <c r="H340" s="5" t="str">
        <f t="shared" ca="1" si="31"/>
        <v/>
      </c>
      <c r="I340" s="5" t="str">
        <f t="shared" ca="1" si="32"/>
        <v/>
      </c>
      <c r="J340" s="5" t="str">
        <f t="shared" ca="1" si="33"/>
        <v/>
      </c>
      <c r="M340" s="5"/>
    </row>
    <row r="341" spans="2:13" x14ac:dyDescent="0.3">
      <c r="B341" s="57"/>
      <c r="C341" s="5" t="str">
        <f t="shared" ca="1" si="28"/>
        <v/>
      </c>
      <c r="D341" s="5" t="str">
        <f t="shared" ca="1" si="29"/>
        <v/>
      </c>
      <c r="E341" s="5" t="str">
        <f t="shared" ca="1" si="34"/>
        <v/>
      </c>
      <c r="F341" s="53"/>
      <c r="G341" s="5" t="str">
        <f t="shared" ca="1" si="30"/>
        <v/>
      </c>
      <c r="H341" s="5" t="str">
        <f t="shared" ca="1" si="31"/>
        <v/>
      </c>
      <c r="I341" s="5" t="str">
        <f t="shared" ca="1" si="32"/>
        <v/>
      </c>
      <c r="J341" s="5" t="str">
        <f t="shared" ca="1" si="33"/>
        <v/>
      </c>
      <c r="M341" s="5"/>
    </row>
    <row r="342" spans="2:13" x14ac:dyDescent="0.3">
      <c r="B342" s="57"/>
      <c r="C342" s="5" t="str">
        <f t="shared" ca="1" si="28"/>
        <v/>
      </c>
      <c r="D342" s="5" t="str">
        <f t="shared" ca="1" si="29"/>
        <v/>
      </c>
      <c r="E342" s="5" t="str">
        <f t="shared" ca="1" si="34"/>
        <v/>
      </c>
      <c r="F342" s="53"/>
      <c r="G342" s="5" t="str">
        <f t="shared" ca="1" si="30"/>
        <v/>
      </c>
      <c r="H342" s="5" t="str">
        <f t="shared" ca="1" si="31"/>
        <v/>
      </c>
      <c r="I342" s="5" t="str">
        <f t="shared" ca="1" si="32"/>
        <v/>
      </c>
      <c r="J342" s="5" t="str">
        <f t="shared" ca="1" si="33"/>
        <v/>
      </c>
      <c r="M342" s="5"/>
    </row>
    <row r="343" spans="2:13" x14ac:dyDescent="0.3">
      <c r="B343" s="57"/>
      <c r="C343" s="5" t="str">
        <f t="shared" ca="1" si="28"/>
        <v/>
      </c>
      <c r="D343" s="5" t="str">
        <f t="shared" ca="1" si="29"/>
        <v/>
      </c>
      <c r="E343" s="5" t="str">
        <f t="shared" ca="1" si="34"/>
        <v/>
      </c>
      <c r="F343" s="53"/>
      <c r="G343" s="5" t="str">
        <f t="shared" ca="1" si="30"/>
        <v/>
      </c>
      <c r="H343" s="5" t="str">
        <f t="shared" ca="1" si="31"/>
        <v/>
      </c>
      <c r="I343" s="5" t="str">
        <f t="shared" ca="1" si="32"/>
        <v/>
      </c>
      <c r="J343" s="5" t="str">
        <f t="shared" ca="1" si="33"/>
        <v/>
      </c>
      <c r="M343" s="5"/>
    </row>
    <row r="344" spans="2:13" x14ac:dyDescent="0.3">
      <c r="B344" s="57"/>
      <c r="C344" s="5" t="str">
        <f t="shared" ca="1" si="28"/>
        <v/>
      </c>
      <c r="D344" s="5" t="str">
        <f t="shared" ca="1" si="29"/>
        <v/>
      </c>
      <c r="E344" s="5" t="str">
        <f t="shared" ca="1" si="34"/>
        <v/>
      </c>
      <c r="F344" s="53"/>
      <c r="G344" s="5" t="str">
        <f t="shared" ca="1" si="30"/>
        <v/>
      </c>
      <c r="H344" s="5" t="str">
        <f t="shared" ca="1" si="31"/>
        <v/>
      </c>
      <c r="I344" s="5" t="str">
        <f t="shared" ca="1" si="32"/>
        <v/>
      </c>
      <c r="J344" s="5" t="str">
        <f t="shared" ca="1" si="33"/>
        <v/>
      </c>
      <c r="M344" s="5"/>
    </row>
    <row r="345" spans="2:13" x14ac:dyDescent="0.3">
      <c r="B345" s="57"/>
      <c r="C345" s="5" t="str">
        <f t="shared" ca="1" si="28"/>
        <v/>
      </c>
      <c r="D345" s="5" t="str">
        <f t="shared" ca="1" si="29"/>
        <v/>
      </c>
      <c r="E345" s="5" t="str">
        <f t="shared" ca="1" si="34"/>
        <v/>
      </c>
      <c r="F345" s="53"/>
      <c r="G345" s="5" t="str">
        <f t="shared" ca="1" si="30"/>
        <v/>
      </c>
      <c r="H345" s="5" t="str">
        <f t="shared" ca="1" si="31"/>
        <v/>
      </c>
      <c r="I345" s="5" t="str">
        <f t="shared" ca="1" si="32"/>
        <v/>
      </c>
      <c r="J345" s="5" t="str">
        <f t="shared" ca="1" si="33"/>
        <v/>
      </c>
      <c r="M345" s="5"/>
    </row>
    <row r="346" spans="2:13" x14ac:dyDescent="0.3">
      <c r="B346" s="57"/>
      <c r="C346" s="5" t="str">
        <f t="shared" ca="1" si="28"/>
        <v/>
      </c>
      <c r="D346" s="5" t="str">
        <f t="shared" ca="1" si="29"/>
        <v/>
      </c>
      <c r="E346" s="5" t="str">
        <f t="shared" ca="1" si="34"/>
        <v/>
      </c>
      <c r="F346" s="53"/>
      <c r="G346" s="5" t="str">
        <f t="shared" ca="1" si="30"/>
        <v/>
      </c>
      <c r="H346" s="5" t="str">
        <f t="shared" ca="1" si="31"/>
        <v/>
      </c>
      <c r="I346" s="5" t="str">
        <f t="shared" ca="1" si="32"/>
        <v/>
      </c>
      <c r="J346" s="5" t="str">
        <f t="shared" ca="1" si="33"/>
        <v/>
      </c>
      <c r="M346" s="5"/>
    </row>
    <row r="347" spans="2:13" x14ac:dyDescent="0.3">
      <c r="B347" s="57"/>
      <c r="C347" s="5" t="str">
        <f t="shared" ref="C347:C410" ca="1" si="35">_xlfn.LET(
_xlpm.StartingPrincipalBalance,$G346,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_xlpm.Calculation,IF(_xlpm.IsPeriodBlankCondition,"",IF(_xlpm.IsPrincipalRemainingBlankCondition,"",IF(_xlpm.IsPrincipalRemainingZeroCondition,"",_xlpm.StartingPrincipalBalance))),
_xlpm.Calculation
)</f>
        <v/>
      </c>
      <c r="D347" s="5" t="str">
        <f t="shared" ref="D347:D410" ca="1" si="36">_xlfn.LET(
_xlpm.InterestCalculation,$G346*$B$9,
_xlpm.IsPrincipalRemainingZeroCondition,ROUND($G346,2)=0,
_xlpm.IsPrincipalRemainingBlankCondition,$G346="",
_xlpm.IsPeriodBlankCondition,ISBLANK($A347),
_xlpm.Calculation,IF(_xlpm.IsPeriodBlankCondition,"",IF(_xlpm.IsPrincipalRemainingBlankCondition,"",IF(_xlpm.IsPrincipalRemainingZeroCondition,"",_xlpm.InterestCalculation))),
_xlpm.Calculation
)</f>
        <v/>
      </c>
      <c r="E347" s="5" t="str">
        <f t="shared" ca="1" si="34"/>
        <v/>
      </c>
      <c r="F347" s="53"/>
      <c r="G347" s="5" t="str">
        <f t="shared" ref="G347:G410" ca="1" si="37">_xlfn.LET(
_xlpm.StartingBalanceGreaterThanPrincipalOwedPlusPrepaymentCondition,$C347&gt;=$E347+$F347,
_xlpm.IsPrincpalOwedPlusPrepaymentLessThanOrEqualToPrincipalRemainingCondition,ROUND($E347+$F347,2)&lt;=ROUND($G346,2),
_xlpm.IsCurrentPrincapalOwedAmtGreaterThanPrevPrincipalOwedCondition,$E346&gt;$G346,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_xlpm.Calculation,IF(_xlpm.IsPeriodBlankCondition,"",IF(_xlpm.IsPrincipalRemainingBlankCondition,"",IF(_xlpm.IsPrincipalZeroCondition,"",IF(_xlpm.StartingBalanceGreaterThanPrincipalOwedPlusPrepaymentCondition,$C347-$E347-$F347,0)))),
_xlpm.Calculation
)</f>
        <v/>
      </c>
      <c r="H347" s="5" t="str">
        <f t="shared" ref="H347:H410" ca="1" si="38">_xlfn.LET(
_xlpm.PrincpalRemainingCalculation,$B$13,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_xlpm.Calculation,IF(_xlpm.IsPeriodBlankCondition,"",IF(_xlpm.IsPrincipalRemainingBlankCondition,"",IF(_xlpm.IsPrincipalZeroCondition,"",_xlpm.PrincpalRemainingCalculation))),
_xlpm.Calculation
)</f>
        <v/>
      </c>
      <c r="I347" s="5" t="str">
        <f t="shared" ref="I347:I410" ca="1" si="39">_xlfn.LET(
_xlpm.IsPrincipalRemainingLessThanOrEqualToPMICutoffAmtCondition,$G346&lt;=$B$2*(1-$B$15),
_xlpm.PMIMonthlyPayment,$B$19,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47" s="5" t="str">
        <f t="shared" ref="J347:J410" ca="1" si="40">_xlfn.LET(
_xlpm.PrePaymentActuallyPaid,IF($C347&gt;=$E347+$F347,$F347,$C347-$E347),
_xlpm.IfPMIOwedIsBlank,IF($I347 = "",0,$I347),
_xlpm.TotalMonthlyPaymentCalculation,$D347+$E347+$H347+_xlpm.IfPMIOwedIsBlank+_xlpm.PrePaymentActuallyPaid,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_xlpm.Calculation,IF(_xlpm.IsPeriodBlankCondition,"",IF(_xlpm.IsPrincipalRemainingBlankCondition,"",IF(_xlpm.IsPrincipalZeroCondition,"",_xlpm.TotalMonthlyPaymentCalculation))),
_xlpm.Calculation
)</f>
        <v/>
      </c>
      <c r="M347" s="5"/>
    </row>
    <row r="348" spans="2:13" x14ac:dyDescent="0.3">
      <c r="B348" s="57"/>
      <c r="C348" s="5" t="str">
        <f t="shared" ca="1" si="35"/>
        <v/>
      </c>
      <c r="D348" s="5" t="str">
        <f t="shared" ca="1" si="36"/>
        <v/>
      </c>
      <c r="E348" s="5" t="str">
        <f t="shared" ca="1" si="34"/>
        <v/>
      </c>
      <c r="F348" s="53"/>
      <c r="G348" s="5" t="str">
        <f t="shared" ca="1" si="37"/>
        <v/>
      </c>
      <c r="H348" s="5" t="str">
        <f t="shared" ca="1" si="38"/>
        <v/>
      </c>
      <c r="I348" s="5" t="str">
        <f t="shared" ca="1" si="39"/>
        <v/>
      </c>
      <c r="J348" s="5" t="str">
        <f t="shared" ca="1" si="40"/>
        <v/>
      </c>
      <c r="M348" s="5"/>
    </row>
    <row r="349" spans="2:13" x14ac:dyDescent="0.3">
      <c r="B349" s="57"/>
      <c r="C349" s="5" t="str">
        <f t="shared" ca="1" si="35"/>
        <v/>
      </c>
      <c r="D349" s="5" t="str">
        <f t="shared" ca="1" si="36"/>
        <v/>
      </c>
      <c r="E349" s="5" t="str">
        <f t="shared" ca="1" si="34"/>
        <v/>
      </c>
      <c r="F349" s="53"/>
      <c r="G349" s="5" t="str">
        <f t="shared" ca="1" si="37"/>
        <v/>
      </c>
      <c r="H349" s="5" t="str">
        <f t="shared" ca="1" si="38"/>
        <v/>
      </c>
      <c r="I349" s="5" t="str">
        <f t="shared" ca="1" si="39"/>
        <v/>
      </c>
      <c r="J349" s="5" t="str">
        <f t="shared" ca="1" si="40"/>
        <v/>
      </c>
      <c r="M349" s="5"/>
    </row>
    <row r="350" spans="2:13" x14ac:dyDescent="0.3">
      <c r="B350" s="57"/>
      <c r="C350" s="5" t="str">
        <f t="shared" ca="1" si="35"/>
        <v/>
      </c>
      <c r="D350" s="5" t="str">
        <f t="shared" ca="1" si="36"/>
        <v/>
      </c>
      <c r="E350" s="5" t="str">
        <f t="shared" ca="1" si="34"/>
        <v/>
      </c>
      <c r="F350" s="53"/>
      <c r="G350" s="5" t="str">
        <f t="shared" ca="1" si="37"/>
        <v/>
      </c>
      <c r="H350" s="5" t="str">
        <f t="shared" ca="1" si="38"/>
        <v/>
      </c>
      <c r="I350" s="5" t="str">
        <f t="shared" ca="1" si="39"/>
        <v/>
      </c>
      <c r="J350" s="5" t="str">
        <f t="shared" ca="1" si="40"/>
        <v/>
      </c>
      <c r="M350" s="5"/>
    </row>
    <row r="351" spans="2:13" x14ac:dyDescent="0.3">
      <c r="B351" s="57"/>
      <c r="C351" s="5" t="str">
        <f t="shared" ca="1" si="35"/>
        <v/>
      </c>
      <c r="D351" s="5" t="str">
        <f t="shared" ca="1" si="36"/>
        <v/>
      </c>
      <c r="E351" s="5" t="str">
        <f t="shared" ca="1" si="34"/>
        <v/>
      </c>
      <c r="F351" s="53"/>
      <c r="G351" s="5" t="str">
        <f t="shared" ca="1" si="37"/>
        <v/>
      </c>
      <c r="H351" s="5" t="str">
        <f t="shared" ca="1" si="38"/>
        <v/>
      </c>
      <c r="I351" s="5" t="str">
        <f t="shared" ca="1" si="39"/>
        <v/>
      </c>
      <c r="J351" s="5" t="str">
        <f t="shared" ca="1" si="40"/>
        <v/>
      </c>
      <c r="M351" s="5"/>
    </row>
    <row r="352" spans="2:13" x14ac:dyDescent="0.3">
      <c r="B352" s="57"/>
      <c r="C352" s="5" t="str">
        <f t="shared" ca="1" si="35"/>
        <v/>
      </c>
      <c r="D352" s="5" t="str">
        <f t="shared" ca="1" si="36"/>
        <v/>
      </c>
      <c r="E352" s="5" t="str">
        <f t="shared" ca="1" si="34"/>
        <v/>
      </c>
      <c r="F352" s="53"/>
      <c r="G352" s="5" t="str">
        <f t="shared" ca="1" si="37"/>
        <v/>
      </c>
      <c r="H352" s="5" t="str">
        <f t="shared" ca="1" si="38"/>
        <v/>
      </c>
      <c r="I352" s="5" t="str">
        <f t="shared" ca="1" si="39"/>
        <v/>
      </c>
      <c r="J352" s="5" t="str">
        <f t="shared" ca="1" si="40"/>
        <v/>
      </c>
      <c r="M352" s="5"/>
    </row>
    <row r="353" spans="2:13" x14ac:dyDescent="0.3">
      <c r="B353" s="57"/>
      <c r="C353" s="5" t="str">
        <f t="shared" ca="1" si="35"/>
        <v/>
      </c>
      <c r="D353" s="5" t="str">
        <f t="shared" ca="1" si="36"/>
        <v/>
      </c>
      <c r="E353" s="5" t="str">
        <f t="shared" ca="1" si="34"/>
        <v/>
      </c>
      <c r="F353" s="53"/>
      <c r="G353" s="5" t="str">
        <f t="shared" ca="1" si="37"/>
        <v/>
      </c>
      <c r="H353" s="5" t="str">
        <f t="shared" ca="1" si="38"/>
        <v/>
      </c>
      <c r="I353" s="5" t="str">
        <f t="shared" ca="1" si="39"/>
        <v/>
      </c>
      <c r="J353" s="5" t="str">
        <f t="shared" ca="1" si="40"/>
        <v/>
      </c>
      <c r="M353" s="5"/>
    </row>
    <row r="354" spans="2:13" x14ac:dyDescent="0.3">
      <c r="B354" s="57"/>
      <c r="C354" s="5" t="str">
        <f t="shared" ca="1" si="35"/>
        <v/>
      </c>
      <c r="D354" s="5" t="str">
        <f t="shared" ca="1" si="36"/>
        <v/>
      </c>
      <c r="E354" s="5" t="str">
        <f t="shared" ca="1" si="34"/>
        <v/>
      </c>
      <c r="F354" s="53"/>
      <c r="G354" s="5" t="str">
        <f t="shared" ca="1" si="37"/>
        <v/>
      </c>
      <c r="H354" s="5" t="str">
        <f t="shared" ca="1" si="38"/>
        <v/>
      </c>
      <c r="I354" s="5" t="str">
        <f t="shared" ca="1" si="39"/>
        <v/>
      </c>
      <c r="J354" s="5" t="str">
        <f t="shared" ca="1" si="40"/>
        <v/>
      </c>
      <c r="M354" s="5"/>
    </row>
    <row r="355" spans="2:13" x14ac:dyDescent="0.3">
      <c r="B355" s="57"/>
      <c r="C355" s="5" t="str">
        <f t="shared" ca="1" si="35"/>
        <v/>
      </c>
      <c r="D355" s="5" t="str">
        <f t="shared" ca="1" si="36"/>
        <v/>
      </c>
      <c r="E355" s="5" t="str">
        <f t="shared" ca="1" si="34"/>
        <v/>
      </c>
      <c r="F355" s="53"/>
      <c r="G355" s="5" t="str">
        <f t="shared" ca="1" si="37"/>
        <v/>
      </c>
      <c r="H355" s="5" t="str">
        <f t="shared" ca="1" si="38"/>
        <v/>
      </c>
      <c r="I355" s="5" t="str">
        <f t="shared" ca="1" si="39"/>
        <v/>
      </c>
      <c r="J355" s="5" t="str">
        <f t="shared" ca="1" si="40"/>
        <v/>
      </c>
      <c r="M355" s="5"/>
    </row>
    <row r="356" spans="2:13" x14ac:dyDescent="0.3">
      <c r="B356" s="57"/>
      <c r="C356" s="5" t="str">
        <f t="shared" ca="1" si="35"/>
        <v/>
      </c>
      <c r="D356" s="5" t="str">
        <f t="shared" ca="1" si="36"/>
        <v/>
      </c>
      <c r="E356" s="5" t="str">
        <f t="shared" ca="1" si="34"/>
        <v/>
      </c>
      <c r="F356" s="53"/>
      <c r="G356" s="5" t="str">
        <f t="shared" ca="1" si="37"/>
        <v/>
      </c>
      <c r="H356" s="5" t="str">
        <f t="shared" ca="1" si="38"/>
        <v/>
      </c>
      <c r="I356" s="5" t="str">
        <f t="shared" ca="1" si="39"/>
        <v/>
      </c>
      <c r="J356" s="5" t="str">
        <f t="shared" ca="1" si="40"/>
        <v/>
      </c>
      <c r="M356" s="5"/>
    </row>
    <row r="357" spans="2:13" x14ac:dyDescent="0.3">
      <c r="B357" s="57"/>
      <c r="C357" s="5" t="str">
        <f t="shared" ca="1" si="35"/>
        <v/>
      </c>
      <c r="D357" s="5" t="str">
        <f t="shared" ca="1" si="36"/>
        <v/>
      </c>
      <c r="E357" s="5" t="str">
        <f t="shared" ref="E357:E420" ca="1" si="41">_xlfn.LET(
_xlpm.PrincipalOwedCalculation,$B$10-$D357,
_xlpm.IsPrincipalLessThenOrEqualToMonthlyPaymentCondition,$G356&lt;=$B$10,
_xlpm.IsPrincipalZeroCondition,ROUND($G356,2) = 0,
_xlpm.IsPrincipalRemainingBlankCondition,$G356="",
_xlpm.IsPeriodBlankCondition,ISBLANK($A357),
_xlpm.Calculation,IF(_xlpm.IsPeriodBlankCondition,"",IF(_xlpm.IsPrincipalRemainingBlankCondition,"",IF(_xlpm.IsPrincipalZeroCondition,"",IF(_xlpm.IsPrincipalLessThenOrEqualToMonthlyPaymentCondition,$G356,_xlpm.PrincipalOwedCalculation)))),
_xlpm.Calculation
)</f>
        <v/>
      </c>
      <c r="F357" s="53"/>
      <c r="G357" s="5" t="str">
        <f t="shared" ca="1" si="37"/>
        <v/>
      </c>
      <c r="H357" s="5" t="str">
        <f t="shared" ca="1" si="38"/>
        <v/>
      </c>
      <c r="I357" s="5" t="str">
        <f t="shared" ca="1" si="39"/>
        <v/>
      </c>
      <c r="J357" s="5" t="str">
        <f t="shared" ca="1" si="40"/>
        <v/>
      </c>
      <c r="M357" s="5"/>
    </row>
    <row r="358" spans="2:13" x14ac:dyDescent="0.3">
      <c r="B358" s="57"/>
      <c r="C358" s="5" t="str">
        <f t="shared" ca="1" si="35"/>
        <v/>
      </c>
      <c r="D358" s="5" t="str">
        <f t="shared" ca="1" si="36"/>
        <v/>
      </c>
      <c r="E358" s="5" t="str">
        <f t="shared" ca="1" si="41"/>
        <v/>
      </c>
      <c r="F358" s="53"/>
      <c r="G358" s="5" t="str">
        <f t="shared" ca="1" si="37"/>
        <v/>
      </c>
      <c r="H358" s="5" t="str">
        <f t="shared" ca="1" si="38"/>
        <v/>
      </c>
      <c r="I358" s="5" t="str">
        <f t="shared" ca="1" si="39"/>
        <v/>
      </c>
      <c r="J358" s="5" t="str">
        <f t="shared" ca="1" si="40"/>
        <v/>
      </c>
      <c r="M358" s="5"/>
    </row>
    <row r="359" spans="2:13" x14ac:dyDescent="0.3">
      <c r="B359" s="57"/>
      <c r="C359" s="5" t="str">
        <f t="shared" ca="1" si="35"/>
        <v/>
      </c>
      <c r="D359" s="5" t="str">
        <f t="shared" ca="1" si="36"/>
        <v/>
      </c>
      <c r="E359" s="5" t="str">
        <f t="shared" ca="1" si="41"/>
        <v/>
      </c>
      <c r="F359" s="53"/>
      <c r="G359" s="5" t="str">
        <f t="shared" ca="1" si="37"/>
        <v/>
      </c>
      <c r="H359" s="5" t="str">
        <f t="shared" ca="1" si="38"/>
        <v/>
      </c>
      <c r="I359" s="5" t="str">
        <f t="shared" ca="1" si="39"/>
        <v/>
      </c>
      <c r="J359" s="5" t="str">
        <f t="shared" ca="1" si="40"/>
        <v/>
      </c>
      <c r="M359" s="5"/>
    </row>
    <row r="360" spans="2:13" x14ac:dyDescent="0.3">
      <c r="B360" s="57"/>
      <c r="C360" s="5" t="str">
        <f t="shared" ca="1" si="35"/>
        <v/>
      </c>
      <c r="D360" s="5" t="str">
        <f t="shared" ca="1" si="36"/>
        <v/>
      </c>
      <c r="E360" s="5" t="str">
        <f t="shared" ca="1" si="41"/>
        <v/>
      </c>
      <c r="F360" s="53"/>
      <c r="G360" s="5" t="str">
        <f t="shared" ca="1" si="37"/>
        <v/>
      </c>
      <c r="H360" s="5" t="str">
        <f t="shared" ca="1" si="38"/>
        <v/>
      </c>
      <c r="I360" s="5" t="str">
        <f t="shared" ca="1" si="39"/>
        <v/>
      </c>
      <c r="J360" s="5" t="str">
        <f t="shared" ca="1" si="40"/>
        <v/>
      </c>
      <c r="M360" s="5"/>
    </row>
    <row r="361" spans="2:13" x14ac:dyDescent="0.3">
      <c r="B361" s="57"/>
      <c r="C361" s="5" t="str">
        <f t="shared" ca="1" si="35"/>
        <v/>
      </c>
      <c r="D361" s="5" t="str">
        <f t="shared" ca="1" si="36"/>
        <v/>
      </c>
      <c r="E361" s="5" t="str">
        <f t="shared" ca="1" si="41"/>
        <v/>
      </c>
      <c r="F361" s="53"/>
      <c r="G361" s="5" t="str">
        <f t="shared" ca="1" si="37"/>
        <v/>
      </c>
      <c r="H361" s="5" t="str">
        <f t="shared" ca="1" si="38"/>
        <v/>
      </c>
      <c r="I361" s="5" t="str">
        <f t="shared" ca="1" si="39"/>
        <v/>
      </c>
      <c r="J361" s="5" t="str">
        <f t="shared" ca="1" si="40"/>
        <v/>
      </c>
      <c r="M361" s="5"/>
    </row>
    <row r="362" spans="2:13" x14ac:dyDescent="0.3">
      <c r="B362" s="57"/>
      <c r="C362" s="5" t="str">
        <f t="shared" ca="1" si="35"/>
        <v/>
      </c>
      <c r="D362" s="5" t="str">
        <f t="shared" ca="1" si="36"/>
        <v/>
      </c>
      <c r="E362" s="5" t="str">
        <f t="shared" ca="1" si="41"/>
        <v/>
      </c>
      <c r="F362" s="53"/>
      <c r="G362" s="5" t="str">
        <f t="shared" ca="1" si="37"/>
        <v/>
      </c>
      <c r="H362" s="5" t="str">
        <f t="shared" ca="1" si="38"/>
        <v/>
      </c>
      <c r="I362" s="5" t="str">
        <f t="shared" ca="1" si="39"/>
        <v/>
      </c>
      <c r="J362" s="5" t="str">
        <f t="shared" ca="1" si="40"/>
        <v/>
      </c>
      <c r="M362" s="5"/>
    </row>
    <row r="363" spans="2:13" x14ac:dyDescent="0.3">
      <c r="B363" s="57"/>
      <c r="C363" s="5" t="str">
        <f t="shared" ca="1" si="35"/>
        <v/>
      </c>
      <c r="D363" s="5" t="str">
        <f t="shared" ca="1" si="36"/>
        <v/>
      </c>
      <c r="E363" s="5" t="str">
        <f t="shared" ca="1" si="41"/>
        <v/>
      </c>
      <c r="F363" s="53"/>
      <c r="G363" s="5" t="str">
        <f t="shared" ca="1" si="37"/>
        <v/>
      </c>
      <c r="H363" s="5" t="str">
        <f t="shared" ca="1" si="38"/>
        <v/>
      </c>
      <c r="I363" s="5" t="str">
        <f t="shared" ca="1" si="39"/>
        <v/>
      </c>
      <c r="J363" s="5" t="str">
        <f t="shared" ca="1" si="40"/>
        <v/>
      </c>
      <c r="M363" s="5"/>
    </row>
    <row r="364" spans="2:13" x14ac:dyDescent="0.3">
      <c r="B364" s="57"/>
      <c r="C364" s="5" t="str">
        <f t="shared" ca="1" si="35"/>
        <v/>
      </c>
      <c r="D364" s="5" t="str">
        <f t="shared" ca="1" si="36"/>
        <v/>
      </c>
      <c r="E364" s="5" t="str">
        <f t="shared" ca="1" si="41"/>
        <v/>
      </c>
      <c r="F364" s="53"/>
      <c r="G364" s="5" t="str">
        <f t="shared" ca="1" si="37"/>
        <v/>
      </c>
      <c r="H364" s="5" t="str">
        <f t="shared" ca="1" si="38"/>
        <v/>
      </c>
      <c r="I364" s="5" t="str">
        <f t="shared" ca="1" si="39"/>
        <v/>
      </c>
      <c r="J364" s="5" t="str">
        <f t="shared" ca="1" si="40"/>
        <v/>
      </c>
      <c r="M364" s="5"/>
    </row>
    <row r="365" spans="2:13" x14ac:dyDescent="0.3">
      <c r="B365" s="57"/>
      <c r="C365" s="5" t="str">
        <f t="shared" ca="1" si="35"/>
        <v/>
      </c>
      <c r="D365" s="5" t="str">
        <f t="shared" ca="1" si="36"/>
        <v/>
      </c>
      <c r="E365" s="5" t="str">
        <f t="shared" ca="1" si="41"/>
        <v/>
      </c>
      <c r="F365" s="53"/>
      <c r="G365" s="5" t="str">
        <f t="shared" ca="1" si="37"/>
        <v/>
      </c>
      <c r="H365" s="5" t="str">
        <f t="shared" ca="1" si="38"/>
        <v/>
      </c>
      <c r="I365" s="5" t="str">
        <f t="shared" ca="1" si="39"/>
        <v/>
      </c>
      <c r="J365" s="5" t="str">
        <f t="shared" ca="1" si="40"/>
        <v/>
      </c>
      <c r="M365" s="5"/>
    </row>
    <row r="366" spans="2:13" x14ac:dyDescent="0.3">
      <c r="B366" s="57"/>
      <c r="C366" s="5" t="str">
        <f t="shared" ca="1" si="35"/>
        <v/>
      </c>
      <c r="D366" s="5" t="str">
        <f t="shared" ca="1" si="36"/>
        <v/>
      </c>
      <c r="E366" s="5" t="str">
        <f t="shared" ca="1" si="41"/>
        <v/>
      </c>
      <c r="F366" s="53"/>
      <c r="G366" s="5" t="str">
        <f t="shared" ca="1" si="37"/>
        <v/>
      </c>
      <c r="H366" s="5" t="str">
        <f t="shared" ca="1" si="38"/>
        <v/>
      </c>
      <c r="I366" s="5" t="str">
        <f t="shared" ca="1" si="39"/>
        <v/>
      </c>
      <c r="J366" s="5" t="str">
        <f t="shared" ca="1" si="40"/>
        <v/>
      </c>
      <c r="M366" s="5"/>
    </row>
    <row r="367" spans="2:13" x14ac:dyDescent="0.3">
      <c r="B367" s="57"/>
      <c r="C367" s="5" t="str">
        <f t="shared" ca="1" si="35"/>
        <v/>
      </c>
      <c r="D367" s="5" t="str">
        <f t="shared" ca="1" si="36"/>
        <v/>
      </c>
      <c r="E367" s="5" t="str">
        <f t="shared" ca="1" si="41"/>
        <v/>
      </c>
      <c r="F367" s="53"/>
      <c r="G367" s="5" t="str">
        <f t="shared" ca="1" si="37"/>
        <v/>
      </c>
      <c r="H367" s="5" t="str">
        <f t="shared" ca="1" si="38"/>
        <v/>
      </c>
      <c r="I367" s="5" t="str">
        <f t="shared" ca="1" si="39"/>
        <v/>
      </c>
      <c r="J367" s="5" t="str">
        <f t="shared" ca="1" si="40"/>
        <v/>
      </c>
      <c r="M367" s="5"/>
    </row>
    <row r="368" spans="2:13" x14ac:dyDescent="0.3">
      <c r="B368" s="57"/>
      <c r="C368" s="5" t="str">
        <f t="shared" ca="1" si="35"/>
        <v/>
      </c>
      <c r="D368" s="5" t="str">
        <f t="shared" ca="1" si="36"/>
        <v/>
      </c>
      <c r="E368" s="5" t="str">
        <f t="shared" ca="1" si="41"/>
        <v/>
      </c>
      <c r="F368" s="53"/>
      <c r="G368" s="5" t="str">
        <f t="shared" ca="1" si="37"/>
        <v/>
      </c>
      <c r="H368" s="5" t="str">
        <f t="shared" ca="1" si="38"/>
        <v/>
      </c>
      <c r="I368" s="5" t="str">
        <f t="shared" ca="1" si="39"/>
        <v/>
      </c>
      <c r="J368" s="5" t="str">
        <f t="shared" ca="1" si="40"/>
        <v/>
      </c>
      <c r="M368" s="5"/>
    </row>
    <row r="369" spans="2:13" x14ac:dyDescent="0.3">
      <c r="B369" s="57"/>
      <c r="C369" s="5" t="str">
        <f t="shared" ca="1" si="35"/>
        <v/>
      </c>
      <c r="D369" s="5" t="str">
        <f t="shared" ca="1" si="36"/>
        <v/>
      </c>
      <c r="E369" s="5" t="str">
        <f t="shared" ca="1" si="41"/>
        <v/>
      </c>
      <c r="F369" s="53"/>
      <c r="G369" s="5" t="str">
        <f t="shared" ca="1" si="37"/>
        <v/>
      </c>
      <c r="H369" s="5" t="str">
        <f t="shared" ca="1" si="38"/>
        <v/>
      </c>
      <c r="I369" s="5" t="str">
        <f t="shared" ca="1" si="39"/>
        <v/>
      </c>
      <c r="J369" s="5" t="str">
        <f t="shared" ca="1" si="40"/>
        <v/>
      </c>
      <c r="M369" s="5"/>
    </row>
    <row r="370" spans="2:13" x14ac:dyDescent="0.3">
      <c r="B370" s="57"/>
      <c r="C370" s="5" t="str">
        <f t="shared" ca="1" si="35"/>
        <v/>
      </c>
      <c r="D370" s="5" t="str">
        <f t="shared" ca="1" si="36"/>
        <v/>
      </c>
      <c r="E370" s="5" t="str">
        <f t="shared" ca="1" si="41"/>
        <v/>
      </c>
      <c r="F370" s="53"/>
      <c r="G370" s="5" t="str">
        <f t="shared" ca="1" si="37"/>
        <v/>
      </c>
      <c r="H370" s="5" t="str">
        <f t="shared" ca="1" si="38"/>
        <v/>
      </c>
      <c r="I370" s="5" t="str">
        <f t="shared" ca="1" si="39"/>
        <v/>
      </c>
      <c r="J370" s="5" t="str">
        <f t="shared" ca="1" si="40"/>
        <v/>
      </c>
      <c r="M370" s="5"/>
    </row>
    <row r="371" spans="2:13" x14ac:dyDescent="0.3">
      <c r="B371" s="57"/>
      <c r="C371" s="5" t="str">
        <f t="shared" ca="1" si="35"/>
        <v/>
      </c>
      <c r="D371" s="5" t="str">
        <f t="shared" ca="1" si="36"/>
        <v/>
      </c>
      <c r="E371" s="5" t="str">
        <f t="shared" ca="1" si="41"/>
        <v/>
      </c>
      <c r="F371" s="53"/>
      <c r="G371" s="5" t="str">
        <f t="shared" ca="1" si="37"/>
        <v/>
      </c>
      <c r="H371" s="5" t="str">
        <f t="shared" ca="1" si="38"/>
        <v/>
      </c>
      <c r="I371" s="5" t="str">
        <f t="shared" ca="1" si="39"/>
        <v/>
      </c>
      <c r="J371" s="5" t="str">
        <f t="shared" ca="1" si="40"/>
        <v/>
      </c>
      <c r="M371" s="5"/>
    </row>
    <row r="372" spans="2:13" x14ac:dyDescent="0.3">
      <c r="B372" s="57"/>
      <c r="C372" s="5" t="str">
        <f t="shared" ca="1" si="35"/>
        <v/>
      </c>
      <c r="D372" s="5" t="str">
        <f t="shared" ca="1" si="36"/>
        <v/>
      </c>
      <c r="E372" s="5" t="str">
        <f t="shared" ca="1" si="41"/>
        <v/>
      </c>
      <c r="F372" s="53"/>
      <c r="G372" s="5" t="str">
        <f t="shared" ca="1" si="37"/>
        <v/>
      </c>
      <c r="H372" s="5" t="str">
        <f t="shared" ca="1" si="38"/>
        <v/>
      </c>
      <c r="I372" s="5" t="str">
        <f t="shared" ca="1" si="39"/>
        <v/>
      </c>
      <c r="J372" s="5" t="str">
        <f t="shared" ca="1" si="40"/>
        <v/>
      </c>
      <c r="M372" s="5"/>
    </row>
    <row r="373" spans="2:13" x14ac:dyDescent="0.3">
      <c r="B373" s="57"/>
      <c r="C373" s="5" t="str">
        <f t="shared" ca="1" si="35"/>
        <v/>
      </c>
      <c r="D373" s="5" t="str">
        <f t="shared" ca="1" si="36"/>
        <v/>
      </c>
      <c r="E373" s="5" t="str">
        <f t="shared" ca="1" si="41"/>
        <v/>
      </c>
      <c r="F373" s="53"/>
      <c r="G373" s="5" t="str">
        <f t="shared" ca="1" si="37"/>
        <v/>
      </c>
      <c r="H373" s="5" t="str">
        <f t="shared" ca="1" si="38"/>
        <v/>
      </c>
      <c r="I373" s="5" t="str">
        <f t="shared" ca="1" si="39"/>
        <v/>
      </c>
      <c r="J373" s="5" t="str">
        <f t="shared" ca="1" si="40"/>
        <v/>
      </c>
      <c r="M373" s="5"/>
    </row>
    <row r="374" spans="2:13" x14ac:dyDescent="0.3">
      <c r="B374" s="57"/>
      <c r="C374" s="5" t="str">
        <f t="shared" ca="1" si="35"/>
        <v/>
      </c>
      <c r="D374" s="5" t="str">
        <f t="shared" ca="1" si="36"/>
        <v/>
      </c>
      <c r="E374" s="5" t="str">
        <f t="shared" ca="1" si="41"/>
        <v/>
      </c>
      <c r="F374" s="53"/>
      <c r="G374" s="5" t="str">
        <f t="shared" ca="1" si="37"/>
        <v/>
      </c>
      <c r="H374" s="5" t="str">
        <f t="shared" ca="1" si="38"/>
        <v/>
      </c>
      <c r="I374" s="5" t="str">
        <f t="shared" ca="1" si="39"/>
        <v/>
      </c>
      <c r="J374" s="5" t="str">
        <f t="shared" ca="1" si="40"/>
        <v/>
      </c>
      <c r="M374" s="5"/>
    </row>
    <row r="375" spans="2:13" x14ac:dyDescent="0.3">
      <c r="B375" s="57"/>
      <c r="C375" s="5" t="str">
        <f t="shared" ca="1" si="35"/>
        <v/>
      </c>
      <c r="D375" s="5" t="str">
        <f t="shared" ca="1" si="36"/>
        <v/>
      </c>
      <c r="E375" s="5" t="str">
        <f t="shared" ca="1" si="41"/>
        <v/>
      </c>
      <c r="F375" s="53"/>
      <c r="G375" s="5" t="str">
        <f t="shared" ca="1" si="37"/>
        <v/>
      </c>
      <c r="H375" s="5" t="str">
        <f t="shared" ca="1" si="38"/>
        <v/>
      </c>
      <c r="I375" s="5" t="str">
        <f t="shared" ca="1" si="39"/>
        <v/>
      </c>
      <c r="J375" s="5" t="str">
        <f t="shared" ca="1" si="40"/>
        <v/>
      </c>
      <c r="M375" s="5"/>
    </row>
    <row r="376" spans="2:13" x14ac:dyDescent="0.3">
      <c r="B376" s="57"/>
      <c r="C376" s="5" t="str">
        <f t="shared" ca="1" si="35"/>
        <v/>
      </c>
      <c r="D376" s="5" t="str">
        <f t="shared" ca="1" si="36"/>
        <v/>
      </c>
      <c r="E376" s="5" t="str">
        <f t="shared" ca="1" si="41"/>
        <v/>
      </c>
      <c r="F376" s="53"/>
      <c r="G376" s="5" t="str">
        <f t="shared" ca="1" si="37"/>
        <v/>
      </c>
      <c r="H376" s="5" t="str">
        <f t="shared" ca="1" si="38"/>
        <v/>
      </c>
      <c r="I376" s="5" t="str">
        <f t="shared" ca="1" si="39"/>
        <v/>
      </c>
      <c r="J376" s="5" t="str">
        <f t="shared" ca="1" si="40"/>
        <v/>
      </c>
      <c r="M376" s="5"/>
    </row>
    <row r="377" spans="2:13" x14ac:dyDescent="0.3">
      <c r="B377" s="57"/>
      <c r="C377" s="5" t="str">
        <f t="shared" ca="1" si="35"/>
        <v/>
      </c>
      <c r="D377" s="5" t="str">
        <f t="shared" ca="1" si="36"/>
        <v/>
      </c>
      <c r="E377" s="5" t="str">
        <f t="shared" ca="1" si="41"/>
        <v/>
      </c>
      <c r="F377" s="53"/>
      <c r="G377" s="5" t="str">
        <f t="shared" ca="1" si="37"/>
        <v/>
      </c>
      <c r="H377" s="5" t="str">
        <f t="shared" ca="1" si="38"/>
        <v/>
      </c>
      <c r="I377" s="5" t="str">
        <f t="shared" ca="1" si="39"/>
        <v/>
      </c>
      <c r="J377" s="5" t="str">
        <f t="shared" ca="1" si="40"/>
        <v/>
      </c>
      <c r="M377" s="5"/>
    </row>
    <row r="378" spans="2:13" x14ac:dyDescent="0.3">
      <c r="B378" s="57"/>
      <c r="C378" s="5" t="str">
        <f t="shared" ca="1" si="35"/>
        <v/>
      </c>
      <c r="D378" s="5" t="str">
        <f t="shared" ca="1" si="36"/>
        <v/>
      </c>
      <c r="E378" s="5" t="str">
        <f t="shared" ca="1" si="41"/>
        <v/>
      </c>
      <c r="F378" s="53"/>
      <c r="G378" s="5" t="str">
        <f t="shared" ca="1" si="37"/>
        <v/>
      </c>
      <c r="H378" s="5" t="str">
        <f t="shared" ca="1" si="38"/>
        <v/>
      </c>
      <c r="I378" s="5" t="str">
        <f t="shared" ca="1" si="39"/>
        <v/>
      </c>
      <c r="J378" s="5" t="str">
        <f t="shared" ca="1" si="40"/>
        <v/>
      </c>
      <c r="M378" s="5"/>
    </row>
    <row r="379" spans="2:13" x14ac:dyDescent="0.3">
      <c r="B379" s="57"/>
      <c r="C379" s="5" t="str">
        <f t="shared" ca="1" si="35"/>
        <v/>
      </c>
      <c r="D379" s="5" t="str">
        <f t="shared" ca="1" si="36"/>
        <v/>
      </c>
      <c r="E379" s="5" t="str">
        <f t="shared" ca="1" si="41"/>
        <v/>
      </c>
      <c r="F379" s="53"/>
      <c r="G379" s="5" t="str">
        <f t="shared" ca="1" si="37"/>
        <v/>
      </c>
      <c r="H379" s="5" t="str">
        <f t="shared" ca="1" si="38"/>
        <v/>
      </c>
      <c r="I379" s="5" t="str">
        <f t="shared" ca="1" si="39"/>
        <v/>
      </c>
      <c r="J379" s="5" t="str">
        <f t="shared" ca="1" si="40"/>
        <v/>
      </c>
      <c r="M379" s="5"/>
    </row>
    <row r="380" spans="2:13" x14ac:dyDescent="0.3">
      <c r="B380" s="57"/>
      <c r="C380" s="5" t="str">
        <f t="shared" ca="1" si="35"/>
        <v/>
      </c>
      <c r="D380" s="5" t="str">
        <f t="shared" ca="1" si="36"/>
        <v/>
      </c>
      <c r="E380" s="5" t="str">
        <f t="shared" ca="1" si="41"/>
        <v/>
      </c>
      <c r="F380" s="53"/>
      <c r="G380" s="5" t="str">
        <f t="shared" ca="1" si="37"/>
        <v/>
      </c>
      <c r="H380" s="5" t="str">
        <f t="shared" ca="1" si="38"/>
        <v/>
      </c>
      <c r="I380" s="5" t="str">
        <f t="shared" ca="1" si="39"/>
        <v/>
      </c>
      <c r="J380" s="5" t="str">
        <f t="shared" ca="1" si="40"/>
        <v/>
      </c>
      <c r="M380" s="5"/>
    </row>
    <row r="381" spans="2:13" x14ac:dyDescent="0.3">
      <c r="B381" s="57"/>
      <c r="C381" s="5" t="str">
        <f t="shared" ca="1" si="35"/>
        <v/>
      </c>
      <c r="D381" s="5" t="str">
        <f t="shared" ca="1" si="36"/>
        <v/>
      </c>
      <c r="E381" s="5" t="str">
        <f t="shared" ca="1" si="41"/>
        <v/>
      </c>
      <c r="F381" s="53"/>
      <c r="G381" s="5" t="str">
        <f t="shared" ca="1" si="37"/>
        <v/>
      </c>
      <c r="H381" s="5" t="str">
        <f t="shared" ca="1" si="38"/>
        <v/>
      </c>
      <c r="I381" s="5" t="str">
        <f t="shared" ca="1" si="39"/>
        <v/>
      </c>
      <c r="J381" s="5" t="str">
        <f t="shared" ca="1" si="40"/>
        <v/>
      </c>
      <c r="K381" s="5"/>
      <c r="L381" s="5"/>
      <c r="M381" s="5"/>
    </row>
    <row r="382" spans="2:13" x14ac:dyDescent="0.3">
      <c r="B382" s="57"/>
      <c r="C382" s="5" t="str">
        <f t="shared" ca="1" si="35"/>
        <v/>
      </c>
      <c r="D382" s="5" t="str">
        <f t="shared" ca="1" si="36"/>
        <v/>
      </c>
      <c r="E382" s="5" t="str">
        <f t="shared" ca="1" si="41"/>
        <v/>
      </c>
      <c r="F382" s="53"/>
      <c r="G382" s="5" t="str">
        <f t="shared" ca="1" si="37"/>
        <v/>
      </c>
      <c r="H382" s="5" t="str">
        <f t="shared" ca="1" si="38"/>
        <v/>
      </c>
      <c r="I382" s="5" t="str">
        <f t="shared" ca="1" si="39"/>
        <v/>
      </c>
      <c r="J382" s="5" t="str">
        <f t="shared" ca="1" si="40"/>
        <v/>
      </c>
      <c r="K382" s="5"/>
      <c r="L382" s="5"/>
      <c r="M382" s="5"/>
    </row>
    <row r="383" spans="2:13" x14ac:dyDescent="0.3">
      <c r="B383" s="57"/>
      <c r="C383" s="5" t="str">
        <f t="shared" ca="1" si="35"/>
        <v/>
      </c>
      <c r="D383" s="5" t="str">
        <f t="shared" ca="1" si="36"/>
        <v/>
      </c>
      <c r="E383" s="5" t="str">
        <f t="shared" ca="1" si="41"/>
        <v/>
      </c>
      <c r="F383" s="53"/>
      <c r="G383" s="5" t="str">
        <f t="shared" ca="1" si="37"/>
        <v/>
      </c>
      <c r="H383" s="5" t="str">
        <f t="shared" ca="1" si="38"/>
        <v/>
      </c>
      <c r="I383" s="5" t="str">
        <f t="shared" ca="1" si="39"/>
        <v/>
      </c>
      <c r="J383" s="5" t="str">
        <f t="shared" ca="1" si="40"/>
        <v/>
      </c>
      <c r="K383" s="5"/>
      <c r="L383" s="5"/>
      <c r="M383" s="5"/>
    </row>
    <row r="384" spans="2:13" x14ac:dyDescent="0.3">
      <c r="B384" s="57"/>
      <c r="C384" s="5" t="str">
        <f t="shared" ca="1" si="35"/>
        <v/>
      </c>
      <c r="D384" s="5" t="str">
        <f t="shared" ca="1" si="36"/>
        <v/>
      </c>
      <c r="E384" s="5" t="str">
        <f t="shared" ca="1" si="41"/>
        <v/>
      </c>
      <c r="F384" s="53"/>
      <c r="G384" s="5" t="str">
        <f t="shared" ca="1" si="37"/>
        <v/>
      </c>
      <c r="H384" s="5" t="str">
        <f t="shared" ca="1" si="38"/>
        <v/>
      </c>
      <c r="I384" s="5" t="str">
        <f t="shared" ca="1" si="39"/>
        <v/>
      </c>
      <c r="J384" s="5" t="str">
        <f t="shared" ca="1" si="40"/>
        <v/>
      </c>
      <c r="K384" s="5"/>
      <c r="L384" s="5"/>
      <c r="M384" s="5"/>
    </row>
    <row r="385" spans="2:13" x14ac:dyDescent="0.3">
      <c r="B385" s="57"/>
      <c r="C385" s="5" t="str">
        <f t="shared" ca="1" si="35"/>
        <v/>
      </c>
      <c r="D385" s="5" t="str">
        <f t="shared" ca="1" si="36"/>
        <v/>
      </c>
      <c r="E385" s="5" t="str">
        <f t="shared" ca="1" si="41"/>
        <v/>
      </c>
      <c r="F385" s="53"/>
      <c r="G385" s="5" t="str">
        <f t="shared" ca="1" si="37"/>
        <v/>
      </c>
      <c r="H385" s="5" t="str">
        <f t="shared" ca="1" si="38"/>
        <v/>
      </c>
      <c r="I385" s="5" t="str">
        <f t="shared" ca="1" si="39"/>
        <v/>
      </c>
      <c r="J385" s="5" t="str">
        <f t="shared" ca="1" si="40"/>
        <v/>
      </c>
      <c r="K385" s="5"/>
      <c r="L385" s="5"/>
      <c r="M385" s="5"/>
    </row>
    <row r="386" spans="2:13" x14ac:dyDescent="0.3">
      <c r="B386" s="57"/>
      <c r="C386" s="5" t="str">
        <f t="shared" ca="1" si="35"/>
        <v/>
      </c>
      <c r="D386" s="5" t="str">
        <f t="shared" ca="1" si="36"/>
        <v/>
      </c>
      <c r="E386" s="5" t="str">
        <f t="shared" ca="1" si="41"/>
        <v/>
      </c>
      <c r="F386" s="53"/>
      <c r="G386" s="5" t="str">
        <f t="shared" ca="1" si="37"/>
        <v/>
      </c>
      <c r="H386" s="5" t="str">
        <f t="shared" ca="1" si="38"/>
        <v/>
      </c>
      <c r="I386" s="5" t="str">
        <f t="shared" ca="1" si="39"/>
        <v/>
      </c>
      <c r="J386" s="5" t="str">
        <f t="shared" ca="1" si="40"/>
        <v/>
      </c>
      <c r="L386" s="5"/>
      <c r="M386" s="5"/>
    </row>
    <row r="387" spans="2:13" x14ac:dyDescent="0.3">
      <c r="B387" s="57"/>
      <c r="C387" s="5" t="str">
        <f t="shared" ca="1" si="35"/>
        <v/>
      </c>
      <c r="D387" s="5" t="str">
        <f t="shared" ca="1" si="36"/>
        <v/>
      </c>
      <c r="E387" s="5" t="str">
        <f t="shared" ca="1" si="41"/>
        <v/>
      </c>
      <c r="F387" s="53"/>
      <c r="G387" s="5" t="str">
        <f t="shared" ca="1" si="37"/>
        <v/>
      </c>
      <c r="H387" s="5" t="str">
        <f t="shared" ca="1" si="38"/>
        <v/>
      </c>
      <c r="I387" s="5" t="str">
        <f t="shared" ca="1" si="39"/>
        <v/>
      </c>
      <c r="J387" s="5" t="str">
        <f t="shared" ca="1" si="40"/>
        <v/>
      </c>
      <c r="L387" s="34"/>
      <c r="M387" s="5"/>
    </row>
    <row r="388" spans="2:13" x14ac:dyDescent="0.3">
      <c r="B388" s="57"/>
      <c r="C388" s="5" t="str">
        <f t="shared" ca="1" si="35"/>
        <v/>
      </c>
      <c r="D388" s="5" t="str">
        <f t="shared" ca="1" si="36"/>
        <v/>
      </c>
      <c r="E388" s="5" t="str">
        <f t="shared" ca="1" si="41"/>
        <v/>
      </c>
      <c r="F388" s="53"/>
      <c r="G388" s="5" t="str">
        <f t="shared" ca="1" si="37"/>
        <v/>
      </c>
      <c r="H388" s="5" t="str">
        <f t="shared" ca="1" si="38"/>
        <v/>
      </c>
      <c r="I388" s="5" t="str">
        <f t="shared" ca="1" si="39"/>
        <v/>
      </c>
      <c r="J388" s="5" t="str">
        <f t="shared" ca="1" si="40"/>
        <v/>
      </c>
      <c r="M388" s="5"/>
    </row>
    <row r="389" spans="2:13" x14ac:dyDescent="0.3">
      <c r="B389" s="57"/>
      <c r="C389" s="5" t="str">
        <f t="shared" ca="1" si="35"/>
        <v/>
      </c>
      <c r="D389" s="5" t="str">
        <f t="shared" ca="1" si="36"/>
        <v/>
      </c>
      <c r="E389" s="5" t="str">
        <f t="shared" ca="1" si="41"/>
        <v/>
      </c>
      <c r="F389" s="53"/>
      <c r="G389" s="5" t="str">
        <f t="shared" ca="1" si="37"/>
        <v/>
      </c>
      <c r="H389" s="5" t="str">
        <f t="shared" ca="1" si="38"/>
        <v/>
      </c>
      <c r="I389" s="5" t="str">
        <f t="shared" ca="1" si="39"/>
        <v/>
      </c>
      <c r="J389" s="5" t="str">
        <f t="shared" ca="1" si="40"/>
        <v/>
      </c>
      <c r="M389" s="5"/>
    </row>
    <row r="390" spans="2:13" x14ac:dyDescent="0.3">
      <c r="B390" s="57"/>
      <c r="C390" s="5" t="str">
        <f t="shared" ca="1" si="35"/>
        <v/>
      </c>
      <c r="D390" s="5" t="str">
        <f t="shared" ca="1" si="36"/>
        <v/>
      </c>
      <c r="E390" s="5" t="str">
        <f t="shared" ca="1" si="41"/>
        <v/>
      </c>
      <c r="F390" s="53"/>
      <c r="G390" s="5" t="str">
        <f t="shared" ca="1" si="37"/>
        <v/>
      </c>
      <c r="H390" s="5" t="str">
        <f t="shared" ca="1" si="38"/>
        <v/>
      </c>
      <c r="I390" s="5" t="str">
        <f t="shared" ca="1" si="39"/>
        <v/>
      </c>
      <c r="J390" s="5" t="str">
        <f t="shared" ca="1" si="40"/>
        <v/>
      </c>
      <c r="M390" s="5"/>
    </row>
    <row r="391" spans="2:13" x14ac:dyDescent="0.3">
      <c r="B391" s="57"/>
      <c r="C391" s="5" t="str">
        <f t="shared" ca="1" si="35"/>
        <v/>
      </c>
      <c r="D391" s="5" t="str">
        <f t="shared" ca="1" si="36"/>
        <v/>
      </c>
      <c r="E391" s="5" t="str">
        <f t="shared" ca="1" si="41"/>
        <v/>
      </c>
      <c r="F391" s="53"/>
      <c r="G391" s="5" t="str">
        <f t="shared" ca="1" si="37"/>
        <v/>
      </c>
      <c r="H391" s="5" t="str">
        <f t="shared" ca="1" si="38"/>
        <v/>
      </c>
      <c r="I391" s="5" t="str">
        <f t="shared" ca="1" si="39"/>
        <v/>
      </c>
      <c r="J391" s="5" t="str">
        <f t="shared" ca="1" si="40"/>
        <v/>
      </c>
      <c r="M391" s="5"/>
    </row>
    <row r="392" spans="2:13" x14ac:dyDescent="0.3">
      <c r="B392" s="57"/>
      <c r="C392" s="5" t="str">
        <f t="shared" ca="1" si="35"/>
        <v/>
      </c>
      <c r="D392" s="5" t="str">
        <f t="shared" ca="1" si="36"/>
        <v/>
      </c>
      <c r="E392" s="5" t="str">
        <f t="shared" ca="1" si="41"/>
        <v/>
      </c>
      <c r="F392" s="53"/>
      <c r="G392" s="5" t="str">
        <f t="shared" ca="1" si="37"/>
        <v/>
      </c>
      <c r="H392" s="5" t="str">
        <f t="shared" ca="1" si="38"/>
        <v/>
      </c>
      <c r="I392" s="5" t="str">
        <f t="shared" ca="1" si="39"/>
        <v/>
      </c>
      <c r="J392" s="5" t="str">
        <f t="shared" ca="1" si="40"/>
        <v/>
      </c>
      <c r="M392" s="5"/>
    </row>
    <row r="393" spans="2:13" x14ac:dyDescent="0.3">
      <c r="B393" s="57"/>
      <c r="C393" s="5" t="str">
        <f t="shared" ca="1" si="35"/>
        <v/>
      </c>
      <c r="D393" s="5" t="str">
        <f t="shared" ca="1" si="36"/>
        <v/>
      </c>
      <c r="E393" s="5" t="str">
        <f t="shared" ca="1" si="41"/>
        <v/>
      </c>
      <c r="F393" s="53"/>
      <c r="G393" s="5" t="str">
        <f t="shared" ca="1" si="37"/>
        <v/>
      </c>
      <c r="H393" s="5" t="str">
        <f t="shared" ca="1" si="38"/>
        <v/>
      </c>
      <c r="I393" s="5" t="str">
        <f t="shared" ca="1" si="39"/>
        <v/>
      </c>
      <c r="J393" s="5" t="str">
        <f t="shared" ca="1" si="40"/>
        <v/>
      </c>
      <c r="M393" s="5"/>
    </row>
    <row r="394" spans="2:13" x14ac:dyDescent="0.3">
      <c r="B394" s="57"/>
      <c r="C394" s="5" t="str">
        <f t="shared" ca="1" si="35"/>
        <v/>
      </c>
      <c r="D394" s="5" t="str">
        <f t="shared" ca="1" si="36"/>
        <v/>
      </c>
      <c r="E394" s="5" t="str">
        <f t="shared" ca="1" si="41"/>
        <v/>
      </c>
      <c r="F394" s="53"/>
      <c r="G394" s="5" t="str">
        <f t="shared" ca="1" si="37"/>
        <v/>
      </c>
      <c r="H394" s="5" t="str">
        <f t="shared" ca="1" si="38"/>
        <v/>
      </c>
      <c r="I394" s="5" t="str">
        <f t="shared" ca="1" si="39"/>
        <v/>
      </c>
      <c r="J394" s="5" t="str">
        <f t="shared" ca="1" si="40"/>
        <v/>
      </c>
      <c r="M394" s="5"/>
    </row>
    <row r="395" spans="2:13" x14ac:dyDescent="0.3">
      <c r="B395" s="57"/>
      <c r="C395" s="5" t="str">
        <f t="shared" ca="1" si="35"/>
        <v/>
      </c>
      <c r="D395" s="5" t="str">
        <f t="shared" ca="1" si="36"/>
        <v/>
      </c>
      <c r="E395" s="5" t="str">
        <f t="shared" ca="1" si="41"/>
        <v/>
      </c>
      <c r="F395" s="53"/>
      <c r="G395" s="5" t="str">
        <f t="shared" ca="1" si="37"/>
        <v/>
      </c>
      <c r="H395" s="5" t="str">
        <f t="shared" ca="1" si="38"/>
        <v/>
      </c>
      <c r="I395" s="5" t="str">
        <f t="shared" ca="1" si="39"/>
        <v/>
      </c>
      <c r="J395" s="5" t="str">
        <f t="shared" ca="1" si="40"/>
        <v/>
      </c>
      <c r="M395" s="5"/>
    </row>
    <row r="396" spans="2:13" x14ac:dyDescent="0.3">
      <c r="B396" s="57"/>
      <c r="C396" s="5" t="str">
        <f t="shared" ca="1" si="35"/>
        <v/>
      </c>
      <c r="D396" s="5" t="str">
        <f t="shared" ca="1" si="36"/>
        <v/>
      </c>
      <c r="E396" s="5" t="str">
        <f t="shared" ca="1" si="41"/>
        <v/>
      </c>
      <c r="F396" s="53"/>
      <c r="G396" s="5" t="str">
        <f t="shared" ca="1" si="37"/>
        <v/>
      </c>
      <c r="H396" s="5" t="str">
        <f t="shared" ca="1" si="38"/>
        <v/>
      </c>
      <c r="I396" s="5" t="str">
        <f t="shared" ca="1" si="39"/>
        <v/>
      </c>
      <c r="J396" s="5" t="str">
        <f t="shared" ca="1" si="40"/>
        <v/>
      </c>
      <c r="M396" s="5"/>
    </row>
    <row r="397" spans="2:13" x14ac:dyDescent="0.3">
      <c r="B397" s="57"/>
      <c r="C397" s="5" t="str">
        <f t="shared" ca="1" si="35"/>
        <v/>
      </c>
      <c r="D397" s="5" t="str">
        <f t="shared" ca="1" si="36"/>
        <v/>
      </c>
      <c r="E397" s="5" t="str">
        <f t="shared" ca="1" si="41"/>
        <v/>
      </c>
      <c r="F397" s="53"/>
      <c r="G397" s="5" t="str">
        <f t="shared" ca="1" si="37"/>
        <v/>
      </c>
      <c r="H397" s="5" t="str">
        <f t="shared" ca="1" si="38"/>
        <v/>
      </c>
      <c r="I397" s="5" t="str">
        <f t="shared" ca="1" si="39"/>
        <v/>
      </c>
      <c r="J397" s="5" t="str">
        <f t="shared" ca="1" si="40"/>
        <v/>
      </c>
      <c r="M397" s="5"/>
    </row>
    <row r="398" spans="2:13" x14ac:dyDescent="0.3">
      <c r="B398" s="57"/>
      <c r="C398" s="5" t="str">
        <f t="shared" ca="1" si="35"/>
        <v/>
      </c>
      <c r="D398" s="5" t="str">
        <f t="shared" ca="1" si="36"/>
        <v/>
      </c>
      <c r="E398" s="5" t="str">
        <f t="shared" ca="1" si="41"/>
        <v/>
      </c>
      <c r="F398" s="53"/>
      <c r="G398" s="5" t="str">
        <f t="shared" ca="1" si="37"/>
        <v/>
      </c>
      <c r="H398" s="5" t="str">
        <f t="shared" ca="1" si="38"/>
        <v/>
      </c>
      <c r="I398" s="5" t="str">
        <f t="shared" ca="1" si="39"/>
        <v/>
      </c>
      <c r="J398" s="5" t="str">
        <f t="shared" ca="1" si="40"/>
        <v/>
      </c>
      <c r="M398" s="5"/>
    </row>
    <row r="399" spans="2:13" x14ac:dyDescent="0.3">
      <c r="B399" s="57"/>
      <c r="C399" s="5" t="str">
        <f t="shared" ca="1" si="35"/>
        <v/>
      </c>
      <c r="D399" s="5" t="str">
        <f t="shared" ca="1" si="36"/>
        <v/>
      </c>
      <c r="E399" s="5" t="str">
        <f t="shared" ca="1" si="41"/>
        <v/>
      </c>
      <c r="F399" s="53"/>
      <c r="G399" s="5" t="str">
        <f t="shared" ca="1" si="37"/>
        <v/>
      </c>
      <c r="H399" s="5" t="str">
        <f t="shared" ca="1" si="38"/>
        <v/>
      </c>
      <c r="I399" s="5" t="str">
        <f t="shared" ca="1" si="39"/>
        <v/>
      </c>
      <c r="J399" s="5" t="str">
        <f t="shared" ca="1" si="40"/>
        <v/>
      </c>
      <c r="M399" s="5"/>
    </row>
    <row r="400" spans="2:13" x14ac:dyDescent="0.3">
      <c r="B400" s="57"/>
      <c r="C400" s="5" t="str">
        <f t="shared" ca="1" si="35"/>
        <v/>
      </c>
      <c r="D400" s="5" t="str">
        <f t="shared" ca="1" si="36"/>
        <v/>
      </c>
      <c r="E400" s="5" t="str">
        <f t="shared" ca="1" si="41"/>
        <v/>
      </c>
      <c r="F400" s="53"/>
      <c r="G400" s="5" t="str">
        <f t="shared" ca="1" si="37"/>
        <v/>
      </c>
      <c r="H400" s="5" t="str">
        <f t="shared" ca="1" si="38"/>
        <v/>
      </c>
      <c r="I400" s="5" t="str">
        <f t="shared" ca="1" si="39"/>
        <v/>
      </c>
      <c r="J400" s="5" t="str">
        <f t="shared" ca="1" si="40"/>
        <v/>
      </c>
      <c r="M400" s="5"/>
    </row>
    <row r="401" spans="2:13" x14ac:dyDescent="0.3">
      <c r="B401" s="57"/>
      <c r="C401" s="5" t="str">
        <f t="shared" ca="1" si="35"/>
        <v/>
      </c>
      <c r="D401" s="5" t="str">
        <f t="shared" ca="1" si="36"/>
        <v/>
      </c>
      <c r="E401" s="5" t="str">
        <f t="shared" ca="1" si="41"/>
        <v/>
      </c>
      <c r="F401" s="53"/>
      <c r="G401" s="5" t="str">
        <f t="shared" ca="1" si="37"/>
        <v/>
      </c>
      <c r="H401" s="5" t="str">
        <f t="shared" ca="1" si="38"/>
        <v/>
      </c>
      <c r="I401" s="5" t="str">
        <f t="shared" ca="1" si="39"/>
        <v/>
      </c>
      <c r="J401" s="5" t="str">
        <f t="shared" ca="1" si="40"/>
        <v/>
      </c>
      <c r="M401" s="5"/>
    </row>
    <row r="402" spans="2:13" x14ac:dyDescent="0.3">
      <c r="B402" s="57"/>
      <c r="C402" s="5" t="str">
        <f t="shared" ca="1" si="35"/>
        <v/>
      </c>
      <c r="D402" s="5" t="str">
        <f t="shared" ca="1" si="36"/>
        <v/>
      </c>
      <c r="E402" s="5" t="str">
        <f t="shared" ca="1" si="41"/>
        <v/>
      </c>
      <c r="F402" s="53"/>
      <c r="G402" s="5" t="str">
        <f t="shared" ca="1" si="37"/>
        <v/>
      </c>
      <c r="H402" s="5" t="str">
        <f t="shared" ca="1" si="38"/>
        <v/>
      </c>
      <c r="I402" s="5" t="str">
        <f t="shared" ca="1" si="39"/>
        <v/>
      </c>
      <c r="J402" s="5" t="str">
        <f t="shared" ca="1" si="40"/>
        <v/>
      </c>
      <c r="M402" s="5"/>
    </row>
    <row r="403" spans="2:13" x14ac:dyDescent="0.3">
      <c r="B403" s="57"/>
      <c r="C403" s="5" t="str">
        <f t="shared" ca="1" si="35"/>
        <v/>
      </c>
      <c r="D403" s="5" t="str">
        <f t="shared" ca="1" si="36"/>
        <v/>
      </c>
      <c r="E403" s="5" t="str">
        <f t="shared" ca="1" si="41"/>
        <v/>
      </c>
      <c r="F403" s="53"/>
      <c r="G403" s="5" t="str">
        <f t="shared" ca="1" si="37"/>
        <v/>
      </c>
      <c r="H403" s="5" t="str">
        <f t="shared" ca="1" si="38"/>
        <v/>
      </c>
      <c r="I403" s="5" t="str">
        <f t="shared" ca="1" si="39"/>
        <v/>
      </c>
      <c r="J403" s="5" t="str">
        <f t="shared" ca="1" si="40"/>
        <v/>
      </c>
      <c r="M403" s="5"/>
    </row>
    <row r="404" spans="2:13" x14ac:dyDescent="0.3">
      <c r="B404" s="57"/>
      <c r="C404" s="5" t="str">
        <f t="shared" ca="1" si="35"/>
        <v/>
      </c>
      <c r="D404" s="5" t="str">
        <f t="shared" ca="1" si="36"/>
        <v/>
      </c>
      <c r="E404" s="5" t="str">
        <f t="shared" ca="1" si="41"/>
        <v/>
      </c>
      <c r="F404" s="53"/>
      <c r="G404" s="5" t="str">
        <f t="shared" ca="1" si="37"/>
        <v/>
      </c>
      <c r="H404" s="5" t="str">
        <f t="shared" ca="1" si="38"/>
        <v/>
      </c>
      <c r="I404" s="5" t="str">
        <f t="shared" ca="1" si="39"/>
        <v/>
      </c>
      <c r="J404" s="5" t="str">
        <f t="shared" ca="1" si="40"/>
        <v/>
      </c>
      <c r="M404" s="5"/>
    </row>
    <row r="405" spans="2:13" x14ac:dyDescent="0.3">
      <c r="B405" s="57"/>
      <c r="C405" s="5" t="str">
        <f t="shared" ca="1" si="35"/>
        <v/>
      </c>
      <c r="D405" s="5" t="str">
        <f t="shared" ca="1" si="36"/>
        <v/>
      </c>
      <c r="E405" s="5" t="str">
        <f t="shared" ca="1" si="41"/>
        <v/>
      </c>
      <c r="F405" s="53"/>
      <c r="G405" s="5" t="str">
        <f t="shared" ca="1" si="37"/>
        <v/>
      </c>
      <c r="H405" s="5" t="str">
        <f t="shared" ca="1" si="38"/>
        <v/>
      </c>
      <c r="I405" s="5" t="str">
        <f t="shared" ca="1" si="39"/>
        <v/>
      </c>
      <c r="J405" s="5" t="str">
        <f t="shared" ca="1" si="40"/>
        <v/>
      </c>
      <c r="M405" s="5"/>
    </row>
    <row r="406" spans="2:13" x14ac:dyDescent="0.3">
      <c r="B406" s="57"/>
      <c r="C406" s="5" t="str">
        <f t="shared" ca="1" si="35"/>
        <v/>
      </c>
      <c r="D406" s="5" t="str">
        <f t="shared" ca="1" si="36"/>
        <v/>
      </c>
      <c r="E406" s="5" t="str">
        <f t="shared" ca="1" si="41"/>
        <v/>
      </c>
      <c r="F406" s="53"/>
      <c r="G406" s="5" t="str">
        <f t="shared" ca="1" si="37"/>
        <v/>
      </c>
      <c r="H406" s="5" t="str">
        <f t="shared" ca="1" si="38"/>
        <v/>
      </c>
      <c r="I406" s="5" t="str">
        <f t="shared" ca="1" si="39"/>
        <v/>
      </c>
      <c r="J406" s="5" t="str">
        <f t="shared" ca="1" si="40"/>
        <v/>
      </c>
      <c r="M406" s="5"/>
    </row>
    <row r="407" spans="2:13" x14ac:dyDescent="0.3">
      <c r="B407" s="57"/>
      <c r="C407" s="5" t="str">
        <f t="shared" ca="1" si="35"/>
        <v/>
      </c>
      <c r="D407" s="5" t="str">
        <f t="shared" ca="1" si="36"/>
        <v/>
      </c>
      <c r="E407" s="5" t="str">
        <f t="shared" ca="1" si="41"/>
        <v/>
      </c>
      <c r="F407" s="53"/>
      <c r="G407" s="5" t="str">
        <f t="shared" ca="1" si="37"/>
        <v/>
      </c>
      <c r="H407" s="5" t="str">
        <f t="shared" ca="1" si="38"/>
        <v/>
      </c>
      <c r="I407" s="5" t="str">
        <f t="shared" ca="1" si="39"/>
        <v/>
      </c>
      <c r="J407" s="5" t="str">
        <f t="shared" ca="1" si="40"/>
        <v/>
      </c>
      <c r="M407" s="5"/>
    </row>
    <row r="408" spans="2:13" x14ac:dyDescent="0.3">
      <c r="B408" s="57"/>
      <c r="C408" s="5" t="str">
        <f t="shared" ca="1" si="35"/>
        <v/>
      </c>
      <c r="D408" s="5" t="str">
        <f t="shared" ca="1" si="36"/>
        <v/>
      </c>
      <c r="E408" s="5" t="str">
        <f t="shared" ca="1" si="41"/>
        <v/>
      </c>
      <c r="F408" s="53"/>
      <c r="G408" s="5" t="str">
        <f t="shared" ca="1" si="37"/>
        <v/>
      </c>
      <c r="H408" s="5" t="str">
        <f t="shared" ca="1" si="38"/>
        <v/>
      </c>
      <c r="I408" s="5" t="str">
        <f t="shared" ca="1" si="39"/>
        <v/>
      </c>
      <c r="J408" s="5" t="str">
        <f t="shared" ca="1" si="40"/>
        <v/>
      </c>
      <c r="M408" s="5"/>
    </row>
    <row r="409" spans="2:13" x14ac:dyDescent="0.3">
      <c r="B409" s="57"/>
      <c r="C409" s="5" t="str">
        <f t="shared" ca="1" si="35"/>
        <v/>
      </c>
      <c r="D409" s="5" t="str">
        <f t="shared" ca="1" si="36"/>
        <v/>
      </c>
      <c r="E409" s="5" t="str">
        <f t="shared" ca="1" si="41"/>
        <v/>
      </c>
      <c r="F409" s="53"/>
      <c r="G409" s="5" t="str">
        <f t="shared" ca="1" si="37"/>
        <v/>
      </c>
      <c r="H409" s="5" t="str">
        <f t="shared" ca="1" si="38"/>
        <v/>
      </c>
      <c r="I409" s="5" t="str">
        <f t="shared" ca="1" si="39"/>
        <v/>
      </c>
      <c r="J409" s="5" t="str">
        <f t="shared" ca="1" si="40"/>
        <v/>
      </c>
      <c r="M409" s="5"/>
    </row>
    <row r="410" spans="2:13" x14ac:dyDescent="0.3">
      <c r="B410" s="57"/>
      <c r="C410" s="5" t="str">
        <f t="shared" ca="1" si="35"/>
        <v/>
      </c>
      <c r="D410" s="5" t="str">
        <f t="shared" ca="1" si="36"/>
        <v/>
      </c>
      <c r="E410" s="5" t="str">
        <f t="shared" ca="1" si="41"/>
        <v/>
      </c>
      <c r="F410" s="53"/>
      <c r="G410" s="5" t="str">
        <f t="shared" ca="1" si="37"/>
        <v/>
      </c>
      <c r="H410" s="5" t="str">
        <f t="shared" ca="1" si="38"/>
        <v/>
      </c>
      <c r="I410" s="5" t="str">
        <f t="shared" ca="1" si="39"/>
        <v/>
      </c>
      <c r="J410" s="5" t="str">
        <f t="shared" ca="1" si="40"/>
        <v/>
      </c>
      <c r="M410" s="5"/>
    </row>
    <row r="411" spans="2:13" x14ac:dyDescent="0.3">
      <c r="B411" s="57"/>
      <c r="C411" s="5" t="str">
        <f t="shared" ref="C411:C474" ca="1" si="42">_xlfn.LET(
_xlpm.StartingPrincipalBalance,$G410,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_xlpm.Calculation,IF(_xlpm.IsPeriodBlankCondition,"",IF(_xlpm.IsPrincipalRemainingBlankCondition,"",IF(_xlpm.IsPrincipalRemainingZeroCondition,"",_xlpm.StartingPrincipalBalance))),
_xlpm.Calculation
)</f>
        <v/>
      </c>
      <c r="D411" s="5" t="str">
        <f t="shared" ref="D411:D474" ca="1" si="43">_xlfn.LET(
_xlpm.InterestCalculation,$G410*$B$9,
_xlpm.IsPrincipalRemainingZeroCondition,ROUND($G410,2)=0,
_xlpm.IsPrincipalRemainingBlankCondition,$G410="",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E411" s="5" t="str">
        <f t="shared" ca="1" si="41"/>
        <v/>
      </c>
      <c r="F411" s="53"/>
      <c r="G411" s="5" t="str">
        <f t="shared" ref="G411:G474" ca="1" si="44">_xlfn.LET(
_xlpm.StartingBalanceGreaterThanPrincipalOwedPlusPrepaymentCondition,$C411&gt;=$E411+$F411,
_xlpm.IsPrincpalOwedPlusPrepaymentLessThanOrEqualToPrincipalRemainingCondition,ROUND($E411+$F411,2)&lt;=ROUND($G410,2),
_xlpm.IsCurrentPrincapalOwedAmtGreaterThanPrevPrincipalOwedCondition,$E410&gt;$G410,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_xlpm.Calculation,IF(_xlpm.IsPeriodBlankCondition,"",IF(_xlpm.IsPrincipalRemainingBlankCondition,"",IF(_xlpm.IsPrincipalZeroCondition,"",IF(_xlpm.StartingBalanceGreaterThanPrincipalOwedPlusPrepaymentCondition,$C411-$E411-$F411,0)))),
_xlpm.Calculation
)</f>
        <v/>
      </c>
      <c r="H411" s="5" t="str">
        <f t="shared" ref="H411:H474" ca="1" si="45">_xlfn.LET(
_xlpm.PrincpalRemainingCalculation,$B$13,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_xlpm.Calculation,IF(_xlpm.IsPeriodBlankCondition,"",IF(_xlpm.IsPrincipalRemainingBlankCondition,"",IF(_xlpm.IsPrincipalZeroCondition,"",_xlpm.PrincpalRemainingCalculation))),
_xlpm.Calculation
)</f>
        <v/>
      </c>
      <c r="I411" s="5" t="str">
        <f t="shared" ref="I411:I474" ca="1" si="46">_xlfn.LET(
_xlpm.IsPrincipalRemainingLessThanOrEqualToPMICutoffAmtCondition,$G410&lt;=$B$2*(1-$B$15),
_xlpm.PMIMonthlyPayment,$B$19,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11" s="5" t="str">
        <f t="shared" ref="J411:J474" ca="1" si="47">_xlfn.LET(
_xlpm.PrePaymentActuallyPaid,IF($C411&gt;=$E411+$F411,$F411,$C411-$E411),
_xlpm.IfPMIOwedIsBlank,IF($I411 = "",0,$I411),
_xlpm.TotalMonthlyPaymentCalculation,$D411+$E411+$H411+_xlpm.IfPMIOwedIsBlank+_xlpm.PrePaymentActuallyPaid,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_xlpm.Calculation,IF(_xlpm.IsPeriodBlankCondition,"",IF(_xlpm.IsPrincipalRemainingBlankCondition,"",IF(_xlpm.IsPrincipalZeroCondition,"",_xlpm.TotalMonthlyPaymentCalculation))),
_xlpm.Calculation
)</f>
        <v/>
      </c>
      <c r="M411" s="5"/>
    </row>
    <row r="412" spans="2:13" x14ac:dyDescent="0.3">
      <c r="B412" s="57"/>
      <c r="C412" s="5" t="str">
        <f t="shared" ca="1" si="42"/>
        <v/>
      </c>
      <c r="D412" s="5" t="str">
        <f t="shared" ca="1" si="43"/>
        <v/>
      </c>
      <c r="E412" s="5" t="str">
        <f t="shared" ca="1" si="41"/>
        <v/>
      </c>
      <c r="F412" s="53"/>
      <c r="G412" s="5" t="str">
        <f t="shared" ca="1" si="44"/>
        <v/>
      </c>
      <c r="H412" s="5" t="str">
        <f t="shared" ca="1" si="45"/>
        <v/>
      </c>
      <c r="I412" s="5" t="str">
        <f t="shared" ca="1" si="46"/>
        <v/>
      </c>
      <c r="J412" s="5" t="str">
        <f t="shared" ca="1" si="47"/>
        <v/>
      </c>
      <c r="M412" s="5"/>
    </row>
    <row r="413" spans="2:13" x14ac:dyDescent="0.3">
      <c r="B413" s="57"/>
      <c r="C413" s="5" t="str">
        <f t="shared" ca="1" si="42"/>
        <v/>
      </c>
      <c r="D413" s="5" t="str">
        <f t="shared" ca="1" si="43"/>
        <v/>
      </c>
      <c r="E413" s="5" t="str">
        <f t="shared" ca="1" si="41"/>
        <v/>
      </c>
      <c r="F413" s="53"/>
      <c r="G413" s="5" t="str">
        <f t="shared" ca="1" si="44"/>
        <v/>
      </c>
      <c r="H413" s="5" t="str">
        <f t="shared" ca="1" si="45"/>
        <v/>
      </c>
      <c r="I413" s="5" t="str">
        <f t="shared" ca="1" si="46"/>
        <v/>
      </c>
      <c r="J413" s="5" t="str">
        <f t="shared" ca="1" si="47"/>
        <v/>
      </c>
      <c r="M413" s="5"/>
    </row>
    <row r="414" spans="2:13" x14ac:dyDescent="0.3">
      <c r="B414" s="57"/>
      <c r="C414" s="5" t="str">
        <f t="shared" ca="1" si="42"/>
        <v/>
      </c>
      <c r="D414" s="5" t="str">
        <f t="shared" ca="1" si="43"/>
        <v/>
      </c>
      <c r="E414" s="5" t="str">
        <f t="shared" ca="1" si="41"/>
        <v/>
      </c>
      <c r="F414" s="53"/>
      <c r="G414" s="5" t="str">
        <f t="shared" ca="1" si="44"/>
        <v/>
      </c>
      <c r="H414" s="5" t="str">
        <f t="shared" ca="1" si="45"/>
        <v/>
      </c>
      <c r="I414" s="5" t="str">
        <f t="shared" ca="1" si="46"/>
        <v/>
      </c>
      <c r="J414" s="5" t="str">
        <f t="shared" ca="1" si="47"/>
        <v/>
      </c>
      <c r="M414" s="5"/>
    </row>
    <row r="415" spans="2:13" x14ac:dyDescent="0.3">
      <c r="B415" s="57"/>
      <c r="C415" s="5" t="str">
        <f t="shared" ca="1" si="42"/>
        <v/>
      </c>
      <c r="D415" s="5" t="str">
        <f t="shared" ca="1" si="43"/>
        <v/>
      </c>
      <c r="E415" s="5" t="str">
        <f t="shared" ca="1" si="41"/>
        <v/>
      </c>
      <c r="F415" s="53"/>
      <c r="G415" s="5" t="str">
        <f t="shared" ca="1" si="44"/>
        <v/>
      </c>
      <c r="H415" s="5" t="str">
        <f t="shared" ca="1" si="45"/>
        <v/>
      </c>
      <c r="I415" s="5" t="str">
        <f t="shared" ca="1" si="46"/>
        <v/>
      </c>
      <c r="J415" s="5" t="str">
        <f t="shared" ca="1" si="47"/>
        <v/>
      </c>
      <c r="M415" s="5"/>
    </row>
    <row r="416" spans="2:13" x14ac:dyDescent="0.3">
      <c r="B416" s="57"/>
      <c r="C416" s="5" t="str">
        <f t="shared" ca="1" si="42"/>
        <v/>
      </c>
      <c r="D416" s="5" t="str">
        <f t="shared" ca="1" si="43"/>
        <v/>
      </c>
      <c r="E416" s="5" t="str">
        <f t="shared" ca="1" si="41"/>
        <v/>
      </c>
      <c r="F416" s="53"/>
      <c r="G416" s="5" t="str">
        <f t="shared" ca="1" si="44"/>
        <v/>
      </c>
      <c r="H416" s="5" t="str">
        <f t="shared" ca="1" si="45"/>
        <v/>
      </c>
      <c r="I416" s="5" t="str">
        <f t="shared" ca="1" si="46"/>
        <v/>
      </c>
      <c r="J416" s="5" t="str">
        <f t="shared" ca="1" si="47"/>
        <v/>
      </c>
      <c r="M416" s="5"/>
    </row>
    <row r="417" spans="2:13" x14ac:dyDescent="0.3">
      <c r="B417" s="57"/>
      <c r="C417" s="5" t="str">
        <f t="shared" ca="1" si="42"/>
        <v/>
      </c>
      <c r="D417" s="5" t="str">
        <f t="shared" ca="1" si="43"/>
        <v/>
      </c>
      <c r="E417" s="5" t="str">
        <f t="shared" ca="1" si="41"/>
        <v/>
      </c>
      <c r="F417" s="53"/>
      <c r="G417" s="5" t="str">
        <f t="shared" ca="1" si="44"/>
        <v/>
      </c>
      <c r="H417" s="5" t="str">
        <f t="shared" ca="1" si="45"/>
        <v/>
      </c>
      <c r="I417" s="5" t="str">
        <f t="shared" ca="1" si="46"/>
        <v/>
      </c>
      <c r="J417" s="5" t="str">
        <f t="shared" ca="1" si="47"/>
        <v/>
      </c>
      <c r="M417" s="5"/>
    </row>
    <row r="418" spans="2:13" x14ac:dyDescent="0.3">
      <c r="B418" s="57"/>
      <c r="C418" s="5" t="str">
        <f t="shared" ca="1" si="42"/>
        <v/>
      </c>
      <c r="D418" s="5" t="str">
        <f t="shared" ca="1" si="43"/>
        <v/>
      </c>
      <c r="E418" s="5" t="str">
        <f t="shared" ca="1" si="41"/>
        <v/>
      </c>
      <c r="F418" s="53"/>
      <c r="G418" s="5" t="str">
        <f t="shared" ca="1" si="44"/>
        <v/>
      </c>
      <c r="H418" s="5" t="str">
        <f t="shared" ca="1" si="45"/>
        <v/>
      </c>
      <c r="I418" s="5" t="str">
        <f t="shared" ca="1" si="46"/>
        <v/>
      </c>
      <c r="J418" s="5" t="str">
        <f t="shared" ca="1" si="47"/>
        <v/>
      </c>
      <c r="M418" s="5"/>
    </row>
    <row r="419" spans="2:13" x14ac:dyDescent="0.3">
      <c r="B419" s="57"/>
      <c r="C419" s="5" t="str">
        <f t="shared" ca="1" si="42"/>
        <v/>
      </c>
      <c r="D419" s="5" t="str">
        <f t="shared" ca="1" si="43"/>
        <v/>
      </c>
      <c r="E419" s="5" t="str">
        <f t="shared" ca="1" si="41"/>
        <v/>
      </c>
      <c r="F419" s="53"/>
      <c r="G419" s="5" t="str">
        <f t="shared" ca="1" si="44"/>
        <v/>
      </c>
      <c r="H419" s="5" t="str">
        <f t="shared" ca="1" si="45"/>
        <v/>
      </c>
      <c r="I419" s="5" t="str">
        <f t="shared" ca="1" si="46"/>
        <v/>
      </c>
      <c r="J419" s="5" t="str">
        <f t="shared" ca="1" si="47"/>
        <v/>
      </c>
      <c r="M419" s="5"/>
    </row>
    <row r="420" spans="2:13" x14ac:dyDescent="0.3">
      <c r="B420" s="57"/>
      <c r="C420" s="5" t="str">
        <f t="shared" ca="1" si="42"/>
        <v/>
      </c>
      <c r="D420" s="5" t="str">
        <f t="shared" ca="1" si="43"/>
        <v/>
      </c>
      <c r="E420" s="5" t="str">
        <f t="shared" ca="1" si="41"/>
        <v/>
      </c>
      <c r="F420" s="53"/>
      <c r="G420" s="5" t="str">
        <f t="shared" ca="1" si="44"/>
        <v/>
      </c>
      <c r="H420" s="5" t="str">
        <f t="shared" ca="1" si="45"/>
        <v/>
      </c>
      <c r="I420" s="5" t="str">
        <f t="shared" ca="1" si="46"/>
        <v/>
      </c>
      <c r="J420" s="5" t="str">
        <f t="shared" ca="1" si="47"/>
        <v/>
      </c>
      <c r="M420" s="5"/>
    </row>
    <row r="421" spans="2:13" x14ac:dyDescent="0.3">
      <c r="B421" s="57"/>
      <c r="C421" s="5" t="str">
        <f t="shared" ca="1" si="42"/>
        <v/>
      </c>
      <c r="D421" s="5" t="str">
        <f t="shared" ca="1" si="43"/>
        <v/>
      </c>
      <c r="E421" s="5" t="str">
        <f t="shared" ref="E421:E484" ca="1" si="48">_xlfn.LET(
_xlpm.PrincipalOwedCalculation,$B$10-$D421,
_xlpm.IsPrincipalLessThenOrEqualToMonthlyPaymentCondition,$G420&lt;=$B$10,
_xlpm.IsPrincipalZeroCondition,ROUND($G420,2) = 0,
_xlpm.IsPrincipalRemainingBlankCondition,$G420="",
_xlpm.IsPeriodBlankCondition,ISBLANK($A421),
_xlpm.Calculation,IF(_xlpm.IsPeriodBlankCondition,"",IF(_xlpm.IsPrincipalRemainingBlankCondition,"",IF(_xlpm.IsPrincipalZeroCondition,"",IF(_xlpm.IsPrincipalLessThenOrEqualToMonthlyPaymentCondition,$G420,_xlpm.PrincipalOwedCalculation)))),
_xlpm.Calculation
)</f>
        <v/>
      </c>
      <c r="F421" s="53"/>
      <c r="G421" s="5" t="str">
        <f t="shared" ca="1" si="44"/>
        <v/>
      </c>
      <c r="H421" s="5" t="str">
        <f t="shared" ca="1" si="45"/>
        <v/>
      </c>
      <c r="I421" s="5" t="str">
        <f t="shared" ca="1" si="46"/>
        <v/>
      </c>
      <c r="J421" s="5" t="str">
        <f t="shared" ca="1" si="47"/>
        <v/>
      </c>
      <c r="M421" s="5"/>
    </row>
    <row r="422" spans="2:13" x14ac:dyDescent="0.3">
      <c r="B422" s="57"/>
      <c r="C422" s="5" t="str">
        <f t="shared" ca="1" si="42"/>
        <v/>
      </c>
      <c r="D422" s="5" t="str">
        <f t="shared" ca="1" si="43"/>
        <v/>
      </c>
      <c r="E422" s="5" t="str">
        <f t="shared" ca="1" si="48"/>
        <v/>
      </c>
      <c r="F422" s="53"/>
      <c r="G422" s="5" t="str">
        <f t="shared" ca="1" si="44"/>
        <v/>
      </c>
      <c r="H422" s="5" t="str">
        <f t="shared" ca="1" si="45"/>
        <v/>
      </c>
      <c r="I422" s="5" t="str">
        <f t="shared" ca="1" si="46"/>
        <v/>
      </c>
      <c r="J422" s="5" t="str">
        <f t="shared" ca="1" si="47"/>
        <v/>
      </c>
      <c r="M422" s="5"/>
    </row>
    <row r="423" spans="2:13" x14ac:dyDescent="0.3">
      <c r="B423" s="57"/>
      <c r="C423" s="5" t="str">
        <f t="shared" ca="1" si="42"/>
        <v/>
      </c>
      <c r="D423" s="5" t="str">
        <f t="shared" ca="1" si="43"/>
        <v/>
      </c>
      <c r="E423" s="5" t="str">
        <f t="shared" ca="1" si="48"/>
        <v/>
      </c>
      <c r="F423" s="53"/>
      <c r="G423" s="5" t="str">
        <f t="shared" ca="1" si="44"/>
        <v/>
      </c>
      <c r="H423" s="5" t="str">
        <f t="shared" ca="1" si="45"/>
        <v/>
      </c>
      <c r="I423" s="5" t="str">
        <f t="shared" ca="1" si="46"/>
        <v/>
      </c>
      <c r="J423" s="5" t="str">
        <f t="shared" ca="1" si="47"/>
        <v/>
      </c>
      <c r="M423" s="5"/>
    </row>
    <row r="424" spans="2:13" x14ac:dyDescent="0.3">
      <c r="B424" s="57"/>
      <c r="C424" s="5" t="str">
        <f t="shared" ca="1" si="42"/>
        <v/>
      </c>
      <c r="D424" s="5" t="str">
        <f t="shared" ca="1" si="43"/>
        <v/>
      </c>
      <c r="E424" s="5" t="str">
        <f t="shared" ca="1" si="48"/>
        <v/>
      </c>
      <c r="F424" s="53"/>
      <c r="G424" s="5" t="str">
        <f t="shared" ca="1" si="44"/>
        <v/>
      </c>
      <c r="H424" s="5" t="str">
        <f t="shared" ca="1" si="45"/>
        <v/>
      </c>
      <c r="I424" s="5" t="str">
        <f t="shared" ca="1" si="46"/>
        <v/>
      </c>
      <c r="J424" s="5" t="str">
        <f t="shared" ca="1" si="47"/>
        <v/>
      </c>
      <c r="M424" s="5"/>
    </row>
    <row r="425" spans="2:13" x14ac:dyDescent="0.3">
      <c r="B425" s="57"/>
      <c r="C425" s="5" t="str">
        <f t="shared" ca="1" si="42"/>
        <v/>
      </c>
      <c r="D425" s="5" t="str">
        <f t="shared" ca="1" si="43"/>
        <v/>
      </c>
      <c r="E425" s="5" t="str">
        <f t="shared" ca="1" si="48"/>
        <v/>
      </c>
      <c r="F425" s="53"/>
      <c r="G425" s="5" t="str">
        <f t="shared" ca="1" si="44"/>
        <v/>
      </c>
      <c r="H425" s="5" t="str">
        <f t="shared" ca="1" si="45"/>
        <v/>
      </c>
      <c r="I425" s="5" t="str">
        <f t="shared" ca="1" si="46"/>
        <v/>
      </c>
      <c r="J425" s="5" t="str">
        <f t="shared" ca="1" si="47"/>
        <v/>
      </c>
      <c r="M425" s="5"/>
    </row>
    <row r="426" spans="2:13" x14ac:dyDescent="0.3">
      <c r="B426" s="57"/>
      <c r="C426" s="5" t="str">
        <f t="shared" ca="1" si="42"/>
        <v/>
      </c>
      <c r="D426" s="5" t="str">
        <f t="shared" ca="1" si="43"/>
        <v/>
      </c>
      <c r="E426" s="5" t="str">
        <f t="shared" ca="1" si="48"/>
        <v/>
      </c>
      <c r="F426" s="53"/>
      <c r="G426" s="5" t="str">
        <f t="shared" ca="1" si="44"/>
        <v/>
      </c>
      <c r="H426" s="5" t="str">
        <f t="shared" ca="1" si="45"/>
        <v/>
      </c>
      <c r="I426" s="5" t="str">
        <f t="shared" ca="1" si="46"/>
        <v/>
      </c>
      <c r="J426" s="5" t="str">
        <f t="shared" ca="1" si="47"/>
        <v/>
      </c>
      <c r="M426" s="5"/>
    </row>
    <row r="427" spans="2:13" x14ac:dyDescent="0.3">
      <c r="B427" s="57"/>
      <c r="C427" s="5" t="str">
        <f t="shared" ca="1" si="42"/>
        <v/>
      </c>
      <c r="D427" s="5" t="str">
        <f t="shared" ca="1" si="43"/>
        <v/>
      </c>
      <c r="E427" s="5" t="str">
        <f t="shared" ca="1" si="48"/>
        <v/>
      </c>
      <c r="F427" s="53"/>
      <c r="G427" s="5" t="str">
        <f t="shared" ca="1" si="44"/>
        <v/>
      </c>
      <c r="H427" s="5" t="str">
        <f t="shared" ca="1" si="45"/>
        <v/>
      </c>
      <c r="I427" s="5" t="str">
        <f t="shared" ca="1" si="46"/>
        <v/>
      </c>
      <c r="J427" s="5" t="str">
        <f t="shared" ca="1" si="47"/>
        <v/>
      </c>
      <c r="M427" s="5"/>
    </row>
    <row r="428" spans="2:13" x14ac:dyDescent="0.3">
      <c r="B428" s="57"/>
      <c r="C428" s="5" t="str">
        <f t="shared" ca="1" si="42"/>
        <v/>
      </c>
      <c r="D428" s="5" t="str">
        <f t="shared" ca="1" si="43"/>
        <v/>
      </c>
      <c r="E428" s="5" t="str">
        <f t="shared" ca="1" si="48"/>
        <v/>
      </c>
      <c r="F428" s="53"/>
      <c r="G428" s="5" t="str">
        <f t="shared" ca="1" si="44"/>
        <v/>
      </c>
      <c r="H428" s="5" t="str">
        <f t="shared" ca="1" si="45"/>
        <v/>
      </c>
      <c r="I428" s="5" t="str">
        <f t="shared" ca="1" si="46"/>
        <v/>
      </c>
      <c r="J428" s="5" t="str">
        <f t="shared" ca="1" si="47"/>
        <v/>
      </c>
      <c r="M428" s="5"/>
    </row>
    <row r="429" spans="2:13" x14ac:dyDescent="0.3">
      <c r="B429" s="57"/>
      <c r="C429" s="5" t="str">
        <f t="shared" ca="1" si="42"/>
        <v/>
      </c>
      <c r="D429" s="5" t="str">
        <f t="shared" ca="1" si="43"/>
        <v/>
      </c>
      <c r="E429" s="5" t="str">
        <f t="shared" ca="1" si="48"/>
        <v/>
      </c>
      <c r="F429" s="53"/>
      <c r="G429" s="5" t="str">
        <f t="shared" ca="1" si="44"/>
        <v/>
      </c>
      <c r="H429" s="5" t="str">
        <f t="shared" ca="1" si="45"/>
        <v/>
      </c>
      <c r="I429" s="5" t="str">
        <f t="shared" ca="1" si="46"/>
        <v/>
      </c>
      <c r="J429" s="5" t="str">
        <f t="shared" ca="1" si="47"/>
        <v/>
      </c>
      <c r="M429" s="5"/>
    </row>
    <row r="430" spans="2:13" x14ac:dyDescent="0.3">
      <c r="B430" s="57"/>
      <c r="C430" s="5" t="str">
        <f t="shared" ca="1" si="42"/>
        <v/>
      </c>
      <c r="D430" s="5" t="str">
        <f t="shared" ca="1" si="43"/>
        <v/>
      </c>
      <c r="E430" s="5" t="str">
        <f t="shared" ca="1" si="48"/>
        <v/>
      </c>
      <c r="F430" s="53"/>
      <c r="G430" s="5" t="str">
        <f t="shared" ca="1" si="44"/>
        <v/>
      </c>
      <c r="H430" s="5" t="str">
        <f t="shared" ca="1" si="45"/>
        <v/>
      </c>
      <c r="I430" s="5" t="str">
        <f t="shared" ca="1" si="46"/>
        <v/>
      </c>
      <c r="J430" s="5" t="str">
        <f t="shared" ca="1" si="47"/>
        <v/>
      </c>
      <c r="M430" s="5"/>
    </row>
    <row r="431" spans="2:13" x14ac:dyDescent="0.3">
      <c r="B431" s="57"/>
      <c r="C431" s="5" t="str">
        <f t="shared" ca="1" si="42"/>
        <v/>
      </c>
      <c r="D431" s="5" t="str">
        <f t="shared" ca="1" si="43"/>
        <v/>
      </c>
      <c r="E431" s="5" t="str">
        <f t="shared" ca="1" si="48"/>
        <v/>
      </c>
      <c r="F431" s="53"/>
      <c r="G431" s="5" t="str">
        <f t="shared" ca="1" si="44"/>
        <v/>
      </c>
      <c r="H431" s="5" t="str">
        <f t="shared" ca="1" si="45"/>
        <v/>
      </c>
      <c r="I431" s="5" t="str">
        <f t="shared" ca="1" si="46"/>
        <v/>
      </c>
      <c r="J431" s="5" t="str">
        <f t="shared" ca="1" si="47"/>
        <v/>
      </c>
      <c r="M431" s="5"/>
    </row>
    <row r="432" spans="2:13" x14ac:dyDescent="0.3">
      <c r="B432" s="57"/>
      <c r="C432" s="5" t="str">
        <f t="shared" ca="1" si="42"/>
        <v/>
      </c>
      <c r="D432" s="5" t="str">
        <f t="shared" ca="1" si="43"/>
        <v/>
      </c>
      <c r="E432" s="5" t="str">
        <f t="shared" ca="1" si="48"/>
        <v/>
      </c>
      <c r="F432" s="53"/>
      <c r="G432" s="5" t="str">
        <f t="shared" ca="1" si="44"/>
        <v/>
      </c>
      <c r="H432" s="5" t="str">
        <f t="shared" ca="1" si="45"/>
        <v/>
      </c>
      <c r="I432" s="5" t="str">
        <f t="shared" ca="1" si="46"/>
        <v/>
      </c>
      <c r="J432" s="5" t="str">
        <f t="shared" ca="1" si="47"/>
        <v/>
      </c>
      <c r="M432" s="5"/>
    </row>
    <row r="433" spans="2:13" x14ac:dyDescent="0.3">
      <c r="B433" s="57"/>
      <c r="C433" s="5" t="str">
        <f t="shared" ca="1" si="42"/>
        <v/>
      </c>
      <c r="D433" s="5" t="str">
        <f t="shared" ca="1" si="43"/>
        <v/>
      </c>
      <c r="E433" s="5" t="str">
        <f t="shared" ca="1" si="48"/>
        <v/>
      </c>
      <c r="F433" s="53"/>
      <c r="G433" s="5" t="str">
        <f t="shared" ca="1" si="44"/>
        <v/>
      </c>
      <c r="H433" s="5" t="str">
        <f t="shared" ca="1" si="45"/>
        <v/>
      </c>
      <c r="I433" s="5" t="str">
        <f t="shared" ca="1" si="46"/>
        <v/>
      </c>
      <c r="J433" s="5" t="str">
        <f t="shared" ca="1" si="47"/>
        <v/>
      </c>
      <c r="M433" s="5"/>
    </row>
    <row r="434" spans="2:13" x14ac:dyDescent="0.3">
      <c r="B434" s="57"/>
      <c r="C434" s="5" t="str">
        <f t="shared" ca="1" si="42"/>
        <v/>
      </c>
      <c r="D434" s="5" t="str">
        <f t="shared" ca="1" si="43"/>
        <v/>
      </c>
      <c r="E434" s="5" t="str">
        <f t="shared" ca="1" si="48"/>
        <v/>
      </c>
      <c r="F434" s="53"/>
      <c r="G434" s="5" t="str">
        <f t="shared" ca="1" si="44"/>
        <v/>
      </c>
      <c r="H434" s="5" t="str">
        <f t="shared" ca="1" si="45"/>
        <v/>
      </c>
      <c r="I434" s="5" t="str">
        <f t="shared" ca="1" si="46"/>
        <v/>
      </c>
      <c r="J434" s="5" t="str">
        <f t="shared" ca="1" si="47"/>
        <v/>
      </c>
      <c r="M434" s="5"/>
    </row>
    <row r="435" spans="2:13" x14ac:dyDescent="0.3">
      <c r="B435" s="57"/>
      <c r="C435" s="5" t="str">
        <f t="shared" ca="1" si="42"/>
        <v/>
      </c>
      <c r="D435" s="5" t="str">
        <f t="shared" ca="1" si="43"/>
        <v/>
      </c>
      <c r="E435" s="5" t="str">
        <f t="shared" ca="1" si="48"/>
        <v/>
      </c>
      <c r="F435" s="53"/>
      <c r="G435" s="5" t="str">
        <f t="shared" ca="1" si="44"/>
        <v/>
      </c>
      <c r="H435" s="5" t="str">
        <f t="shared" ca="1" si="45"/>
        <v/>
      </c>
      <c r="I435" s="5" t="str">
        <f t="shared" ca="1" si="46"/>
        <v/>
      </c>
      <c r="J435" s="5" t="str">
        <f t="shared" ca="1" si="47"/>
        <v/>
      </c>
      <c r="M435" s="5"/>
    </row>
    <row r="436" spans="2:13" x14ac:dyDescent="0.3">
      <c r="B436" s="57"/>
      <c r="C436" s="5" t="str">
        <f t="shared" ca="1" si="42"/>
        <v/>
      </c>
      <c r="D436" s="5" t="str">
        <f t="shared" ca="1" si="43"/>
        <v/>
      </c>
      <c r="E436" s="5" t="str">
        <f t="shared" ca="1" si="48"/>
        <v/>
      </c>
      <c r="F436" s="53"/>
      <c r="G436" s="5" t="str">
        <f t="shared" ca="1" si="44"/>
        <v/>
      </c>
      <c r="H436" s="5" t="str">
        <f t="shared" ca="1" si="45"/>
        <v/>
      </c>
      <c r="I436" s="5" t="str">
        <f t="shared" ca="1" si="46"/>
        <v/>
      </c>
      <c r="J436" s="5" t="str">
        <f t="shared" ca="1" si="47"/>
        <v/>
      </c>
      <c r="M436" s="5"/>
    </row>
    <row r="437" spans="2:13" x14ac:dyDescent="0.3">
      <c r="B437" s="57"/>
      <c r="C437" s="5" t="str">
        <f t="shared" ca="1" si="42"/>
        <v/>
      </c>
      <c r="D437" s="5" t="str">
        <f t="shared" ca="1" si="43"/>
        <v/>
      </c>
      <c r="E437" s="5" t="str">
        <f t="shared" ca="1" si="48"/>
        <v/>
      </c>
      <c r="F437" s="53"/>
      <c r="G437" s="5" t="str">
        <f t="shared" ca="1" si="44"/>
        <v/>
      </c>
      <c r="H437" s="5" t="str">
        <f t="shared" ca="1" si="45"/>
        <v/>
      </c>
      <c r="I437" s="5" t="str">
        <f t="shared" ca="1" si="46"/>
        <v/>
      </c>
      <c r="J437" s="5" t="str">
        <f t="shared" ca="1" si="47"/>
        <v/>
      </c>
      <c r="M437" s="5"/>
    </row>
    <row r="438" spans="2:13" x14ac:dyDescent="0.3">
      <c r="B438" s="57"/>
      <c r="C438" s="5" t="str">
        <f t="shared" ca="1" si="42"/>
        <v/>
      </c>
      <c r="D438" s="5" t="str">
        <f t="shared" ca="1" si="43"/>
        <v/>
      </c>
      <c r="E438" s="5" t="str">
        <f t="shared" ca="1" si="48"/>
        <v/>
      </c>
      <c r="F438" s="53"/>
      <c r="G438" s="5" t="str">
        <f t="shared" ca="1" si="44"/>
        <v/>
      </c>
      <c r="H438" s="5" t="str">
        <f t="shared" ca="1" si="45"/>
        <v/>
      </c>
      <c r="I438" s="5" t="str">
        <f t="shared" ca="1" si="46"/>
        <v/>
      </c>
      <c r="J438" s="5" t="str">
        <f t="shared" ca="1" si="47"/>
        <v/>
      </c>
      <c r="M438" s="5"/>
    </row>
    <row r="439" spans="2:13" x14ac:dyDescent="0.3">
      <c r="B439" s="57"/>
      <c r="C439" s="5" t="str">
        <f t="shared" ca="1" si="42"/>
        <v/>
      </c>
      <c r="D439" s="5" t="str">
        <f t="shared" ca="1" si="43"/>
        <v/>
      </c>
      <c r="E439" s="5" t="str">
        <f t="shared" ca="1" si="48"/>
        <v/>
      </c>
      <c r="F439" s="53"/>
      <c r="G439" s="5" t="str">
        <f t="shared" ca="1" si="44"/>
        <v/>
      </c>
      <c r="H439" s="5" t="str">
        <f t="shared" ca="1" si="45"/>
        <v/>
      </c>
      <c r="I439" s="5" t="str">
        <f t="shared" ca="1" si="46"/>
        <v/>
      </c>
      <c r="J439" s="5" t="str">
        <f t="shared" ca="1" si="47"/>
        <v/>
      </c>
      <c r="M439" s="5"/>
    </row>
    <row r="440" spans="2:13" x14ac:dyDescent="0.3">
      <c r="B440" s="57"/>
      <c r="C440" s="5" t="str">
        <f t="shared" ca="1" si="42"/>
        <v/>
      </c>
      <c r="D440" s="5" t="str">
        <f t="shared" ca="1" si="43"/>
        <v/>
      </c>
      <c r="E440" s="5" t="str">
        <f t="shared" ca="1" si="48"/>
        <v/>
      </c>
      <c r="F440" s="53"/>
      <c r="G440" s="5" t="str">
        <f t="shared" ca="1" si="44"/>
        <v/>
      </c>
      <c r="H440" s="5" t="str">
        <f t="shared" ca="1" si="45"/>
        <v/>
      </c>
      <c r="I440" s="5" t="str">
        <f t="shared" ca="1" si="46"/>
        <v/>
      </c>
      <c r="J440" s="5" t="str">
        <f t="shared" ca="1" si="47"/>
        <v/>
      </c>
      <c r="M440" s="5"/>
    </row>
    <row r="441" spans="2:13" x14ac:dyDescent="0.3">
      <c r="B441" s="57"/>
      <c r="C441" s="5" t="str">
        <f t="shared" ca="1" si="42"/>
        <v/>
      </c>
      <c r="D441" s="5" t="str">
        <f t="shared" ca="1" si="43"/>
        <v/>
      </c>
      <c r="E441" s="5" t="str">
        <f t="shared" ca="1" si="48"/>
        <v/>
      </c>
      <c r="F441" s="53"/>
      <c r="G441" s="5" t="str">
        <f t="shared" ca="1" si="44"/>
        <v/>
      </c>
      <c r="H441" s="5" t="str">
        <f t="shared" ca="1" si="45"/>
        <v/>
      </c>
      <c r="I441" s="5" t="str">
        <f t="shared" ca="1" si="46"/>
        <v/>
      </c>
      <c r="J441" s="5" t="str">
        <f t="shared" ca="1" si="47"/>
        <v/>
      </c>
      <c r="M441" s="5"/>
    </row>
    <row r="442" spans="2:13" x14ac:dyDescent="0.3">
      <c r="B442" s="57"/>
      <c r="C442" s="5" t="str">
        <f t="shared" ca="1" si="42"/>
        <v/>
      </c>
      <c r="D442" s="5" t="str">
        <f t="shared" ca="1" si="43"/>
        <v/>
      </c>
      <c r="E442" s="5" t="str">
        <f t="shared" ca="1" si="48"/>
        <v/>
      </c>
      <c r="F442" s="53"/>
      <c r="G442" s="5" t="str">
        <f t="shared" ca="1" si="44"/>
        <v/>
      </c>
      <c r="H442" s="5" t="str">
        <f t="shared" ca="1" si="45"/>
        <v/>
      </c>
      <c r="I442" s="5" t="str">
        <f t="shared" ca="1" si="46"/>
        <v/>
      </c>
      <c r="J442" s="5" t="str">
        <f t="shared" ca="1" si="47"/>
        <v/>
      </c>
      <c r="M442" s="5"/>
    </row>
    <row r="443" spans="2:13" x14ac:dyDescent="0.3">
      <c r="B443" s="57"/>
      <c r="C443" s="5" t="str">
        <f t="shared" ca="1" si="42"/>
        <v/>
      </c>
      <c r="D443" s="5" t="str">
        <f t="shared" ca="1" si="43"/>
        <v/>
      </c>
      <c r="E443" s="5" t="str">
        <f t="shared" ca="1" si="48"/>
        <v/>
      </c>
      <c r="F443" s="53"/>
      <c r="G443" s="5" t="str">
        <f t="shared" ca="1" si="44"/>
        <v/>
      </c>
      <c r="H443" s="5" t="str">
        <f t="shared" ca="1" si="45"/>
        <v/>
      </c>
      <c r="I443" s="5" t="str">
        <f t="shared" ca="1" si="46"/>
        <v/>
      </c>
      <c r="J443" s="5" t="str">
        <f t="shared" ca="1" si="47"/>
        <v/>
      </c>
      <c r="M443" s="5"/>
    </row>
    <row r="444" spans="2:13" x14ac:dyDescent="0.3">
      <c r="B444" s="57"/>
      <c r="C444" s="5" t="str">
        <f t="shared" ca="1" si="42"/>
        <v/>
      </c>
      <c r="D444" s="5" t="str">
        <f t="shared" ca="1" si="43"/>
        <v/>
      </c>
      <c r="E444" s="5" t="str">
        <f t="shared" ca="1" si="48"/>
        <v/>
      </c>
      <c r="F444" s="53"/>
      <c r="G444" s="5" t="str">
        <f t="shared" ca="1" si="44"/>
        <v/>
      </c>
      <c r="H444" s="5" t="str">
        <f t="shared" ca="1" si="45"/>
        <v/>
      </c>
      <c r="I444" s="5" t="str">
        <f t="shared" ca="1" si="46"/>
        <v/>
      </c>
      <c r="J444" s="5" t="str">
        <f t="shared" ca="1" si="47"/>
        <v/>
      </c>
      <c r="M444" s="5"/>
    </row>
    <row r="445" spans="2:13" x14ac:dyDescent="0.3">
      <c r="B445" s="57"/>
      <c r="C445" s="5" t="str">
        <f t="shared" ca="1" si="42"/>
        <v/>
      </c>
      <c r="D445" s="5" t="str">
        <f t="shared" ca="1" si="43"/>
        <v/>
      </c>
      <c r="E445" s="5" t="str">
        <f t="shared" ca="1" si="48"/>
        <v/>
      </c>
      <c r="F445" s="53"/>
      <c r="G445" s="5" t="str">
        <f t="shared" ca="1" si="44"/>
        <v/>
      </c>
      <c r="H445" s="5" t="str">
        <f t="shared" ca="1" si="45"/>
        <v/>
      </c>
      <c r="I445" s="5" t="str">
        <f t="shared" ca="1" si="46"/>
        <v/>
      </c>
      <c r="J445" s="5" t="str">
        <f t="shared" ca="1" si="47"/>
        <v/>
      </c>
      <c r="M445" s="5"/>
    </row>
    <row r="446" spans="2:13" x14ac:dyDescent="0.3">
      <c r="B446" s="57"/>
      <c r="C446" s="5" t="str">
        <f t="shared" ca="1" si="42"/>
        <v/>
      </c>
      <c r="D446" s="5" t="str">
        <f t="shared" ca="1" si="43"/>
        <v/>
      </c>
      <c r="E446" s="5" t="str">
        <f t="shared" ca="1" si="48"/>
        <v/>
      </c>
      <c r="F446" s="53"/>
      <c r="G446" s="5" t="str">
        <f t="shared" ca="1" si="44"/>
        <v/>
      </c>
      <c r="H446" s="5" t="str">
        <f t="shared" ca="1" si="45"/>
        <v/>
      </c>
      <c r="I446" s="5" t="str">
        <f t="shared" ca="1" si="46"/>
        <v/>
      </c>
      <c r="J446" s="5" t="str">
        <f t="shared" ca="1" si="47"/>
        <v/>
      </c>
      <c r="M446" s="5"/>
    </row>
    <row r="447" spans="2:13" x14ac:dyDescent="0.3">
      <c r="B447" s="57"/>
      <c r="C447" s="5" t="str">
        <f t="shared" ca="1" si="42"/>
        <v/>
      </c>
      <c r="D447" s="5" t="str">
        <f t="shared" ca="1" si="43"/>
        <v/>
      </c>
      <c r="E447" s="5" t="str">
        <f t="shared" ca="1" si="48"/>
        <v/>
      </c>
      <c r="F447" s="53"/>
      <c r="G447" s="5" t="str">
        <f t="shared" ca="1" si="44"/>
        <v/>
      </c>
      <c r="H447" s="5" t="str">
        <f t="shared" ca="1" si="45"/>
        <v/>
      </c>
      <c r="I447" s="5" t="str">
        <f t="shared" ca="1" si="46"/>
        <v/>
      </c>
      <c r="J447" s="5" t="str">
        <f t="shared" ca="1" si="47"/>
        <v/>
      </c>
      <c r="M447" s="5"/>
    </row>
    <row r="448" spans="2:13" x14ac:dyDescent="0.3">
      <c r="B448" s="57"/>
      <c r="C448" s="5" t="str">
        <f t="shared" ca="1" si="42"/>
        <v/>
      </c>
      <c r="D448" s="5" t="str">
        <f t="shared" ca="1" si="43"/>
        <v/>
      </c>
      <c r="E448" s="5" t="str">
        <f t="shared" ca="1" si="48"/>
        <v/>
      </c>
      <c r="F448" s="53"/>
      <c r="G448" s="5" t="str">
        <f t="shared" ca="1" si="44"/>
        <v/>
      </c>
      <c r="H448" s="5" t="str">
        <f t="shared" ca="1" si="45"/>
        <v/>
      </c>
      <c r="I448" s="5" t="str">
        <f t="shared" ca="1" si="46"/>
        <v/>
      </c>
      <c r="J448" s="5" t="str">
        <f t="shared" ca="1" si="47"/>
        <v/>
      </c>
      <c r="M448" s="5"/>
    </row>
    <row r="449" spans="2:13" x14ac:dyDescent="0.3">
      <c r="B449" s="57"/>
      <c r="C449" s="5" t="str">
        <f t="shared" ca="1" si="42"/>
        <v/>
      </c>
      <c r="D449" s="5" t="str">
        <f t="shared" ca="1" si="43"/>
        <v/>
      </c>
      <c r="E449" s="5" t="str">
        <f t="shared" ca="1" si="48"/>
        <v/>
      </c>
      <c r="F449" s="53"/>
      <c r="G449" s="5" t="str">
        <f t="shared" ca="1" si="44"/>
        <v/>
      </c>
      <c r="H449" s="5" t="str">
        <f t="shared" ca="1" si="45"/>
        <v/>
      </c>
      <c r="I449" s="5" t="str">
        <f t="shared" ca="1" si="46"/>
        <v/>
      </c>
      <c r="J449" s="5" t="str">
        <f t="shared" ca="1" si="47"/>
        <v/>
      </c>
      <c r="M449" s="5"/>
    </row>
    <row r="450" spans="2:13" x14ac:dyDescent="0.3">
      <c r="B450" s="57"/>
      <c r="C450" s="5" t="str">
        <f t="shared" ca="1" si="42"/>
        <v/>
      </c>
      <c r="D450" s="5" t="str">
        <f t="shared" ca="1" si="43"/>
        <v/>
      </c>
      <c r="E450" s="5" t="str">
        <f t="shared" ca="1" si="48"/>
        <v/>
      </c>
      <c r="F450" s="53"/>
      <c r="G450" s="5" t="str">
        <f t="shared" ca="1" si="44"/>
        <v/>
      </c>
      <c r="H450" s="5" t="str">
        <f t="shared" ca="1" si="45"/>
        <v/>
      </c>
      <c r="I450" s="5" t="str">
        <f t="shared" ca="1" si="46"/>
        <v/>
      </c>
      <c r="J450" s="5" t="str">
        <f t="shared" ca="1" si="47"/>
        <v/>
      </c>
      <c r="M450" s="5"/>
    </row>
    <row r="451" spans="2:13" x14ac:dyDescent="0.3">
      <c r="B451" s="57"/>
      <c r="C451" s="5" t="str">
        <f t="shared" ca="1" si="42"/>
        <v/>
      </c>
      <c r="D451" s="5" t="str">
        <f t="shared" ca="1" si="43"/>
        <v/>
      </c>
      <c r="E451" s="5" t="str">
        <f t="shared" ca="1" si="48"/>
        <v/>
      </c>
      <c r="F451" s="53"/>
      <c r="G451" s="5" t="str">
        <f t="shared" ca="1" si="44"/>
        <v/>
      </c>
      <c r="H451" s="5" t="str">
        <f t="shared" ca="1" si="45"/>
        <v/>
      </c>
      <c r="I451" s="5" t="str">
        <f t="shared" ca="1" si="46"/>
        <v/>
      </c>
      <c r="J451" s="5" t="str">
        <f t="shared" ca="1" si="47"/>
        <v/>
      </c>
      <c r="M451" s="5"/>
    </row>
    <row r="452" spans="2:13" x14ac:dyDescent="0.3">
      <c r="B452" s="57"/>
      <c r="C452" s="5" t="str">
        <f t="shared" ca="1" si="42"/>
        <v/>
      </c>
      <c r="D452" s="5" t="str">
        <f t="shared" ca="1" si="43"/>
        <v/>
      </c>
      <c r="E452" s="5" t="str">
        <f t="shared" ca="1" si="48"/>
        <v/>
      </c>
      <c r="F452" s="53"/>
      <c r="G452" s="5" t="str">
        <f t="shared" ca="1" si="44"/>
        <v/>
      </c>
      <c r="H452" s="5" t="str">
        <f t="shared" ca="1" si="45"/>
        <v/>
      </c>
      <c r="I452" s="5" t="str">
        <f t="shared" ca="1" si="46"/>
        <v/>
      </c>
      <c r="J452" s="5" t="str">
        <f t="shared" ca="1" si="47"/>
        <v/>
      </c>
      <c r="M452" s="5"/>
    </row>
    <row r="453" spans="2:13" x14ac:dyDescent="0.3">
      <c r="B453" s="57"/>
      <c r="C453" s="5" t="str">
        <f t="shared" ca="1" si="42"/>
        <v/>
      </c>
      <c r="D453" s="5" t="str">
        <f t="shared" ca="1" si="43"/>
        <v/>
      </c>
      <c r="E453" s="5" t="str">
        <f t="shared" ca="1" si="48"/>
        <v/>
      </c>
      <c r="F453" s="53"/>
      <c r="G453" s="5" t="str">
        <f t="shared" ca="1" si="44"/>
        <v/>
      </c>
      <c r="H453" s="5" t="str">
        <f t="shared" ca="1" si="45"/>
        <v/>
      </c>
      <c r="I453" s="5" t="str">
        <f t="shared" ca="1" si="46"/>
        <v/>
      </c>
      <c r="J453" s="5" t="str">
        <f t="shared" ca="1" si="47"/>
        <v/>
      </c>
      <c r="M453" s="5"/>
    </row>
    <row r="454" spans="2:13" x14ac:dyDescent="0.3">
      <c r="B454" s="57"/>
      <c r="C454" s="5" t="str">
        <f t="shared" ca="1" si="42"/>
        <v/>
      </c>
      <c r="D454" s="5" t="str">
        <f t="shared" ca="1" si="43"/>
        <v/>
      </c>
      <c r="E454" s="5" t="str">
        <f t="shared" ca="1" si="48"/>
        <v/>
      </c>
      <c r="F454" s="53"/>
      <c r="G454" s="5" t="str">
        <f t="shared" ca="1" si="44"/>
        <v/>
      </c>
      <c r="H454" s="5" t="str">
        <f t="shared" ca="1" si="45"/>
        <v/>
      </c>
      <c r="I454" s="5" t="str">
        <f t="shared" ca="1" si="46"/>
        <v/>
      </c>
      <c r="J454" s="5" t="str">
        <f t="shared" ca="1" si="47"/>
        <v/>
      </c>
      <c r="M454" s="5"/>
    </row>
    <row r="455" spans="2:13" x14ac:dyDescent="0.3">
      <c r="B455" s="57"/>
      <c r="C455" s="5" t="str">
        <f t="shared" ca="1" si="42"/>
        <v/>
      </c>
      <c r="D455" s="5" t="str">
        <f t="shared" ca="1" si="43"/>
        <v/>
      </c>
      <c r="E455" s="5" t="str">
        <f t="shared" ca="1" si="48"/>
        <v/>
      </c>
      <c r="F455" s="53"/>
      <c r="G455" s="5" t="str">
        <f t="shared" ca="1" si="44"/>
        <v/>
      </c>
      <c r="H455" s="5" t="str">
        <f t="shared" ca="1" si="45"/>
        <v/>
      </c>
      <c r="I455" s="5" t="str">
        <f t="shared" ca="1" si="46"/>
        <v/>
      </c>
      <c r="J455" s="5" t="str">
        <f t="shared" ca="1" si="47"/>
        <v/>
      </c>
      <c r="M455" s="5"/>
    </row>
    <row r="456" spans="2:13" x14ac:dyDescent="0.3">
      <c r="B456" s="57"/>
      <c r="C456" s="5" t="str">
        <f t="shared" ca="1" si="42"/>
        <v/>
      </c>
      <c r="D456" s="5" t="str">
        <f t="shared" ca="1" si="43"/>
        <v/>
      </c>
      <c r="E456" s="5" t="str">
        <f t="shared" ca="1" si="48"/>
        <v/>
      </c>
      <c r="F456" s="53"/>
      <c r="G456" s="5" t="str">
        <f t="shared" ca="1" si="44"/>
        <v/>
      </c>
      <c r="H456" s="5" t="str">
        <f t="shared" ca="1" si="45"/>
        <v/>
      </c>
      <c r="I456" s="5" t="str">
        <f t="shared" ca="1" si="46"/>
        <v/>
      </c>
      <c r="J456" s="5" t="str">
        <f t="shared" ca="1" si="47"/>
        <v/>
      </c>
      <c r="M456" s="5"/>
    </row>
    <row r="457" spans="2:13" x14ac:dyDescent="0.3">
      <c r="B457" s="57"/>
      <c r="C457" s="5" t="str">
        <f t="shared" ca="1" si="42"/>
        <v/>
      </c>
      <c r="D457" s="5" t="str">
        <f t="shared" ca="1" si="43"/>
        <v/>
      </c>
      <c r="E457" s="5" t="str">
        <f t="shared" ca="1" si="48"/>
        <v/>
      </c>
      <c r="F457" s="53"/>
      <c r="G457" s="5" t="str">
        <f t="shared" ca="1" si="44"/>
        <v/>
      </c>
      <c r="H457" s="5" t="str">
        <f t="shared" ca="1" si="45"/>
        <v/>
      </c>
      <c r="I457" s="5" t="str">
        <f t="shared" ca="1" si="46"/>
        <v/>
      </c>
      <c r="J457" s="5" t="str">
        <f t="shared" ca="1" si="47"/>
        <v/>
      </c>
      <c r="M457" s="5"/>
    </row>
    <row r="458" spans="2:13" x14ac:dyDescent="0.3">
      <c r="B458" s="57"/>
      <c r="C458" s="5" t="str">
        <f t="shared" ca="1" si="42"/>
        <v/>
      </c>
      <c r="D458" s="5" t="str">
        <f t="shared" ca="1" si="43"/>
        <v/>
      </c>
      <c r="E458" s="5" t="str">
        <f t="shared" ca="1" si="48"/>
        <v/>
      </c>
      <c r="F458" s="53"/>
      <c r="G458" s="5" t="str">
        <f t="shared" ca="1" si="44"/>
        <v/>
      </c>
      <c r="H458" s="5" t="str">
        <f t="shared" ca="1" si="45"/>
        <v/>
      </c>
      <c r="I458" s="5" t="str">
        <f t="shared" ca="1" si="46"/>
        <v/>
      </c>
      <c r="J458" s="5" t="str">
        <f t="shared" ca="1" si="47"/>
        <v/>
      </c>
      <c r="M458" s="5"/>
    </row>
    <row r="459" spans="2:13" x14ac:dyDescent="0.3">
      <c r="B459" s="57"/>
      <c r="C459" s="5" t="str">
        <f t="shared" ca="1" si="42"/>
        <v/>
      </c>
      <c r="D459" s="5" t="str">
        <f t="shared" ca="1" si="43"/>
        <v/>
      </c>
      <c r="E459" s="5" t="str">
        <f t="shared" ca="1" si="48"/>
        <v/>
      </c>
      <c r="F459" s="53"/>
      <c r="G459" s="5" t="str">
        <f t="shared" ca="1" si="44"/>
        <v/>
      </c>
      <c r="H459" s="5" t="str">
        <f t="shared" ca="1" si="45"/>
        <v/>
      </c>
      <c r="I459" s="5" t="str">
        <f t="shared" ca="1" si="46"/>
        <v/>
      </c>
      <c r="J459" s="5" t="str">
        <f t="shared" ca="1" si="47"/>
        <v/>
      </c>
      <c r="M459" s="5"/>
    </row>
    <row r="460" spans="2:13" x14ac:dyDescent="0.3">
      <c r="B460" s="57"/>
      <c r="C460" s="5" t="str">
        <f t="shared" ca="1" si="42"/>
        <v/>
      </c>
      <c r="D460" s="5" t="str">
        <f t="shared" ca="1" si="43"/>
        <v/>
      </c>
      <c r="E460" s="5" t="str">
        <f t="shared" ca="1" si="48"/>
        <v/>
      </c>
      <c r="F460" s="53"/>
      <c r="G460" s="5" t="str">
        <f t="shared" ca="1" si="44"/>
        <v/>
      </c>
      <c r="H460" s="5" t="str">
        <f t="shared" ca="1" si="45"/>
        <v/>
      </c>
      <c r="I460" s="5" t="str">
        <f t="shared" ca="1" si="46"/>
        <v/>
      </c>
      <c r="J460" s="5" t="str">
        <f t="shared" ca="1" si="47"/>
        <v/>
      </c>
      <c r="M460" s="5"/>
    </row>
    <row r="461" spans="2:13" x14ac:dyDescent="0.3">
      <c r="B461" s="57"/>
      <c r="C461" s="5" t="str">
        <f t="shared" ca="1" si="42"/>
        <v/>
      </c>
      <c r="D461" s="5" t="str">
        <f t="shared" ca="1" si="43"/>
        <v/>
      </c>
      <c r="E461" s="5" t="str">
        <f t="shared" ca="1" si="48"/>
        <v/>
      </c>
      <c r="F461" s="53"/>
      <c r="G461" s="5" t="str">
        <f t="shared" ca="1" si="44"/>
        <v/>
      </c>
      <c r="H461" s="5" t="str">
        <f t="shared" ca="1" si="45"/>
        <v/>
      </c>
      <c r="I461" s="5" t="str">
        <f t="shared" ca="1" si="46"/>
        <v/>
      </c>
      <c r="J461" s="5" t="str">
        <f t="shared" ca="1" si="47"/>
        <v/>
      </c>
      <c r="M461" s="5"/>
    </row>
    <row r="462" spans="2:13" x14ac:dyDescent="0.3">
      <c r="B462" s="57"/>
      <c r="C462" s="5" t="str">
        <f t="shared" ca="1" si="42"/>
        <v/>
      </c>
      <c r="D462" s="5" t="str">
        <f t="shared" ca="1" si="43"/>
        <v/>
      </c>
      <c r="E462" s="5" t="str">
        <f t="shared" ca="1" si="48"/>
        <v/>
      </c>
      <c r="F462" s="53"/>
      <c r="G462" s="5" t="str">
        <f t="shared" ca="1" si="44"/>
        <v/>
      </c>
      <c r="H462" s="5" t="str">
        <f t="shared" ca="1" si="45"/>
        <v/>
      </c>
      <c r="I462" s="5" t="str">
        <f t="shared" ca="1" si="46"/>
        <v/>
      </c>
      <c r="J462" s="5" t="str">
        <f t="shared" ca="1" si="47"/>
        <v/>
      </c>
      <c r="M462" s="5"/>
    </row>
    <row r="463" spans="2:13" x14ac:dyDescent="0.3">
      <c r="B463" s="57"/>
      <c r="C463" s="5" t="str">
        <f t="shared" ca="1" si="42"/>
        <v/>
      </c>
      <c r="D463" s="5" t="str">
        <f t="shared" ca="1" si="43"/>
        <v/>
      </c>
      <c r="E463" s="5" t="str">
        <f t="shared" ca="1" si="48"/>
        <v/>
      </c>
      <c r="F463" s="53"/>
      <c r="G463" s="5" t="str">
        <f t="shared" ca="1" si="44"/>
        <v/>
      </c>
      <c r="H463" s="5" t="str">
        <f t="shared" ca="1" si="45"/>
        <v/>
      </c>
      <c r="I463" s="5" t="str">
        <f t="shared" ca="1" si="46"/>
        <v/>
      </c>
      <c r="J463" s="5" t="str">
        <f t="shared" ca="1" si="47"/>
        <v/>
      </c>
      <c r="M463" s="5"/>
    </row>
    <row r="464" spans="2:13" x14ac:dyDescent="0.3">
      <c r="B464" s="57"/>
      <c r="C464" s="5" t="str">
        <f t="shared" ca="1" si="42"/>
        <v/>
      </c>
      <c r="D464" s="5" t="str">
        <f t="shared" ca="1" si="43"/>
        <v/>
      </c>
      <c r="E464" s="5" t="str">
        <f t="shared" ca="1" si="48"/>
        <v/>
      </c>
      <c r="F464" s="53"/>
      <c r="G464" s="5" t="str">
        <f t="shared" ca="1" si="44"/>
        <v/>
      </c>
      <c r="H464" s="5" t="str">
        <f t="shared" ca="1" si="45"/>
        <v/>
      </c>
      <c r="I464" s="5" t="str">
        <f t="shared" ca="1" si="46"/>
        <v/>
      </c>
      <c r="J464" s="5" t="str">
        <f t="shared" ca="1" si="47"/>
        <v/>
      </c>
      <c r="M464" s="5"/>
    </row>
    <row r="465" spans="2:13" x14ac:dyDescent="0.3">
      <c r="B465" s="57"/>
      <c r="C465" s="5" t="str">
        <f t="shared" ca="1" si="42"/>
        <v/>
      </c>
      <c r="D465" s="5" t="str">
        <f t="shared" ca="1" si="43"/>
        <v/>
      </c>
      <c r="E465" s="5" t="str">
        <f t="shared" ca="1" si="48"/>
        <v/>
      </c>
      <c r="F465" s="53"/>
      <c r="G465" s="5" t="str">
        <f t="shared" ca="1" si="44"/>
        <v/>
      </c>
      <c r="H465" s="5" t="str">
        <f t="shared" ca="1" si="45"/>
        <v/>
      </c>
      <c r="I465" s="5" t="str">
        <f t="shared" ca="1" si="46"/>
        <v/>
      </c>
      <c r="J465" s="5" t="str">
        <f t="shared" ca="1" si="47"/>
        <v/>
      </c>
      <c r="M465" s="5"/>
    </row>
    <row r="466" spans="2:13" x14ac:dyDescent="0.3">
      <c r="B466" s="57"/>
      <c r="C466" s="5" t="str">
        <f t="shared" ca="1" si="42"/>
        <v/>
      </c>
      <c r="D466" s="5" t="str">
        <f t="shared" ca="1" si="43"/>
        <v/>
      </c>
      <c r="E466" s="5" t="str">
        <f t="shared" ca="1" si="48"/>
        <v/>
      </c>
      <c r="F466" s="53"/>
      <c r="G466" s="5" t="str">
        <f t="shared" ca="1" si="44"/>
        <v/>
      </c>
      <c r="H466" s="5" t="str">
        <f t="shared" ca="1" si="45"/>
        <v/>
      </c>
      <c r="I466" s="5" t="str">
        <f t="shared" ca="1" si="46"/>
        <v/>
      </c>
      <c r="J466" s="5" t="str">
        <f t="shared" ca="1" si="47"/>
        <v/>
      </c>
      <c r="M466" s="5"/>
    </row>
    <row r="467" spans="2:13" x14ac:dyDescent="0.3">
      <c r="B467" s="57"/>
      <c r="C467" s="5" t="str">
        <f t="shared" ca="1" si="42"/>
        <v/>
      </c>
      <c r="D467" s="5" t="str">
        <f t="shared" ca="1" si="43"/>
        <v/>
      </c>
      <c r="E467" s="5" t="str">
        <f t="shared" ca="1" si="48"/>
        <v/>
      </c>
      <c r="F467" s="53"/>
      <c r="G467" s="5" t="str">
        <f t="shared" ca="1" si="44"/>
        <v/>
      </c>
      <c r="H467" s="5" t="str">
        <f t="shared" ca="1" si="45"/>
        <v/>
      </c>
      <c r="I467" s="5" t="str">
        <f t="shared" ca="1" si="46"/>
        <v/>
      </c>
      <c r="J467" s="5" t="str">
        <f t="shared" ca="1" si="47"/>
        <v/>
      </c>
      <c r="M467" s="5"/>
    </row>
    <row r="468" spans="2:13" x14ac:dyDescent="0.3">
      <c r="B468" s="57"/>
      <c r="C468" s="5" t="str">
        <f t="shared" ca="1" si="42"/>
        <v/>
      </c>
      <c r="D468" s="5" t="str">
        <f t="shared" ca="1" si="43"/>
        <v/>
      </c>
      <c r="E468" s="5" t="str">
        <f t="shared" ca="1" si="48"/>
        <v/>
      </c>
      <c r="F468" s="53"/>
      <c r="G468" s="5" t="str">
        <f t="shared" ca="1" si="44"/>
        <v/>
      </c>
      <c r="H468" s="5" t="str">
        <f t="shared" ca="1" si="45"/>
        <v/>
      </c>
      <c r="I468" s="5" t="str">
        <f t="shared" ca="1" si="46"/>
        <v/>
      </c>
      <c r="J468" s="5" t="str">
        <f t="shared" ca="1" si="47"/>
        <v/>
      </c>
      <c r="M468" s="5"/>
    </row>
    <row r="469" spans="2:13" x14ac:dyDescent="0.3">
      <c r="B469" s="57"/>
      <c r="C469" s="5" t="str">
        <f t="shared" ca="1" si="42"/>
        <v/>
      </c>
      <c r="D469" s="5" t="str">
        <f t="shared" ca="1" si="43"/>
        <v/>
      </c>
      <c r="E469" s="5" t="str">
        <f t="shared" ca="1" si="48"/>
        <v/>
      </c>
      <c r="F469" s="53"/>
      <c r="G469" s="5" t="str">
        <f t="shared" ca="1" si="44"/>
        <v/>
      </c>
      <c r="H469" s="5" t="str">
        <f t="shared" ca="1" si="45"/>
        <v/>
      </c>
      <c r="I469" s="5" t="str">
        <f t="shared" ca="1" si="46"/>
        <v/>
      </c>
      <c r="J469" s="5" t="str">
        <f t="shared" ca="1" si="47"/>
        <v/>
      </c>
      <c r="M469" s="5"/>
    </row>
    <row r="470" spans="2:13" x14ac:dyDescent="0.3">
      <c r="B470" s="57"/>
      <c r="C470" s="5" t="str">
        <f t="shared" ca="1" si="42"/>
        <v/>
      </c>
      <c r="D470" s="5" t="str">
        <f t="shared" ca="1" si="43"/>
        <v/>
      </c>
      <c r="E470" s="5" t="str">
        <f t="shared" ca="1" si="48"/>
        <v/>
      </c>
      <c r="F470" s="53"/>
      <c r="G470" s="5" t="str">
        <f t="shared" ca="1" si="44"/>
        <v/>
      </c>
      <c r="H470" s="5" t="str">
        <f t="shared" ca="1" si="45"/>
        <v/>
      </c>
      <c r="I470" s="5" t="str">
        <f t="shared" ca="1" si="46"/>
        <v/>
      </c>
      <c r="J470" s="5" t="str">
        <f t="shared" ca="1" si="47"/>
        <v/>
      </c>
      <c r="M470" s="5"/>
    </row>
    <row r="471" spans="2:13" x14ac:dyDescent="0.3">
      <c r="B471" s="57"/>
      <c r="C471" s="5" t="str">
        <f t="shared" ca="1" si="42"/>
        <v/>
      </c>
      <c r="D471" s="5" t="str">
        <f t="shared" ca="1" si="43"/>
        <v/>
      </c>
      <c r="E471" s="5" t="str">
        <f t="shared" ca="1" si="48"/>
        <v/>
      </c>
      <c r="F471" s="53"/>
      <c r="G471" s="5" t="str">
        <f t="shared" ca="1" si="44"/>
        <v/>
      </c>
      <c r="H471" s="5" t="str">
        <f t="shared" ca="1" si="45"/>
        <v/>
      </c>
      <c r="I471" s="5" t="str">
        <f t="shared" ca="1" si="46"/>
        <v/>
      </c>
      <c r="J471" s="5" t="str">
        <f t="shared" ca="1" si="47"/>
        <v/>
      </c>
      <c r="M471" s="5"/>
    </row>
    <row r="472" spans="2:13" x14ac:dyDescent="0.3">
      <c r="B472" s="57"/>
      <c r="C472" s="5" t="str">
        <f t="shared" ca="1" si="42"/>
        <v/>
      </c>
      <c r="D472" s="5" t="str">
        <f t="shared" ca="1" si="43"/>
        <v/>
      </c>
      <c r="E472" s="5" t="str">
        <f t="shared" ca="1" si="48"/>
        <v/>
      </c>
      <c r="F472" s="53"/>
      <c r="G472" s="5" t="str">
        <f t="shared" ca="1" si="44"/>
        <v/>
      </c>
      <c r="H472" s="5" t="str">
        <f t="shared" ca="1" si="45"/>
        <v/>
      </c>
      <c r="I472" s="5" t="str">
        <f t="shared" ca="1" si="46"/>
        <v/>
      </c>
      <c r="J472" s="5" t="str">
        <f t="shared" ca="1" si="47"/>
        <v/>
      </c>
      <c r="M472" s="5"/>
    </row>
    <row r="473" spans="2:13" x14ac:dyDescent="0.3">
      <c r="B473" s="57"/>
      <c r="C473" s="5" t="str">
        <f t="shared" ca="1" si="42"/>
        <v/>
      </c>
      <c r="D473" s="5" t="str">
        <f t="shared" ca="1" si="43"/>
        <v/>
      </c>
      <c r="E473" s="5" t="str">
        <f t="shared" ca="1" si="48"/>
        <v/>
      </c>
      <c r="F473" s="53"/>
      <c r="G473" s="5" t="str">
        <f t="shared" ca="1" si="44"/>
        <v/>
      </c>
      <c r="H473" s="5" t="str">
        <f t="shared" ca="1" si="45"/>
        <v/>
      </c>
      <c r="I473" s="5" t="str">
        <f t="shared" ca="1" si="46"/>
        <v/>
      </c>
      <c r="J473" s="5" t="str">
        <f t="shared" ca="1" si="47"/>
        <v/>
      </c>
      <c r="M473" s="5"/>
    </row>
    <row r="474" spans="2:13" x14ac:dyDescent="0.3">
      <c r="B474" s="57"/>
      <c r="C474" s="5" t="str">
        <f t="shared" ca="1" si="42"/>
        <v/>
      </c>
      <c r="D474" s="5" t="str">
        <f t="shared" ca="1" si="43"/>
        <v/>
      </c>
      <c r="E474" s="5" t="str">
        <f t="shared" ca="1" si="48"/>
        <v/>
      </c>
      <c r="F474" s="53"/>
      <c r="G474" s="5" t="str">
        <f t="shared" ca="1" si="44"/>
        <v/>
      </c>
      <c r="H474" s="5" t="str">
        <f t="shared" ca="1" si="45"/>
        <v/>
      </c>
      <c r="I474" s="5" t="str">
        <f t="shared" ca="1" si="46"/>
        <v/>
      </c>
      <c r="J474" s="5" t="str">
        <f t="shared" ca="1" si="47"/>
        <v/>
      </c>
      <c r="M474" s="5"/>
    </row>
    <row r="475" spans="2:13" x14ac:dyDescent="0.3">
      <c r="B475" s="57"/>
      <c r="C475" s="5" t="str">
        <f t="shared" ref="C475:C538" ca="1" si="49">_xlfn.LET(
_xlpm.StartingPrincipalBalance,$G474,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_xlpm.Calculation,IF(_xlpm.IsPeriodBlankCondition,"",IF(_xlpm.IsPrincipalRemainingBlankCondition,"",IF(_xlpm.IsPrincipalRemainingZeroCondition,"",_xlpm.StartingPrincipalBalance))),
_xlpm.Calculation
)</f>
        <v/>
      </c>
      <c r="D475" s="5" t="str">
        <f t="shared" ref="D475:D538" ca="1" si="50">_xlfn.LET(
_xlpm.InterestCalculation,$G474*$B$9,
_xlpm.IsPrincipalRemainingZeroCondition,ROUND($G474,2)=0,
_xlpm.IsPrincipalRemainingBlankCondition,$G474="",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E475" s="5" t="str">
        <f t="shared" ca="1" si="48"/>
        <v/>
      </c>
      <c r="F475" s="53"/>
      <c r="G475" s="5" t="str">
        <f t="shared" ref="G475:G538" ca="1" si="51">_xlfn.LET(
_xlpm.StartingBalanceGreaterThanPrincipalOwedPlusPrepaymentCondition,$C475&gt;=$E475+$F475,
_xlpm.IsPrincpalOwedPlusPrepaymentLessThanOrEqualToPrincipalRemainingCondition,ROUND($E475+$F475,2)&lt;=ROUND($G474,2),
_xlpm.IsCurrentPrincapalOwedAmtGreaterThanPrevPrincipalOwedCondition,$E474&gt;$G474,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_xlpm.Calculation,IF(_xlpm.IsPeriodBlankCondition,"",IF(_xlpm.IsPrincipalRemainingBlankCondition,"",IF(_xlpm.IsPrincipalZeroCondition,"",IF(_xlpm.StartingBalanceGreaterThanPrincipalOwedPlusPrepaymentCondition,$C475-$E475-$F475,0)))),
_xlpm.Calculation
)</f>
        <v/>
      </c>
      <c r="H475" s="5" t="str">
        <f t="shared" ref="H475:H538" ca="1" si="52">_xlfn.LET(
_xlpm.PrincpalRemainingCalculation,$B$13,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_xlpm.Calculation,IF(_xlpm.IsPeriodBlankCondition,"",IF(_xlpm.IsPrincipalRemainingBlankCondition,"",IF(_xlpm.IsPrincipalZeroCondition,"",_xlpm.PrincpalRemainingCalculation))),
_xlpm.Calculation
)</f>
        <v/>
      </c>
      <c r="I475" s="5" t="str">
        <f t="shared" ref="I475:I538" ca="1" si="53">_xlfn.LET(
_xlpm.IsPrincipalRemainingLessThanOrEqualToPMICutoffAmtCondition,$G474&lt;=$B$2*(1-$B$15),
_xlpm.PMIMonthlyPayment,$B$19,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75" s="5" t="str">
        <f t="shared" ref="J475:J538" ca="1" si="54">_xlfn.LET(
_xlpm.PrePaymentActuallyPaid,IF($C475&gt;=$E475+$F475,$F475,$C475-$E475),
_xlpm.IfPMIOwedIsBlank,IF($I475 = "",0,$I475),
_xlpm.TotalMonthlyPaymentCalculation,$D475+$E475+$H475+_xlpm.IfPMIOwedIsBlank+_xlpm.PrePaymentActuallyPaid,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_xlpm.Calculation,IF(_xlpm.IsPeriodBlankCondition,"",IF(_xlpm.IsPrincipalRemainingBlankCondition,"",IF(_xlpm.IsPrincipalZeroCondition,"",_xlpm.TotalMonthlyPaymentCalculation))),
_xlpm.Calculation
)</f>
        <v/>
      </c>
      <c r="M475" s="5"/>
    </row>
    <row r="476" spans="2:13" x14ac:dyDescent="0.3">
      <c r="B476" s="57"/>
      <c r="C476" s="5" t="str">
        <f t="shared" ca="1" si="49"/>
        <v/>
      </c>
      <c r="D476" s="5" t="str">
        <f t="shared" ca="1" si="50"/>
        <v/>
      </c>
      <c r="E476" s="5" t="str">
        <f t="shared" ca="1" si="48"/>
        <v/>
      </c>
      <c r="F476" s="53"/>
      <c r="G476" s="5" t="str">
        <f t="shared" ca="1" si="51"/>
        <v/>
      </c>
      <c r="H476" s="5" t="str">
        <f t="shared" ca="1" si="52"/>
        <v/>
      </c>
      <c r="I476" s="5" t="str">
        <f t="shared" ca="1" si="53"/>
        <v/>
      </c>
      <c r="J476" s="5" t="str">
        <f t="shared" ca="1" si="54"/>
        <v/>
      </c>
      <c r="M476" s="5"/>
    </row>
    <row r="477" spans="2:13" x14ac:dyDescent="0.3">
      <c r="B477" s="57"/>
      <c r="C477" s="5" t="str">
        <f t="shared" ca="1" si="49"/>
        <v/>
      </c>
      <c r="D477" s="5" t="str">
        <f t="shared" ca="1" si="50"/>
        <v/>
      </c>
      <c r="E477" s="5" t="str">
        <f t="shared" ca="1" si="48"/>
        <v/>
      </c>
      <c r="F477" s="53"/>
      <c r="G477" s="5" t="str">
        <f t="shared" ca="1" si="51"/>
        <v/>
      </c>
      <c r="H477" s="5" t="str">
        <f t="shared" ca="1" si="52"/>
        <v/>
      </c>
      <c r="I477" s="5" t="str">
        <f t="shared" ca="1" si="53"/>
        <v/>
      </c>
      <c r="J477" s="5" t="str">
        <f t="shared" ca="1" si="54"/>
        <v/>
      </c>
      <c r="M477" s="5"/>
    </row>
    <row r="478" spans="2:13" x14ac:dyDescent="0.3">
      <c r="B478" s="57"/>
      <c r="C478" s="5" t="str">
        <f t="shared" ca="1" si="49"/>
        <v/>
      </c>
      <c r="D478" s="5" t="str">
        <f t="shared" ca="1" si="50"/>
        <v/>
      </c>
      <c r="E478" s="5" t="str">
        <f t="shared" ca="1" si="48"/>
        <v/>
      </c>
      <c r="F478" s="53"/>
      <c r="G478" s="5" t="str">
        <f t="shared" ca="1" si="51"/>
        <v/>
      </c>
      <c r="H478" s="5" t="str">
        <f t="shared" ca="1" si="52"/>
        <v/>
      </c>
      <c r="I478" s="5" t="str">
        <f t="shared" ca="1" si="53"/>
        <v/>
      </c>
      <c r="J478" s="5" t="str">
        <f t="shared" ca="1" si="54"/>
        <v/>
      </c>
      <c r="M478" s="5"/>
    </row>
    <row r="479" spans="2:13" x14ac:dyDescent="0.3">
      <c r="B479" s="57"/>
      <c r="C479" s="5" t="str">
        <f t="shared" ca="1" si="49"/>
        <v/>
      </c>
      <c r="D479" s="5" t="str">
        <f t="shared" ca="1" si="50"/>
        <v/>
      </c>
      <c r="E479" s="5" t="str">
        <f t="shared" ca="1" si="48"/>
        <v/>
      </c>
      <c r="F479" s="53"/>
      <c r="G479" s="5" t="str">
        <f t="shared" ca="1" si="51"/>
        <v/>
      </c>
      <c r="H479" s="5" t="str">
        <f t="shared" ca="1" si="52"/>
        <v/>
      </c>
      <c r="I479" s="5" t="str">
        <f t="shared" ca="1" si="53"/>
        <v/>
      </c>
      <c r="J479" s="5" t="str">
        <f t="shared" ca="1" si="54"/>
        <v/>
      </c>
      <c r="M479" s="5"/>
    </row>
    <row r="480" spans="2:13" x14ac:dyDescent="0.3">
      <c r="B480" s="57"/>
      <c r="C480" s="5" t="str">
        <f t="shared" ca="1" si="49"/>
        <v/>
      </c>
      <c r="D480" s="5" t="str">
        <f t="shared" ca="1" si="50"/>
        <v/>
      </c>
      <c r="E480" s="5" t="str">
        <f t="shared" ca="1" si="48"/>
        <v/>
      </c>
      <c r="F480" s="53"/>
      <c r="G480" s="5" t="str">
        <f t="shared" ca="1" si="51"/>
        <v/>
      </c>
      <c r="H480" s="5" t="str">
        <f t="shared" ca="1" si="52"/>
        <v/>
      </c>
      <c r="I480" s="5" t="str">
        <f t="shared" ca="1" si="53"/>
        <v/>
      </c>
      <c r="J480" s="5" t="str">
        <f t="shared" ca="1" si="54"/>
        <v/>
      </c>
      <c r="M480" s="5"/>
    </row>
    <row r="481" spans="2:13" x14ac:dyDescent="0.3">
      <c r="B481" s="57"/>
      <c r="C481" s="5" t="str">
        <f t="shared" ca="1" si="49"/>
        <v/>
      </c>
      <c r="D481" s="5" t="str">
        <f t="shared" ca="1" si="50"/>
        <v/>
      </c>
      <c r="E481" s="5" t="str">
        <f t="shared" ca="1" si="48"/>
        <v/>
      </c>
      <c r="F481" s="53"/>
      <c r="G481" s="5" t="str">
        <f t="shared" ca="1" si="51"/>
        <v/>
      </c>
      <c r="H481" s="5" t="str">
        <f t="shared" ca="1" si="52"/>
        <v/>
      </c>
      <c r="I481" s="5" t="str">
        <f t="shared" ca="1" si="53"/>
        <v/>
      </c>
      <c r="J481" s="5" t="str">
        <f t="shared" ca="1" si="54"/>
        <v/>
      </c>
      <c r="M481" s="5"/>
    </row>
    <row r="482" spans="2:13" x14ac:dyDescent="0.3">
      <c r="B482" s="57"/>
      <c r="C482" s="5" t="str">
        <f t="shared" ca="1" si="49"/>
        <v/>
      </c>
      <c r="D482" s="5" t="str">
        <f t="shared" ca="1" si="50"/>
        <v/>
      </c>
      <c r="E482" s="5" t="str">
        <f t="shared" ca="1" si="48"/>
        <v/>
      </c>
      <c r="F482" s="53"/>
      <c r="G482" s="5" t="str">
        <f t="shared" ca="1" si="51"/>
        <v/>
      </c>
      <c r="H482" s="5" t="str">
        <f t="shared" ca="1" si="52"/>
        <v/>
      </c>
      <c r="I482" s="5" t="str">
        <f t="shared" ca="1" si="53"/>
        <v/>
      </c>
      <c r="J482" s="5" t="str">
        <f t="shared" ca="1" si="54"/>
        <v/>
      </c>
      <c r="M482" s="5"/>
    </row>
    <row r="483" spans="2:13" x14ac:dyDescent="0.3">
      <c r="B483" s="57"/>
      <c r="C483" s="5" t="str">
        <f t="shared" ca="1" si="49"/>
        <v/>
      </c>
      <c r="D483" s="5" t="str">
        <f t="shared" ca="1" si="50"/>
        <v/>
      </c>
      <c r="E483" s="5" t="str">
        <f t="shared" ca="1" si="48"/>
        <v/>
      </c>
      <c r="F483" s="53"/>
      <c r="G483" s="5" t="str">
        <f t="shared" ca="1" si="51"/>
        <v/>
      </c>
      <c r="H483" s="5" t="str">
        <f t="shared" ca="1" si="52"/>
        <v/>
      </c>
      <c r="I483" s="5" t="str">
        <f t="shared" ca="1" si="53"/>
        <v/>
      </c>
      <c r="J483" s="5" t="str">
        <f t="shared" ca="1" si="54"/>
        <v/>
      </c>
      <c r="M483" s="5"/>
    </row>
    <row r="484" spans="2:13" x14ac:dyDescent="0.3">
      <c r="B484" s="57"/>
      <c r="C484" s="5" t="str">
        <f t="shared" ca="1" si="49"/>
        <v/>
      </c>
      <c r="D484" s="5" t="str">
        <f t="shared" ca="1" si="50"/>
        <v/>
      </c>
      <c r="E484" s="5" t="str">
        <f t="shared" ca="1" si="48"/>
        <v/>
      </c>
      <c r="F484" s="53"/>
      <c r="G484" s="5" t="str">
        <f t="shared" ca="1" si="51"/>
        <v/>
      </c>
      <c r="H484" s="5" t="str">
        <f t="shared" ca="1" si="52"/>
        <v/>
      </c>
      <c r="I484" s="5" t="str">
        <f t="shared" ca="1" si="53"/>
        <v/>
      </c>
      <c r="J484" s="5" t="str">
        <f t="shared" ca="1" si="54"/>
        <v/>
      </c>
      <c r="M484" s="5"/>
    </row>
    <row r="485" spans="2:13" x14ac:dyDescent="0.3">
      <c r="B485" s="57"/>
      <c r="C485" s="5" t="str">
        <f t="shared" ca="1" si="49"/>
        <v/>
      </c>
      <c r="D485" s="5" t="str">
        <f t="shared" ca="1" si="50"/>
        <v/>
      </c>
      <c r="E485" s="5" t="str">
        <f t="shared" ref="E485:E548" ca="1" si="55">_xlfn.LET(
_xlpm.PrincipalOwedCalculation,$B$10-$D485,
_xlpm.IsPrincipalLessThenOrEqualToMonthlyPaymentCondition,$G484&lt;=$B$10,
_xlpm.IsPrincipalZeroCondition,ROUND($G484,2) = 0,
_xlpm.IsPrincipalRemainingBlankCondition,$G484="",
_xlpm.IsPeriodBlankCondition,ISBLANK($A485),
_xlpm.Calculation,IF(_xlpm.IsPeriodBlankCondition,"",IF(_xlpm.IsPrincipalRemainingBlankCondition,"",IF(_xlpm.IsPrincipalZeroCondition,"",IF(_xlpm.IsPrincipalLessThenOrEqualToMonthlyPaymentCondition,$G484,_xlpm.PrincipalOwedCalculation)))),
_xlpm.Calculation
)</f>
        <v/>
      </c>
      <c r="F485" s="53"/>
      <c r="G485" s="5" t="str">
        <f t="shared" ca="1" si="51"/>
        <v/>
      </c>
      <c r="H485" s="5" t="str">
        <f t="shared" ca="1" si="52"/>
        <v/>
      </c>
      <c r="I485" s="5" t="str">
        <f t="shared" ca="1" si="53"/>
        <v/>
      </c>
      <c r="J485" s="5" t="str">
        <f t="shared" ca="1" si="54"/>
        <v/>
      </c>
      <c r="M485" s="5"/>
    </row>
    <row r="486" spans="2:13" x14ac:dyDescent="0.3">
      <c r="B486" s="57"/>
      <c r="C486" s="5" t="str">
        <f t="shared" ca="1" si="49"/>
        <v/>
      </c>
      <c r="D486" s="5" t="str">
        <f t="shared" ca="1" si="50"/>
        <v/>
      </c>
      <c r="E486" s="5" t="str">
        <f t="shared" ca="1" si="55"/>
        <v/>
      </c>
      <c r="F486" s="53"/>
      <c r="G486" s="5" t="str">
        <f t="shared" ca="1" si="51"/>
        <v/>
      </c>
      <c r="H486" s="5" t="str">
        <f t="shared" ca="1" si="52"/>
        <v/>
      </c>
      <c r="I486" s="5" t="str">
        <f t="shared" ca="1" si="53"/>
        <v/>
      </c>
      <c r="J486" s="5" t="str">
        <f t="shared" ca="1" si="54"/>
        <v/>
      </c>
      <c r="M486" s="5"/>
    </row>
    <row r="487" spans="2:13" x14ac:dyDescent="0.3">
      <c r="B487" s="57"/>
      <c r="C487" s="5" t="str">
        <f t="shared" ca="1" si="49"/>
        <v/>
      </c>
      <c r="D487" s="5" t="str">
        <f t="shared" ca="1" si="50"/>
        <v/>
      </c>
      <c r="E487" s="5" t="str">
        <f t="shared" ca="1" si="55"/>
        <v/>
      </c>
      <c r="F487" s="53"/>
      <c r="G487" s="5" t="str">
        <f t="shared" ca="1" si="51"/>
        <v/>
      </c>
      <c r="H487" s="5" t="str">
        <f t="shared" ca="1" si="52"/>
        <v/>
      </c>
      <c r="I487" s="5" t="str">
        <f t="shared" ca="1" si="53"/>
        <v/>
      </c>
      <c r="J487" s="5" t="str">
        <f t="shared" ca="1" si="54"/>
        <v/>
      </c>
      <c r="M487" s="5"/>
    </row>
    <row r="488" spans="2:13" x14ac:dyDescent="0.3">
      <c r="B488" s="57"/>
      <c r="C488" s="5" t="str">
        <f t="shared" ca="1" si="49"/>
        <v/>
      </c>
      <c r="D488" s="5" t="str">
        <f t="shared" ca="1" si="50"/>
        <v/>
      </c>
      <c r="E488" s="5" t="str">
        <f t="shared" ca="1" si="55"/>
        <v/>
      </c>
      <c r="F488" s="53"/>
      <c r="G488" s="5" t="str">
        <f t="shared" ca="1" si="51"/>
        <v/>
      </c>
      <c r="H488" s="5" t="str">
        <f t="shared" ca="1" si="52"/>
        <v/>
      </c>
      <c r="I488" s="5" t="str">
        <f t="shared" ca="1" si="53"/>
        <v/>
      </c>
      <c r="J488" s="5" t="str">
        <f t="shared" ca="1" si="54"/>
        <v/>
      </c>
      <c r="M488" s="5"/>
    </row>
    <row r="489" spans="2:13" x14ac:dyDescent="0.3">
      <c r="B489" s="57"/>
      <c r="C489" s="5" t="str">
        <f t="shared" ca="1" si="49"/>
        <v/>
      </c>
      <c r="D489" s="5" t="str">
        <f t="shared" ca="1" si="50"/>
        <v/>
      </c>
      <c r="E489" s="5" t="str">
        <f t="shared" ca="1" si="55"/>
        <v/>
      </c>
      <c r="F489" s="53"/>
      <c r="G489" s="5" t="str">
        <f t="shared" ca="1" si="51"/>
        <v/>
      </c>
      <c r="H489" s="5" t="str">
        <f t="shared" ca="1" si="52"/>
        <v/>
      </c>
      <c r="I489" s="5" t="str">
        <f t="shared" ca="1" si="53"/>
        <v/>
      </c>
      <c r="J489" s="5" t="str">
        <f t="shared" ca="1" si="54"/>
        <v/>
      </c>
      <c r="M489" s="5"/>
    </row>
    <row r="490" spans="2:13" x14ac:dyDescent="0.3">
      <c r="B490" s="57"/>
      <c r="C490" s="5" t="str">
        <f t="shared" ca="1" si="49"/>
        <v/>
      </c>
      <c r="D490" s="5" t="str">
        <f t="shared" ca="1" si="50"/>
        <v/>
      </c>
      <c r="E490" s="5" t="str">
        <f t="shared" ca="1" si="55"/>
        <v/>
      </c>
      <c r="F490" s="53"/>
      <c r="G490" s="5" t="str">
        <f t="shared" ca="1" si="51"/>
        <v/>
      </c>
      <c r="H490" s="5" t="str">
        <f t="shared" ca="1" si="52"/>
        <v/>
      </c>
      <c r="I490" s="5" t="str">
        <f t="shared" ca="1" si="53"/>
        <v/>
      </c>
      <c r="J490" s="5" t="str">
        <f t="shared" ca="1" si="54"/>
        <v/>
      </c>
      <c r="M490" s="5"/>
    </row>
    <row r="491" spans="2:13" x14ac:dyDescent="0.3">
      <c r="B491" s="57"/>
      <c r="C491" s="5" t="str">
        <f t="shared" ca="1" si="49"/>
        <v/>
      </c>
      <c r="D491" s="5" t="str">
        <f t="shared" ca="1" si="50"/>
        <v/>
      </c>
      <c r="E491" s="5" t="str">
        <f t="shared" ca="1" si="55"/>
        <v/>
      </c>
      <c r="F491" s="53"/>
      <c r="G491" s="5" t="str">
        <f t="shared" ca="1" si="51"/>
        <v/>
      </c>
      <c r="H491" s="5" t="str">
        <f t="shared" ca="1" si="52"/>
        <v/>
      </c>
      <c r="I491" s="5" t="str">
        <f t="shared" ca="1" si="53"/>
        <v/>
      </c>
      <c r="J491" s="5" t="str">
        <f t="shared" ca="1" si="54"/>
        <v/>
      </c>
      <c r="M491" s="5"/>
    </row>
    <row r="492" spans="2:13" x14ac:dyDescent="0.3">
      <c r="B492" s="57"/>
      <c r="C492" s="5" t="str">
        <f t="shared" ca="1" si="49"/>
        <v/>
      </c>
      <c r="D492" s="5" t="str">
        <f t="shared" ca="1" si="50"/>
        <v/>
      </c>
      <c r="E492" s="5" t="str">
        <f t="shared" ca="1" si="55"/>
        <v/>
      </c>
      <c r="F492" s="53"/>
      <c r="G492" s="5" t="str">
        <f t="shared" ca="1" si="51"/>
        <v/>
      </c>
      <c r="H492" s="5" t="str">
        <f t="shared" ca="1" si="52"/>
        <v/>
      </c>
      <c r="I492" s="5" t="str">
        <f t="shared" ca="1" si="53"/>
        <v/>
      </c>
      <c r="J492" s="5" t="str">
        <f t="shared" ca="1" si="54"/>
        <v/>
      </c>
      <c r="M492" s="5"/>
    </row>
    <row r="493" spans="2:13" x14ac:dyDescent="0.3">
      <c r="B493" s="57"/>
      <c r="C493" s="5" t="str">
        <f t="shared" ca="1" si="49"/>
        <v/>
      </c>
      <c r="D493" s="5" t="str">
        <f t="shared" ca="1" si="50"/>
        <v/>
      </c>
      <c r="E493" s="5" t="str">
        <f t="shared" ca="1" si="55"/>
        <v/>
      </c>
      <c r="F493" s="53"/>
      <c r="G493" s="5" t="str">
        <f t="shared" ca="1" si="51"/>
        <v/>
      </c>
      <c r="H493" s="5" t="str">
        <f t="shared" ca="1" si="52"/>
        <v/>
      </c>
      <c r="I493" s="5" t="str">
        <f t="shared" ca="1" si="53"/>
        <v/>
      </c>
      <c r="J493" s="5" t="str">
        <f t="shared" ca="1" si="54"/>
        <v/>
      </c>
      <c r="M493" s="5"/>
    </row>
    <row r="494" spans="2:13" x14ac:dyDescent="0.3">
      <c r="B494" s="57"/>
      <c r="C494" s="5" t="str">
        <f t="shared" ca="1" si="49"/>
        <v/>
      </c>
      <c r="D494" s="5" t="str">
        <f t="shared" ca="1" si="50"/>
        <v/>
      </c>
      <c r="E494" s="5" t="str">
        <f t="shared" ca="1" si="55"/>
        <v/>
      </c>
      <c r="F494" s="53"/>
      <c r="G494" s="5" t="str">
        <f t="shared" ca="1" si="51"/>
        <v/>
      </c>
      <c r="H494" s="5" t="str">
        <f t="shared" ca="1" si="52"/>
        <v/>
      </c>
      <c r="I494" s="5" t="str">
        <f t="shared" ca="1" si="53"/>
        <v/>
      </c>
      <c r="J494" s="5" t="str">
        <f t="shared" ca="1" si="54"/>
        <v/>
      </c>
      <c r="M494" s="5"/>
    </row>
    <row r="495" spans="2:13" x14ac:dyDescent="0.3">
      <c r="B495" s="57"/>
      <c r="C495" s="5" t="str">
        <f t="shared" ca="1" si="49"/>
        <v/>
      </c>
      <c r="D495" s="5" t="str">
        <f t="shared" ca="1" si="50"/>
        <v/>
      </c>
      <c r="E495" s="5" t="str">
        <f t="shared" ca="1" si="55"/>
        <v/>
      </c>
      <c r="F495" s="53"/>
      <c r="G495" s="5" t="str">
        <f t="shared" ca="1" si="51"/>
        <v/>
      </c>
      <c r="H495" s="5" t="str">
        <f t="shared" ca="1" si="52"/>
        <v/>
      </c>
      <c r="I495" s="5" t="str">
        <f t="shared" ca="1" si="53"/>
        <v/>
      </c>
      <c r="J495" s="5" t="str">
        <f t="shared" ca="1" si="54"/>
        <v/>
      </c>
      <c r="M495" s="5"/>
    </row>
    <row r="496" spans="2:13" x14ac:dyDescent="0.3">
      <c r="B496" s="57"/>
      <c r="C496" s="5" t="str">
        <f t="shared" ca="1" si="49"/>
        <v/>
      </c>
      <c r="D496" s="5" t="str">
        <f t="shared" ca="1" si="50"/>
        <v/>
      </c>
      <c r="E496" s="5" t="str">
        <f t="shared" ca="1" si="55"/>
        <v/>
      </c>
      <c r="F496" s="53"/>
      <c r="G496" s="5" t="str">
        <f t="shared" ca="1" si="51"/>
        <v/>
      </c>
      <c r="H496" s="5" t="str">
        <f t="shared" ca="1" si="52"/>
        <v/>
      </c>
      <c r="I496" s="5" t="str">
        <f t="shared" ca="1" si="53"/>
        <v/>
      </c>
      <c r="J496" s="5" t="str">
        <f t="shared" ca="1" si="54"/>
        <v/>
      </c>
      <c r="M496" s="5"/>
    </row>
    <row r="497" spans="2:13" x14ac:dyDescent="0.3">
      <c r="B497" s="57"/>
      <c r="C497" s="5" t="str">
        <f t="shared" ca="1" si="49"/>
        <v/>
      </c>
      <c r="D497" s="5" t="str">
        <f t="shared" ca="1" si="50"/>
        <v/>
      </c>
      <c r="E497" s="5" t="str">
        <f t="shared" ca="1" si="55"/>
        <v/>
      </c>
      <c r="F497" s="53"/>
      <c r="G497" s="5" t="str">
        <f t="shared" ca="1" si="51"/>
        <v/>
      </c>
      <c r="H497" s="5" t="str">
        <f t="shared" ca="1" si="52"/>
        <v/>
      </c>
      <c r="I497" s="5" t="str">
        <f t="shared" ca="1" si="53"/>
        <v/>
      </c>
      <c r="J497" s="5" t="str">
        <f t="shared" ca="1" si="54"/>
        <v/>
      </c>
      <c r="M497" s="5"/>
    </row>
    <row r="498" spans="2:13" x14ac:dyDescent="0.3">
      <c r="B498" s="57"/>
      <c r="C498" s="5" t="str">
        <f t="shared" ca="1" si="49"/>
        <v/>
      </c>
      <c r="D498" s="5" t="str">
        <f t="shared" ca="1" si="50"/>
        <v/>
      </c>
      <c r="E498" s="5" t="str">
        <f t="shared" ca="1" si="55"/>
        <v/>
      </c>
      <c r="F498" s="53"/>
      <c r="G498" s="5" t="str">
        <f t="shared" ca="1" si="51"/>
        <v/>
      </c>
      <c r="H498" s="5" t="str">
        <f t="shared" ca="1" si="52"/>
        <v/>
      </c>
      <c r="I498" s="5" t="str">
        <f t="shared" ca="1" si="53"/>
        <v/>
      </c>
      <c r="J498" s="5" t="str">
        <f t="shared" ca="1" si="54"/>
        <v/>
      </c>
      <c r="M498" s="5"/>
    </row>
    <row r="499" spans="2:13" x14ac:dyDescent="0.3">
      <c r="B499" s="57"/>
      <c r="C499" s="5" t="str">
        <f t="shared" ca="1" si="49"/>
        <v/>
      </c>
      <c r="D499" s="5" t="str">
        <f t="shared" ca="1" si="50"/>
        <v/>
      </c>
      <c r="E499" s="5" t="str">
        <f t="shared" ca="1" si="55"/>
        <v/>
      </c>
      <c r="F499" s="53"/>
      <c r="G499" s="5" t="str">
        <f t="shared" ca="1" si="51"/>
        <v/>
      </c>
      <c r="H499" s="5" t="str">
        <f t="shared" ca="1" si="52"/>
        <v/>
      </c>
      <c r="I499" s="5" t="str">
        <f t="shared" ca="1" si="53"/>
        <v/>
      </c>
      <c r="J499" s="5" t="str">
        <f t="shared" ca="1" si="54"/>
        <v/>
      </c>
      <c r="M499" s="5"/>
    </row>
    <row r="500" spans="2:13" x14ac:dyDescent="0.3">
      <c r="B500" s="57"/>
      <c r="C500" s="5" t="str">
        <f t="shared" ca="1" si="49"/>
        <v/>
      </c>
      <c r="D500" s="5" t="str">
        <f t="shared" ca="1" si="50"/>
        <v/>
      </c>
      <c r="E500" s="5" t="str">
        <f t="shared" ca="1" si="55"/>
        <v/>
      </c>
      <c r="F500" s="53"/>
      <c r="G500" s="5" t="str">
        <f t="shared" ca="1" si="51"/>
        <v/>
      </c>
      <c r="H500" s="5" t="str">
        <f t="shared" ca="1" si="52"/>
        <v/>
      </c>
      <c r="I500" s="5" t="str">
        <f t="shared" ca="1" si="53"/>
        <v/>
      </c>
      <c r="J500" s="5" t="str">
        <f t="shared" ca="1" si="54"/>
        <v/>
      </c>
      <c r="M500" s="5"/>
    </row>
    <row r="501" spans="2:13" x14ac:dyDescent="0.3">
      <c r="B501" s="57"/>
      <c r="C501" s="5" t="str">
        <f t="shared" ca="1" si="49"/>
        <v/>
      </c>
      <c r="D501" s="5" t="str">
        <f t="shared" ca="1" si="50"/>
        <v/>
      </c>
      <c r="E501" s="5" t="str">
        <f t="shared" ca="1" si="55"/>
        <v/>
      </c>
      <c r="F501" s="53"/>
      <c r="G501" s="5" t="str">
        <f t="shared" ca="1" si="51"/>
        <v/>
      </c>
      <c r="H501" s="5" t="str">
        <f t="shared" ca="1" si="52"/>
        <v/>
      </c>
      <c r="I501" s="5" t="str">
        <f t="shared" ca="1" si="53"/>
        <v/>
      </c>
      <c r="J501" s="5" t="str">
        <f t="shared" ca="1" si="54"/>
        <v/>
      </c>
      <c r="M501" s="5"/>
    </row>
    <row r="502" spans="2:13" x14ac:dyDescent="0.3">
      <c r="B502" s="57"/>
      <c r="C502" s="5" t="str">
        <f t="shared" ca="1" si="49"/>
        <v/>
      </c>
      <c r="D502" s="5" t="str">
        <f t="shared" ca="1" si="50"/>
        <v/>
      </c>
      <c r="E502" s="5" t="str">
        <f t="shared" ca="1" si="55"/>
        <v/>
      </c>
      <c r="F502" s="53"/>
      <c r="G502" s="5" t="str">
        <f t="shared" ca="1" si="51"/>
        <v/>
      </c>
      <c r="H502" s="5" t="str">
        <f t="shared" ca="1" si="52"/>
        <v/>
      </c>
      <c r="I502" s="5" t="str">
        <f t="shared" ca="1" si="53"/>
        <v/>
      </c>
      <c r="J502" s="5" t="str">
        <f t="shared" ca="1" si="54"/>
        <v/>
      </c>
      <c r="M502" s="5"/>
    </row>
    <row r="503" spans="2:13" x14ac:dyDescent="0.3">
      <c r="B503" s="57"/>
      <c r="C503" s="5" t="str">
        <f t="shared" ca="1" si="49"/>
        <v/>
      </c>
      <c r="D503" s="5" t="str">
        <f t="shared" ca="1" si="50"/>
        <v/>
      </c>
      <c r="E503" s="5" t="str">
        <f t="shared" ca="1" si="55"/>
        <v/>
      </c>
      <c r="F503" s="53"/>
      <c r="G503" s="5" t="str">
        <f t="shared" ca="1" si="51"/>
        <v/>
      </c>
      <c r="H503" s="5" t="str">
        <f t="shared" ca="1" si="52"/>
        <v/>
      </c>
      <c r="I503" s="5" t="str">
        <f t="shared" ca="1" si="53"/>
        <v/>
      </c>
      <c r="J503" s="5" t="str">
        <f t="shared" ca="1" si="54"/>
        <v/>
      </c>
      <c r="M503" s="5"/>
    </row>
    <row r="504" spans="2:13" x14ac:dyDescent="0.3">
      <c r="B504" s="57"/>
      <c r="C504" s="5" t="str">
        <f t="shared" ca="1" si="49"/>
        <v/>
      </c>
      <c r="D504" s="5" t="str">
        <f t="shared" ca="1" si="50"/>
        <v/>
      </c>
      <c r="E504" s="5" t="str">
        <f t="shared" ca="1" si="55"/>
        <v/>
      </c>
      <c r="F504" s="53"/>
      <c r="G504" s="5" t="str">
        <f t="shared" ca="1" si="51"/>
        <v/>
      </c>
      <c r="H504" s="5" t="str">
        <f t="shared" ca="1" si="52"/>
        <v/>
      </c>
      <c r="I504" s="5" t="str">
        <f t="shared" ca="1" si="53"/>
        <v/>
      </c>
      <c r="J504" s="5" t="str">
        <f t="shared" ca="1" si="54"/>
        <v/>
      </c>
      <c r="M504" s="5"/>
    </row>
    <row r="505" spans="2:13" x14ac:dyDescent="0.3">
      <c r="B505" s="57"/>
      <c r="C505" s="5" t="str">
        <f t="shared" ca="1" si="49"/>
        <v/>
      </c>
      <c r="D505" s="5" t="str">
        <f t="shared" ca="1" si="50"/>
        <v/>
      </c>
      <c r="E505" s="5" t="str">
        <f t="shared" ca="1" si="55"/>
        <v/>
      </c>
      <c r="F505" s="53"/>
      <c r="G505" s="5" t="str">
        <f t="shared" ca="1" si="51"/>
        <v/>
      </c>
      <c r="H505" s="5" t="str">
        <f t="shared" ca="1" si="52"/>
        <v/>
      </c>
      <c r="I505" s="5" t="str">
        <f t="shared" ca="1" si="53"/>
        <v/>
      </c>
      <c r="J505" s="5" t="str">
        <f t="shared" ca="1" si="54"/>
        <v/>
      </c>
      <c r="M505" s="5"/>
    </row>
    <row r="506" spans="2:13" x14ac:dyDescent="0.3">
      <c r="B506" s="57"/>
      <c r="C506" s="5" t="str">
        <f t="shared" ca="1" si="49"/>
        <v/>
      </c>
      <c r="D506" s="5" t="str">
        <f t="shared" ca="1" si="50"/>
        <v/>
      </c>
      <c r="E506" s="5" t="str">
        <f t="shared" ca="1" si="55"/>
        <v/>
      </c>
      <c r="F506" s="53"/>
      <c r="G506" s="5" t="str">
        <f t="shared" ca="1" si="51"/>
        <v/>
      </c>
      <c r="H506" s="5" t="str">
        <f t="shared" ca="1" si="52"/>
        <v/>
      </c>
      <c r="I506" s="5" t="str">
        <f t="shared" ca="1" si="53"/>
        <v/>
      </c>
      <c r="J506" s="5" t="str">
        <f t="shared" ca="1" si="54"/>
        <v/>
      </c>
      <c r="M506" s="5"/>
    </row>
    <row r="507" spans="2:13" x14ac:dyDescent="0.3">
      <c r="B507" s="57"/>
      <c r="C507" s="5" t="str">
        <f t="shared" ca="1" si="49"/>
        <v/>
      </c>
      <c r="D507" s="5" t="str">
        <f t="shared" ca="1" si="50"/>
        <v/>
      </c>
      <c r="E507" s="5" t="str">
        <f t="shared" ca="1" si="55"/>
        <v/>
      </c>
      <c r="F507" s="53"/>
      <c r="G507" s="5" t="str">
        <f t="shared" ca="1" si="51"/>
        <v/>
      </c>
      <c r="H507" s="5" t="str">
        <f t="shared" ca="1" si="52"/>
        <v/>
      </c>
      <c r="I507" s="5" t="str">
        <f t="shared" ca="1" si="53"/>
        <v/>
      </c>
      <c r="J507" s="5" t="str">
        <f t="shared" ca="1" si="54"/>
        <v/>
      </c>
      <c r="M507" s="5"/>
    </row>
    <row r="508" spans="2:13" x14ac:dyDescent="0.3">
      <c r="B508" s="57"/>
      <c r="C508" s="5" t="str">
        <f t="shared" ca="1" si="49"/>
        <v/>
      </c>
      <c r="D508" s="5" t="str">
        <f t="shared" ca="1" si="50"/>
        <v/>
      </c>
      <c r="E508" s="5" t="str">
        <f t="shared" ca="1" si="55"/>
        <v/>
      </c>
      <c r="F508" s="53"/>
      <c r="G508" s="5" t="str">
        <f t="shared" ca="1" si="51"/>
        <v/>
      </c>
      <c r="H508" s="5" t="str">
        <f t="shared" ca="1" si="52"/>
        <v/>
      </c>
      <c r="I508" s="5" t="str">
        <f t="shared" ca="1" si="53"/>
        <v/>
      </c>
      <c r="J508" s="5" t="str">
        <f t="shared" ca="1" si="54"/>
        <v/>
      </c>
      <c r="M508" s="5"/>
    </row>
    <row r="509" spans="2:13" x14ac:dyDescent="0.3">
      <c r="B509" s="57"/>
      <c r="C509" s="5" t="str">
        <f t="shared" ca="1" si="49"/>
        <v/>
      </c>
      <c r="D509" s="5" t="str">
        <f t="shared" ca="1" si="50"/>
        <v/>
      </c>
      <c r="E509" s="5" t="str">
        <f t="shared" ca="1" si="55"/>
        <v/>
      </c>
      <c r="F509" s="53"/>
      <c r="G509" s="5" t="str">
        <f t="shared" ca="1" si="51"/>
        <v/>
      </c>
      <c r="H509" s="5" t="str">
        <f t="shared" ca="1" si="52"/>
        <v/>
      </c>
      <c r="I509" s="5" t="str">
        <f t="shared" ca="1" si="53"/>
        <v/>
      </c>
      <c r="J509" s="5" t="str">
        <f t="shared" ca="1" si="54"/>
        <v/>
      </c>
      <c r="M509" s="5"/>
    </row>
    <row r="510" spans="2:13" x14ac:dyDescent="0.3">
      <c r="B510" s="57"/>
      <c r="C510" s="5" t="str">
        <f t="shared" ca="1" si="49"/>
        <v/>
      </c>
      <c r="D510" s="5" t="str">
        <f t="shared" ca="1" si="50"/>
        <v/>
      </c>
      <c r="E510" s="5" t="str">
        <f t="shared" ca="1" si="55"/>
        <v/>
      </c>
      <c r="F510" s="53"/>
      <c r="G510" s="5" t="str">
        <f t="shared" ca="1" si="51"/>
        <v/>
      </c>
      <c r="H510" s="5" t="str">
        <f t="shared" ca="1" si="52"/>
        <v/>
      </c>
      <c r="I510" s="5" t="str">
        <f t="shared" ca="1" si="53"/>
        <v/>
      </c>
      <c r="J510" s="5" t="str">
        <f t="shared" ca="1" si="54"/>
        <v/>
      </c>
      <c r="M510" s="5"/>
    </row>
    <row r="511" spans="2:13" x14ac:dyDescent="0.3">
      <c r="B511" s="57"/>
      <c r="C511" s="5" t="str">
        <f t="shared" ca="1" si="49"/>
        <v/>
      </c>
      <c r="D511" s="5" t="str">
        <f t="shared" ca="1" si="50"/>
        <v/>
      </c>
      <c r="E511" s="5" t="str">
        <f t="shared" ca="1" si="55"/>
        <v/>
      </c>
      <c r="F511" s="53"/>
      <c r="G511" s="5" t="str">
        <f t="shared" ca="1" si="51"/>
        <v/>
      </c>
      <c r="H511" s="5" t="str">
        <f t="shared" ca="1" si="52"/>
        <v/>
      </c>
      <c r="I511" s="5" t="str">
        <f t="shared" ca="1" si="53"/>
        <v/>
      </c>
      <c r="J511" s="5" t="str">
        <f t="shared" ca="1" si="54"/>
        <v/>
      </c>
      <c r="M511" s="5"/>
    </row>
    <row r="512" spans="2:13" x14ac:dyDescent="0.3">
      <c r="B512" s="57"/>
      <c r="C512" s="5" t="str">
        <f t="shared" ca="1" si="49"/>
        <v/>
      </c>
      <c r="D512" s="5" t="str">
        <f t="shared" ca="1" si="50"/>
        <v/>
      </c>
      <c r="E512" s="5" t="str">
        <f t="shared" ca="1" si="55"/>
        <v/>
      </c>
      <c r="F512" s="53"/>
      <c r="G512" s="5" t="str">
        <f t="shared" ca="1" si="51"/>
        <v/>
      </c>
      <c r="H512" s="5" t="str">
        <f t="shared" ca="1" si="52"/>
        <v/>
      </c>
      <c r="I512" s="5" t="str">
        <f t="shared" ca="1" si="53"/>
        <v/>
      </c>
      <c r="J512" s="5" t="str">
        <f t="shared" ca="1" si="54"/>
        <v/>
      </c>
      <c r="M512" s="5"/>
    </row>
    <row r="513" spans="2:13" x14ac:dyDescent="0.3">
      <c r="B513" s="57"/>
      <c r="C513" s="5" t="str">
        <f t="shared" ca="1" si="49"/>
        <v/>
      </c>
      <c r="D513" s="5" t="str">
        <f t="shared" ca="1" si="50"/>
        <v/>
      </c>
      <c r="E513" s="5" t="str">
        <f t="shared" ca="1" si="55"/>
        <v/>
      </c>
      <c r="F513" s="53"/>
      <c r="G513" s="5" t="str">
        <f t="shared" ca="1" si="51"/>
        <v/>
      </c>
      <c r="H513" s="5" t="str">
        <f t="shared" ca="1" si="52"/>
        <v/>
      </c>
      <c r="I513" s="5" t="str">
        <f t="shared" ca="1" si="53"/>
        <v/>
      </c>
      <c r="J513" s="5" t="str">
        <f t="shared" ca="1" si="54"/>
        <v/>
      </c>
      <c r="M513" s="5"/>
    </row>
    <row r="514" spans="2:13" x14ac:dyDescent="0.3">
      <c r="B514" s="57"/>
      <c r="C514" s="5" t="str">
        <f t="shared" ca="1" si="49"/>
        <v/>
      </c>
      <c r="D514" s="5" t="str">
        <f t="shared" ca="1" si="50"/>
        <v/>
      </c>
      <c r="E514" s="5" t="str">
        <f t="shared" ca="1" si="55"/>
        <v/>
      </c>
      <c r="F514" s="53"/>
      <c r="G514" s="5" t="str">
        <f t="shared" ca="1" si="51"/>
        <v/>
      </c>
      <c r="H514" s="5" t="str">
        <f t="shared" ca="1" si="52"/>
        <v/>
      </c>
      <c r="I514" s="5" t="str">
        <f t="shared" ca="1" si="53"/>
        <v/>
      </c>
      <c r="J514" s="5" t="str">
        <f t="shared" ca="1" si="54"/>
        <v/>
      </c>
      <c r="M514" s="5"/>
    </row>
    <row r="515" spans="2:13" x14ac:dyDescent="0.3">
      <c r="B515" s="57"/>
      <c r="C515" s="5" t="str">
        <f t="shared" ca="1" si="49"/>
        <v/>
      </c>
      <c r="D515" s="5" t="str">
        <f t="shared" ca="1" si="50"/>
        <v/>
      </c>
      <c r="E515" s="5" t="str">
        <f t="shared" ca="1" si="55"/>
        <v/>
      </c>
      <c r="F515" s="53"/>
      <c r="G515" s="5" t="str">
        <f t="shared" ca="1" si="51"/>
        <v/>
      </c>
      <c r="H515" s="5" t="str">
        <f t="shared" ca="1" si="52"/>
        <v/>
      </c>
      <c r="I515" s="5" t="str">
        <f t="shared" ca="1" si="53"/>
        <v/>
      </c>
      <c r="J515" s="5" t="str">
        <f t="shared" ca="1" si="54"/>
        <v/>
      </c>
      <c r="M515" s="5"/>
    </row>
    <row r="516" spans="2:13" x14ac:dyDescent="0.3">
      <c r="B516" s="57"/>
      <c r="C516" s="5" t="str">
        <f t="shared" ca="1" si="49"/>
        <v/>
      </c>
      <c r="D516" s="5" t="str">
        <f t="shared" ca="1" si="50"/>
        <v/>
      </c>
      <c r="E516" s="5" t="str">
        <f t="shared" ca="1" si="55"/>
        <v/>
      </c>
      <c r="F516" s="53"/>
      <c r="G516" s="5" t="str">
        <f t="shared" ca="1" si="51"/>
        <v/>
      </c>
      <c r="H516" s="5" t="str">
        <f t="shared" ca="1" si="52"/>
        <v/>
      </c>
      <c r="I516" s="5" t="str">
        <f t="shared" ca="1" si="53"/>
        <v/>
      </c>
      <c r="J516" s="5" t="str">
        <f t="shared" ca="1" si="54"/>
        <v/>
      </c>
      <c r="M516" s="5"/>
    </row>
    <row r="517" spans="2:13" x14ac:dyDescent="0.3">
      <c r="B517" s="57"/>
      <c r="C517" s="5" t="str">
        <f t="shared" ca="1" si="49"/>
        <v/>
      </c>
      <c r="D517" s="5" t="str">
        <f t="shared" ca="1" si="50"/>
        <v/>
      </c>
      <c r="E517" s="5" t="str">
        <f t="shared" ca="1" si="55"/>
        <v/>
      </c>
      <c r="F517" s="53"/>
      <c r="G517" s="5" t="str">
        <f t="shared" ca="1" si="51"/>
        <v/>
      </c>
      <c r="H517" s="5" t="str">
        <f t="shared" ca="1" si="52"/>
        <v/>
      </c>
      <c r="I517" s="5" t="str">
        <f t="shared" ca="1" si="53"/>
        <v/>
      </c>
      <c r="J517" s="5" t="str">
        <f t="shared" ca="1" si="54"/>
        <v/>
      </c>
      <c r="M517" s="5"/>
    </row>
    <row r="518" spans="2:13" x14ac:dyDescent="0.3">
      <c r="B518" s="57"/>
      <c r="C518" s="5" t="str">
        <f t="shared" ca="1" si="49"/>
        <v/>
      </c>
      <c r="D518" s="5" t="str">
        <f t="shared" ca="1" si="50"/>
        <v/>
      </c>
      <c r="E518" s="5" t="str">
        <f t="shared" ca="1" si="55"/>
        <v/>
      </c>
      <c r="F518" s="53"/>
      <c r="G518" s="5" t="str">
        <f t="shared" ca="1" si="51"/>
        <v/>
      </c>
      <c r="H518" s="5" t="str">
        <f t="shared" ca="1" si="52"/>
        <v/>
      </c>
      <c r="I518" s="5" t="str">
        <f t="shared" ca="1" si="53"/>
        <v/>
      </c>
      <c r="J518" s="5" t="str">
        <f t="shared" ca="1" si="54"/>
        <v/>
      </c>
      <c r="M518" s="5"/>
    </row>
    <row r="519" spans="2:13" x14ac:dyDescent="0.3">
      <c r="B519" s="57"/>
      <c r="C519" s="5" t="str">
        <f t="shared" ca="1" si="49"/>
        <v/>
      </c>
      <c r="D519" s="5" t="str">
        <f t="shared" ca="1" si="50"/>
        <v/>
      </c>
      <c r="E519" s="5" t="str">
        <f t="shared" ca="1" si="55"/>
        <v/>
      </c>
      <c r="F519" s="53"/>
      <c r="G519" s="5" t="str">
        <f t="shared" ca="1" si="51"/>
        <v/>
      </c>
      <c r="H519" s="5" t="str">
        <f t="shared" ca="1" si="52"/>
        <v/>
      </c>
      <c r="I519" s="5" t="str">
        <f t="shared" ca="1" si="53"/>
        <v/>
      </c>
      <c r="J519" s="5" t="str">
        <f t="shared" ca="1" si="54"/>
        <v/>
      </c>
      <c r="M519" s="5"/>
    </row>
    <row r="520" spans="2:13" x14ac:dyDescent="0.3">
      <c r="B520" s="57"/>
      <c r="C520" s="5" t="str">
        <f t="shared" ca="1" si="49"/>
        <v/>
      </c>
      <c r="D520" s="5" t="str">
        <f t="shared" ca="1" si="50"/>
        <v/>
      </c>
      <c r="E520" s="5" t="str">
        <f t="shared" ca="1" si="55"/>
        <v/>
      </c>
      <c r="F520" s="53"/>
      <c r="G520" s="5" t="str">
        <f t="shared" ca="1" si="51"/>
        <v/>
      </c>
      <c r="H520" s="5" t="str">
        <f t="shared" ca="1" si="52"/>
        <v/>
      </c>
      <c r="I520" s="5" t="str">
        <f t="shared" ca="1" si="53"/>
        <v/>
      </c>
      <c r="J520" s="5" t="str">
        <f t="shared" ca="1" si="54"/>
        <v/>
      </c>
      <c r="M520" s="5"/>
    </row>
    <row r="521" spans="2:13" x14ac:dyDescent="0.3">
      <c r="B521" s="57"/>
      <c r="C521" s="5" t="str">
        <f t="shared" ca="1" si="49"/>
        <v/>
      </c>
      <c r="D521" s="5" t="str">
        <f t="shared" ca="1" si="50"/>
        <v/>
      </c>
      <c r="E521" s="5" t="str">
        <f t="shared" ca="1" si="55"/>
        <v/>
      </c>
      <c r="F521" s="53"/>
      <c r="G521" s="5" t="str">
        <f t="shared" ca="1" si="51"/>
        <v/>
      </c>
      <c r="H521" s="5" t="str">
        <f t="shared" ca="1" si="52"/>
        <v/>
      </c>
      <c r="I521" s="5" t="str">
        <f t="shared" ca="1" si="53"/>
        <v/>
      </c>
      <c r="J521" s="5" t="str">
        <f t="shared" ca="1" si="54"/>
        <v/>
      </c>
      <c r="M521" s="5"/>
    </row>
    <row r="522" spans="2:13" x14ac:dyDescent="0.3">
      <c r="B522" s="57"/>
      <c r="C522" s="5" t="str">
        <f t="shared" ca="1" si="49"/>
        <v/>
      </c>
      <c r="D522" s="5" t="str">
        <f t="shared" ca="1" si="50"/>
        <v/>
      </c>
      <c r="E522" s="5" t="str">
        <f t="shared" ca="1" si="55"/>
        <v/>
      </c>
      <c r="F522" s="53"/>
      <c r="G522" s="5" t="str">
        <f t="shared" ca="1" si="51"/>
        <v/>
      </c>
      <c r="H522" s="5" t="str">
        <f t="shared" ca="1" si="52"/>
        <v/>
      </c>
      <c r="I522" s="5" t="str">
        <f t="shared" ca="1" si="53"/>
        <v/>
      </c>
      <c r="J522" s="5" t="str">
        <f t="shared" ca="1" si="54"/>
        <v/>
      </c>
      <c r="M522" s="5"/>
    </row>
    <row r="523" spans="2:13" x14ac:dyDescent="0.3">
      <c r="B523" s="57"/>
      <c r="C523" s="5" t="str">
        <f t="shared" ca="1" si="49"/>
        <v/>
      </c>
      <c r="D523" s="5" t="str">
        <f t="shared" ca="1" si="50"/>
        <v/>
      </c>
      <c r="E523" s="5" t="str">
        <f t="shared" ca="1" si="55"/>
        <v/>
      </c>
      <c r="F523" s="53"/>
      <c r="G523" s="5" t="str">
        <f t="shared" ca="1" si="51"/>
        <v/>
      </c>
      <c r="H523" s="5" t="str">
        <f t="shared" ca="1" si="52"/>
        <v/>
      </c>
      <c r="I523" s="5" t="str">
        <f t="shared" ca="1" si="53"/>
        <v/>
      </c>
      <c r="J523" s="5" t="str">
        <f t="shared" ca="1" si="54"/>
        <v/>
      </c>
      <c r="M523" s="5"/>
    </row>
    <row r="524" spans="2:13" x14ac:dyDescent="0.3">
      <c r="B524" s="57"/>
      <c r="C524" s="5" t="str">
        <f t="shared" ca="1" si="49"/>
        <v/>
      </c>
      <c r="D524" s="5" t="str">
        <f t="shared" ca="1" si="50"/>
        <v/>
      </c>
      <c r="E524" s="5" t="str">
        <f t="shared" ca="1" si="55"/>
        <v/>
      </c>
      <c r="F524" s="53"/>
      <c r="G524" s="5" t="str">
        <f t="shared" ca="1" si="51"/>
        <v/>
      </c>
      <c r="H524" s="5" t="str">
        <f t="shared" ca="1" si="52"/>
        <v/>
      </c>
      <c r="I524" s="5" t="str">
        <f t="shared" ca="1" si="53"/>
        <v/>
      </c>
      <c r="J524" s="5" t="str">
        <f t="shared" ca="1" si="54"/>
        <v/>
      </c>
      <c r="M524" s="5"/>
    </row>
    <row r="525" spans="2:13" x14ac:dyDescent="0.3">
      <c r="B525" s="57"/>
      <c r="C525" s="5" t="str">
        <f t="shared" ca="1" si="49"/>
        <v/>
      </c>
      <c r="D525" s="5" t="str">
        <f t="shared" ca="1" si="50"/>
        <v/>
      </c>
      <c r="E525" s="5" t="str">
        <f t="shared" ca="1" si="55"/>
        <v/>
      </c>
      <c r="F525" s="53"/>
      <c r="G525" s="5" t="str">
        <f t="shared" ca="1" si="51"/>
        <v/>
      </c>
      <c r="H525" s="5" t="str">
        <f t="shared" ca="1" si="52"/>
        <v/>
      </c>
      <c r="I525" s="5" t="str">
        <f t="shared" ca="1" si="53"/>
        <v/>
      </c>
      <c r="J525" s="5" t="str">
        <f t="shared" ca="1" si="54"/>
        <v/>
      </c>
      <c r="M525" s="5"/>
    </row>
    <row r="526" spans="2:13" x14ac:dyDescent="0.3">
      <c r="B526" s="57"/>
      <c r="C526" s="5" t="str">
        <f t="shared" ca="1" si="49"/>
        <v/>
      </c>
      <c r="D526" s="5" t="str">
        <f t="shared" ca="1" si="50"/>
        <v/>
      </c>
      <c r="E526" s="5" t="str">
        <f t="shared" ca="1" si="55"/>
        <v/>
      </c>
      <c r="F526" s="53"/>
      <c r="G526" s="5" t="str">
        <f t="shared" ca="1" si="51"/>
        <v/>
      </c>
      <c r="H526" s="5" t="str">
        <f t="shared" ca="1" si="52"/>
        <v/>
      </c>
      <c r="I526" s="5" t="str">
        <f t="shared" ca="1" si="53"/>
        <v/>
      </c>
      <c r="J526" s="5" t="str">
        <f t="shared" ca="1" si="54"/>
        <v/>
      </c>
      <c r="M526" s="5"/>
    </row>
    <row r="527" spans="2:13" x14ac:dyDescent="0.3">
      <c r="B527" s="57"/>
      <c r="C527" s="5" t="str">
        <f t="shared" ca="1" si="49"/>
        <v/>
      </c>
      <c r="D527" s="5" t="str">
        <f t="shared" ca="1" si="50"/>
        <v/>
      </c>
      <c r="E527" s="5" t="str">
        <f t="shared" ca="1" si="55"/>
        <v/>
      </c>
      <c r="F527" s="53"/>
      <c r="G527" s="5" t="str">
        <f t="shared" ca="1" si="51"/>
        <v/>
      </c>
      <c r="H527" s="5" t="str">
        <f t="shared" ca="1" si="52"/>
        <v/>
      </c>
      <c r="I527" s="5" t="str">
        <f t="shared" ca="1" si="53"/>
        <v/>
      </c>
      <c r="J527" s="5" t="str">
        <f t="shared" ca="1" si="54"/>
        <v/>
      </c>
      <c r="M527" s="5"/>
    </row>
    <row r="528" spans="2:13" x14ac:dyDescent="0.3">
      <c r="B528" s="57"/>
      <c r="C528" s="5" t="str">
        <f t="shared" ca="1" si="49"/>
        <v/>
      </c>
      <c r="D528" s="5" t="str">
        <f t="shared" ca="1" si="50"/>
        <v/>
      </c>
      <c r="E528" s="5" t="str">
        <f t="shared" ca="1" si="55"/>
        <v/>
      </c>
      <c r="F528" s="53"/>
      <c r="G528" s="5" t="str">
        <f t="shared" ca="1" si="51"/>
        <v/>
      </c>
      <c r="H528" s="5" t="str">
        <f t="shared" ca="1" si="52"/>
        <v/>
      </c>
      <c r="I528" s="5" t="str">
        <f t="shared" ca="1" si="53"/>
        <v/>
      </c>
      <c r="J528" s="5" t="str">
        <f t="shared" ca="1" si="54"/>
        <v/>
      </c>
      <c r="M528" s="5"/>
    </row>
    <row r="529" spans="2:13" x14ac:dyDescent="0.3">
      <c r="B529" s="57"/>
      <c r="C529" s="5" t="str">
        <f t="shared" ca="1" si="49"/>
        <v/>
      </c>
      <c r="D529" s="5" t="str">
        <f t="shared" ca="1" si="50"/>
        <v/>
      </c>
      <c r="E529" s="5" t="str">
        <f t="shared" ca="1" si="55"/>
        <v/>
      </c>
      <c r="F529" s="53"/>
      <c r="G529" s="5" t="str">
        <f t="shared" ca="1" si="51"/>
        <v/>
      </c>
      <c r="H529" s="5" t="str">
        <f t="shared" ca="1" si="52"/>
        <v/>
      </c>
      <c r="I529" s="5" t="str">
        <f t="shared" ca="1" si="53"/>
        <v/>
      </c>
      <c r="J529" s="5" t="str">
        <f t="shared" ca="1" si="54"/>
        <v/>
      </c>
      <c r="M529" s="5"/>
    </row>
    <row r="530" spans="2:13" x14ac:dyDescent="0.3">
      <c r="B530" s="57"/>
      <c r="C530" s="5" t="str">
        <f t="shared" ca="1" si="49"/>
        <v/>
      </c>
      <c r="D530" s="5" t="str">
        <f t="shared" ca="1" si="50"/>
        <v/>
      </c>
      <c r="E530" s="5" t="str">
        <f t="shared" ca="1" si="55"/>
        <v/>
      </c>
      <c r="F530" s="53"/>
      <c r="G530" s="5" t="str">
        <f t="shared" ca="1" si="51"/>
        <v/>
      </c>
      <c r="H530" s="5" t="str">
        <f t="shared" ca="1" si="52"/>
        <v/>
      </c>
      <c r="I530" s="5" t="str">
        <f t="shared" ca="1" si="53"/>
        <v/>
      </c>
      <c r="J530" s="5" t="str">
        <f t="shared" ca="1" si="54"/>
        <v/>
      </c>
      <c r="M530" s="5"/>
    </row>
    <row r="531" spans="2:13" x14ac:dyDescent="0.3">
      <c r="B531" s="57"/>
      <c r="C531" s="5" t="str">
        <f t="shared" ca="1" si="49"/>
        <v/>
      </c>
      <c r="D531" s="5" t="str">
        <f t="shared" ca="1" si="50"/>
        <v/>
      </c>
      <c r="E531" s="5" t="str">
        <f t="shared" ca="1" si="55"/>
        <v/>
      </c>
      <c r="F531" s="53"/>
      <c r="G531" s="5" t="str">
        <f t="shared" ca="1" si="51"/>
        <v/>
      </c>
      <c r="H531" s="5" t="str">
        <f t="shared" ca="1" si="52"/>
        <v/>
      </c>
      <c r="I531" s="5" t="str">
        <f t="shared" ca="1" si="53"/>
        <v/>
      </c>
      <c r="J531" s="5" t="str">
        <f t="shared" ca="1" si="54"/>
        <v/>
      </c>
      <c r="M531" s="5"/>
    </row>
    <row r="532" spans="2:13" x14ac:dyDescent="0.3">
      <c r="B532" s="57"/>
      <c r="C532" s="5" t="str">
        <f t="shared" ca="1" si="49"/>
        <v/>
      </c>
      <c r="D532" s="5" t="str">
        <f t="shared" ca="1" si="50"/>
        <v/>
      </c>
      <c r="E532" s="5" t="str">
        <f t="shared" ca="1" si="55"/>
        <v/>
      </c>
      <c r="F532" s="53"/>
      <c r="G532" s="5" t="str">
        <f t="shared" ca="1" si="51"/>
        <v/>
      </c>
      <c r="H532" s="5" t="str">
        <f t="shared" ca="1" si="52"/>
        <v/>
      </c>
      <c r="I532" s="5" t="str">
        <f t="shared" ca="1" si="53"/>
        <v/>
      </c>
      <c r="J532" s="5" t="str">
        <f t="shared" ca="1" si="54"/>
        <v/>
      </c>
      <c r="M532" s="5"/>
    </row>
    <row r="533" spans="2:13" x14ac:dyDescent="0.3">
      <c r="B533" s="57"/>
      <c r="C533" s="5" t="str">
        <f t="shared" ca="1" si="49"/>
        <v/>
      </c>
      <c r="D533" s="5" t="str">
        <f t="shared" ca="1" si="50"/>
        <v/>
      </c>
      <c r="E533" s="5" t="str">
        <f t="shared" ca="1" si="55"/>
        <v/>
      </c>
      <c r="F533" s="53"/>
      <c r="G533" s="5" t="str">
        <f t="shared" ca="1" si="51"/>
        <v/>
      </c>
      <c r="H533" s="5" t="str">
        <f t="shared" ca="1" si="52"/>
        <v/>
      </c>
      <c r="I533" s="5" t="str">
        <f t="shared" ca="1" si="53"/>
        <v/>
      </c>
      <c r="J533" s="5" t="str">
        <f t="shared" ca="1" si="54"/>
        <v/>
      </c>
      <c r="M533" s="5"/>
    </row>
    <row r="534" spans="2:13" x14ac:dyDescent="0.3">
      <c r="B534" s="57"/>
      <c r="C534" s="5" t="str">
        <f t="shared" ca="1" si="49"/>
        <v/>
      </c>
      <c r="D534" s="5" t="str">
        <f t="shared" ca="1" si="50"/>
        <v/>
      </c>
      <c r="E534" s="5" t="str">
        <f t="shared" ca="1" si="55"/>
        <v/>
      </c>
      <c r="F534" s="53"/>
      <c r="G534" s="5" t="str">
        <f t="shared" ca="1" si="51"/>
        <v/>
      </c>
      <c r="H534" s="5" t="str">
        <f t="shared" ca="1" si="52"/>
        <v/>
      </c>
      <c r="I534" s="5" t="str">
        <f t="shared" ca="1" si="53"/>
        <v/>
      </c>
      <c r="J534" s="5" t="str">
        <f t="shared" ca="1" si="54"/>
        <v/>
      </c>
      <c r="M534" s="5"/>
    </row>
    <row r="535" spans="2:13" x14ac:dyDescent="0.3">
      <c r="B535" s="57"/>
      <c r="C535" s="5" t="str">
        <f t="shared" ca="1" si="49"/>
        <v/>
      </c>
      <c r="D535" s="5" t="str">
        <f t="shared" ca="1" si="50"/>
        <v/>
      </c>
      <c r="E535" s="5" t="str">
        <f t="shared" ca="1" si="55"/>
        <v/>
      </c>
      <c r="F535" s="53"/>
      <c r="G535" s="5" t="str">
        <f t="shared" ca="1" si="51"/>
        <v/>
      </c>
      <c r="H535" s="5" t="str">
        <f t="shared" ca="1" si="52"/>
        <v/>
      </c>
      <c r="I535" s="5" t="str">
        <f t="shared" ca="1" si="53"/>
        <v/>
      </c>
      <c r="J535" s="5" t="str">
        <f t="shared" ca="1" si="54"/>
        <v/>
      </c>
      <c r="M535" s="5"/>
    </row>
    <row r="536" spans="2:13" x14ac:dyDescent="0.3">
      <c r="B536" s="57"/>
      <c r="C536" s="5" t="str">
        <f t="shared" ca="1" si="49"/>
        <v/>
      </c>
      <c r="D536" s="5" t="str">
        <f t="shared" ca="1" si="50"/>
        <v/>
      </c>
      <c r="E536" s="5" t="str">
        <f t="shared" ca="1" si="55"/>
        <v/>
      </c>
      <c r="F536" s="53"/>
      <c r="G536" s="5" t="str">
        <f t="shared" ca="1" si="51"/>
        <v/>
      </c>
      <c r="H536" s="5" t="str">
        <f t="shared" ca="1" si="52"/>
        <v/>
      </c>
      <c r="I536" s="5" t="str">
        <f t="shared" ca="1" si="53"/>
        <v/>
      </c>
      <c r="J536" s="5" t="str">
        <f t="shared" ca="1" si="54"/>
        <v/>
      </c>
      <c r="M536" s="5"/>
    </row>
    <row r="537" spans="2:13" x14ac:dyDescent="0.3">
      <c r="B537" s="57"/>
      <c r="C537" s="5" t="str">
        <f t="shared" ca="1" si="49"/>
        <v/>
      </c>
      <c r="D537" s="5" t="str">
        <f t="shared" ca="1" si="50"/>
        <v/>
      </c>
      <c r="E537" s="5" t="str">
        <f t="shared" ca="1" si="55"/>
        <v/>
      </c>
      <c r="F537" s="53"/>
      <c r="G537" s="5" t="str">
        <f t="shared" ca="1" si="51"/>
        <v/>
      </c>
      <c r="H537" s="5" t="str">
        <f t="shared" ca="1" si="52"/>
        <v/>
      </c>
      <c r="I537" s="5" t="str">
        <f t="shared" ca="1" si="53"/>
        <v/>
      </c>
      <c r="J537" s="5" t="str">
        <f t="shared" ca="1" si="54"/>
        <v/>
      </c>
      <c r="M537" s="5"/>
    </row>
    <row r="538" spans="2:13" x14ac:dyDescent="0.3">
      <c r="B538" s="57"/>
      <c r="C538" s="5" t="str">
        <f t="shared" ca="1" si="49"/>
        <v/>
      </c>
      <c r="D538" s="5" t="str">
        <f t="shared" ca="1" si="50"/>
        <v/>
      </c>
      <c r="E538" s="5" t="str">
        <f t="shared" ca="1" si="55"/>
        <v/>
      </c>
      <c r="F538" s="53"/>
      <c r="G538" s="5" t="str">
        <f t="shared" ca="1" si="51"/>
        <v/>
      </c>
      <c r="H538" s="5" t="str">
        <f t="shared" ca="1" si="52"/>
        <v/>
      </c>
      <c r="I538" s="5" t="str">
        <f t="shared" ca="1" si="53"/>
        <v/>
      </c>
      <c r="J538" s="5" t="str">
        <f t="shared" ca="1" si="54"/>
        <v/>
      </c>
      <c r="M538" s="5"/>
    </row>
    <row r="539" spans="2:13" x14ac:dyDescent="0.3">
      <c r="B539" s="57"/>
      <c r="C539" s="5" t="str">
        <f t="shared" ref="C539:C602" ca="1" si="56">_xlfn.LET(
_xlpm.StartingPrincipalBalance,$G538,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_xlpm.Calculation,IF(_xlpm.IsPeriodBlankCondition,"",IF(_xlpm.IsPrincipalRemainingBlankCondition,"",IF(_xlpm.IsPrincipalRemainingZeroCondition,"",_xlpm.StartingPrincipalBalance))),
_xlpm.Calculation
)</f>
        <v/>
      </c>
      <c r="D539" s="5" t="str">
        <f t="shared" ref="D539:D602" ca="1" si="57">_xlfn.LET(
_xlpm.InterestCalculation,$G538*$B$9,
_xlpm.IsPrincipalRemainingZeroCondition,ROUND($G538,2)=0,
_xlpm.IsPrincipalRemainingBlankCondition,$G538="",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E539" s="5" t="str">
        <f t="shared" ca="1" si="55"/>
        <v/>
      </c>
      <c r="F539" s="53"/>
      <c r="G539" s="5" t="str">
        <f t="shared" ref="G539:G602" ca="1" si="58">_xlfn.LET(
_xlpm.StartingBalanceGreaterThanPrincipalOwedPlusPrepaymentCondition,$C539&gt;=$E539+$F539,
_xlpm.IsPrincpalOwedPlusPrepaymentLessThanOrEqualToPrincipalRemainingCondition,ROUND($E539+$F539,2)&lt;=ROUND($G538,2),
_xlpm.IsCurrentPrincapalOwedAmtGreaterThanPrevPrincipalOwedCondition,$E538&gt;$G538,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_xlpm.Calculation,IF(_xlpm.IsPeriodBlankCondition,"",IF(_xlpm.IsPrincipalRemainingBlankCondition,"",IF(_xlpm.IsPrincipalZeroCondition,"",IF(_xlpm.StartingBalanceGreaterThanPrincipalOwedPlusPrepaymentCondition,$C539-$E539-$F539,0)))),
_xlpm.Calculation
)</f>
        <v/>
      </c>
      <c r="H539" s="5" t="str">
        <f t="shared" ref="H539:H602" ca="1" si="59">_xlfn.LET(
_xlpm.PrincpalRemainingCalculation,$B$13,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_xlpm.Calculation,IF(_xlpm.IsPeriodBlankCondition,"",IF(_xlpm.IsPrincipalRemainingBlankCondition,"",IF(_xlpm.IsPrincipalZeroCondition,"",_xlpm.PrincpalRemainingCalculation))),
_xlpm.Calculation
)</f>
        <v/>
      </c>
      <c r="I539" s="5" t="str">
        <f t="shared" ref="I539:I602" ca="1" si="60">_xlfn.LET(
_xlpm.IsPrincipalRemainingLessThanOrEqualToPMICutoffAmtCondition,$G538&lt;=$B$2*(1-$B$15),
_xlpm.PMIMonthlyPayment,$B$19,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539" s="5" t="str">
        <f t="shared" ref="J539:J602" ca="1" si="61">_xlfn.LET(
_xlpm.PrePaymentActuallyPaid,IF($C539&gt;=$E539+$F539,$F539,$C539-$E539),
_xlpm.IfPMIOwedIsBlank,IF($I539 = "",0,$I539),
_xlpm.TotalMonthlyPaymentCalculation,$D539+$E539+$H539+_xlpm.IfPMIOwedIsBlank+_xlpm.PrePaymentActuallyPaid,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_xlpm.Calculation,IF(_xlpm.IsPeriodBlankCondition,"",IF(_xlpm.IsPrincipalRemainingBlankCondition,"",IF(_xlpm.IsPrincipalZeroCondition,"",_xlpm.TotalMonthlyPaymentCalculation))),
_xlpm.Calculation
)</f>
        <v/>
      </c>
      <c r="M539" s="5"/>
    </row>
    <row r="540" spans="2:13" x14ac:dyDescent="0.3">
      <c r="B540" s="57"/>
      <c r="C540" s="5" t="str">
        <f t="shared" ca="1" si="56"/>
        <v/>
      </c>
      <c r="D540" s="5" t="str">
        <f t="shared" ca="1" si="57"/>
        <v/>
      </c>
      <c r="E540" s="5" t="str">
        <f t="shared" ca="1" si="55"/>
        <v/>
      </c>
      <c r="F540" s="53"/>
      <c r="G540" s="5" t="str">
        <f t="shared" ca="1" si="58"/>
        <v/>
      </c>
      <c r="H540" s="5" t="str">
        <f t="shared" ca="1" si="59"/>
        <v/>
      </c>
      <c r="I540" s="5" t="str">
        <f t="shared" ca="1" si="60"/>
        <v/>
      </c>
      <c r="J540" s="5" t="str">
        <f t="shared" ca="1" si="61"/>
        <v/>
      </c>
      <c r="M540" s="5"/>
    </row>
    <row r="541" spans="2:13" x14ac:dyDescent="0.3">
      <c r="B541" s="57"/>
      <c r="C541" s="5" t="str">
        <f t="shared" ca="1" si="56"/>
        <v/>
      </c>
      <c r="D541" s="5" t="str">
        <f t="shared" ca="1" si="57"/>
        <v/>
      </c>
      <c r="E541" s="5" t="str">
        <f t="shared" ca="1" si="55"/>
        <v/>
      </c>
      <c r="F541" s="53"/>
      <c r="G541" s="5" t="str">
        <f t="shared" ca="1" si="58"/>
        <v/>
      </c>
      <c r="H541" s="5" t="str">
        <f t="shared" ca="1" si="59"/>
        <v/>
      </c>
      <c r="I541" s="5" t="str">
        <f t="shared" ca="1" si="60"/>
        <v/>
      </c>
      <c r="J541" s="5" t="str">
        <f t="shared" ca="1" si="61"/>
        <v/>
      </c>
      <c r="M541" s="5"/>
    </row>
    <row r="542" spans="2:13" x14ac:dyDescent="0.3">
      <c r="B542" s="57"/>
      <c r="C542" s="5" t="str">
        <f t="shared" ca="1" si="56"/>
        <v/>
      </c>
      <c r="D542" s="5" t="str">
        <f t="shared" ca="1" si="57"/>
        <v/>
      </c>
      <c r="E542" s="5" t="str">
        <f t="shared" ca="1" si="55"/>
        <v/>
      </c>
      <c r="F542" s="53"/>
      <c r="G542" s="5" t="str">
        <f t="shared" ca="1" si="58"/>
        <v/>
      </c>
      <c r="H542" s="5" t="str">
        <f t="shared" ca="1" si="59"/>
        <v/>
      </c>
      <c r="I542" s="5" t="str">
        <f t="shared" ca="1" si="60"/>
        <v/>
      </c>
      <c r="J542" s="5" t="str">
        <f t="shared" ca="1" si="61"/>
        <v/>
      </c>
      <c r="M542" s="5"/>
    </row>
    <row r="543" spans="2:13" x14ac:dyDescent="0.3">
      <c r="B543" s="57"/>
      <c r="C543" s="5" t="str">
        <f t="shared" ca="1" si="56"/>
        <v/>
      </c>
      <c r="D543" s="5" t="str">
        <f t="shared" ca="1" si="57"/>
        <v/>
      </c>
      <c r="E543" s="5" t="str">
        <f t="shared" ca="1" si="55"/>
        <v/>
      </c>
      <c r="F543" s="53"/>
      <c r="G543" s="5" t="str">
        <f t="shared" ca="1" si="58"/>
        <v/>
      </c>
      <c r="H543" s="5" t="str">
        <f t="shared" ca="1" si="59"/>
        <v/>
      </c>
      <c r="I543" s="5" t="str">
        <f t="shared" ca="1" si="60"/>
        <v/>
      </c>
      <c r="J543" s="5" t="str">
        <f t="shared" ca="1" si="61"/>
        <v/>
      </c>
      <c r="M543" s="5"/>
    </row>
    <row r="544" spans="2:13" x14ac:dyDescent="0.3">
      <c r="B544" s="57"/>
      <c r="C544" s="5" t="str">
        <f t="shared" ca="1" si="56"/>
        <v/>
      </c>
      <c r="D544" s="5" t="str">
        <f t="shared" ca="1" si="57"/>
        <v/>
      </c>
      <c r="E544" s="5" t="str">
        <f t="shared" ca="1" si="55"/>
        <v/>
      </c>
      <c r="F544" s="53"/>
      <c r="G544" s="5" t="str">
        <f t="shared" ca="1" si="58"/>
        <v/>
      </c>
      <c r="H544" s="5" t="str">
        <f t="shared" ca="1" si="59"/>
        <v/>
      </c>
      <c r="I544" s="5" t="str">
        <f t="shared" ca="1" si="60"/>
        <v/>
      </c>
      <c r="J544" s="5" t="str">
        <f t="shared" ca="1" si="61"/>
        <v/>
      </c>
      <c r="M544" s="5"/>
    </row>
    <row r="545" spans="2:13" x14ac:dyDescent="0.3">
      <c r="B545" s="57"/>
      <c r="C545" s="5" t="str">
        <f t="shared" ca="1" si="56"/>
        <v/>
      </c>
      <c r="D545" s="5" t="str">
        <f t="shared" ca="1" si="57"/>
        <v/>
      </c>
      <c r="E545" s="5" t="str">
        <f t="shared" ca="1" si="55"/>
        <v/>
      </c>
      <c r="F545" s="53"/>
      <c r="G545" s="5" t="str">
        <f t="shared" ca="1" si="58"/>
        <v/>
      </c>
      <c r="H545" s="5" t="str">
        <f t="shared" ca="1" si="59"/>
        <v/>
      </c>
      <c r="I545" s="5" t="str">
        <f t="shared" ca="1" si="60"/>
        <v/>
      </c>
      <c r="J545" s="5" t="str">
        <f t="shared" ca="1" si="61"/>
        <v/>
      </c>
      <c r="M545" s="5"/>
    </row>
    <row r="546" spans="2:13" x14ac:dyDescent="0.3">
      <c r="B546" s="57"/>
      <c r="C546" s="5" t="str">
        <f t="shared" ca="1" si="56"/>
        <v/>
      </c>
      <c r="D546" s="5" t="str">
        <f t="shared" ca="1" si="57"/>
        <v/>
      </c>
      <c r="E546" s="5" t="str">
        <f t="shared" ca="1" si="55"/>
        <v/>
      </c>
      <c r="F546" s="53"/>
      <c r="G546" s="5" t="str">
        <f t="shared" ca="1" si="58"/>
        <v/>
      </c>
      <c r="H546" s="5" t="str">
        <f t="shared" ca="1" si="59"/>
        <v/>
      </c>
      <c r="I546" s="5" t="str">
        <f t="shared" ca="1" si="60"/>
        <v/>
      </c>
      <c r="J546" s="5" t="str">
        <f t="shared" ca="1" si="61"/>
        <v/>
      </c>
      <c r="M546" s="5"/>
    </row>
    <row r="547" spans="2:13" x14ac:dyDescent="0.3">
      <c r="B547" s="57"/>
      <c r="C547" s="5" t="str">
        <f t="shared" ca="1" si="56"/>
        <v/>
      </c>
      <c r="D547" s="5" t="str">
        <f t="shared" ca="1" si="57"/>
        <v/>
      </c>
      <c r="E547" s="5" t="str">
        <f t="shared" ca="1" si="55"/>
        <v/>
      </c>
      <c r="F547" s="53"/>
      <c r="G547" s="5" t="str">
        <f t="shared" ca="1" si="58"/>
        <v/>
      </c>
      <c r="H547" s="5" t="str">
        <f t="shared" ca="1" si="59"/>
        <v/>
      </c>
      <c r="I547" s="5" t="str">
        <f t="shared" ca="1" si="60"/>
        <v/>
      </c>
      <c r="J547" s="5" t="str">
        <f t="shared" ca="1" si="61"/>
        <v/>
      </c>
      <c r="M547" s="5"/>
    </row>
    <row r="548" spans="2:13" x14ac:dyDescent="0.3">
      <c r="B548" s="57"/>
      <c r="C548" s="5" t="str">
        <f t="shared" ca="1" si="56"/>
        <v/>
      </c>
      <c r="D548" s="5" t="str">
        <f t="shared" ca="1" si="57"/>
        <v/>
      </c>
      <c r="E548" s="5" t="str">
        <f t="shared" ca="1" si="55"/>
        <v/>
      </c>
      <c r="F548" s="53"/>
      <c r="G548" s="5" t="str">
        <f t="shared" ca="1" si="58"/>
        <v/>
      </c>
      <c r="H548" s="5" t="str">
        <f t="shared" ca="1" si="59"/>
        <v/>
      </c>
      <c r="I548" s="5" t="str">
        <f t="shared" ca="1" si="60"/>
        <v/>
      </c>
      <c r="J548" s="5" t="str">
        <f t="shared" ca="1" si="61"/>
        <v/>
      </c>
      <c r="M548" s="5"/>
    </row>
    <row r="549" spans="2:13" x14ac:dyDescent="0.3">
      <c r="B549" s="57"/>
      <c r="C549" s="5" t="str">
        <f t="shared" ca="1" si="56"/>
        <v/>
      </c>
      <c r="D549" s="5" t="str">
        <f t="shared" ca="1" si="57"/>
        <v/>
      </c>
      <c r="E549" s="5" t="str">
        <f t="shared" ref="E549:E612" ca="1" si="62">_xlfn.LET(
_xlpm.PrincipalOwedCalculation,$B$10-$D549,
_xlpm.IsPrincipalLessThenOrEqualToMonthlyPaymentCondition,$G548&lt;=$B$10,
_xlpm.IsPrincipalZeroCondition,ROUND($G548,2) = 0,
_xlpm.IsPrincipalRemainingBlankCondition,$G548="",
_xlpm.IsPeriodBlankCondition,ISBLANK($A549),
_xlpm.Calculation,IF(_xlpm.IsPeriodBlankCondition,"",IF(_xlpm.IsPrincipalRemainingBlankCondition,"",IF(_xlpm.IsPrincipalZeroCondition,"",IF(_xlpm.IsPrincipalLessThenOrEqualToMonthlyPaymentCondition,$G548,_xlpm.PrincipalOwedCalculation)))),
_xlpm.Calculation
)</f>
        <v/>
      </c>
      <c r="F549" s="53"/>
      <c r="G549" s="5" t="str">
        <f t="shared" ca="1" si="58"/>
        <v/>
      </c>
      <c r="H549" s="5" t="str">
        <f t="shared" ca="1" si="59"/>
        <v/>
      </c>
      <c r="I549" s="5" t="str">
        <f t="shared" ca="1" si="60"/>
        <v/>
      </c>
      <c r="J549" s="5" t="str">
        <f t="shared" ca="1" si="61"/>
        <v/>
      </c>
      <c r="M549" s="5"/>
    </row>
    <row r="550" spans="2:13" x14ac:dyDescent="0.3">
      <c r="B550" s="57"/>
      <c r="C550" s="5" t="str">
        <f t="shared" ca="1" si="56"/>
        <v/>
      </c>
      <c r="D550" s="5" t="str">
        <f t="shared" ca="1" si="57"/>
        <v/>
      </c>
      <c r="E550" s="5" t="str">
        <f t="shared" ca="1" si="62"/>
        <v/>
      </c>
      <c r="F550" s="53"/>
      <c r="G550" s="5" t="str">
        <f t="shared" ca="1" si="58"/>
        <v/>
      </c>
      <c r="H550" s="5" t="str">
        <f t="shared" ca="1" si="59"/>
        <v/>
      </c>
      <c r="I550" s="5" t="str">
        <f t="shared" ca="1" si="60"/>
        <v/>
      </c>
      <c r="J550" s="5" t="str">
        <f t="shared" ca="1" si="61"/>
        <v/>
      </c>
      <c r="M550" s="5"/>
    </row>
    <row r="551" spans="2:13" x14ac:dyDescent="0.3">
      <c r="B551" s="57"/>
      <c r="C551" s="5" t="str">
        <f t="shared" ca="1" si="56"/>
        <v/>
      </c>
      <c r="D551" s="5" t="str">
        <f t="shared" ca="1" si="57"/>
        <v/>
      </c>
      <c r="E551" s="5" t="str">
        <f t="shared" ca="1" si="62"/>
        <v/>
      </c>
      <c r="F551" s="53"/>
      <c r="G551" s="5" t="str">
        <f t="shared" ca="1" si="58"/>
        <v/>
      </c>
      <c r="H551" s="5" t="str">
        <f t="shared" ca="1" si="59"/>
        <v/>
      </c>
      <c r="I551" s="5" t="str">
        <f t="shared" ca="1" si="60"/>
        <v/>
      </c>
      <c r="J551" s="5" t="str">
        <f t="shared" ca="1" si="61"/>
        <v/>
      </c>
      <c r="M551" s="5"/>
    </row>
    <row r="552" spans="2:13" x14ac:dyDescent="0.3">
      <c r="B552" s="57"/>
      <c r="C552" s="5" t="str">
        <f t="shared" ca="1" si="56"/>
        <v/>
      </c>
      <c r="D552" s="5" t="str">
        <f t="shared" ca="1" si="57"/>
        <v/>
      </c>
      <c r="E552" s="5" t="str">
        <f t="shared" ca="1" si="62"/>
        <v/>
      </c>
      <c r="F552" s="53"/>
      <c r="G552" s="5" t="str">
        <f t="shared" ca="1" si="58"/>
        <v/>
      </c>
      <c r="H552" s="5" t="str">
        <f t="shared" ca="1" si="59"/>
        <v/>
      </c>
      <c r="I552" s="5" t="str">
        <f t="shared" ca="1" si="60"/>
        <v/>
      </c>
      <c r="J552" s="5" t="str">
        <f t="shared" ca="1" si="61"/>
        <v/>
      </c>
      <c r="M552" s="5"/>
    </row>
    <row r="553" spans="2:13" x14ac:dyDescent="0.3">
      <c r="B553" s="57"/>
      <c r="C553" s="5" t="str">
        <f t="shared" ca="1" si="56"/>
        <v/>
      </c>
      <c r="D553" s="5" t="str">
        <f t="shared" ca="1" si="57"/>
        <v/>
      </c>
      <c r="E553" s="5" t="str">
        <f t="shared" ca="1" si="62"/>
        <v/>
      </c>
      <c r="F553" s="53"/>
      <c r="G553" s="5" t="str">
        <f t="shared" ca="1" si="58"/>
        <v/>
      </c>
      <c r="H553" s="5" t="str">
        <f t="shared" ca="1" si="59"/>
        <v/>
      </c>
      <c r="I553" s="5" t="str">
        <f t="shared" ca="1" si="60"/>
        <v/>
      </c>
      <c r="J553" s="5" t="str">
        <f t="shared" ca="1" si="61"/>
        <v/>
      </c>
      <c r="M553" s="5"/>
    </row>
    <row r="554" spans="2:13" x14ac:dyDescent="0.3">
      <c r="B554" s="57"/>
      <c r="C554" s="5" t="str">
        <f t="shared" ca="1" si="56"/>
        <v/>
      </c>
      <c r="D554" s="5" t="str">
        <f t="shared" ca="1" si="57"/>
        <v/>
      </c>
      <c r="E554" s="5" t="str">
        <f t="shared" ca="1" si="62"/>
        <v/>
      </c>
      <c r="F554" s="53"/>
      <c r="G554" s="5" t="str">
        <f t="shared" ca="1" si="58"/>
        <v/>
      </c>
      <c r="H554" s="5" t="str">
        <f t="shared" ca="1" si="59"/>
        <v/>
      </c>
      <c r="I554" s="5" t="str">
        <f t="shared" ca="1" si="60"/>
        <v/>
      </c>
      <c r="J554" s="5" t="str">
        <f t="shared" ca="1" si="61"/>
        <v/>
      </c>
      <c r="M554" s="5"/>
    </row>
    <row r="555" spans="2:13" x14ac:dyDescent="0.3">
      <c r="B555" s="57"/>
      <c r="C555" s="5" t="str">
        <f t="shared" ca="1" si="56"/>
        <v/>
      </c>
      <c r="D555" s="5" t="str">
        <f t="shared" ca="1" si="57"/>
        <v/>
      </c>
      <c r="E555" s="5" t="str">
        <f t="shared" ca="1" si="62"/>
        <v/>
      </c>
      <c r="F555" s="53"/>
      <c r="G555" s="5" t="str">
        <f t="shared" ca="1" si="58"/>
        <v/>
      </c>
      <c r="H555" s="5" t="str">
        <f t="shared" ca="1" si="59"/>
        <v/>
      </c>
      <c r="I555" s="5" t="str">
        <f t="shared" ca="1" si="60"/>
        <v/>
      </c>
      <c r="J555" s="5" t="str">
        <f t="shared" ca="1" si="61"/>
        <v/>
      </c>
      <c r="M555" s="5"/>
    </row>
    <row r="556" spans="2:13" x14ac:dyDescent="0.3">
      <c r="B556" s="57"/>
      <c r="C556" s="5" t="str">
        <f t="shared" ca="1" si="56"/>
        <v/>
      </c>
      <c r="D556" s="5" t="str">
        <f t="shared" ca="1" si="57"/>
        <v/>
      </c>
      <c r="E556" s="5" t="str">
        <f t="shared" ca="1" si="62"/>
        <v/>
      </c>
      <c r="F556" s="53"/>
      <c r="G556" s="5" t="str">
        <f t="shared" ca="1" si="58"/>
        <v/>
      </c>
      <c r="H556" s="5" t="str">
        <f t="shared" ca="1" si="59"/>
        <v/>
      </c>
      <c r="I556" s="5" t="str">
        <f t="shared" ca="1" si="60"/>
        <v/>
      </c>
      <c r="J556" s="5" t="str">
        <f t="shared" ca="1" si="61"/>
        <v/>
      </c>
      <c r="M556" s="5"/>
    </row>
    <row r="557" spans="2:13" x14ac:dyDescent="0.3">
      <c r="B557" s="57"/>
      <c r="C557" s="5" t="str">
        <f t="shared" ca="1" si="56"/>
        <v/>
      </c>
      <c r="D557" s="5" t="str">
        <f t="shared" ca="1" si="57"/>
        <v/>
      </c>
      <c r="E557" s="5" t="str">
        <f t="shared" ca="1" si="62"/>
        <v/>
      </c>
      <c r="F557" s="53"/>
      <c r="G557" s="5" t="str">
        <f t="shared" ca="1" si="58"/>
        <v/>
      </c>
      <c r="H557" s="5" t="str">
        <f t="shared" ca="1" si="59"/>
        <v/>
      </c>
      <c r="I557" s="5" t="str">
        <f t="shared" ca="1" si="60"/>
        <v/>
      </c>
      <c r="J557" s="5" t="str">
        <f t="shared" ca="1" si="61"/>
        <v/>
      </c>
      <c r="M557" s="5"/>
    </row>
    <row r="558" spans="2:13" x14ac:dyDescent="0.3">
      <c r="B558" s="57"/>
      <c r="C558" s="5" t="str">
        <f t="shared" ca="1" si="56"/>
        <v/>
      </c>
      <c r="D558" s="5" t="str">
        <f t="shared" ca="1" si="57"/>
        <v/>
      </c>
      <c r="E558" s="5" t="str">
        <f t="shared" ca="1" si="62"/>
        <v/>
      </c>
      <c r="F558" s="53"/>
      <c r="G558" s="5" t="str">
        <f t="shared" ca="1" si="58"/>
        <v/>
      </c>
      <c r="H558" s="5" t="str">
        <f t="shared" ca="1" si="59"/>
        <v/>
      </c>
      <c r="I558" s="5" t="str">
        <f t="shared" ca="1" si="60"/>
        <v/>
      </c>
      <c r="J558" s="5" t="str">
        <f t="shared" ca="1" si="61"/>
        <v/>
      </c>
      <c r="M558" s="5"/>
    </row>
    <row r="559" spans="2:13" x14ac:dyDescent="0.3">
      <c r="B559" s="57"/>
      <c r="C559" s="5" t="str">
        <f t="shared" ca="1" si="56"/>
        <v/>
      </c>
      <c r="D559" s="5" t="str">
        <f t="shared" ca="1" si="57"/>
        <v/>
      </c>
      <c r="E559" s="5" t="str">
        <f t="shared" ca="1" si="62"/>
        <v/>
      </c>
      <c r="F559" s="53"/>
      <c r="G559" s="5" t="str">
        <f t="shared" ca="1" si="58"/>
        <v/>
      </c>
      <c r="H559" s="5" t="str">
        <f t="shared" ca="1" si="59"/>
        <v/>
      </c>
      <c r="I559" s="5" t="str">
        <f t="shared" ca="1" si="60"/>
        <v/>
      </c>
      <c r="J559" s="5" t="str">
        <f t="shared" ca="1" si="61"/>
        <v/>
      </c>
      <c r="M559" s="5"/>
    </row>
    <row r="560" spans="2:13" x14ac:dyDescent="0.3">
      <c r="B560" s="57"/>
      <c r="C560" s="5" t="str">
        <f t="shared" ca="1" si="56"/>
        <v/>
      </c>
      <c r="D560" s="5" t="str">
        <f t="shared" ca="1" si="57"/>
        <v/>
      </c>
      <c r="E560" s="5" t="str">
        <f t="shared" ca="1" si="62"/>
        <v/>
      </c>
      <c r="F560" s="53"/>
      <c r="G560" s="5" t="str">
        <f t="shared" ca="1" si="58"/>
        <v/>
      </c>
      <c r="H560" s="5" t="str">
        <f t="shared" ca="1" si="59"/>
        <v/>
      </c>
      <c r="I560" s="5" t="str">
        <f t="shared" ca="1" si="60"/>
        <v/>
      </c>
      <c r="J560" s="5" t="str">
        <f t="shared" ca="1" si="61"/>
        <v/>
      </c>
      <c r="M560" s="5"/>
    </row>
    <row r="561" spans="2:13" x14ac:dyDescent="0.3">
      <c r="B561" s="57"/>
      <c r="C561" s="5" t="str">
        <f t="shared" ca="1" si="56"/>
        <v/>
      </c>
      <c r="D561" s="5" t="str">
        <f t="shared" ca="1" si="57"/>
        <v/>
      </c>
      <c r="E561" s="5" t="str">
        <f t="shared" ca="1" si="62"/>
        <v/>
      </c>
      <c r="F561" s="53"/>
      <c r="G561" s="5" t="str">
        <f t="shared" ca="1" si="58"/>
        <v/>
      </c>
      <c r="H561" s="5" t="str">
        <f t="shared" ca="1" si="59"/>
        <v/>
      </c>
      <c r="I561" s="5" t="str">
        <f t="shared" ca="1" si="60"/>
        <v/>
      </c>
      <c r="J561" s="5" t="str">
        <f t="shared" ca="1" si="61"/>
        <v/>
      </c>
      <c r="M561" s="5"/>
    </row>
    <row r="562" spans="2:13" x14ac:dyDescent="0.3">
      <c r="B562" s="57"/>
      <c r="C562" s="5" t="str">
        <f t="shared" ca="1" si="56"/>
        <v/>
      </c>
      <c r="D562" s="5" t="str">
        <f t="shared" ca="1" si="57"/>
        <v/>
      </c>
      <c r="E562" s="5" t="str">
        <f t="shared" ca="1" si="62"/>
        <v/>
      </c>
      <c r="F562" s="53"/>
      <c r="G562" s="5" t="str">
        <f t="shared" ca="1" si="58"/>
        <v/>
      </c>
      <c r="H562" s="5" t="str">
        <f t="shared" ca="1" si="59"/>
        <v/>
      </c>
      <c r="I562" s="5" t="str">
        <f t="shared" ca="1" si="60"/>
        <v/>
      </c>
      <c r="J562" s="5" t="str">
        <f t="shared" ca="1" si="61"/>
        <v/>
      </c>
      <c r="M562" s="5"/>
    </row>
    <row r="563" spans="2:13" x14ac:dyDescent="0.3">
      <c r="B563" s="57"/>
      <c r="C563" s="5" t="str">
        <f t="shared" ca="1" si="56"/>
        <v/>
      </c>
      <c r="D563" s="5" t="str">
        <f t="shared" ca="1" si="57"/>
        <v/>
      </c>
      <c r="E563" s="5" t="str">
        <f t="shared" ca="1" si="62"/>
        <v/>
      </c>
      <c r="F563" s="53"/>
      <c r="G563" s="5" t="str">
        <f t="shared" ca="1" si="58"/>
        <v/>
      </c>
      <c r="H563" s="5" t="str">
        <f t="shared" ca="1" si="59"/>
        <v/>
      </c>
      <c r="I563" s="5" t="str">
        <f t="shared" ca="1" si="60"/>
        <v/>
      </c>
      <c r="J563" s="5" t="str">
        <f t="shared" ca="1" si="61"/>
        <v/>
      </c>
      <c r="M563" s="5"/>
    </row>
    <row r="564" spans="2:13" x14ac:dyDescent="0.3">
      <c r="B564" s="57"/>
      <c r="C564" s="5" t="str">
        <f t="shared" ca="1" si="56"/>
        <v/>
      </c>
      <c r="D564" s="5" t="str">
        <f t="shared" ca="1" si="57"/>
        <v/>
      </c>
      <c r="E564" s="5" t="str">
        <f t="shared" ca="1" si="62"/>
        <v/>
      </c>
      <c r="F564" s="53"/>
      <c r="G564" s="5" t="str">
        <f t="shared" ca="1" si="58"/>
        <v/>
      </c>
      <c r="H564" s="5" t="str">
        <f t="shared" ca="1" si="59"/>
        <v/>
      </c>
      <c r="I564" s="5" t="str">
        <f t="shared" ca="1" si="60"/>
        <v/>
      </c>
      <c r="J564" s="5" t="str">
        <f t="shared" ca="1" si="61"/>
        <v/>
      </c>
      <c r="M564" s="5"/>
    </row>
    <row r="565" spans="2:13" x14ac:dyDescent="0.3">
      <c r="B565" s="57"/>
      <c r="C565" s="5" t="str">
        <f t="shared" ca="1" si="56"/>
        <v/>
      </c>
      <c r="D565" s="5" t="str">
        <f t="shared" ca="1" si="57"/>
        <v/>
      </c>
      <c r="E565" s="5" t="str">
        <f t="shared" ca="1" si="62"/>
        <v/>
      </c>
      <c r="F565" s="53"/>
      <c r="G565" s="5" t="str">
        <f t="shared" ca="1" si="58"/>
        <v/>
      </c>
      <c r="H565" s="5" t="str">
        <f t="shared" ca="1" si="59"/>
        <v/>
      </c>
      <c r="I565" s="5" t="str">
        <f t="shared" ca="1" si="60"/>
        <v/>
      </c>
      <c r="J565" s="5" t="str">
        <f t="shared" ca="1" si="61"/>
        <v/>
      </c>
      <c r="M565" s="5"/>
    </row>
    <row r="566" spans="2:13" x14ac:dyDescent="0.3">
      <c r="B566" s="57"/>
      <c r="C566" s="5" t="str">
        <f t="shared" ca="1" si="56"/>
        <v/>
      </c>
      <c r="D566" s="5" t="str">
        <f t="shared" ca="1" si="57"/>
        <v/>
      </c>
      <c r="E566" s="5" t="str">
        <f t="shared" ca="1" si="62"/>
        <v/>
      </c>
      <c r="F566" s="53"/>
      <c r="G566" s="5" t="str">
        <f t="shared" ca="1" si="58"/>
        <v/>
      </c>
      <c r="H566" s="5" t="str">
        <f t="shared" ca="1" si="59"/>
        <v/>
      </c>
      <c r="I566" s="5" t="str">
        <f t="shared" ca="1" si="60"/>
        <v/>
      </c>
      <c r="J566" s="5" t="str">
        <f t="shared" ca="1" si="61"/>
        <v/>
      </c>
      <c r="M566" s="5"/>
    </row>
    <row r="567" spans="2:13" x14ac:dyDescent="0.3">
      <c r="B567" s="57"/>
      <c r="C567" s="5" t="str">
        <f t="shared" ca="1" si="56"/>
        <v/>
      </c>
      <c r="D567" s="5" t="str">
        <f t="shared" ca="1" si="57"/>
        <v/>
      </c>
      <c r="E567" s="5" t="str">
        <f t="shared" ca="1" si="62"/>
        <v/>
      </c>
      <c r="F567" s="53"/>
      <c r="G567" s="5" t="str">
        <f t="shared" ca="1" si="58"/>
        <v/>
      </c>
      <c r="H567" s="5" t="str">
        <f t="shared" ca="1" si="59"/>
        <v/>
      </c>
      <c r="I567" s="5" t="str">
        <f t="shared" ca="1" si="60"/>
        <v/>
      </c>
      <c r="J567" s="5" t="str">
        <f t="shared" ca="1" si="61"/>
        <v/>
      </c>
      <c r="M567" s="5"/>
    </row>
    <row r="568" spans="2:13" x14ac:dyDescent="0.3">
      <c r="B568" s="57"/>
      <c r="C568" s="5" t="str">
        <f t="shared" ca="1" si="56"/>
        <v/>
      </c>
      <c r="D568" s="5" t="str">
        <f t="shared" ca="1" si="57"/>
        <v/>
      </c>
      <c r="E568" s="5" t="str">
        <f t="shared" ca="1" si="62"/>
        <v/>
      </c>
      <c r="F568" s="53"/>
      <c r="G568" s="5" t="str">
        <f t="shared" ca="1" si="58"/>
        <v/>
      </c>
      <c r="H568" s="5" t="str">
        <f t="shared" ca="1" si="59"/>
        <v/>
      </c>
      <c r="I568" s="5" t="str">
        <f t="shared" ca="1" si="60"/>
        <v/>
      </c>
      <c r="J568" s="5" t="str">
        <f t="shared" ca="1" si="61"/>
        <v/>
      </c>
      <c r="M568" s="5"/>
    </row>
    <row r="569" spans="2:13" x14ac:dyDescent="0.3">
      <c r="B569" s="57"/>
      <c r="C569" s="5" t="str">
        <f t="shared" ca="1" si="56"/>
        <v/>
      </c>
      <c r="D569" s="5" t="str">
        <f t="shared" ca="1" si="57"/>
        <v/>
      </c>
      <c r="E569" s="5" t="str">
        <f t="shared" ca="1" si="62"/>
        <v/>
      </c>
      <c r="F569" s="53"/>
      <c r="G569" s="5" t="str">
        <f t="shared" ca="1" si="58"/>
        <v/>
      </c>
      <c r="H569" s="5" t="str">
        <f t="shared" ca="1" si="59"/>
        <v/>
      </c>
      <c r="I569" s="5" t="str">
        <f t="shared" ca="1" si="60"/>
        <v/>
      </c>
      <c r="J569" s="5" t="str">
        <f t="shared" ca="1" si="61"/>
        <v/>
      </c>
      <c r="M569" s="5"/>
    </row>
    <row r="570" spans="2:13" x14ac:dyDescent="0.3">
      <c r="B570" s="57"/>
      <c r="C570" s="5" t="str">
        <f t="shared" ca="1" si="56"/>
        <v/>
      </c>
      <c r="D570" s="5" t="str">
        <f t="shared" ca="1" si="57"/>
        <v/>
      </c>
      <c r="E570" s="5" t="str">
        <f t="shared" ca="1" si="62"/>
        <v/>
      </c>
      <c r="F570" s="53"/>
      <c r="G570" s="5" t="str">
        <f t="shared" ca="1" si="58"/>
        <v/>
      </c>
      <c r="H570" s="5" t="str">
        <f t="shared" ca="1" si="59"/>
        <v/>
      </c>
      <c r="I570" s="5" t="str">
        <f t="shared" ca="1" si="60"/>
        <v/>
      </c>
      <c r="J570" s="5" t="str">
        <f t="shared" ca="1" si="61"/>
        <v/>
      </c>
      <c r="M570" s="5"/>
    </row>
    <row r="571" spans="2:13" x14ac:dyDescent="0.3">
      <c r="B571" s="57"/>
      <c r="C571" s="5" t="str">
        <f t="shared" ca="1" si="56"/>
        <v/>
      </c>
      <c r="D571" s="5" t="str">
        <f t="shared" ca="1" si="57"/>
        <v/>
      </c>
      <c r="E571" s="5" t="str">
        <f t="shared" ca="1" si="62"/>
        <v/>
      </c>
      <c r="F571" s="53"/>
      <c r="G571" s="5" t="str">
        <f t="shared" ca="1" si="58"/>
        <v/>
      </c>
      <c r="H571" s="5" t="str">
        <f t="shared" ca="1" si="59"/>
        <v/>
      </c>
      <c r="I571" s="5" t="str">
        <f t="shared" ca="1" si="60"/>
        <v/>
      </c>
      <c r="J571" s="5" t="str">
        <f t="shared" ca="1" si="61"/>
        <v/>
      </c>
      <c r="M571" s="5"/>
    </row>
    <row r="572" spans="2:13" x14ac:dyDescent="0.3">
      <c r="B572" s="57"/>
      <c r="C572" s="5" t="str">
        <f t="shared" ca="1" si="56"/>
        <v/>
      </c>
      <c r="D572" s="5" t="str">
        <f t="shared" ca="1" si="57"/>
        <v/>
      </c>
      <c r="E572" s="5" t="str">
        <f t="shared" ca="1" si="62"/>
        <v/>
      </c>
      <c r="F572" s="53"/>
      <c r="G572" s="5" t="str">
        <f t="shared" ca="1" si="58"/>
        <v/>
      </c>
      <c r="H572" s="5" t="str">
        <f t="shared" ca="1" si="59"/>
        <v/>
      </c>
      <c r="I572" s="5" t="str">
        <f t="shared" ca="1" si="60"/>
        <v/>
      </c>
      <c r="J572" s="5" t="str">
        <f t="shared" ca="1" si="61"/>
        <v/>
      </c>
      <c r="M572" s="5"/>
    </row>
    <row r="573" spans="2:13" x14ac:dyDescent="0.3">
      <c r="B573" s="57"/>
      <c r="C573" s="5" t="str">
        <f t="shared" ca="1" si="56"/>
        <v/>
      </c>
      <c r="D573" s="5" t="str">
        <f t="shared" ca="1" si="57"/>
        <v/>
      </c>
      <c r="E573" s="5" t="str">
        <f t="shared" ca="1" si="62"/>
        <v/>
      </c>
      <c r="F573" s="53"/>
      <c r="G573" s="5" t="str">
        <f t="shared" ca="1" si="58"/>
        <v/>
      </c>
      <c r="H573" s="5" t="str">
        <f t="shared" ca="1" si="59"/>
        <v/>
      </c>
      <c r="I573" s="5" t="str">
        <f t="shared" ca="1" si="60"/>
        <v/>
      </c>
      <c r="J573" s="5" t="str">
        <f t="shared" ca="1" si="61"/>
        <v/>
      </c>
      <c r="M573" s="5"/>
    </row>
    <row r="574" spans="2:13" x14ac:dyDescent="0.3">
      <c r="B574" s="57"/>
      <c r="C574" s="5" t="str">
        <f t="shared" ca="1" si="56"/>
        <v/>
      </c>
      <c r="D574" s="5" t="str">
        <f t="shared" ca="1" si="57"/>
        <v/>
      </c>
      <c r="E574" s="5" t="str">
        <f t="shared" ca="1" si="62"/>
        <v/>
      </c>
      <c r="F574" s="53"/>
      <c r="G574" s="5" t="str">
        <f t="shared" ca="1" si="58"/>
        <v/>
      </c>
      <c r="H574" s="5" t="str">
        <f t="shared" ca="1" si="59"/>
        <v/>
      </c>
      <c r="I574" s="5" t="str">
        <f t="shared" ca="1" si="60"/>
        <v/>
      </c>
      <c r="J574" s="5" t="str">
        <f t="shared" ca="1" si="61"/>
        <v/>
      </c>
      <c r="M574" s="5"/>
    </row>
    <row r="575" spans="2:13" x14ac:dyDescent="0.3">
      <c r="B575" s="57"/>
      <c r="C575" s="5" t="str">
        <f t="shared" ca="1" si="56"/>
        <v/>
      </c>
      <c r="D575" s="5" t="str">
        <f t="shared" ca="1" si="57"/>
        <v/>
      </c>
      <c r="E575" s="5" t="str">
        <f t="shared" ca="1" si="62"/>
        <v/>
      </c>
      <c r="F575" s="53"/>
      <c r="G575" s="5" t="str">
        <f t="shared" ca="1" si="58"/>
        <v/>
      </c>
      <c r="H575" s="5" t="str">
        <f t="shared" ca="1" si="59"/>
        <v/>
      </c>
      <c r="I575" s="5" t="str">
        <f t="shared" ca="1" si="60"/>
        <v/>
      </c>
      <c r="J575" s="5" t="str">
        <f t="shared" ca="1" si="61"/>
        <v/>
      </c>
      <c r="M575" s="5"/>
    </row>
    <row r="576" spans="2:13" x14ac:dyDescent="0.3">
      <c r="B576" s="57"/>
      <c r="C576" s="5" t="str">
        <f t="shared" ca="1" si="56"/>
        <v/>
      </c>
      <c r="D576" s="5" t="str">
        <f t="shared" ca="1" si="57"/>
        <v/>
      </c>
      <c r="E576" s="5" t="str">
        <f t="shared" ca="1" si="62"/>
        <v/>
      </c>
      <c r="F576" s="53"/>
      <c r="G576" s="5" t="str">
        <f t="shared" ca="1" si="58"/>
        <v/>
      </c>
      <c r="H576" s="5" t="str">
        <f t="shared" ca="1" si="59"/>
        <v/>
      </c>
      <c r="I576" s="5" t="str">
        <f t="shared" ca="1" si="60"/>
        <v/>
      </c>
      <c r="J576" s="5" t="str">
        <f t="shared" ca="1" si="61"/>
        <v/>
      </c>
      <c r="M576" s="5"/>
    </row>
    <row r="577" spans="2:13" x14ac:dyDescent="0.3">
      <c r="B577" s="57"/>
      <c r="C577" s="5" t="str">
        <f t="shared" ca="1" si="56"/>
        <v/>
      </c>
      <c r="D577" s="5" t="str">
        <f t="shared" ca="1" si="57"/>
        <v/>
      </c>
      <c r="E577" s="5" t="str">
        <f t="shared" ca="1" si="62"/>
        <v/>
      </c>
      <c r="F577" s="53"/>
      <c r="G577" s="5" t="str">
        <f t="shared" ca="1" si="58"/>
        <v/>
      </c>
      <c r="H577" s="5" t="str">
        <f t="shared" ca="1" si="59"/>
        <v/>
      </c>
      <c r="I577" s="5" t="str">
        <f t="shared" ca="1" si="60"/>
        <v/>
      </c>
      <c r="J577" s="5" t="str">
        <f t="shared" ca="1" si="61"/>
        <v/>
      </c>
      <c r="M577" s="5"/>
    </row>
    <row r="578" spans="2:13" x14ac:dyDescent="0.3">
      <c r="B578" s="57"/>
      <c r="C578" s="5" t="str">
        <f t="shared" ca="1" si="56"/>
        <v/>
      </c>
      <c r="D578" s="5" t="str">
        <f t="shared" ca="1" si="57"/>
        <v/>
      </c>
      <c r="E578" s="5" t="str">
        <f t="shared" ca="1" si="62"/>
        <v/>
      </c>
      <c r="F578" s="53"/>
      <c r="G578" s="5" t="str">
        <f t="shared" ca="1" si="58"/>
        <v/>
      </c>
      <c r="H578" s="5" t="str">
        <f t="shared" ca="1" si="59"/>
        <v/>
      </c>
      <c r="I578" s="5" t="str">
        <f t="shared" ca="1" si="60"/>
        <v/>
      </c>
      <c r="J578" s="5" t="str">
        <f t="shared" ca="1" si="61"/>
        <v/>
      </c>
      <c r="M578" s="5"/>
    </row>
    <row r="579" spans="2:13" x14ac:dyDescent="0.3">
      <c r="B579" s="57"/>
      <c r="C579" s="5" t="str">
        <f t="shared" ca="1" si="56"/>
        <v/>
      </c>
      <c r="D579" s="5" t="str">
        <f t="shared" ca="1" si="57"/>
        <v/>
      </c>
      <c r="E579" s="5" t="str">
        <f t="shared" ca="1" si="62"/>
        <v/>
      </c>
      <c r="F579" s="53"/>
      <c r="G579" s="5" t="str">
        <f t="shared" ca="1" si="58"/>
        <v/>
      </c>
      <c r="H579" s="5" t="str">
        <f t="shared" ca="1" si="59"/>
        <v/>
      </c>
      <c r="I579" s="5" t="str">
        <f t="shared" ca="1" si="60"/>
        <v/>
      </c>
      <c r="J579" s="5" t="str">
        <f t="shared" ca="1" si="61"/>
        <v/>
      </c>
      <c r="M579" s="5"/>
    </row>
    <row r="580" spans="2:13" x14ac:dyDescent="0.3">
      <c r="B580" s="57"/>
      <c r="C580" s="5" t="str">
        <f t="shared" ca="1" si="56"/>
        <v/>
      </c>
      <c r="D580" s="5" t="str">
        <f t="shared" ca="1" si="57"/>
        <v/>
      </c>
      <c r="E580" s="5" t="str">
        <f t="shared" ca="1" si="62"/>
        <v/>
      </c>
      <c r="F580" s="53"/>
      <c r="G580" s="5" t="str">
        <f t="shared" ca="1" si="58"/>
        <v/>
      </c>
      <c r="H580" s="5" t="str">
        <f t="shared" ca="1" si="59"/>
        <v/>
      </c>
      <c r="I580" s="5" t="str">
        <f t="shared" ca="1" si="60"/>
        <v/>
      </c>
      <c r="J580" s="5" t="str">
        <f t="shared" ca="1" si="61"/>
        <v/>
      </c>
      <c r="M580" s="5"/>
    </row>
    <row r="581" spans="2:13" x14ac:dyDescent="0.3">
      <c r="B581" s="57"/>
      <c r="C581" s="5" t="str">
        <f t="shared" ca="1" si="56"/>
        <v/>
      </c>
      <c r="D581" s="5" t="str">
        <f t="shared" ca="1" si="57"/>
        <v/>
      </c>
      <c r="E581" s="5" t="str">
        <f t="shared" ca="1" si="62"/>
        <v/>
      </c>
      <c r="F581" s="53"/>
      <c r="G581" s="5" t="str">
        <f t="shared" ca="1" si="58"/>
        <v/>
      </c>
      <c r="H581" s="5" t="str">
        <f t="shared" ca="1" si="59"/>
        <v/>
      </c>
      <c r="I581" s="5" t="str">
        <f t="shared" ca="1" si="60"/>
        <v/>
      </c>
      <c r="J581" s="5" t="str">
        <f t="shared" ca="1" si="61"/>
        <v/>
      </c>
      <c r="M581" s="5"/>
    </row>
    <row r="582" spans="2:13" x14ac:dyDescent="0.3">
      <c r="B582" s="57"/>
      <c r="C582" s="5" t="str">
        <f t="shared" ca="1" si="56"/>
        <v/>
      </c>
      <c r="D582" s="5" t="str">
        <f t="shared" ca="1" si="57"/>
        <v/>
      </c>
      <c r="E582" s="5" t="str">
        <f t="shared" ca="1" si="62"/>
        <v/>
      </c>
      <c r="F582" s="53"/>
      <c r="G582" s="5" t="str">
        <f t="shared" ca="1" si="58"/>
        <v/>
      </c>
      <c r="H582" s="5" t="str">
        <f t="shared" ca="1" si="59"/>
        <v/>
      </c>
      <c r="I582" s="5" t="str">
        <f t="shared" ca="1" si="60"/>
        <v/>
      </c>
      <c r="J582" s="5" t="str">
        <f t="shared" ca="1" si="61"/>
        <v/>
      </c>
      <c r="M582" s="5"/>
    </row>
    <row r="583" spans="2:13" x14ac:dyDescent="0.3">
      <c r="B583" s="57"/>
      <c r="C583" s="5" t="str">
        <f t="shared" ca="1" si="56"/>
        <v/>
      </c>
      <c r="D583" s="5" t="str">
        <f t="shared" ca="1" si="57"/>
        <v/>
      </c>
      <c r="E583" s="5" t="str">
        <f t="shared" ca="1" si="62"/>
        <v/>
      </c>
      <c r="F583" s="53"/>
      <c r="G583" s="5" t="str">
        <f t="shared" ca="1" si="58"/>
        <v/>
      </c>
      <c r="H583" s="5" t="str">
        <f t="shared" ca="1" si="59"/>
        <v/>
      </c>
      <c r="I583" s="5" t="str">
        <f t="shared" ca="1" si="60"/>
        <v/>
      </c>
      <c r="J583" s="5" t="str">
        <f t="shared" ca="1" si="61"/>
        <v/>
      </c>
      <c r="M583" s="5"/>
    </row>
    <row r="584" spans="2:13" x14ac:dyDescent="0.3">
      <c r="B584" s="57"/>
      <c r="C584" s="5" t="str">
        <f t="shared" ca="1" si="56"/>
        <v/>
      </c>
      <c r="D584" s="5" t="str">
        <f t="shared" ca="1" si="57"/>
        <v/>
      </c>
      <c r="E584" s="5" t="str">
        <f t="shared" ca="1" si="62"/>
        <v/>
      </c>
      <c r="F584" s="53"/>
      <c r="G584" s="5" t="str">
        <f t="shared" ca="1" si="58"/>
        <v/>
      </c>
      <c r="H584" s="5" t="str">
        <f t="shared" ca="1" si="59"/>
        <v/>
      </c>
      <c r="I584" s="5" t="str">
        <f t="shared" ca="1" si="60"/>
        <v/>
      </c>
      <c r="J584" s="5" t="str">
        <f t="shared" ca="1" si="61"/>
        <v/>
      </c>
      <c r="M584" s="5"/>
    </row>
    <row r="585" spans="2:13" x14ac:dyDescent="0.3">
      <c r="B585" s="57"/>
      <c r="C585" s="5" t="str">
        <f t="shared" ca="1" si="56"/>
        <v/>
      </c>
      <c r="D585" s="5" t="str">
        <f t="shared" ca="1" si="57"/>
        <v/>
      </c>
      <c r="E585" s="5" t="str">
        <f t="shared" ca="1" si="62"/>
        <v/>
      </c>
      <c r="F585" s="53"/>
      <c r="G585" s="5" t="str">
        <f t="shared" ca="1" si="58"/>
        <v/>
      </c>
      <c r="H585" s="5" t="str">
        <f t="shared" ca="1" si="59"/>
        <v/>
      </c>
      <c r="I585" s="5" t="str">
        <f t="shared" ca="1" si="60"/>
        <v/>
      </c>
      <c r="J585" s="5" t="str">
        <f t="shared" ca="1" si="61"/>
        <v/>
      </c>
      <c r="M585" s="5"/>
    </row>
    <row r="586" spans="2:13" x14ac:dyDescent="0.3">
      <c r="B586" s="57"/>
      <c r="C586" s="5" t="str">
        <f t="shared" ca="1" si="56"/>
        <v/>
      </c>
      <c r="D586" s="5" t="str">
        <f t="shared" ca="1" si="57"/>
        <v/>
      </c>
      <c r="E586" s="5" t="str">
        <f t="shared" ca="1" si="62"/>
        <v/>
      </c>
      <c r="F586" s="53"/>
      <c r="G586" s="5" t="str">
        <f t="shared" ca="1" si="58"/>
        <v/>
      </c>
      <c r="H586" s="5" t="str">
        <f t="shared" ca="1" si="59"/>
        <v/>
      </c>
      <c r="I586" s="5" t="str">
        <f t="shared" ca="1" si="60"/>
        <v/>
      </c>
      <c r="J586" s="5" t="str">
        <f t="shared" ca="1" si="61"/>
        <v/>
      </c>
      <c r="M586" s="5"/>
    </row>
    <row r="587" spans="2:13" x14ac:dyDescent="0.3">
      <c r="B587" s="57"/>
      <c r="C587" s="5" t="str">
        <f t="shared" ca="1" si="56"/>
        <v/>
      </c>
      <c r="D587" s="5" t="str">
        <f t="shared" ca="1" si="57"/>
        <v/>
      </c>
      <c r="E587" s="5" t="str">
        <f t="shared" ca="1" si="62"/>
        <v/>
      </c>
      <c r="F587" s="53"/>
      <c r="G587" s="5" t="str">
        <f t="shared" ca="1" si="58"/>
        <v/>
      </c>
      <c r="H587" s="5" t="str">
        <f t="shared" ca="1" si="59"/>
        <v/>
      </c>
      <c r="I587" s="5" t="str">
        <f t="shared" ca="1" si="60"/>
        <v/>
      </c>
      <c r="J587" s="5" t="str">
        <f t="shared" ca="1" si="61"/>
        <v/>
      </c>
      <c r="M587" s="5"/>
    </row>
    <row r="588" spans="2:13" x14ac:dyDescent="0.3">
      <c r="B588" s="57"/>
      <c r="C588" s="5" t="str">
        <f t="shared" ca="1" si="56"/>
        <v/>
      </c>
      <c r="D588" s="5" t="str">
        <f t="shared" ca="1" si="57"/>
        <v/>
      </c>
      <c r="E588" s="5" t="str">
        <f t="shared" ca="1" si="62"/>
        <v/>
      </c>
      <c r="F588" s="53"/>
      <c r="G588" s="5" t="str">
        <f t="shared" ca="1" si="58"/>
        <v/>
      </c>
      <c r="H588" s="5" t="str">
        <f t="shared" ca="1" si="59"/>
        <v/>
      </c>
      <c r="I588" s="5" t="str">
        <f t="shared" ca="1" si="60"/>
        <v/>
      </c>
      <c r="J588" s="5" t="str">
        <f t="shared" ca="1" si="61"/>
        <v/>
      </c>
      <c r="M588" s="5"/>
    </row>
    <row r="589" spans="2:13" x14ac:dyDescent="0.3">
      <c r="B589" s="57"/>
      <c r="C589" s="5" t="str">
        <f t="shared" ca="1" si="56"/>
        <v/>
      </c>
      <c r="D589" s="5" t="str">
        <f t="shared" ca="1" si="57"/>
        <v/>
      </c>
      <c r="E589" s="5" t="str">
        <f t="shared" ca="1" si="62"/>
        <v/>
      </c>
      <c r="F589" s="53"/>
      <c r="G589" s="5" t="str">
        <f t="shared" ca="1" si="58"/>
        <v/>
      </c>
      <c r="H589" s="5" t="str">
        <f t="shared" ca="1" si="59"/>
        <v/>
      </c>
      <c r="I589" s="5" t="str">
        <f t="shared" ca="1" si="60"/>
        <v/>
      </c>
      <c r="J589" s="5" t="str">
        <f t="shared" ca="1" si="61"/>
        <v/>
      </c>
      <c r="M589" s="5"/>
    </row>
    <row r="590" spans="2:13" x14ac:dyDescent="0.3">
      <c r="B590" s="57"/>
      <c r="C590" s="5" t="str">
        <f t="shared" ca="1" si="56"/>
        <v/>
      </c>
      <c r="D590" s="5" t="str">
        <f t="shared" ca="1" si="57"/>
        <v/>
      </c>
      <c r="E590" s="5" t="str">
        <f t="shared" ca="1" si="62"/>
        <v/>
      </c>
      <c r="F590" s="53"/>
      <c r="G590" s="5" t="str">
        <f t="shared" ca="1" si="58"/>
        <v/>
      </c>
      <c r="H590" s="5" t="str">
        <f t="shared" ca="1" si="59"/>
        <v/>
      </c>
      <c r="I590" s="5" t="str">
        <f t="shared" ca="1" si="60"/>
        <v/>
      </c>
      <c r="J590" s="5" t="str">
        <f t="shared" ca="1" si="61"/>
        <v/>
      </c>
      <c r="M590" s="5"/>
    </row>
    <row r="591" spans="2:13" x14ac:dyDescent="0.3">
      <c r="B591" s="57"/>
      <c r="C591" s="5" t="str">
        <f t="shared" ca="1" si="56"/>
        <v/>
      </c>
      <c r="D591" s="5" t="str">
        <f t="shared" ca="1" si="57"/>
        <v/>
      </c>
      <c r="E591" s="5" t="str">
        <f t="shared" ca="1" si="62"/>
        <v/>
      </c>
      <c r="F591" s="53"/>
      <c r="G591" s="5" t="str">
        <f t="shared" ca="1" si="58"/>
        <v/>
      </c>
      <c r="H591" s="5" t="str">
        <f t="shared" ca="1" si="59"/>
        <v/>
      </c>
      <c r="I591" s="5" t="str">
        <f t="shared" ca="1" si="60"/>
        <v/>
      </c>
      <c r="J591" s="5" t="str">
        <f t="shared" ca="1" si="61"/>
        <v/>
      </c>
      <c r="M591" s="5"/>
    </row>
    <row r="592" spans="2:13" x14ac:dyDescent="0.3">
      <c r="B592" s="57"/>
      <c r="C592" s="5" t="str">
        <f t="shared" ca="1" si="56"/>
        <v/>
      </c>
      <c r="D592" s="5" t="str">
        <f t="shared" ca="1" si="57"/>
        <v/>
      </c>
      <c r="E592" s="5" t="str">
        <f t="shared" ca="1" si="62"/>
        <v/>
      </c>
      <c r="F592" s="53"/>
      <c r="G592" s="5" t="str">
        <f t="shared" ca="1" si="58"/>
        <v/>
      </c>
      <c r="H592" s="5" t="str">
        <f t="shared" ca="1" si="59"/>
        <v/>
      </c>
      <c r="I592" s="5" t="str">
        <f t="shared" ca="1" si="60"/>
        <v/>
      </c>
      <c r="J592" s="5" t="str">
        <f t="shared" ca="1" si="61"/>
        <v/>
      </c>
      <c r="M592" s="5"/>
    </row>
    <row r="593" spans="2:13" x14ac:dyDescent="0.3">
      <c r="B593" s="57"/>
      <c r="C593" s="5" t="str">
        <f t="shared" ca="1" si="56"/>
        <v/>
      </c>
      <c r="D593" s="5" t="str">
        <f t="shared" ca="1" si="57"/>
        <v/>
      </c>
      <c r="E593" s="5" t="str">
        <f t="shared" ca="1" si="62"/>
        <v/>
      </c>
      <c r="F593" s="53"/>
      <c r="G593" s="5" t="str">
        <f t="shared" ca="1" si="58"/>
        <v/>
      </c>
      <c r="H593" s="5" t="str">
        <f t="shared" ca="1" si="59"/>
        <v/>
      </c>
      <c r="I593" s="5" t="str">
        <f t="shared" ca="1" si="60"/>
        <v/>
      </c>
      <c r="J593" s="5" t="str">
        <f t="shared" ca="1" si="61"/>
        <v/>
      </c>
      <c r="M593" s="5"/>
    </row>
    <row r="594" spans="2:13" x14ac:dyDescent="0.3">
      <c r="B594" s="57"/>
      <c r="C594" s="5" t="str">
        <f t="shared" ca="1" si="56"/>
        <v/>
      </c>
      <c r="D594" s="5" t="str">
        <f t="shared" ca="1" si="57"/>
        <v/>
      </c>
      <c r="E594" s="5" t="str">
        <f t="shared" ca="1" si="62"/>
        <v/>
      </c>
      <c r="F594" s="53"/>
      <c r="G594" s="5" t="str">
        <f t="shared" ca="1" si="58"/>
        <v/>
      </c>
      <c r="H594" s="5" t="str">
        <f t="shared" ca="1" si="59"/>
        <v/>
      </c>
      <c r="I594" s="5" t="str">
        <f t="shared" ca="1" si="60"/>
        <v/>
      </c>
      <c r="J594" s="5" t="str">
        <f t="shared" ca="1" si="61"/>
        <v/>
      </c>
      <c r="M594" s="5"/>
    </row>
    <row r="595" spans="2:13" x14ac:dyDescent="0.3">
      <c r="B595" s="57"/>
      <c r="C595" s="5" t="str">
        <f t="shared" ca="1" si="56"/>
        <v/>
      </c>
      <c r="D595" s="5" t="str">
        <f t="shared" ca="1" si="57"/>
        <v/>
      </c>
      <c r="E595" s="5" t="str">
        <f t="shared" ca="1" si="62"/>
        <v/>
      </c>
      <c r="F595" s="53"/>
      <c r="G595" s="5" t="str">
        <f t="shared" ca="1" si="58"/>
        <v/>
      </c>
      <c r="H595" s="5" t="str">
        <f t="shared" ca="1" si="59"/>
        <v/>
      </c>
      <c r="I595" s="5" t="str">
        <f t="shared" ca="1" si="60"/>
        <v/>
      </c>
      <c r="J595" s="5" t="str">
        <f t="shared" ca="1" si="61"/>
        <v/>
      </c>
      <c r="M595" s="5"/>
    </row>
    <row r="596" spans="2:13" x14ac:dyDescent="0.3">
      <c r="B596" s="57"/>
      <c r="C596" s="5" t="str">
        <f t="shared" ca="1" si="56"/>
        <v/>
      </c>
      <c r="D596" s="5" t="str">
        <f t="shared" ca="1" si="57"/>
        <v/>
      </c>
      <c r="E596" s="5" t="str">
        <f t="shared" ca="1" si="62"/>
        <v/>
      </c>
      <c r="F596" s="53"/>
      <c r="G596" s="5" t="str">
        <f t="shared" ca="1" si="58"/>
        <v/>
      </c>
      <c r="H596" s="5" t="str">
        <f t="shared" ca="1" si="59"/>
        <v/>
      </c>
      <c r="I596" s="5" t="str">
        <f t="shared" ca="1" si="60"/>
        <v/>
      </c>
      <c r="J596" s="5" t="str">
        <f t="shared" ca="1" si="61"/>
        <v/>
      </c>
      <c r="M596" s="5"/>
    </row>
    <row r="597" spans="2:13" x14ac:dyDescent="0.3">
      <c r="B597" s="57"/>
      <c r="C597" s="5" t="str">
        <f t="shared" ca="1" si="56"/>
        <v/>
      </c>
      <c r="D597" s="5" t="str">
        <f t="shared" ca="1" si="57"/>
        <v/>
      </c>
      <c r="E597" s="5" t="str">
        <f t="shared" ca="1" si="62"/>
        <v/>
      </c>
      <c r="F597" s="53"/>
      <c r="G597" s="5" t="str">
        <f t="shared" ca="1" si="58"/>
        <v/>
      </c>
      <c r="H597" s="5" t="str">
        <f t="shared" ca="1" si="59"/>
        <v/>
      </c>
      <c r="I597" s="5" t="str">
        <f t="shared" ca="1" si="60"/>
        <v/>
      </c>
      <c r="J597" s="5" t="str">
        <f t="shared" ca="1" si="61"/>
        <v/>
      </c>
      <c r="M597" s="5"/>
    </row>
    <row r="598" spans="2:13" x14ac:dyDescent="0.3">
      <c r="B598" s="57"/>
      <c r="C598" s="5" t="str">
        <f t="shared" ca="1" si="56"/>
        <v/>
      </c>
      <c r="D598" s="5" t="str">
        <f t="shared" ca="1" si="57"/>
        <v/>
      </c>
      <c r="E598" s="5" t="str">
        <f t="shared" ca="1" si="62"/>
        <v/>
      </c>
      <c r="F598" s="53"/>
      <c r="G598" s="5" t="str">
        <f t="shared" ca="1" si="58"/>
        <v/>
      </c>
      <c r="H598" s="5" t="str">
        <f t="shared" ca="1" si="59"/>
        <v/>
      </c>
      <c r="I598" s="5" t="str">
        <f t="shared" ca="1" si="60"/>
        <v/>
      </c>
      <c r="J598" s="5" t="str">
        <f t="shared" ca="1" si="61"/>
        <v/>
      </c>
      <c r="M598" s="5"/>
    </row>
    <row r="599" spans="2:13" x14ac:dyDescent="0.3">
      <c r="B599" s="57"/>
      <c r="C599" s="5" t="str">
        <f t="shared" ca="1" si="56"/>
        <v/>
      </c>
      <c r="D599" s="5" t="str">
        <f t="shared" ca="1" si="57"/>
        <v/>
      </c>
      <c r="E599" s="5" t="str">
        <f t="shared" ca="1" si="62"/>
        <v/>
      </c>
      <c r="F599" s="53"/>
      <c r="G599" s="5" t="str">
        <f t="shared" ca="1" si="58"/>
        <v/>
      </c>
      <c r="H599" s="5" t="str">
        <f t="shared" ca="1" si="59"/>
        <v/>
      </c>
      <c r="I599" s="5" t="str">
        <f t="shared" ca="1" si="60"/>
        <v/>
      </c>
      <c r="J599" s="5" t="str">
        <f t="shared" ca="1" si="61"/>
        <v/>
      </c>
      <c r="M599" s="5"/>
    </row>
    <row r="600" spans="2:13" x14ac:dyDescent="0.3">
      <c r="B600" s="57"/>
      <c r="C600" s="5" t="str">
        <f t="shared" ca="1" si="56"/>
        <v/>
      </c>
      <c r="D600" s="5" t="str">
        <f t="shared" ca="1" si="57"/>
        <v/>
      </c>
      <c r="E600" s="5" t="str">
        <f t="shared" ca="1" si="62"/>
        <v/>
      </c>
      <c r="F600" s="53"/>
      <c r="G600" s="5" t="str">
        <f t="shared" ca="1" si="58"/>
        <v/>
      </c>
      <c r="H600" s="5" t="str">
        <f t="shared" ca="1" si="59"/>
        <v/>
      </c>
      <c r="I600" s="5" t="str">
        <f t="shared" ca="1" si="60"/>
        <v/>
      </c>
      <c r="J600" s="5" t="str">
        <f t="shared" ca="1" si="61"/>
        <v/>
      </c>
      <c r="M600" s="5"/>
    </row>
    <row r="601" spans="2:13" x14ac:dyDescent="0.3">
      <c r="B601" s="57"/>
      <c r="C601" s="5" t="str">
        <f t="shared" ca="1" si="56"/>
        <v/>
      </c>
      <c r="D601" s="5" t="str">
        <f t="shared" ca="1" si="57"/>
        <v/>
      </c>
      <c r="E601" s="5" t="str">
        <f t="shared" ca="1" si="62"/>
        <v/>
      </c>
      <c r="F601" s="53"/>
      <c r="G601" s="5" t="str">
        <f t="shared" ca="1" si="58"/>
        <v/>
      </c>
      <c r="H601" s="5" t="str">
        <f t="shared" ca="1" si="59"/>
        <v/>
      </c>
      <c r="I601" s="5" t="str">
        <f t="shared" ca="1" si="60"/>
        <v/>
      </c>
      <c r="J601" s="5" t="str">
        <f t="shared" ca="1" si="61"/>
        <v/>
      </c>
      <c r="M601" s="5"/>
    </row>
    <row r="602" spans="2:13" x14ac:dyDescent="0.3">
      <c r="B602" s="57"/>
      <c r="C602" s="5" t="str">
        <f t="shared" ca="1" si="56"/>
        <v/>
      </c>
      <c r="D602" s="5" t="str">
        <f t="shared" ca="1" si="57"/>
        <v/>
      </c>
      <c r="E602" s="5" t="str">
        <f t="shared" ca="1" si="62"/>
        <v/>
      </c>
      <c r="F602" s="53"/>
      <c r="G602" s="5" t="str">
        <f t="shared" ca="1" si="58"/>
        <v/>
      </c>
      <c r="H602" s="5" t="str">
        <f t="shared" ca="1" si="59"/>
        <v/>
      </c>
      <c r="I602" s="5" t="str">
        <f t="shared" ca="1" si="60"/>
        <v/>
      </c>
      <c r="J602" s="5" t="str">
        <f t="shared" ca="1" si="61"/>
        <v/>
      </c>
      <c r="M602" s="5"/>
    </row>
    <row r="603" spans="2:13" x14ac:dyDescent="0.3">
      <c r="B603" s="57"/>
      <c r="C603" s="5" t="str">
        <f t="shared" ref="C603:C625" ca="1" si="63">_xlfn.LET(
_xlpm.StartingPrincipalBalance,$G602,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_xlpm.Calculation,IF(_xlpm.IsPeriodBlankCondition,"",IF(_xlpm.IsPrincipalRemainingBlankCondition,"",IF(_xlpm.IsPrincipalRemainingZeroCondition,"",_xlpm.StartingPrincipalBalance))),
_xlpm.Calculation
)</f>
        <v/>
      </c>
      <c r="D603" s="5" t="str">
        <f t="shared" ref="D603:D625" ca="1" si="64">_xlfn.LET(
_xlpm.InterestCalculation,$G602*$B$9,
_xlpm.IsPrincipalRemainingZeroCondition,ROUND($G602,2)=0,
_xlpm.IsPrincipalRemainingBlankCondition,$G602="",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E603" s="5" t="str">
        <f t="shared" ca="1" si="62"/>
        <v/>
      </c>
      <c r="F603" s="53"/>
      <c r="G603" s="5" t="str">
        <f t="shared" ref="G603:G625" ca="1" si="65">_xlfn.LET(
_xlpm.StartingBalanceGreaterThanPrincipalOwedPlusPrepaymentCondition,$C603&gt;=$E603+$F603,
_xlpm.IsPrincpalOwedPlusPrepaymentLessThanOrEqualToPrincipalRemainingCondition,ROUND($E603+$F603,2)&lt;=ROUND($G602,2),
_xlpm.IsCurrentPrincapalOwedAmtGreaterThanPrevPrincipalOwedCondition,$E602&gt;$G602,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_xlpm.Calculation,IF(_xlpm.IsPeriodBlankCondition,"",IF(_xlpm.IsPrincipalRemainingBlankCondition,"",IF(_xlpm.IsPrincipalZeroCondition,"",IF(_xlpm.StartingBalanceGreaterThanPrincipalOwedPlusPrepaymentCondition,$C603-$E603-$F603,0)))),
_xlpm.Calculation
)</f>
        <v/>
      </c>
      <c r="H603" s="5" t="str">
        <f t="shared" ref="H603:H625" ca="1" si="66">_xlfn.LET(
_xlpm.PrincpalRemainingCalculation,$B$13,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_xlpm.Calculation,IF(_xlpm.IsPeriodBlankCondition,"",IF(_xlpm.IsPrincipalRemainingBlankCondition,"",IF(_xlpm.IsPrincipalZeroCondition,"",_xlpm.PrincpalRemainingCalculation))),
_xlpm.Calculation
)</f>
        <v/>
      </c>
      <c r="I603" s="5" t="str">
        <f t="shared" ref="I603:I625" ca="1" si="67">_xlfn.LET(
_xlpm.IsPrincipalRemainingLessThanOrEqualToPMICutoffAmtCondition,$G602&lt;=$B$2*(1-$B$15),
_xlpm.PMIMonthlyPayment,$B$19,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603" s="5" t="str">
        <f t="shared" ref="J603:J625" ca="1" si="68">_xlfn.LET(
_xlpm.PrePaymentActuallyPaid,IF($C603&gt;=$E603+$F603,$F603,$C603-$E603),
_xlpm.IfPMIOwedIsBlank,IF($I603 = "",0,$I603),
_xlpm.TotalMonthlyPaymentCalculation,$D603+$E603+$H603+_xlpm.IfPMIOwedIsBlank+_xlpm.PrePaymentActuallyPaid,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_xlpm.Calculation,IF(_xlpm.IsPeriodBlankCondition,"",IF(_xlpm.IsPrincipalRemainingBlankCondition,"",IF(_xlpm.IsPrincipalZeroCondition,"",_xlpm.TotalMonthlyPaymentCalculation))),
_xlpm.Calculation
)</f>
        <v/>
      </c>
      <c r="M603" s="5"/>
    </row>
    <row r="604" spans="2:13" x14ac:dyDescent="0.3">
      <c r="B604" s="57"/>
      <c r="C604" s="5" t="str">
        <f t="shared" ca="1" si="63"/>
        <v/>
      </c>
      <c r="D604" s="5" t="str">
        <f t="shared" ca="1" si="64"/>
        <v/>
      </c>
      <c r="E604" s="5" t="str">
        <f t="shared" ca="1" si="62"/>
        <v/>
      </c>
      <c r="F604" s="53"/>
      <c r="G604" s="5" t="str">
        <f t="shared" ca="1" si="65"/>
        <v/>
      </c>
      <c r="H604" s="5" t="str">
        <f t="shared" ca="1" si="66"/>
        <v/>
      </c>
      <c r="I604" s="5" t="str">
        <f t="shared" ca="1" si="67"/>
        <v/>
      </c>
      <c r="J604" s="5" t="str">
        <f t="shared" ca="1" si="68"/>
        <v/>
      </c>
      <c r="M604" s="5"/>
    </row>
    <row r="605" spans="2:13" x14ac:dyDescent="0.3">
      <c r="B605" s="57"/>
      <c r="C605" s="5" t="str">
        <f t="shared" ca="1" si="63"/>
        <v/>
      </c>
      <c r="D605" s="5" t="str">
        <f t="shared" ca="1" si="64"/>
        <v/>
      </c>
      <c r="E605" s="5" t="str">
        <f t="shared" ca="1" si="62"/>
        <v/>
      </c>
      <c r="F605" s="53"/>
      <c r="G605" s="5" t="str">
        <f t="shared" ca="1" si="65"/>
        <v/>
      </c>
      <c r="H605" s="5" t="str">
        <f t="shared" ca="1" si="66"/>
        <v/>
      </c>
      <c r="I605" s="5" t="str">
        <f t="shared" ca="1" si="67"/>
        <v/>
      </c>
      <c r="J605" s="5" t="str">
        <f t="shared" ca="1" si="68"/>
        <v/>
      </c>
      <c r="M605" s="5"/>
    </row>
    <row r="606" spans="2:13" x14ac:dyDescent="0.3">
      <c r="B606" s="57"/>
      <c r="C606" s="5" t="str">
        <f t="shared" ca="1" si="63"/>
        <v/>
      </c>
      <c r="D606" s="5" t="str">
        <f t="shared" ca="1" si="64"/>
        <v/>
      </c>
      <c r="E606" s="5" t="str">
        <f t="shared" ca="1" si="62"/>
        <v/>
      </c>
      <c r="F606" s="53"/>
      <c r="G606" s="5" t="str">
        <f t="shared" ca="1" si="65"/>
        <v/>
      </c>
      <c r="H606" s="5" t="str">
        <f t="shared" ca="1" si="66"/>
        <v/>
      </c>
      <c r="I606" s="5" t="str">
        <f t="shared" ca="1" si="67"/>
        <v/>
      </c>
      <c r="J606" s="5" t="str">
        <f t="shared" ca="1" si="68"/>
        <v/>
      </c>
      <c r="M606" s="5"/>
    </row>
    <row r="607" spans="2:13" x14ac:dyDescent="0.3">
      <c r="B607" s="57"/>
      <c r="C607" s="5" t="str">
        <f t="shared" ca="1" si="63"/>
        <v/>
      </c>
      <c r="D607" s="5" t="str">
        <f t="shared" ca="1" si="64"/>
        <v/>
      </c>
      <c r="E607" s="5" t="str">
        <f t="shared" ca="1" si="62"/>
        <v/>
      </c>
      <c r="F607" s="53"/>
      <c r="G607" s="5" t="str">
        <f t="shared" ca="1" si="65"/>
        <v/>
      </c>
      <c r="H607" s="5" t="str">
        <f t="shared" ca="1" si="66"/>
        <v/>
      </c>
      <c r="I607" s="5" t="str">
        <f t="shared" ca="1" si="67"/>
        <v/>
      </c>
      <c r="J607" s="5" t="str">
        <f t="shared" ca="1" si="68"/>
        <v/>
      </c>
      <c r="M607" s="5"/>
    </row>
    <row r="608" spans="2:13" x14ac:dyDescent="0.3">
      <c r="B608" s="57"/>
      <c r="C608" s="5" t="str">
        <f t="shared" ca="1" si="63"/>
        <v/>
      </c>
      <c r="D608" s="5" t="str">
        <f t="shared" ca="1" si="64"/>
        <v/>
      </c>
      <c r="E608" s="5" t="str">
        <f t="shared" ca="1" si="62"/>
        <v/>
      </c>
      <c r="F608" s="53"/>
      <c r="G608" s="5" t="str">
        <f t="shared" ca="1" si="65"/>
        <v/>
      </c>
      <c r="H608" s="5" t="str">
        <f t="shared" ca="1" si="66"/>
        <v/>
      </c>
      <c r="I608" s="5" t="str">
        <f t="shared" ca="1" si="67"/>
        <v/>
      </c>
      <c r="J608" s="5" t="str">
        <f t="shared" ca="1" si="68"/>
        <v/>
      </c>
      <c r="M608" s="5"/>
    </row>
    <row r="609" spans="2:13" x14ac:dyDescent="0.3">
      <c r="B609" s="57"/>
      <c r="C609" s="5" t="str">
        <f t="shared" ca="1" si="63"/>
        <v/>
      </c>
      <c r="D609" s="5" t="str">
        <f t="shared" ca="1" si="64"/>
        <v/>
      </c>
      <c r="E609" s="5" t="str">
        <f t="shared" ca="1" si="62"/>
        <v/>
      </c>
      <c r="F609" s="53"/>
      <c r="G609" s="5" t="str">
        <f t="shared" ca="1" si="65"/>
        <v/>
      </c>
      <c r="H609" s="5" t="str">
        <f t="shared" ca="1" si="66"/>
        <v/>
      </c>
      <c r="I609" s="5" t="str">
        <f t="shared" ca="1" si="67"/>
        <v/>
      </c>
      <c r="J609" s="5" t="str">
        <f t="shared" ca="1" si="68"/>
        <v/>
      </c>
      <c r="M609" s="5"/>
    </row>
    <row r="610" spans="2:13" x14ac:dyDescent="0.3">
      <c r="B610" s="57"/>
      <c r="C610" s="5" t="str">
        <f t="shared" ca="1" si="63"/>
        <v/>
      </c>
      <c r="D610" s="5" t="str">
        <f t="shared" ca="1" si="64"/>
        <v/>
      </c>
      <c r="E610" s="5" t="str">
        <f t="shared" ca="1" si="62"/>
        <v/>
      </c>
      <c r="F610" s="53"/>
      <c r="G610" s="5" t="str">
        <f t="shared" ca="1" si="65"/>
        <v/>
      </c>
      <c r="H610" s="5" t="str">
        <f t="shared" ca="1" si="66"/>
        <v/>
      </c>
      <c r="I610" s="5" t="str">
        <f t="shared" ca="1" si="67"/>
        <v/>
      </c>
      <c r="J610" s="5" t="str">
        <f t="shared" ca="1" si="68"/>
        <v/>
      </c>
      <c r="M610" s="5"/>
    </row>
    <row r="611" spans="2:13" x14ac:dyDescent="0.3">
      <c r="B611" s="57"/>
      <c r="C611" s="5" t="str">
        <f t="shared" ca="1" si="63"/>
        <v/>
      </c>
      <c r="D611" s="5" t="str">
        <f t="shared" ca="1" si="64"/>
        <v/>
      </c>
      <c r="E611" s="5" t="str">
        <f t="shared" ca="1" si="62"/>
        <v/>
      </c>
      <c r="F611" s="53"/>
      <c r="G611" s="5" t="str">
        <f t="shared" ca="1" si="65"/>
        <v/>
      </c>
      <c r="H611" s="5" t="str">
        <f t="shared" ca="1" si="66"/>
        <v/>
      </c>
      <c r="I611" s="5" t="str">
        <f t="shared" ca="1" si="67"/>
        <v/>
      </c>
      <c r="J611" s="5" t="str">
        <f t="shared" ca="1" si="68"/>
        <v/>
      </c>
      <c r="M611" s="5"/>
    </row>
    <row r="612" spans="2:13" x14ac:dyDescent="0.3">
      <c r="B612" s="57"/>
      <c r="C612" s="5" t="str">
        <f t="shared" ca="1" si="63"/>
        <v/>
      </c>
      <c r="D612" s="5" t="str">
        <f t="shared" ca="1" si="64"/>
        <v/>
      </c>
      <c r="E612" s="5" t="str">
        <f t="shared" ca="1" si="62"/>
        <v/>
      </c>
      <c r="F612" s="53"/>
      <c r="G612" s="5" t="str">
        <f t="shared" ca="1" si="65"/>
        <v/>
      </c>
      <c r="H612" s="5" t="str">
        <f t="shared" ca="1" si="66"/>
        <v/>
      </c>
      <c r="I612" s="5" t="str">
        <f t="shared" ca="1" si="67"/>
        <v/>
      </c>
      <c r="J612" s="5" t="str">
        <f t="shared" ca="1" si="68"/>
        <v/>
      </c>
      <c r="M612" s="5"/>
    </row>
    <row r="613" spans="2:13" x14ac:dyDescent="0.3">
      <c r="B613" s="57"/>
      <c r="C613" s="5" t="str">
        <f t="shared" ca="1" si="63"/>
        <v/>
      </c>
      <c r="D613" s="5" t="str">
        <f t="shared" ca="1" si="64"/>
        <v/>
      </c>
      <c r="E613" s="5" t="str">
        <f t="shared" ref="E613:E625" ca="1" si="69">_xlfn.LET(
_xlpm.PrincipalOwedCalculation,$B$10-$D613,
_xlpm.IsPrincipalLessThenOrEqualToMonthlyPaymentCondition,$G612&lt;=$B$10,
_xlpm.IsPrincipalZeroCondition,ROUND($G612,2) = 0,
_xlpm.IsPrincipalRemainingBlankCondition,$G612="",
_xlpm.IsPeriodBlankCondition,ISBLANK($A613),
_xlpm.Calculation,IF(_xlpm.IsPeriodBlankCondition,"",IF(_xlpm.IsPrincipalRemainingBlankCondition,"",IF(_xlpm.IsPrincipalZeroCondition,"",IF(_xlpm.IsPrincipalLessThenOrEqualToMonthlyPaymentCondition,$G612,_xlpm.PrincipalOwedCalculation)))),
_xlpm.Calculation
)</f>
        <v/>
      </c>
      <c r="F613" s="53"/>
      <c r="G613" s="5" t="str">
        <f t="shared" ca="1" si="65"/>
        <v/>
      </c>
      <c r="H613" s="5" t="str">
        <f t="shared" ca="1" si="66"/>
        <v/>
      </c>
      <c r="I613" s="5" t="str">
        <f t="shared" ca="1" si="67"/>
        <v/>
      </c>
      <c r="J613" s="5" t="str">
        <f t="shared" ca="1" si="68"/>
        <v/>
      </c>
      <c r="M613" s="5"/>
    </row>
    <row r="614" spans="2:13" x14ac:dyDescent="0.3">
      <c r="B614" s="57"/>
      <c r="C614" s="5" t="str">
        <f t="shared" ca="1" si="63"/>
        <v/>
      </c>
      <c r="D614" s="5" t="str">
        <f t="shared" ca="1" si="64"/>
        <v/>
      </c>
      <c r="E614" s="5" t="str">
        <f t="shared" ca="1" si="69"/>
        <v/>
      </c>
      <c r="F614" s="53"/>
      <c r="G614" s="5" t="str">
        <f t="shared" ca="1" si="65"/>
        <v/>
      </c>
      <c r="H614" s="5" t="str">
        <f t="shared" ca="1" si="66"/>
        <v/>
      </c>
      <c r="I614" s="5" t="str">
        <f t="shared" ca="1" si="67"/>
        <v/>
      </c>
      <c r="J614" s="5" t="str">
        <f t="shared" ca="1" si="68"/>
        <v/>
      </c>
      <c r="M614" s="5"/>
    </row>
    <row r="615" spans="2:13" x14ac:dyDescent="0.3">
      <c r="B615" s="57"/>
      <c r="C615" s="5" t="str">
        <f t="shared" ca="1" si="63"/>
        <v/>
      </c>
      <c r="D615" s="5" t="str">
        <f t="shared" ca="1" si="64"/>
        <v/>
      </c>
      <c r="E615" s="5" t="str">
        <f t="shared" ca="1" si="69"/>
        <v/>
      </c>
      <c r="F615" s="53"/>
      <c r="G615" s="5" t="str">
        <f t="shared" ca="1" si="65"/>
        <v/>
      </c>
      <c r="H615" s="5" t="str">
        <f t="shared" ca="1" si="66"/>
        <v/>
      </c>
      <c r="I615" s="5" t="str">
        <f t="shared" ca="1" si="67"/>
        <v/>
      </c>
      <c r="J615" s="5" t="str">
        <f t="shared" ca="1" si="68"/>
        <v/>
      </c>
      <c r="M615" s="5"/>
    </row>
    <row r="616" spans="2:13" x14ac:dyDescent="0.3">
      <c r="B616" s="57"/>
      <c r="C616" s="5" t="str">
        <f t="shared" ca="1" si="63"/>
        <v/>
      </c>
      <c r="D616" s="5" t="str">
        <f t="shared" ca="1" si="64"/>
        <v/>
      </c>
      <c r="E616" s="5" t="str">
        <f t="shared" ca="1" si="69"/>
        <v/>
      </c>
      <c r="F616" s="53"/>
      <c r="G616" s="5" t="str">
        <f t="shared" ca="1" si="65"/>
        <v/>
      </c>
      <c r="H616" s="5" t="str">
        <f t="shared" ca="1" si="66"/>
        <v/>
      </c>
      <c r="I616" s="5" t="str">
        <f t="shared" ca="1" si="67"/>
        <v/>
      </c>
      <c r="J616" s="5" t="str">
        <f t="shared" ca="1" si="68"/>
        <v/>
      </c>
      <c r="M616" s="5"/>
    </row>
    <row r="617" spans="2:13" x14ac:dyDescent="0.3">
      <c r="B617" s="57"/>
      <c r="C617" s="5" t="str">
        <f t="shared" ca="1" si="63"/>
        <v/>
      </c>
      <c r="D617" s="5" t="str">
        <f t="shared" ca="1" si="64"/>
        <v/>
      </c>
      <c r="E617" s="5" t="str">
        <f t="shared" ca="1" si="69"/>
        <v/>
      </c>
      <c r="F617" s="53"/>
      <c r="G617" s="5" t="str">
        <f t="shared" ca="1" si="65"/>
        <v/>
      </c>
      <c r="H617" s="5" t="str">
        <f t="shared" ca="1" si="66"/>
        <v/>
      </c>
      <c r="I617" s="5" t="str">
        <f t="shared" ca="1" si="67"/>
        <v/>
      </c>
      <c r="J617" s="5" t="str">
        <f t="shared" ca="1" si="68"/>
        <v/>
      </c>
      <c r="M617" s="5"/>
    </row>
    <row r="618" spans="2:13" x14ac:dyDescent="0.3">
      <c r="B618" s="57"/>
      <c r="C618" s="5" t="str">
        <f t="shared" ca="1" si="63"/>
        <v/>
      </c>
      <c r="D618" s="5" t="str">
        <f t="shared" ca="1" si="64"/>
        <v/>
      </c>
      <c r="E618" s="5" t="str">
        <f t="shared" ca="1" si="69"/>
        <v/>
      </c>
      <c r="F618" s="53"/>
      <c r="G618" s="5" t="str">
        <f t="shared" ca="1" si="65"/>
        <v/>
      </c>
      <c r="H618" s="5" t="str">
        <f t="shared" ca="1" si="66"/>
        <v/>
      </c>
      <c r="I618" s="5" t="str">
        <f t="shared" ca="1" si="67"/>
        <v/>
      </c>
      <c r="J618" s="5" t="str">
        <f t="shared" ca="1" si="68"/>
        <v/>
      </c>
      <c r="M618" s="5"/>
    </row>
    <row r="619" spans="2:13" x14ac:dyDescent="0.3">
      <c r="B619" s="57"/>
      <c r="C619" s="5" t="str">
        <f t="shared" ca="1" si="63"/>
        <v/>
      </c>
      <c r="D619" s="5" t="str">
        <f t="shared" ca="1" si="64"/>
        <v/>
      </c>
      <c r="E619" s="5" t="str">
        <f t="shared" ca="1" si="69"/>
        <v/>
      </c>
      <c r="F619" s="53"/>
      <c r="G619" s="5" t="str">
        <f t="shared" ca="1" si="65"/>
        <v/>
      </c>
      <c r="H619" s="5" t="str">
        <f t="shared" ca="1" si="66"/>
        <v/>
      </c>
      <c r="I619" s="5" t="str">
        <f t="shared" ca="1" si="67"/>
        <v/>
      </c>
      <c r="J619" s="5" t="str">
        <f t="shared" ca="1" si="68"/>
        <v/>
      </c>
      <c r="M619" s="5"/>
    </row>
    <row r="620" spans="2:13" x14ac:dyDescent="0.3">
      <c r="B620" s="57"/>
      <c r="C620" s="5" t="str">
        <f t="shared" ca="1" si="63"/>
        <v/>
      </c>
      <c r="D620" s="5" t="str">
        <f t="shared" ca="1" si="64"/>
        <v/>
      </c>
      <c r="E620" s="5" t="str">
        <f t="shared" ca="1" si="69"/>
        <v/>
      </c>
      <c r="F620" s="53"/>
      <c r="G620" s="5" t="str">
        <f t="shared" ca="1" si="65"/>
        <v/>
      </c>
      <c r="H620" s="5" t="str">
        <f t="shared" ca="1" si="66"/>
        <v/>
      </c>
      <c r="I620" s="5" t="str">
        <f t="shared" ca="1" si="67"/>
        <v/>
      </c>
      <c r="J620" s="5" t="str">
        <f t="shared" ca="1" si="68"/>
        <v/>
      </c>
      <c r="M620" s="5"/>
    </row>
    <row r="621" spans="2:13" x14ac:dyDescent="0.3">
      <c r="B621" s="57"/>
      <c r="C621" s="5" t="str">
        <f t="shared" ca="1" si="63"/>
        <v/>
      </c>
      <c r="D621" s="5" t="str">
        <f t="shared" ca="1" si="64"/>
        <v/>
      </c>
      <c r="E621" s="5" t="str">
        <f t="shared" ca="1" si="69"/>
        <v/>
      </c>
      <c r="F621" s="53"/>
      <c r="G621" s="5" t="str">
        <f t="shared" ca="1" si="65"/>
        <v/>
      </c>
      <c r="H621" s="5" t="str">
        <f t="shared" ca="1" si="66"/>
        <v/>
      </c>
      <c r="I621" s="5" t="str">
        <f t="shared" ca="1" si="67"/>
        <v/>
      </c>
      <c r="J621" s="5" t="str">
        <f t="shared" ca="1" si="68"/>
        <v/>
      </c>
      <c r="M621" s="5"/>
    </row>
    <row r="622" spans="2:13" x14ac:dyDescent="0.3">
      <c r="B622" s="57"/>
      <c r="C622" s="5" t="str">
        <f t="shared" ca="1" si="63"/>
        <v/>
      </c>
      <c r="D622" s="5" t="str">
        <f t="shared" ca="1" si="64"/>
        <v/>
      </c>
      <c r="E622" s="5" t="str">
        <f t="shared" ca="1" si="69"/>
        <v/>
      </c>
      <c r="F622" s="53"/>
      <c r="G622" s="5" t="str">
        <f t="shared" ca="1" si="65"/>
        <v/>
      </c>
      <c r="H622" s="5" t="str">
        <f t="shared" ca="1" si="66"/>
        <v/>
      </c>
      <c r="I622" s="5" t="str">
        <f t="shared" ca="1" si="67"/>
        <v/>
      </c>
      <c r="J622" s="5" t="str">
        <f t="shared" ca="1" si="68"/>
        <v/>
      </c>
      <c r="M622" s="5"/>
    </row>
    <row r="623" spans="2:13" x14ac:dyDescent="0.3">
      <c r="B623" s="57"/>
      <c r="C623" s="5" t="str">
        <f t="shared" ca="1" si="63"/>
        <v/>
      </c>
      <c r="D623" s="5" t="str">
        <f t="shared" ca="1" si="64"/>
        <v/>
      </c>
      <c r="E623" s="5" t="str">
        <f t="shared" ca="1" si="69"/>
        <v/>
      </c>
      <c r="F623" s="53"/>
      <c r="G623" s="5" t="str">
        <f t="shared" ca="1" si="65"/>
        <v/>
      </c>
      <c r="H623" s="5" t="str">
        <f t="shared" ca="1" si="66"/>
        <v/>
      </c>
      <c r="I623" s="5" t="str">
        <f t="shared" ca="1" si="67"/>
        <v/>
      </c>
      <c r="J623" s="5" t="str">
        <f t="shared" ca="1" si="68"/>
        <v/>
      </c>
      <c r="M623" s="5"/>
    </row>
    <row r="624" spans="2:13" x14ac:dyDescent="0.3">
      <c r="B624" s="57"/>
      <c r="C624" s="5" t="str">
        <f t="shared" ca="1" si="63"/>
        <v/>
      </c>
      <c r="D624" s="5" t="str">
        <f t="shared" ca="1" si="64"/>
        <v/>
      </c>
      <c r="E624" s="5" t="str">
        <f t="shared" ca="1" si="69"/>
        <v/>
      </c>
      <c r="F624" s="53"/>
      <c r="G624" s="5" t="str">
        <f t="shared" ca="1" si="65"/>
        <v/>
      </c>
      <c r="H624" s="5" t="str">
        <f t="shared" ca="1" si="66"/>
        <v/>
      </c>
      <c r="I624" s="5" t="str">
        <f t="shared" ca="1" si="67"/>
        <v/>
      </c>
      <c r="J624" s="5" t="str">
        <f t="shared" ca="1" si="68"/>
        <v/>
      </c>
      <c r="M624" s="5"/>
    </row>
    <row r="625" spans="1:13" ht="15" thickBot="1" x14ac:dyDescent="0.35">
      <c r="B625" s="57"/>
      <c r="C625" s="5" t="str">
        <f t="shared" ca="1" si="63"/>
        <v/>
      </c>
      <c r="D625" s="5" t="str">
        <f t="shared" ca="1" si="64"/>
        <v/>
      </c>
      <c r="E625" s="5" t="str">
        <f t="shared" ca="1" si="69"/>
        <v/>
      </c>
      <c r="F625" s="53"/>
      <c r="G625" s="5" t="str">
        <f t="shared" ca="1" si="65"/>
        <v/>
      </c>
      <c r="H625" s="5" t="str">
        <f t="shared" ca="1" si="66"/>
        <v/>
      </c>
      <c r="I625" s="5" t="str">
        <f t="shared" ca="1" si="67"/>
        <v/>
      </c>
      <c r="J625" s="5" t="str">
        <f t="shared" ca="1" si="68"/>
        <v/>
      </c>
      <c r="M625" s="5"/>
    </row>
    <row r="626" spans="1:13" ht="15" thickBot="1" x14ac:dyDescent="0.35">
      <c r="A626" s="64" t="s">
        <v>20</v>
      </c>
      <c r="B626" s="65"/>
      <c r="C626" s="65" t="s">
        <v>22</v>
      </c>
      <c r="D626" s="65" t="s">
        <v>23</v>
      </c>
      <c r="E626" s="65" t="s">
        <v>24</v>
      </c>
      <c r="F626" s="65" t="s">
        <v>42</v>
      </c>
      <c r="G626" s="65" t="s">
        <v>25</v>
      </c>
      <c r="H626" s="65" t="s">
        <v>26</v>
      </c>
      <c r="I626" s="65" t="s">
        <v>27</v>
      </c>
      <c r="J626" s="66" t="s">
        <v>28</v>
      </c>
    </row>
  </sheetData>
  <mergeCells count="3">
    <mergeCell ref="A1:B1"/>
    <mergeCell ref="D1:E1"/>
    <mergeCell ref="G1:H1"/>
  </mergeCells>
  <conditionalFormatting sqref="A27:C625 A26:J26 F27">
    <cfRule type="expression" dxfId="4" priority="5">
      <formula>NOT(ISBLANK($A26))</formula>
    </cfRule>
  </conditionalFormatting>
  <conditionalFormatting sqref="C27:C6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:E625">
    <cfRule type="expression" dxfId="7" priority="1">
      <formula>NOT(ISBLANK($A27))</formula>
    </cfRule>
  </conditionalFormatting>
  <conditionalFormatting sqref="F28:F625">
    <cfRule type="expression" dxfId="6" priority="3">
      <formula>NOT(ISBLANK($A28))</formula>
    </cfRule>
  </conditionalFormatting>
  <conditionalFormatting sqref="G27:J625">
    <cfRule type="expression" dxfId="5" priority="2">
      <formula>NOT(ISBLANK($A27))</formula>
    </cfRule>
  </conditionalFormatting>
  <dataValidations count="5">
    <dataValidation type="decimal" allowBlank="1" showInputMessage="1" showErrorMessage="1" error="You didn't Input a percentage between 0.5% and 3%. (.005 - .3)" prompt="Input any percentage between 0.5% and 3%. (.005 - .3)" sqref="B17" xr:uid="{1756E7C0-CA80-4B68-A5C4-EE6A6F6D805D}">
      <formula1>0.005</formula1>
      <formula2>0.3</formula2>
    </dataValidation>
    <dataValidation type="decimal" allowBlank="1" showInputMessage="1" showErrorMessage="1" error="You didn't Input a percentage between 1% and 22%. (.01 - .22)" prompt="Input any percentage between 1% and 22%. (.01 - .22)" sqref="B15" xr:uid="{C791FA09-F37C-4412-9667-6A67AD89D845}">
      <formula1>0.01</formula1>
      <formula2>0.22</formula2>
    </dataValidation>
    <dataValidation type="decimal" allowBlank="1" showInputMessage="1" showErrorMessage="1" error="You didn't Input a percentage between 1% and 100%. (.01 - 1)" prompt="Input any percentage between 1% and 100%. (.01 - 1)" sqref="B3 B8" xr:uid="{EF0286A2-1817-46A7-89C8-0E6F41299C76}">
      <formula1>0.01</formula1>
      <formula2>1</formula2>
    </dataValidation>
    <dataValidation type="decimal" operator="greaterThan" allowBlank="1" showInputMessage="1" showErrorMessage="1" error="You didn't Input a positive number." prompt="Input any positive number." sqref="B2 B13 H2 H6" xr:uid="{D9BA9520-0EF6-4705-9E31-D02C19373393}">
      <formula1>0</formula1>
    </dataValidation>
    <dataValidation type="list" allowBlank="1" showInputMessage="1" showErrorMessage="1" errorTitle="Invalid Entry" error="You must choose a whole number between 1 and 50." prompt="Enter a whole number between 1 and 50." sqref="B6" xr:uid="{FBF5C700-CD0C-4CD4-BF00-5F96A1F359C8}">
      <formula1>"1,2,3,4,5,6,7,8,9,10,11,12,13,14,15,16,17,18,19,20,21,22,23,24,25,26,27,28,29,30,31,32,33,34,35,36,37,38,39,40,41,42,43,44,45,46,47,48,49,50"</formula1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Adjustable Mortgage Schedule</vt:lpstr>
      <vt:lpstr>Adjustable Mortgage Hidden</vt:lpstr>
      <vt:lpstr>FormulaText 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 Roberts</cp:lastModifiedBy>
  <dcterms:created xsi:type="dcterms:W3CDTF">2023-10-07T20:26:36Z</dcterms:created>
  <dcterms:modified xsi:type="dcterms:W3CDTF">2023-12-13T01:43:01Z</dcterms:modified>
</cp:coreProperties>
</file>