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IdeaProject\bigdata\hbase_momo_chat_app\datas\"/>
    </mc:Choice>
  </mc:AlternateContent>
  <xr:revisionPtr revIDLastSave="0" documentId="13_ncr:1_{B5C1BACB-B81C-4525-B250-F28102D4E4D7}" xr6:coauthVersionLast="47" xr6:coauthVersionMax="47" xr10:uidLastSave="{00000000-0000-0000-0000-000000000000}"/>
  <bookViews>
    <workbookView xWindow="6270" yWindow="4095" windowWidth="21600" windowHeight="11385" activeTab="3" xr2:uid="{00000000-000D-0000-FFFF-FFFF00000000}"/>
  </bookViews>
  <sheets>
    <sheet name="新闻访问指标" sheetId="1" r:id="rId1"/>
    <sheet name="订单数据" sheetId="2" r:id="rId2"/>
    <sheet name="水费缴费明细" sheetId="3" r:id="rId3"/>
    <sheet name="陌陌数据" sheetId="4" r:id="rId4"/>
    <sheet name="读取代码" sheetId="5" r:id="rId5"/>
    <sheet name="银行转账记录" sheetId="6" r:id="rId6"/>
  </sheets>
  <definedNames>
    <definedName name="_xlnm._FilterDatabase" localSheetId="1" hidden="1">订单数据!$A$3:$G$101</definedName>
    <definedName name="_xlnm._FilterDatabase" localSheetId="3" hidden="1">陌陌数据!$A$3:$S$105</definedName>
    <definedName name="_xlnm._FilterDatabase" localSheetId="2" hidden="1">水费缴费明细!$A$1:$K$67</definedName>
    <definedName name="_xlnm._FilterDatabase" localSheetId="0" hidden="1">新闻访问指标!$A$3:$G$102</definedName>
    <definedName name="_xlnm._FilterDatabase" localSheetId="5" hidden="1">银行转账记录!$C$3:$M$105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67" i="3" l="1"/>
  <c r="J67" i="3"/>
  <c r="H67" i="3"/>
  <c r="I67" i="3" s="1"/>
  <c r="K66" i="3"/>
  <c r="J66" i="3"/>
  <c r="H66" i="3"/>
  <c r="I66" i="3" s="1"/>
  <c r="K65" i="3"/>
  <c r="J65" i="3"/>
  <c r="H65" i="3"/>
  <c r="I65" i="3" s="1"/>
  <c r="K64" i="3"/>
  <c r="J64" i="3"/>
  <c r="I64" i="3"/>
  <c r="H64" i="3"/>
  <c r="K63" i="3"/>
  <c r="J63" i="3"/>
  <c r="I63" i="3"/>
  <c r="H63" i="3"/>
  <c r="K62" i="3"/>
  <c r="J62" i="3"/>
  <c r="I62" i="3"/>
  <c r="H62" i="3"/>
  <c r="K61" i="3"/>
  <c r="J61" i="3"/>
  <c r="I61" i="3"/>
  <c r="H61" i="3"/>
  <c r="K60" i="3"/>
  <c r="J60" i="3"/>
  <c r="I60" i="3"/>
  <c r="H60" i="3"/>
  <c r="K59" i="3"/>
  <c r="J59" i="3"/>
  <c r="I59" i="3"/>
  <c r="H59" i="3"/>
  <c r="K58" i="3"/>
  <c r="J58" i="3"/>
  <c r="I58" i="3"/>
  <c r="H58" i="3"/>
  <c r="K57" i="3"/>
  <c r="J57" i="3"/>
  <c r="I57" i="3"/>
  <c r="H57" i="3"/>
  <c r="K56" i="3"/>
  <c r="J56" i="3"/>
  <c r="I56" i="3"/>
  <c r="H56" i="3"/>
  <c r="K55" i="3"/>
  <c r="J55" i="3"/>
  <c r="I55" i="3"/>
  <c r="H55" i="3"/>
  <c r="K54" i="3"/>
  <c r="J54" i="3"/>
  <c r="I54" i="3"/>
  <c r="H54" i="3"/>
  <c r="K53" i="3"/>
  <c r="J53" i="3"/>
  <c r="I53" i="3"/>
  <c r="H53" i="3"/>
  <c r="K52" i="3"/>
  <c r="J52" i="3"/>
  <c r="I52" i="3"/>
  <c r="H52" i="3"/>
  <c r="K51" i="3"/>
  <c r="J51" i="3"/>
  <c r="I51" i="3"/>
  <c r="H51" i="3"/>
  <c r="K50" i="3"/>
  <c r="J50" i="3"/>
  <c r="I50" i="3"/>
  <c r="H50" i="3"/>
  <c r="K49" i="3"/>
  <c r="J49" i="3"/>
  <c r="I49" i="3"/>
  <c r="H49" i="3"/>
  <c r="K48" i="3"/>
  <c r="J48" i="3"/>
  <c r="I48" i="3"/>
  <c r="H48" i="3"/>
  <c r="K47" i="3"/>
  <c r="J47" i="3"/>
  <c r="I47" i="3"/>
  <c r="H47" i="3"/>
  <c r="K46" i="3"/>
  <c r="J46" i="3"/>
  <c r="I46" i="3"/>
  <c r="H46" i="3"/>
  <c r="K45" i="3"/>
  <c r="J45" i="3"/>
  <c r="I45" i="3"/>
  <c r="H45" i="3"/>
  <c r="K44" i="3"/>
  <c r="J44" i="3"/>
  <c r="I44" i="3"/>
  <c r="H44" i="3"/>
  <c r="K43" i="3"/>
  <c r="J43" i="3"/>
  <c r="I43" i="3"/>
  <c r="H43" i="3"/>
  <c r="K42" i="3"/>
  <c r="J42" i="3"/>
  <c r="I42" i="3"/>
  <c r="H42" i="3"/>
  <c r="K41" i="3"/>
  <c r="J41" i="3"/>
  <c r="I41" i="3"/>
  <c r="H41" i="3"/>
  <c r="K40" i="3"/>
  <c r="J40" i="3"/>
  <c r="I40" i="3"/>
  <c r="H40" i="3"/>
  <c r="K39" i="3"/>
  <c r="J39" i="3"/>
  <c r="I39" i="3"/>
  <c r="H39" i="3"/>
  <c r="K38" i="3"/>
  <c r="J38" i="3"/>
  <c r="I38" i="3"/>
  <c r="H38" i="3"/>
  <c r="K37" i="3"/>
  <c r="J37" i="3"/>
  <c r="I37" i="3"/>
  <c r="H37" i="3"/>
  <c r="K36" i="3"/>
  <c r="J36" i="3"/>
  <c r="I36" i="3"/>
  <c r="H36" i="3"/>
  <c r="K35" i="3"/>
  <c r="J35" i="3"/>
  <c r="I35" i="3"/>
  <c r="H35" i="3"/>
  <c r="K34" i="3"/>
  <c r="J34" i="3"/>
  <c r="I34" i="3"/>
  <c r="H34" i="3"/>
  <c r="K33" i="3"/>
  <c r="J33" i="3"/>
  <c r="I33" i="3"/>
  <c r="H33" i="3"/>
  <c r="K32" i="3"/>
  <c r="J32" i="3"/>
  <c r="I32" i="3"/>
  <c r="H32" i="3"/>
  <c r="K31" i="3"/>
  <c r="J31" i="3"/>
  <c r="I31" i="3"/>
  <c r="H31" i="3"/>
  <c r="K30" i="3"/>
  <c r="J30" i="3"/>
  <c r="I30" i="3"/>
  <c r="H30" i="3"/>
  <c r="K29" i="3"/>
  <c r="J29" i="3"/>
  <c r="I29" i="3"/>
  <c r="H29" i="3"/>
  <c r="K28" i="3"/>
  <c r="J28" i="3"/>
  <c r="I28" i="3"/>
  <c r="H28" i="3"/>
  <c r="K27" i="3"/>
  <c r="J27" i="3"/>
  <c r="I27" i="3"/>
  <c r="H27" i="3"/>
  <c r="K26" i="3"/>
  <c r="J26" i="3"/>
  <c r="I26" i="3"/>
  <c r="H26" i="3"/>
  <c r="K25" i="3"/>
  <c r="J25" i="3"/>
  <c r="I25" i="3"/>
  <c r="H25" i="3"/>
  <c r="K24" i="3"/>
  <c r="J24" i="3"/>
  <c r="I24" i="3"/>
  <c r="H24" i="3"/>
  <c r="K23" i="3"/>
  <c r="J23" i="3"/>
  <c r="I23" i="3"/>
  <c r="H23" i="3"/>
  <c r="K22" i="3"/>
  <c r="J22" i="3"/>
  <c r="I22" i="3"/>
  <c r="H22" i="3"/>
  <c r="K21" i="3"/>
  <c r="J21" i="3"/>
  <c r="I21" i="3"/>
  <c r="H21" i="3"/>
  <c r="K20" i="3"/>
  <c r="J20" i="3"/>
  <c r="I20" i="3"/>
  <c r="H20" i="3"/>
  <c r="K19" i="3"/>
  <c r="J19" i="3"/>
  <c r="I19" i="3"/>
  <c r="H19" i="3"/>
  <c r="K18" i="3"/>
  <c r="J18" i="3"/>
  <c r="I18" i="3"/>
  <c r="H18" i="3"/>
  <c r="K17" i="3"/>
  <c r="J17" i="3"/>
  <c r="I17" i="3"/>
  <c r="H17" i="3"/>
  <c r="K16" i="3"/>
  <c r="J16" i="3"/>
  <c r="I16" i="3"/>
  <c r="H16" i="3"/>
  <c r="K15" i="3"/>
  <c r="J15" i="3"/>
  <c r="I15" i="3"/>
  <c r="H15" i="3"/>
  <c r="K14" i="3"/>
  <c r="J14" i="3"/>
  <c r="I14" i="3"/>
  <c r="H14" i="3"/>
  <c r="K13" i="3"/>
  <c r="J13" i="3"/>
  <c r="I13" i="3"/>
  <c r="H13" i="3"/>
  <c r="K12" i="3"/>
  <c r="J12" i="3"/>
  <c r="I12" i="3"/>
  <c r="H12" i="3"/>
  <c r="K11" i="3"/>
  <c r="J11" i="3"/>
  <c r="I11" i="3"/>
  <c r="H11" i="3"/>
  <c r="K10" i="3"/>
  <c r="J10" i="3"/>
  <c r="I10" i="3"/>
  <c r="H10" i="3"/>
  <c r="K9" i="3"/>
  <c r="J9" i="3"/>
  <c r="I9" i="3"/>
  <c r="H9" i="3"/>
  <c r="K8" i="3"/>
  <c r="J8" i="3"/>
  <c r="I8" i="3"/>
  <c r="H8" i="3"/>
  <c r="K7" i="3"/>
  <c r="J7" i="3"/>
  <c r="I7" i="3"/>
  <c r="H7" i="3"/>
  <c r="K6" i="3"/>
  <c r="J6" i="3"/>
  <c r="I6" i="3"/>
  <c r="H6" i="3"/>
  <c r="K5" i="3"/>
  <c r="J5" i="3"/>
  <c r="I5" i="3"/>
  <c r="H5" i="3"/>
  <c r="K4" i="3"/>
  <c r="J4" i="3"/>
  <c r="I4" i="3"/>
  <c r="H4" i="3"/>
  <c r="K3" i="3"/>
  <c r="J3" i="3"/>
  <c r="I3" i="3"/>
  <c r="H3" i="3"/>
  <c r="K2" i="3"/>
  <c r="J2" i="3"/>
  <c r="I2" i="3"/>
  <c r="H2" i="3"/>
  <c r="O101" i="2"/>
  <c r="N101" i="2"/>
  <c r="M101" i="2"/>
  <c r="L101" i="2"/>
  <c r="K101" i="2"/>
  <c r="J101" i="2"/>
  <c r="I101" i="2"/>
  <c r="E101" i="2"/>
  <c r="O100" i="2"/>
  <c r="N100" i="2"/>
  <c r="M100" i="2"/>
  <c r="L100" i="2"/>
  <c r="K100" i="2"/>
  <c r="J100" i="2"/>
  <c r="I100" i="2"/>
  <c r="E100" i="2"/>
  <c r="O99" i="2"/>
  <c r="N99" i="2"/>
  <c r="M99" i="2"/>
  <c r="L99" i="2"/>
  <c r="K99" i="2"/>
  <c r="J99" i="2"/>
  <c r="I99" i="2"/>
  <c r="E99" i="2"/>
  <c r="O98" i="2"/>
  <c r="N98" i="2"/>
  <c r="M98" i="2"/>
  <c r="L98" i="2"/>
  <c r="K98" i="2"/>
  <c r="J98" i="2"/>
  <c r="I98" i="2"/>
  <c r="E98" i="2"/>
  <c r="O97" i="2"/>
  <c r="N97" i="2"/>
  <c r="M97" i="2"/>
  <c r="L97" i="2"/>
  <c r="K97" i="2"/>
  <c r="J97" i="2"/>
  <c r="I97" i="2"/>
  <c r="E97" i="2"/>
  <c r="O96" i="2"/>
  <c r="N96" i="2"/>
  <c r="M96" i="2"/>
  <c r="L96" i="2"/>
  <c r="K96" i="2"/>
  <c r="J96" i="2"/>
  <c r="I96" i="2"/>
  <c r="E96" i="2"/>
  <c r="O95" i="2"/>
  <c r="N95" i="2"/>
  <c r="M95" i="2"/>
  <c r="L95" i="2"/>
  <c r="K95" i="2"/>
  <c r="J95" i="2"/>
  <c r="I95" i="2"/>
  <c r="E95" i="2"/>
  <c r="O94" i="2"/>
  <c r="N94" i="2"/>
  <c r="M94" i="2"/>
  <c r="L94" i="2"/>
  <c r="K94" i="2"/>
  <c r="J94" i="2"/>
  <c r="I94" i="2"/>
  <c r="E94" i="2"/>
  <c r="O93" i="2"/>
  <c r="N93" i="2"/>
  <c r="M93" i="2"/>
  <c r="L93" i="2"/>
  <c r="K93" i="2"/>
  <c r="J93" i="2"/>
  <c r="I93" i="2"/>
  <c r="E93" i="2"/>
  <c r="O92" i="2"/>
  <c r="N92" i="2"/>
  <c r="M92" i="2"/>
  <c r="L92" i="2"/>
  <c r="K92" i="2"/>
  <c r="J92" i="2"/>
  <c r="I92" i="2"/>
  <c r="E92" i="2"/>
  <c r="O91" i="2"/>
  <c r="N91" i="2"/>
  <c r="M91" i="2"/>
  <c r="L91" i="2"/>
  <c r="K91" i="2"/>
  <c r="J91" i="2"/>
  <c r="I91" i="2"/>
  <c r="E91" i="2"/>
  <c r="O90" i="2"/>
  <c r="N90" i="2"/>
  <c r="M90" i="2"/>
  <c r="L90" i="2"/>
  <c r="K90" i="2"/>
  <c r="J90" i="2"/>
  <c r="I90" i="2"/>
  <c r="E90" i="2"/>
  <c r="O89" i="2"/>
  <c r="N89" i="2"/>
  <c r="M89" i="2"/>
  <c r="L89" i="2"/>
  <c r="K89" i="2"/>
  <c r="J89" i="2"/>
  <c r="I89" i="2"/>
  <c r="E89" i="2"/>
  <c r="O88" i="2"/>
  <c r="N88" i="2"/>
  <c r="M88" i="2"/>
  <c r="L88" i="2"/>
  <c r="K88" i="2"/>
  <c r="J88" i="2"/>
  <c r="I88" i="2"/>
  <c r="E88" i="2"/>
  <c r="O87" i="2"/>
  <c r="N87" i="2"/>
  <c r="M87" i="2"/>
  <c r="L87" i="2"/>
  <c r="K87" i="2"/>
  <c r="J87" i="2"/>
  <c r="I87" i="2"/>
  <c r="E87" i="2"/>
  <c r="O86" i="2"/>
  <c r="N86" i="2"/>
  <c r="M86" i="2"/>
  <c r="L86" i="2"/>
  <c r="K86" i="2"/>
  <c r="J86" i="2"/>
  <c r="I86" i="2"/>
  <c r="E86" i="2"/>
  <c r="O85" i="2"/>
  <c r="N85" i="2"/>
  <c r="M85" i="2"/>
  <c r="L85" i="2"/>
  <c r="K85" i="2"/>
  <c r="J85" i="2"/>
  <c r="I85" i="2"/>
  <c r="E85" i="2"/>
  <c r="O84" i="2"/>
  <c r="N84" i="2"/>
  <c r="M84" i="2"/>
  <c r="L84" i="2"/>
  <c r="K84" i="2"/>
  <c r="J84" i="2"/>
  <c r="I84" i="2"/>
  <c r="E84" i="2"/>
  <c r="O83" i="2"/>
  <c r="N83" i="2"/>
  <c r="M83" i="2"/>
  <c r="L83" i="2"/>
  <c r="K83" i="2"/>
  <c r="J83" i="2"/>
  <c r="I83" i="2"/>
  <c r="E83" i="2"/>
  <c r="O82" i="2"/>
  <c r="N82" i="2"/>
  <c r="M82" i="2"/>
  <c r="L82" i="2"/>
  <c r="K82" i="2"/>
  <c r="J82" i="2"/>
  <c r="I82" i="2"/>
  <c r="E82" i="2"/>
  <c r="O81" i="2"/>
  <c r="N81" i="2"/>
  <c r="M81" i="2"/>
  <c r="L81" i="2"/>
  <c r="K81" i="2"/>
  <c r="J81" i="2"/>
  <c r="I81" i="2"/>
  <c r="E81" i="2"/>
  <c r="O80" i="2"/>
  <c r="N80" i="2"/>
  <c r="M80" i="2"/>
  <c r="L80" i="2"/>
  <c r="K80" i="2"/>
  <c r="J80" i="2"/>
  <c r="I80" i="2"/>
  <c r="E80" i="2"/>
  <c r="O79" i="2"/>
  <c r="N79" i="2"/>
  <c r="M79" i="2"/>
  <c r="L79" i="2"/>
  <c r="K79" i="2"/>
  <c r="J79" i="2"/>
  <c r="I79" i="2"/>
  <c r="E79" i="2"/>
  <c r="O78" i="2"/>
  <c r="N78" i="2"/>
  <c r="M78" i="2"/>
  <c r="L78" i="2"/>
  <c r="K78" i="2"/>
  <c r="J78" i="2"/>
  <c r="I78" i="2"/>
  <c r="E78" i="2"/>
  <c r="O77" i="2"/>
  <c r="N77" i="2"/>
  <c r="M77" i="2"/>
  <c r="L77" i="2"/>
  <c r="K77" i="2"/>
  <c r="J77" i="2"/>
  <c r="I77" i="2"/>
  <c r="E77" i="2"/>
  <c r="O76" i="2"/>
  <c r="N76" i="2"/>
  <c r="M76" i="2"/>
  <c r="L76" i="2"/>
  <c r="K76" i="2"/>
  <c r="J76" i="2"/>
  <c r="I76" i="2"/>
  <c r="E76" i="2"/>
  <c r="O75" i="2"/>
  <c r="N75" i="2"/>
  <c r="M75" i="2"/>
  <c r="L75" i="2"/>
  <c r="K75" i="2"/>
  <c r="J75" i="2"/>
  <c r="I75" i="2"/>
  <c r="E75" i="2"/>
  <c r="O74" i="2"/>
  <c r="N74" i="2"/>
  <c r="M74" i="2"/>
  <c r="L74" i="2"/>
  <c r="K74" i="2"/>
  <c r="J74" i="2"/>
  <c r="I74" i="2"/>
  <c r="E74" i="2"/>
  <c r="O73" i="2"/>
  <c r="N73" i="2"/>
  <c r="M73" i="2"/>
  <c r="L73" i="2"/>
  <c r="K73" i="2"/>
  <c r="J73" i="2"/>
  <c r="I73" i="2"/>
  <c r="E73" i="2"/>
  <c r="O72" i="2"/>
  <c r="N72" i="2"/>
  <c r="M72" i="2"/>
  <c r="L72" i="2"/>
  <c r="K72" i="2"/>
  <c r="J72" i="2"/>
  <c r="I72" i="2"/>
  <c r="E72" i="2"/>
  <c r="O71" i="2"/>
  <c r="N71" i="2"/>
  <c r="M71" i="2"/>
  <c r="L71" i="2"/>
  <c r="K71" i="2"/>
  <c r="J71" i="2"/>
  <c r="I71" i="2"/>
  <c r="E71" i="2"/>
  <c r="O70" i="2"/>
  <c r="N70" i="2"/>
  <c r="M70" i="2"/>
  <c r="L70" i="2"/>
  <c r="K70" i="2"/>
  <c r="J70" i="2"/>
  <c r="I70" i="2"/>
  <c r="E70" i="2"/>
  <c r="O69" i="2"/>
  <c r="N69" i="2"/>
  <c r="M69" i="2"/>
  <c r="L69" i="2"/>
  <c r="K69" i="2"/>
  <c r="J69" i="2"/>
  <c r="I69" i="2"/>
  <c r="E69" i="2"/>
  <c r="O68" i="2"/>
  <c r="N68" i="2"/>
  <c r="M68" i="2"/>
  <c r="L68" i="2"/>
  <c r="K68" i="2"/>
  <c r="J68" i="2"/>
  <c r="I68" i="2"/>
  <c r="E68" i="2"/>
  <c r="O67" i="2"/>
  <c r="N67" i="2"/>
  <c r="M67" i="2"/>
  <c r="L67" i="2"/>
  <c r="K67" i="2"/>
  <c r="J67" i="2"/>
  <c r="I67" i="2"/>
  <c r="E67" i="2"/>
  <c r="O66" i="2"/>
  <c r="N66" i="2"/>
  <c r="M66" i="2"/>
  <c r="L66" i="2"/>
  <c r="K66" i="2"/>
  <c r="J66" i="2"/>
  <c r="I66" i="2"/>
  <c r="E66" i="2"/>
  <c r="O65" i="2"/>
  <c r="N65" i="2"/>
  <c r="M65" i="2"/>
  <c r="L65" i="2"/>
  <c r="K65" i="2"/>
  <c r="J65" i="2"/>
  <c r="I65" i="2"/>
  <c r="E65" i="2"/>
  <c r="O64" i="2"/>
  <c r="N64" i="2"/>
  <c r="M64" i="2"/>
  <c r="L64" i="2"/>
  <c r="K64" i="2"/>
  <c r="J64" i="2"/>
  <c r="I64" i="2"/>
  <c r="E64" i="2"/>
  <c r="O63" i="2"/>
  <c r="N63" i="2"/>
  <c r="M63" i="2"/>
  <c r="L63" i="2"/>
  <c r="K63" i="2"/>
  <c r="J63" i="2"/>
  <c r="I63" i="2"/>
  <c r="E63" i="2"/>
  <c r="O62" i="2"/>
  <c r="N62" i="2"/>
  <c r="M62" i="2"/>
  <c r="L62" i="2"/>
  <c r="K62" i="2"/>
  <c r="J62" i="2"/>
  <c r="I62" i="2"/>
  <c r="E62" i="2"/>
  <c r="O61" i="2"/>
  <c r="N61" i="2"/>
  <c r="M61" i="2"/>
  <c r="L61" i="2"/>
  <c r="K61" i="2"/>
  <c r="J61" i="2"/>
  <c r="I61" i="2"/>
  <c r="E61" i="2"/>
  <c r="O60" i="2"/>
  <c r="N60" i="2"/>
  <c r="M60" i="2"/>
  <c r="L60" i="2"/>
  <c r="K60" i="2"/>
  <c r="J60" i="2"/>
  <c r="I60" i="2"/>
  <c r="E60" i="2"/>
  <c r="O59" i="2"/>
  <c r="N59" i="2"/>
  <c r="M59" i="2"/>
  <c r="L59" i="2"/>
  <c r="K59" i="2"/>
  <c r="J59" i="2"/>
  <c r="I59" i="2"/>
  <c r="E59" i="2"/>
  <c r="O58" i="2"/>
  <c r="N58" i="2"/>
  <c r="M58" i="2"/>
  <c r="L58" i="2"/>
  <c r="K58" i="2"/>
  <c r="J58" i="2"/>
  <c r="I58" i="2"/>
  <c r="E58" i="2"/>
  <c r="O57" i="2"/>
  <c r="N57" i="2"/>
  <c r="M57" i="2"/>
  <c r="L57" i="2"/>
  <c r="K57" i="2"/>
  <c r="J57" i="2"/>
  <c r="I57" i="2"/>
  <c r="E57" i="2"/>
  <c r="O56" i="2"/>
  <c r="N56" i="2"/>
  <c r="M56" i="2"/>
  <c r="L56" i="2"/>
  <c r="K56" i="2"/>
  <c r="J56" i="2"/>
  <c r="I56" i="2"/>
  <c r="E56" i="2"/>
  <c r="O55" i="2"/>
  <c r="N55" i="2"/>
  <c r="M55" i="2"/>
  <c r="L55" i="2"/>
  <c r="K55" i="2"/>
  <c r="J55" i="2"/>
  <c r="I55" i="2"/>
  <c r="E55" i="2"/>
  <c r="O54" i="2"/>
  <c r="N54" i="2"/>
  <c r="M54" i="2"/>
  <c r="L54" i="2"/>
  <c r="K54" i="2"/>
  <c r="J54" i="2"/>
  <c r="I54" i="2"/>
  <c r="E54" i="2"/>
  <c r="O53" i="2"/>
  <c r="N53" i="2"/>
  <c r="M53" i="2"/>
  <c r="L53" i="2"/>
  <c r="K53" i="2"/>
  <c r="J53" i="2"/>
  <c r="I53" i="2"/>
  <c r="E53" i="2"/>
  <c r="O52" i="2"/>
  <c r="N52" i="2"/>
  <c r="M52" i="2"/>
  <c r="L52" i="2"/>
  <c r="K52" i="2"/>
  <c r="J52" i="2"/>
  <c r="I52" i="2"/>
  <c r="E52" i="2"/>
  <c r="O51" i="2"/>
  <c r="N51" i="2"/>
  <c r="M51" i="2"/>
  <c r="L51" i="2"/>
  <c r="K51" i="2"/>
  <c r="J51" i="2"/>
  <c r="I51" i="2"/>
  <c r="E51" i="2"/>
  <c r="O50" i="2"/>
  <c r="N50" i="2"/>
  <c r="M50" i="2"/>
  <c r="L50" i="2"/>
  <c r="K50" i="2"/>
  <c r="J50" i="2"/>
  <c r="I50" i="2"/>
  <c r="E50" i="2"/>
  <c r="O49" i="2"/>
  <c r="N49" i="2"/>
  <c r="M49" i="2"/>
  <c r="L49" i="2"/>
  <c r="K49" i="2"/>
  <c r="J49" i="2"/>
  <c r="I49" i="2"/>
  <c r="E49" i="2"/>
  <c r="O48" i="2"/>
  <c r="N48" i="2"/>
  <c r="M48" i="2"/>
  <c r="L48" i="2"/>
  <c r="K48" i="2"/>
  <c r="J48" i="2"/>
  <c r="I48" i="2"/>
  <c r="E48" i="2"/>
  <c r="O47" i="2"/>
  <c r="N47" i="2"/>
  <c r="M47" i="2"/>
  <c r="L47" i="2"/>
  <c r="K47" i="2"/>
  <c r="J47" i="2"/>
  <c r="I47" i="2"/>
  <c r="E47" i="2"/>
  <c r="O46" i="2"/>
  <c r="N46" i="2"/>
  <c r="M46" i="2"/>
  <c r="L46" i="2"/>
  <c r="K46" i="2"/>
  <c r="J46" i="2"/>
  <c r="I46" i="2"/>
  <c r="E46" i="2"/>
  <c r="O45" i="2"/>
  <c r="N45" i="2"/>
  <c r="M45" i="2"/>
  <c r="L45" i="2"/>
  <c r="K45" i="2"/>
  <c r="J45" i="2"/>
  <c r="I45" i="2"/>
  <c r="E45" i="2"/>
  <c r="O44" i="2"/>
  <c r="N44" i="2"/>
  <c r="M44" i="2"/>
  <c r="L44" i="2"/>
  <c r="K44" i="2"/>
  <c r="J44" i="2"/>
  <c r="I44" i="2"/>
  <c r="E44" i="2"/>
  <c r="O43" i="2"/>
  <c r="N43" i="2"/>
  <c r="M43" i="2"/>
  <c r="L43" i="2"/>
  <c r="K43" i="2"/>
  <c r="J43" i="2"/>
  <c r="I43" i="2"/>
  <c r="E43" i="2"/>
  <c r="O42" i="2"/>
  <c r="N42" i="2"/>
  <c r="M42" i="2"/>
  <c r="L42" i="2"/>
  <c r="K42" i="2"/>
  <c r="J42" i="2"/>
  <c r="I42" i="2"/>
  <c r="E42" i="2"/>
  <c r="O41" i="2"/>
  <c r="N41" i="2"/>
  <c r="M41" i="2"/>
  <c r="L41" i="2"/>
  <c r="K41" i="2"/>
  <c r="J41" i="2"/>
  <c r="I41" i="2"/>
  <c r="E41" i="2"/>
  <c r="O40" i="2"/>
  <c r="N40" i="2"/>
  <c r="M40" i="2"/>
  <c r="L40" i="2"/>
  <c r="K40" i="2"/>
  <c r="J40" i="2"/>
  <c r="I40" i="2"/>
  <c r="E40" i="2"/>
  <c r="O39" i="2"/>
  <c r="N39" i="2"/>
  <c r="M39" i="2"/>
  <c r="L39" i="2"/>
  <c r="K39" i="2"/>
  <c r="J39" i="2"/>
  <c r="I39" i="2"/>
  <c r="E39" i="2"/>
  <c r="O38" i="2"/>
  <c r="N38" i="2"/>
  <c r="M38" i="2"/>
  <c r="L38" i="2"/>
  <c r="K38" i="2"/>
  <c r="J38" i="2"/>
  <c r="I38" i="2"/>
  <c r="E38" i="2"/>
  <c r="O37" i="2"/>
  <c r="N37" i="2"/>
  <c r="M37" i="2"/>
  <c r="L37" i="2"/>
  <c r="K37" i="2"/>
  <c r="J37" i="2"/>
  <c r="I37" i="2"/>
  <c r="E37" i="2"/>
  <c r="O36" i="2"/>
  <c r="N36" i="2"/>
  <c r="M36" i="2"/>
  <c r="L36" i="2"/>
  <c r="K36" i="2"/>
  <c r="J36" i="2"/>
  <c r="I36" i="2"/>
  <c r="E36" i="2"/>
  <c r="O35" i="2"/>
  <c r="N35" i="2"/>
  <c r="M35" i="2"/>
  <c r="L35" i="2"/>
  <c r="K35" i="2"/>
  <c r="J35" i="2"/>
  <c r="I35" i="2"/>
  <c r="E35" i="2"/>
  <c r="O34" i="2"/>
  <c r="N34" i="2"/>
  <c r="M34" i="2"/>
  <c r="L34" i="2"/>
  <c r="K34" i="2"/>
  <c r="J34" i="2"/>
  <c r="I34" i="2"/>
  <c r="E34" i="2"/>
  <c r="O33" i="2"/>
  <c r="N33" i="2"/>
  <c r="M33" i="2"/>
  <c r="L33" i="2"/>
  <c r="K33" i="2"/>
  <c r="J33" i="2"/>
  <c r="I33" i="2"/>
  <c r="E33" i="2"/>
  <c r="O32" i="2"/>
  <c r="N32" i="2"/>
  <c r="M32" i="2"/>
  <c r="L32" i="2"/>
  <c r="K32" i="2"/>
  <c r="J32" i="2"/>
  <c r="I32" i="2"/>
  <c r="E32" i="2"/>
  <c r="O31" i="2"/>
  <c r="N31" i="2"/>
  <c r="M31" i="2"/>
  <c r="L31" i="2"/>
  <c r="K31" i="2"/>
  <c r="J31" i="2"/>
  <c r="I31" i="2"/>
  <c r="E31" i="2"/>
  <c r="O30" i="2"/>
  <c r="N30" i="2"/>
  <c r="M30" i="2"/>
  <c r="L30" i="2"/>
  <c r="K30" i="2"/>
  <c r="J30" i="2"/>
  <c r="I30" i="2"/>
  <c r="E30" i="2"/>
  <c r="O29" i="2"/>
  <c r="N29" i="2"/>
  <c r="M29" i="2"/>
  <c r="L29" i="2"/>
  <c r="K29" i="2"/>
  <c r="J29" i="2"/>
  <c r="I29" i="2"/>
  <c r="E29" i="2"/>
  <c r="O28" i="2"/>
  <c r="N28" i="2"/>
  <c r="M28" i="2"/>
  <c r="L28" i="2"/>
  <c r="K28" i="2"/>
  <c r="J28" i="2"/>
  <c r="I28" i="2"/>
  <c r="E28" i="2"/>
  <c r="O27" i="2"/>
  <c r="N27" i="2"/>
  <c r="M27" i="2"/>
  <c r="L27" i="2"/>
  <c r="K27" i="2"/>
  <c r="J27" i="2"/>
  <c r="I27" i="2"/>
  <c r="E27" i="2"/>
  <c r="O26" i="2"/>
  <c r="N26" i="2"/>
  <c r="M26" i="2"/>
  <c r="L26" i="2"/>
  <c r="K26" i="2"/>
  <c r="J26" i="2"/>
  <c r="I26" i="2"/>
  <c r="E26" i="2"/>
  <c r="O25" i="2"/>
  <c r="N25" i="2"/>
  <c r="M25" i="2"/>
  <c r="L25" i="2"/>
  <c r="K25" i="2"/>
  <c r="J25" i="2"/>
  <c r="I25" i="2"/>
  <c r="E25" i="2"/>
  <c r="O24" i="2"/>
  <c r="N24" i="2"/>
  <c r="M24" i="2"/>
  <c r="L24" i="2"/>
  <c r="K24" i="2"/>
  <c r="J24" i="2"/>
  <c r="I24" i="2"/>
  <c r="E24" i="2"/>
  <c r="O23" i="2"/>
  <c r="N23" i="2"/>
  <c r="M23" i="2"/>
  <c r="L23" i="2"/>
  <c r="K23" i="2"/>
  <c r="J23" i="2"/>
  <c r="I23" i="2"/>
  <c r="E23" i="2"/>
  <c r="O22" i="2"/>
  <c r="N22" i="2"/>
  <c r="M22" i="2"/>
  <c r="L22" i="2"/>
  <c r="K22" i="2"/>
  <c r="J22" i="2"/>
  <c r="I22" i="2"/>
  <c r="E22" i="2"/>
  <c r="O21" i="2"/>
  <c r="N21" i="2"/>
  <c r="M21" i="2"/>
  <c r="L21" i="2"/>
  <c r="K21" i="2"/>
  <c r="J21" i="2"/>
  <c r="I21" i="2"/>
  <c r="E21" i="2"/>
  <c r="O20" i="2"/>
  <c r="N20" i="2"/>
  <c r="M20" i="2"/>
  <c r="L20" i="2"/>
  <c r="K20" i="2"/>
  <c r="J20" i="2"/>
  <c r="I20" i="2"/>
  <c r="E20" i="2"/>
  <c r="O19" i="2"/>
  <c r="N19" i="2"/>
  <c r="M19" i="2"/>
  <c r="L19" i="2"/>
  <c r="K19" i="2"/>
  <c r="J19" i="2"/>
  <c r="I19" i="2"/>
  <c r="E19" i="2"/>
  <c r="O18" i="2"/>
  <c r="N18" i="2"/>
  <c r="M18" i="2"/>
  <c r="L18" i="2"/>
  <c r="K18" i="2"/>
  <c r="J18" i="2"/>
  <c r="I18" i="2"/>
  <c r="E18" i="2"/>
  <c r="O17" i="2"/>
  <c r="N17" i="2"/>
  <c r="M17" i="2"/>
  <c r="L17" i="2"/>
  <c r="K17" i="2"/>
  <c r="J17" i="2"/>
  <c r="I17" i="2"/>
  <c r="E17" i="2"/>
  <c r="O16" i="2"/>
  <c r="N16" i="2"/>
  <c r="M16" i="2"/>
  <c r="L16" i="2"/>
  <c r="K16" i="2"/>
  <c r="J16" i="2"/>
  <c r="I16" i="2"/>
  <c r="E16" i="2"/>
  <c r="O15" i="2"/>
  <c r="N15" i="2"/>
  <c r="M15" i="2"/>
  <c r="L15" i="2"/>
  <c r="K15" i="2"/>
  <c r="J15" i="2"/>
  <c r="I15" i="2"/>
  <c r="E15" i="2"/>
  <c r="O14" i="2"/>
  <c r="N14" i="2"/>
  <c r="M14" i="2"/>
  <c r="L14" i="2"/>
  <c r="K14" i="2"/>
  <c r="J14" i="2"/>
  <c r="I14" i="2"/>
  <c r="E14" i="2"/>
  <c r="O13" i="2"/>
  <c r="N13" i="2"/>
  <c r="M13" i="2"/>
  <c r="L13" i="2"/>
  <c r="K13" i="2"/>
  <c r="J13" i="2"/>
  <c r="I13" i="2"/>
  <c r="E13" i="2"/>
  <c r="O12" i="2"/>
  <c r="N12" i="2"/>
  <c r="M12" i="2"/>
  <c r="L12" i="2"/>
  <c r="K12" i="2"/>
  <c r="J12" i="2"/>
  <c r="I12" i="2"/>
  <c r="E12" i="2"/>
  <c r="O11" i="2"/>
  <c r="N11" i="2"/>
  <c r="M11" i="2"/>
  <c r="L11" i="2"/>
  <c r="K11" i="2"/>
  <c r="J11" i="2"/>
  <c r="I11" i="2"/>
  <c r="E11" i="2"/>
  <c r="O10" i="2"/>
  <c r="N10" i="2"/>
  <c r="M10" i="2"/>
  <c r="L10" i="2"/>
  <c r="K10" i="2"/>
  <c r="J10" i="2"/>
  <c r="I10" i="2"/>
  <c r="E10" i="2"/>
  <c r="O9" i="2"/>
  <c r="N9" i="2"/>
  <c r="M9" i="2"/>
  <c r="L9" i="2"/>
  <c r="K9" i="2"/>
  <c r="J9" i="2"/>
  <c r="I9" i="2"/>
  <c r="E9" i="2"/>
  <c r="O8" i="2"/>
  <c r="N8" i="2"/>
  <c r="M8" i="2"/>
  <c r="L8" i="2"/>
  <c r="K8" i="2"/>
  <c r="J8" i="2"/>
  <c r="I8" i="2"/>
  <c r="E8" i="2"/>
  <c r="O7" i="2"/>
  <c r="N7" i="2"/>
  <c r="M7" i="2"/>
  <c r="L7" i="2"/>
  <c r="K7" i="2"/>
  <c r="J7" i="2"/>
  <c r="I7" i="2"/>
  <c r="E7" i="2"/>
  <c r="O6" i="2"/>
  <c r="N6" i="2"/>
  <c r="M6" i="2"/>
  <c r="L6" i="2"/>
  <c r="K6" i="2"/>
  <c r="J6" i="2"/>
  <c r="I6" i="2"/>
  <c r="E6" i="2"/>
  <c r="O5" i="2"/>
  <c r="N5" i="2"/>
  <c r="M5" i="2"/>
  <c r="L5" i="2"/>
  <c r="K5" i="2"/>
  <c r="J5" i="2"/>
  <c r="I5" i="2"/>
  <c r="E5" i="2"/>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China</author>
  </authors>
  <commentList>
    <comment ref="E3" authorId="0" shapeId="0" xr:uid="{00000000-0006-0000-0100-000001000000}">
      <text>
        <r>
          <rPr>
            <b/>
            <sz val="9"/>
            <rFont val="宋体"/>
            <charset val="134"/>
          </rPr>
          <t>China:</t>
        </r>
        <r>
          <rPr>
            <sz val="9"/>
            <rFont val="宋体"/>
            <charset val="134"/>
          </rPr>
          <t xml:space="preserve">
(0-微信支付，1-支付宝，2-银行卡，3-到付，)</t>
        </r>
      </text>
    </comment>
    <comment ref="H3" authorId="0" shapeId="0" xr:uid="{00000000-0006-0000-0100-000002000000}">
      <text>
        <r>
          <rPr>
            <b/>
            <sz val="9"/>
            <rFont val="宋体"/>
            <charset val="134"/>
          </rPr>
          <t>China:</t>
        </r>
        <r>
          <rPr>
            <sz val="9"/>
            <rFont val="宋体"/>
            <charset val="134"/>
          </rPr>
          <t xml:space="preserve">
（一个订单可能有多个商品，所以商品分类有多个）</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<sst xmlns="http://schemas.openxmlformats.org/spreadsheetml/2006/main" count="3904" uniqueCount="2181">
  <si>
    <t>新闻ID</t>
  </si>
  <si>
    <t>访问次数</t>
  </si>
  <si>
    <t>时间段</t>
  </si>
  <si>
    <t>ROWKEY</t>
  </si>
  <si>
    <t>news_id</t>
  </si>
  <si>
    <t>visited_cnt</t>
  </si>
  <si>
    <t>time_range</t>
  </si>
  <si>
    <t>0000000001</t>
  </si>
  <si>
    <t>00:00-01:00</t>
  </si>
  <si>
    <t>0000000002</t>
  </si>
  <si>
    <t>01:00-02:00</t>
  </si>
  <si>
    <t>0000000003</t>
  </si>
  <si>
    <t>02:00-03:00</t>
  </si>
  <si>
    <t>0000000004</t>
  </si>
  <si>
    <t>0000000005</t>
  </si>
  <si>
    <t>0000000006</t>
  </si>
  <si>
    <t>0000000007</t>
  </si>
  <si>
    <t>0000000008</t>
  </si>
  <si>
    <t>0000000009</t>
  </si>
  <si>
    <t>0000000010</t>
  </si>
  <si>
    <t>0000000011</t>
  </si>
  <si>
    <t>0000000012</t>
  </si>
  <si>
    <t>0000000013</t>
  </si>
  <si>
    <t>0000000014</t>
  </si>
  <si>
    <t>0000000015</t>
  </si>
  <si>
    <t>0000000016</t>
  </si>
  <si>
    <t>0000000017</t>
  </si>
  <si>
    <t>0000000018</t>
  </si>
  <si>
    <t>0000000019</t>
  </si>
  <si>
    <t>0000000020</t>
  </si>
  <si>
    <t>0000000021</t>
  </si>
  <si>
    <t>0000000022</t>
  </si>
  <si>
    <t>0000000023</t>
  </si>
  <si>
    <t>0000000024</t>
  </si>
  <si>
    <t>0000000025</t>
  </si>
  <si>
    <t>0000000026</t>
  </si>
  <si>
    <t>0000000027</t>
  </si>
  <si>
    <t>0000000028</t>
  </si>
  <si>
    <t>0000000029</t>
  </si>
  <si>
    <t>0000000030</t>
  </si>
  <si>
    <t>0000000031</t>
  </si>
  <si>
    <t>0000000032</t>
  </si>
  <si>
    <t>0000000033</t>
  </si>
  <si>
    <t>0000000034</t>
  </si>
  <si>
    <t>0000000035</t>
  </si>
  <si>
    <t>0000000036</t>
  </si>
  <si>
    <t>0000000037</t>
  </si>
  <si>
    <t>0000000038</t>
  </si>
  <si>
    <t>0000000039</t>
  </si>
  <si>
    <t>0000000040</t>
  </si>
  <si>
    <t>0000000041</t>
  </si>
  <si>
    <t>0000000042</t>
  </si>
  <si>
    <t>0000000043</t>
  </si>
  <si>
    <t>0000000044</t>
  </si>
  <si>
    <t>0000000045</t>
  </si>
  <si>
    <t>0000000046</t>
  </si>
  <si>
    <t>0000000047</t>
  </si>
  <si>
    <t>0000000048</t>
  </si>
  <si>
    <t>订单ID</t>
  </si>
  <si>
    <t>订单状态</t>
  </si>
  <si>
    <t>支付方式</t>
  </si>
  <si>
    <t>支付金额</t>
  </si>
  <si>
    <t xml:space="preserve">支付方式ID
</t>
  </si>
  <si>
    <t>用户ID</t>
  </si>
  <si>
    <t>操作时间</t>
  </si>
  <si>
    <t>商品分类</t>
  </si>
  <si>
    <t>HBase API</t>
  </si>
  <si>
    <t>Phoenix SQL</t>
  </si>
  <si>
    <t>id</t>
  </si>
  <si>
    <t>status</t>
  </si>
  <si>
    <t>money</t>
  </si>
  <si>
    <t>pay_way</t>
  </si>
  <si>
    <t>user_id</t>
  </si>
  <si>
    <t>operation_time</t>
  </si>
  <si>
    <t>category</t>
  </si>
  <si>
    <t>000002</t>
  </si>
  <si>
    <t>已提交</t>
  </si>
  <si>
    <t>支付宝支付</t>
  </si>
  <si>
    <t>手机;</t>
  </si>
  <si>
    <t>000003</t>
  </si>
  <si>
    <t>已完成</t>
  </si>
  <si>
    <t>家用电器;;电脑;</t>
  </si>
  <si>
    <t>000004</t>
  </si>
  <si>
    <t>到付</t>
  </si>
  <si>
    <t>男装;男鞋;</t>
  </si>
  <si>
    <t>000005</t>
  </si>
  <si>
    <t>已付款</t>
  </si>
  <si>
    <t>000006</t>
  </si>
  <si>
    <t>维修;手机;</t>
  </si>
  <si>
    <t>000007</t>
  </si>
  <si>
    <t>000008</t>
  </si>
  <si>
    <t>银行卡支付</t>
  </si>
  <si>
    <t>数码;女装;</t>
  </si>
  <si>
    <t>000009</t>
  </si>
  <si>
    <t>男鞋;汽车;</t>
  </si>
  <si>
    <t>000010</t>
  </si>
  <si>
    <t>食品;家用电器;</t>
  </si>
  <si>
    <t>000011</t>
  </si>
  <si>
    <t>000012</t>
  </si>
  <si>
    <t>000013</t>
  </si>
  <si>
    <t>000014</t>
  </si>
  <si>
    <t>酒店;旅游;</t>
  </si>
  <si>
    <t>000015</t>
  </si>
  <si>
    <t>000016</t>
  </si>
  <si>
    <t>000017</t>
  </si>
  <si>
    <t>000018</t>
  </si>
  <si>
    <t>机票;文娱;</t>
  </si>
  <si>
    <t>000019</t>
  </si>
  <si>
    <t>000020</t>
  </si>
  <si>
    <t>000021</t>
  </si>
  <si>
    <t>000022</t>
  </si>
  <si>
    <t>已取消</t>
  </si>
  <si>
    <t>000023</t>
  </si>
  <si>
    <t>微信支付</t>
  </si>
  <si>
    <t>000024</t>
  </si>
  <si>
    <t>000025</t>
  </si>
  <si>
    <t>000026</t>
  </si>
  <si>
    <t>000027</t>
  </si>
  <si>
    <t>000028</t>
  </si>
  <si>
    <t>000029</t>
  </si>
  <si>
    <t>000030</t>
  </si>
  <si>
    <t>000031</t>
  </si>
  <si>
    <t>000032</t>
  </si>
  <si>
    <t>000033</t>
  </si>
  <si>
    <t>000034</t>
  </si>
  <si>
    <t>000035</t>
  </si>
  <si>
    <t>000036</t>
  </si>
  <si>
    <t>000037</t>
  </si>
  <si>
    <t>000038</t>
  </si>
  <si>
    <t>000039</t>
  </si>
  <si>
    <t>000040</t>
  </si>
  <si>
    <t>000041</t>
  </si>
  <si>
    <t>000042</t>
  </si>
  <si>
    <t>000043</t>
  </si>
  <si>
    <t>000044</t>
  </si>
  <si>
    <t>000045</t>
  </si>
  <si>
    <t>000046</t>
  </si>
  <si>
    <t>000047</t>
  </si>
  <si>
    <t>000048</t>
  </si>
  <si>
    <t>000049</t>
  </si>
  <si>
    <t>000050</t>
  </si>
  <si>
    <t>000051</t>
  </si>
  <si>
    <t>000052</t>
  </si>
  <si>
    <t>000053</t>
  </si>
  <si>
    <t>000054</t>
  </si>
  <si>
    <t>000055</t>
  </si>
  <si>
    <t>000056</t>
  </si>
  <si>
    <t>000057</t>
  </si>
  <si>
    <t>000058</t>
  </si>
  <si>
    <t>000059</t>
  </si>
  <si>
    <t>000060</t>
  </si>
  <si>
    <t>000061</t>
  </si>
  <si>
    <t>000062</t>
  </si>
  <si>
    <t>000063</t>
  </si>
  <si>
    <t>000064</t>
  </si>
  <si>
    <t>000065</t>
  </si>
  <si>
    <t>000066</t>
  </si>
  <si>
    <t>000067</t>
  </si>
  <si>
    <t>000068</t>
  </si>
  <si>
    <t>000069</t>
  </si>
  <si>
    <t>000070</t>
  </si>
  <si>
    <t>000071</t>
  </si>
  <si>
    <t>000072</t>
  </si>
  <si>
    <t>000073</t>
  </si>
  <si>
    <t>000074</t>
  </si>
  <si>
    <t>000075</t>
  </si>
  <si>
    <t>000076</t>
  </si>
  <si>
    <t>000077</t>
  </si>
  <si>
    <t>000078</t>
  </si>
  <si>
    <t>000079</t>
  </si>
  <si>
    <t>000080</t>
  </si>
  <si>
    <t>000081</t>
  </si>
  <si>
    <t>000082</t>
  </si>
  <si>
    <t>000083</t>
  </si>
  <si>
    <t>000084</t>
  </si>
  <si>
    <t>000085</t>
  </si>
  <si>
    <t>000086</t>
  </si>
  <si>
    <t>000087</t>
  </si>
  <si>
    <t>000088</t>
  </si>
  <si>
    <t>000089</t>
  </si>
  <si>
    <t>000090</t>
  </si>
  <si>
    <t>000091</t>
  </si>
  <si>
    <t>000092</t>
  </si>
  <si>
    <t>000093</t>
  </si>
  <si>
    <t>000094</t>
  </si>
  <si>
    <t>000095</t>
  </si>
  <si>
    <t>000096</t>
  </si>
  <si>
    <t>000097</t>
  </si>
  <si>
    <t>000098</t>
  </si>
  <si>
    <t>用户id</t>
  </si>
  <si>
    <t>姓名</t>
  </si>
  <si>
    <t>用户地址</t>
  </si>
  <si>
    <t>性别</t>
  </si>
  <si>
    <t>缴费时间</t>
  </si>
  <si>
    <t>表示数（本次）</t>
  </si>
  <si>
    <t>表示数（上次）</t>
  </si>
  <si>
    <t>用量（立方）</t>
  </si>
  <si>
    <t>合计金额</t>
  </si>
  <si>
    <t>查表日期</t>
  </si>
  <si>
    <t>最迟缴费日期</t>
  </si>
  <si>
    <t>登卫红</t>
  </si>
  <si>
    <t>贵州省铜仁市德江县7单元267室</t>
  </si>
  <si>
    <t>男</t>
  </si>
  <si>
    <t>弓建华</t>
  </si>
  <si>
    <t>黑龙江省哈尔滨市通河县浓河镇18单元222室</t>
  </si>
  <si>
    <t>女</t>
  </si>
  <si>
    <t>茹喜兰</t>
  </si>
  <si>
    <t>江西省新余市分宜县钤山镇6单元251室</t>
  </si>
  <si>
    <t>屈德成</t>
  </si>
  <si>
    <t>青海省海东市循化撒拉族自治县4单元139室</t>
  </si>
  <si>
    <t>荆秀荣</t>
  </si>
  <si>
    <t>上海市上海市闸北区共和新路街道7单元192室</t>
  </si>
  <si>
    <t>无玉梅</t>
  </si>
  <si>
    <t>陕西省咸阳市武功县小村镇2单元168室</t>
  </si>
  <si>
    <t>宗桂英</t>
  </si>
  <si>
    <t>湖南省湘西土家族苗族自治州花垣县道二乡12单元269室</t>
  </si>
  <si>
    <t>谭来普</t>
  </si>
  <si>
    <t>宁夏回族自治区中卫市沙坡头区蒿川乡1单元14室</t>
  </si>
  <si>
    <t>毋文芬</t>
  </si>
  <si>
    <t>辽宁省本溪市南芬区南芬街道18单元97室</t>
  </si>
  <si>
    <t>己爱梅</t>
  </si>
  <si>
    <t>甘肃省武威市民勤县东坝镇15单元69室</t>
  </si>
  <si>
    <t>班振文</t>
  </si>
  <si>
    <t>陕西省咸阳市长武县昭仁镇5单元237室</t>
  </si>
  <si>
    <t>漆小玲</t>
  </si>
  <si>
    <t>河南省开封市鼓楼区仙人庄街道2单元60室</t>
  </si>
  <si>
    <t>章佳素真</t>
  </si>
  <si>
    <t>广东省茂名市信宜市新宝镇11单元119室</t>
  </si>
  <si>
    <t>骆秀珍</t>
  </si>
  <si>
    <t>河南省周口市太康县马头镇12单元280室</t>
  </si>
  <si>
    <t>天建军</t>
  </si>
  <si>
    <t>安徽省宣城市市辖区13单元187室</t>
  </si>
  <si>
    <t>象新枝</t>
  </si>
  <si>
    <t>海南省三亚市崖州区6单元139室</t>
  </si>
  <si>
    <t>谯振彬</t>
  </si>
  <si>
    <t>青海省黄南藏族自治州泽库县和日乡8单元185室</t>
  </si>
  <si>
    <t>舒东洲</t>
  </si>
  <si>
    <t>辽宁省辽阳市太子河区东宁卫乡17单元291室</t>
  </si>
  <si>
    <t>修宏强</t>
  </si>
  <si>
    <t>湖南省郴州市桂阳县浩塘镇7单元238室</t>
  </si>
  <si>
    <t>念素芬</t>
  </si>
  <si>
    <t>吉林省四平市公主岭市公主岭市种猪场17单元19室</t>
  </si>
  <si>
    <t>墨纪保</t>
  </si>
  <si>
    <t>甘肃省嘉峪关市市辖区12单元178室</t>
  </si>
  <si>
    <t>褚跃华</t>
  </si>
  <si>
    <t>青海省海东市平安区5单元242室</t>
  </si>
  <si>
    <t>郏春花</t>
  </si>
  <si>
    <t>四川省攀枝花市仁和区务本乡1单元151室</t>
  </si>
  <si>
    <t>辟宝花</t>
  </si>
  <si>
    <t>河北省唐山市丰润区银城铺镇19单元263室</t>
  </si>
  <si>
    <t>华素真</t>
  </si>
  <si>
    <t>四川省达州市达川区6单元99室</t>
  </si>
  <si>
    <t>检喜云</t>
  </si>
  <si>
    <t>山西省忻州市偏关县新关镇7单元124室</t>
  </si>
  <si>
    <t>贝素叶</t>
  </si>
  <si>
    <t>四川省攀枝花市盐边县渔门镇6单元145室</t>
  </si>
  <si>
    <t>区胜利</t>
  </si>
  <si>
    <t>陕西省宝鸡市眉县槐芽镇18单元139室</t>
  </si>
  <si>
    <t>北玉香</t>
  </si>
  <si>
    <t>甘肃省陇南市两当县左家乡20单元65室</t>
  </si>
  <si>
    <t>典洪海</t>
  </si>
  <si>
    <t>湖南省岳阳市湘阴县新泉镇14单元75室</t>
  </si>
  <si>
    <t>允建英</t>
  </si>
  <si>
    <t>湖北省襄阳市老河口市林茂山林场16单元202室</t>
  </si>
  <si>
    <t>路彩云</t>
  </si>
  <si>
    <t>广西壮族自治区柳州市三江侗族自治县古宜镇20单元221室</t>
  </si>
  <si>
    <t>纵红卫</t>
  </si>
  <si>
    <t>海南省省直辖县级行政区划定安县13单元144室</t>
  </si>
  <si>
    <t>汝胜楠</t>
  </si>
  <si>
    <t>辽宁省葫芦岛市建昌县要路沟乡19单元282室</t>
  </si>
  <si>
    <t>却钢磊</t>
  </si>
  <si>
    <t>内蒙古自治区巴彦淖尔市磴口县沙漠林业实验中心农场17单元96室</t>
  </si>
  <si>
    <t>玄思佳</t>
  </si>
  <si>
    <t>海南省省直辖县级行政区划乐东黎族自治县桥头镇14单元200室</t>
  </si>
  <si>
    <t>蛮飞翔</t>
  </si>
  <si>
    <t>青海省海东市民和回族土族自治县18单元52室</t>
  </si>
  <si>
    <t>詹郑州</t>
  </si>
  <si>
    <t>内蒙古自治区鄂尔多斯市达拉特旗恩格贝镇6单元46室</t>
  </si>
  <si>
    <t>嘉翠翠</t>
  </si>
  <si>
    <t>黑龙江省绥化市青冈县芦河镇16单元202室</t>
  </si>
  <si>
    <t>乾永真</t>
  </si>
  <si>
    <t>上海市上海市闵行区梅陇镇5单元189室</t>
  </si>
  <si>
    <t>宜莉霞</t>
  </si>
  <si>
    <t>北京市北京市门头沟区清水镇5单元59室</t>
  </si>
  <si>
    <t>俎永力</t>
  </si>
  <si>
    <t>海南省三亚市崖州区20单元118室</t>
  </si>
  <si>
    <t>丰天恩</t>
  </si>
  <si>
    <t>内蒙古自治区通辽市奈曼旗新镇16单元161室</t>
  </si>
  <si>
    <t>硕利利</t>
  </si>
  <si>
    <t>广西壮族自治区梧州市长洲区长洲镇13单元239室</t>
  </si>
  <si>
    <t>东郭旭彬</t>
  </si>
  <si>
    <t>湖北省孝感市孝昌县卫店镇19单元206室</t>
  </si>
  <si>
    <t>桓国娟</t>
  </si>
  <si>
    <t>湖北省随州市市辖区5单元285室</t>
  </si>
  <si>
    <t>闳春萍</t>
  </si>
  <si>
    <t>陕西省汉中市勉县张家河镇11单元212室</t>
  </si>
  <si>
    <t>针富水</t>
  </si>
  <si>
    <t>天津市天津市静海区18单元27室</t>
  </si>
  <si>
    <t>贯江梅</t>
  </si>
  <si>
    <t>海南省三亚市崖州区5单元117室</t>
  </si>
  <si>
    <t>山朋龙</t>
  </si>
  <si>
    <t>天津市天津市和平区劝业场街道16单元213室</t>
  </si>
  <si>
    <t>旁增梅</t>
  </si>
  <si>
    <t>上海市上海市杨浦区定海路街道13单元23室</t>
  </si>
  <si>
    <t>乐贝贝</t>
  </si>
  <si>
    <t>辽宁省锦州市市辖区16单元145室</t>
  </si>
  <si>
    <t>遇沁仪</t>
  </si>
  <si>
    <t>上海市上海市金山区石化街道19单元39室</t>
  </si>
  <si>
    <t>干统轩</t>
  </si>
  <si>
    <t>广西壮族自治区玉林市玉州区名山街道1单元133室</t>
  </si>
  <si>
    <t>禽柯福</t>
  </si>
  <si>
    <t>河南省驻马店市市辖区12单元262室</t>
  </si>
  <si>
    <t>方浩轩</t>
  </si>
  <si>
    <t>山西省晋城市泽州县南村镇11单元73室</t>
  </si>
  <si>
    <t>勤晨曦</t>
  </si>
  <si>
    <t>浙江省杭州市余杭区塘栖镇10单元173室</t>
  </si>
  <si>
    <t>贺艺硕</t>
  </si>
  <si>
    <t>宁夏回族自治区银川市金凤区长城中路街道8单元145室</t>
  </si>
  <si>
    <t>史奥哲</t>
  </si>
  <si>
    <t>吉林省白城市大安市安广猪场11单元46室</t>
  </si>
  <si>
    <t>在正汉</t>
  </si>
  <si>
    <t>青海省海西蒙古族藏族自治州都兰县巴隆乡5单元142室</t>
  </si>
  <si>
    <t>衅芳妤</t>
  </si>
  <si>
    <t>四川省绵阳市市辖区1单元162室</t>
  </si>
  <si>
    <t>独照涵</t>
  </si>
  <si>
    <t>黑龙江省鹤岗市兴安区红旗镇8单元269室</t>
  </si>
  <si>
    <t>荆子沐</t>
  </si>
  <si>
    <t>广西壮族自治区桂林市七星区七星区街道12单元231室</t>
  </si>
  <si>
    <t>广志煜</t>
  </si>
  <si>
    <t>宁夏回族自治区银川市贺兰县洪广镇15单元162室</t>
  </si>
  <si>
    <t>续浩迪</t>
  </si>
  <si>
    <t>四川省内江市市中区沱江乡3单元245室</t>
  </si>
  <si>
    <t>令狐胜龙</t>
  </si>
  <si>
    <t>海南省三沙市西沙群岛永兴岛18单元87室</t>
  </si>
  <si>
    <t>消息时间</t>
  </si>
  <si>
    <t>发件人昵称</t>
  </si>
  <si>
    <t>发件人账号</t>
  </si>
  <si>
    <t>发件人性别</t>
  </si>
  <si>
    <t>发件人IP</t>
  </si>
  <si>
    <t>发件人系统</t>
  </si>
  <si>
    <t>发件人手机型号</t>
  </si>
  <si>
    <t>发件人网络制式</t>
  </si>
  <si>
    <t>发件人GPS</t>
  </si>
  <si>
    <t>收件人昵称</t>
  </si>
  <si>
    <t>收件人IP</t>
  </si>
  <si>
    <t>收件人账号</t>
  </si>
  <si>
    <t>收件人系统</t>
  </si>
  <si>
    <t>收件人手机型号</t>
  </si>
  <si>
    <t>收件人网络制式</t>
  </si>
  <si>
    <t>收件人GPS</t>
  </si>
  <si>
    <t>收件人性别</t>
  </si>
  <si>
    <t>消息类型</t>
  </si>
  <si>
    <t>双方距离</t>
  </si>
  <si>
    <t>消息</t>
  </si>
  <si>
    <t>msg_time</t>
  </si>
  <si>
    <t>sender_account</t>
  </si>
  <si>
    <t>sender_sex</t>
  </si>
  <si>
    <t>sender_ip</t>
  </si>
  <si>
    <t>sender_os</t>
  </si>
  <si>
    <t>sender_phone_type</t>
  </si>
  <si>
    <t>sender_network</t>
  </si>
  <si>
    <t>sender_gps</t>
  </si>
  <si>
    <t>receiver_ip</t>
  </si>
  <si>
    <t>receiver_account</t>
  </si>
  <si>
    <t>receiver_os</t>
  </si>
  <si>
    <t>receiver_phone_type</t>
  </si>
  <si>
    <t>receiver_network</t>
  </si>
  <si>
    <t>receiver_gps</t>
  </si>
  <si>
    <t>receiver_sex</t>
  </si>
  <si>
    <t>msg_type</t>
  </si>
  <si>
    <t>distance</t>
  </si>
  <si>
    <t>message</t>
  </si>
  <si>
    <t>古博易</t>
  </si>
  <si>
    <t>14747877194</t>
  </si>
  <si>
    <t>48.147.134.255</t>
  </si>
  <si>
    <t>Android 8.0</t>
  </si>
  <si>
    <t>小米 Redmi K30</t>
  </si>
  <si>
    <t>4G</t>
  </si>
  <si>
    <t>94.704577,36.247553</t>
  </si>
  <si>
    <t>莱优</t>
  </si>
  <si>
    <t>97.61.25.52</t>
  </si>
  <si>
    <t>17832829395</t>
  </si>
  <si>
    <t>IOS 10.0</t>
  </si>
  <si>
    <t>Apple iPhone 10</t>
  </si>
  <si>
    <t xml:space="preserve">84.034145,41.423804 </t>
  </si>
  <si>
    <t>TEXT</t>
  </si>
  <si>
    <t>77.82KM</t>
  </si>
  <si>
    <t>天涯海角惆怅渡，牛郎织女隔天河。佛祖座前长顿首，只求共度一百年。</t>
  </si>
  <si>
    <t>闭泰然</t>
  </si>
  <si>
    <t>13049393149</t>
  </si>
  <si>
    <t>132.64.68.82</t>
  </si>
  <si>
    <t>IOS 9.0</t>
  </si>
  <si>
    <t>Apple iPhone 11</t>
  </si>
  <si>
    <t>5G</t>
  </si>
  <si>
    <t>96.985842,38.537214</t>
  </si>
  <si>
    <t>焉英耀</t>
  </si>
  <si>
    <t>78.137.116.188</t>
  </si>
  <si>
    <t>18874086861</t>
  </si>
  <si>
    <t>Android 6.0</t>
  </si>
  <si>
    <t>华为 荣耀Play4T</t>
  </si>
  <si>
    <t xml:space="preserve">82.415182,34.80376 </t>
  </si>
  <si>
    <t>28.64KM</t>
  </si>
  <si>
    <t>给你的拥抱，有我最贴心的温度；给你的呵护，有我最温柔的眼神；给你最好的照顾，用我最实际的行动；给你的真实幸福，有我最诚挚的情谊，爱你在时时刻刻，想你在朝朝暮暮。</t>
  </si>
  <si>
    <t>卯飞羽</t>
  </si>
  <si>
    <t>13388666685</t>
  </si>
  <si>
    <t>24.234.209.93</t>
  </si>
  <si>
    <t>IOS 12.0</t>
  </si>
  <si>
    <t>Apple iPhone XR</t>
  </si>
  <si>
    <t>88.743853,39.227457</t>
  </si>
  <si>
    <t>蹇彭泽</t>
  </si>
  <si>
    <t>126.6.200.58</t>
  </si>
  <si>
    <t>18261923981</t>
  </si>
  <si>
    <t>Android 7.0</t>
  </si>
  <si>
    <t>华为 荣耀9X</t>
  </si>
  <si>
    <t xml:space="preserve">88.523085,36.782187 </t>
  </si>
  <si>
    <t>36.24KM</t>
  </si>
  <si>
    <t>如果我是你眼中的一颗泪珠，我会顺着你脸庞，滑落在你的双唇之间，因为我真的好想吻你！如果你是我眼中的一颗泪珠，我今生都不会哭，因为我怕失去你！</t>
  </si>
  <si>
    <t>始鸾</t>
  </si>
  <si>
    <t>15969104983</t>
  </si>
  <si>
    <t>129.100.252.59</t>
  </si>
  <si>
    <t>87.860782,33.580733</t>
  </si>
  <si>
    <t>富建章</t>
  </si>
  <si>
    <t>247.25.68.26</t>
  </si>
  <si>
    <t>13484033301</t>
  </si>
  <si>
    <t>Android 6</t>
  </si>
  <si>
    <t>华为 荣耀畅玩9A</t>
  </si>
  <si>
    <t xml:space="preserve">93.747917,33.765326 </t>
  </si>
  <si>
    <t>67.39KM</t>
  </si>
  <si>
    <t>亲爱的你睡着了，我唯有把我的爱存进你的手机；等你醒了，我就把我的爱存进你的心里；等你见到我，我就把整个人都存进你怀里啦！</t>
  </si>
  <si>
    <t>东星宇</t>
  </si>
  <si>
    <t>18852697728</t>
  </si>
  <si>
    <t>187.240.213.72</t>
  </si>
  <si>
    <t>3G</t>
  </si>
  <si>
    <t>99.487874,33.21035</t>
  </si>
  <si>
    <t>单于孤兰</t>
  </si>
  <si>
    <t>199.132.146.40</t>
  </si>
  <si>
    <t>17662997828</t>
  </si>
  <si>
    <t>VIVO U3X</t>
  </si>
  <si>
    <t xml:space="preserve">96.323539,31.964312 </t>
  </si>
  <si>
    <t>94.63KM</t>
  </si>
  <si>
    <t>开朗和优雅牵手，种下快乐的常青树；善良和忠诚结缘，耕耘平安的一方土；我们的相爱相知，描绘一幅幸福图。我爱你，我的宝贝啊，你会一直藏在我心里，暖着，爱着。</t>
  </si>
  <si>
    <t>苌熙</t>
  </si>
  <si>
    <t>13951582206</t>
  </si>
  <si>
    <t>110.251.246.10</t>
  </si>
  <si>
    <t>103.976814,34.499684</t>
  </si>
  <si>
    <t>来夏旋</t>
  </si>
  <si>
    <t>187.146.240.77</t>
  </si>
  <si>
    <t>15055771625</t>
  </si>
  <si>
    <t xml:space="preserve">104.197582,33.765326 </t>
  </si>
  <si>
    <t>18.28KM</t>
  </si>
  <si>
    <t>和漂亮女人交往养眼；和聪明女人交往养脑；和健康女人交往养身；和快乐女人交往养心；和你交往——全养啦！</t>
  </si>
  <si>
    <t>茹鸿晖</t>
  </si>
  <si>
    <t>15510232224</t>
  </si>
  <si>
    <t>184.147.145.6</t>
  </si>
  <si>
    <t>101.62196,36.782187</t>
  </si>
  <si>
    <t>鞠良骏</t>
  </si>
  <si>
    <t>59.236.22.187</t>
  </si>
  <si>
    <t>13144081654</t>
  </si>
  <si>
    <t>Apple iPhone 8</t>
  </si>
  <si>
    <t xml:space="preserve">104.639117,37.781842 </t>
  </si>
  <si>
    <t>63.68KM</t>
  </si>
  <si>
    <t>你像一股春风，漾起了我心海里爱的波澜；你像沾满露珠的花瓣，给我带来了一室芳香；你像划过蓝天的哨鸽，给我带来心灵的宁静。今生，我只爱你！</t>
  </si>
  <si>
    <t>帖壁</t>
  </si>
  <si>
    <t>17707252719</t>
  </si>
  <si>
    <t>220.26.70.16</t>
  </si>
  <si>
    <t>一加 OnePlus</t>
  </si>
  <si>
    <t>108.171398,38.710408</t>
  </si>
  <si>
    <t>屠山蝶</t>
  </si>
  <si>
    <t>41.252.164.18</t>
  </si>
  <si>
    <t>17772536918</t>
  </si>
  <si>
    <t xml:space="preserve">105.669366,32.527193 </t>
  </si>
  <si>
    <t>86.86KM</t>
  </si>
  <si>
    <t>老婆老婆我想你，发个短信骚扰你，好想好想亲亲你，把你抱在我怀里，不知此时在哪里，只好放在我心里！</t>
  </si>
  <si>
    <t>辛浩大</t>
  </si>
  <si>
    <t>15661332107</t>
  </si>
  <si>
    <t>83.229.79.81</t>
  </si>
  <si>
    <t>109.348825,33.395741</t>
  </si>
  <si>
    <t>化凝丝</t>
  </si>
  <si>
    <t>196.219.200.148</t>
  </si>
  <si>
    <t>18307134325</t>
  </si>
  <si>
    <t xml:space="preserve">110.158306,29.74232 </t>
  </si>
  <si>
    <t>98.86KM</t>
  </si>
  <si>
    <t>亲爱的，你如那十五的月亮美丽迷人，我愿做你身边的星辰，时刻衬托你的美丽，永远守护在你的身边。宝贝，今天我很想你，希望你中秋国庆快乐。</t>
  </si>
  <si>
    <t>赛泽雨</t>
  </si>
  <si>
    <t>13874162297</t>
  </si>
  <si>
    <t>14.199.18.140</t>
  </si>
  <si>
    <t>小辣椒 红辣椒8X</t>
  </si>
  <si>
    <t>109.054468,30.318639</t>
  </si>
  <si>
    <t>接凡桃</t>
  </si>
  <si>
    <t>154.197.189.77</t>
  </si>
  <si>
    <t>13318129118</t>
  </si>
  <si>
    <t>Android 5.1</t>
  </si>
  <si>
    <t xml:space="preserve">102.946566,28.058634 </t>
  </si>
  <si>
    <t>28.72KM</t>
  </si>
  <si>
    <t>生生缘，世世牵，红尘有你情无限，声声诉，丝丝缠，风雪与共相拥暖，牵挂浓，绕身畔，几许关爱润心田，许爱意，把梦圆，此生爱你永不变！</t>
  </si>
  <si>
    <t>骆高翰</t>
  </si>
  <si>
    <t>13830992461</t>
  </si>
  <si>
    <t>148.40.161.120</t>
  </si>
  <si>
    <t>103.976814,29.549464</t>
  </si>
  <si>
    <t>生绮玉</t>
  </si>
  <si>
    <t>55.194.234.99</t>
  </si>
  <si>
    <t>18991973085</t>
  </si>
  <si>
    <t xml:space="preserve">114.794425,25.749576 </t>
  </si>
  <si>
    <t>38.82KM</t>
  </si>
  <si>
    <t>绿水潺潺，倒影着你的身影；艳阳高照，闪耀着你的微笑；细细聆听，清风捎来浓浓思念；祝福传递，短信送来我的心愿。我愿与你携手相伴，幸福到老！</t>
  </si>
  <si>
    <t>兴虎</t>
  </si>
  <si>
    <t>15571043349</t>
  </si>
  <si>
    <t>54.84.188.50</t>
  </si>
  <si>
    <t>103.535279,37.840227</t>
  </si>
  <si>
    <t>边高懿</t>
  </si>
  <si>
    <t>246.23.234.180</t>
  </si>
  <si>
    <t>14547447847</t>
  </si>
  <si>
    <t xml:space="preserve">115.456728,31.964312 </t>
  </si>
  <si>
    <t>89.74KM</t>
  </si>
  <si>
    <t>我曾千万次的请求：不要逼我离开你，不要让我们的海誓山盟成为痛苦的记忆，不要用你的残忍告诉我真的会输掉我仅有的赌注。</t>
  </si>
  <si>
    <t>晁泰平</t>
  </si>
  <si>
    <t>13621008833</t>
  </si>
  <si>
    <t>195.146.79.7</t>
  </si>
  <si>
    <t>OPPO A11X</t>
  </si>
  <si>
    <t>99.267106,29.806522</t>
  </si>
  <si>
    <t>梁丘雨琴</t>
  </si>
  <si>
    <t>196.75.116.78</t>
  </si>
  <si>
    <t>18573076910</t>
  </si>
  <si>
    <t xml:space="preserve">115.456728,35.408525 </t>
  </si>
  <si>
    <t>48.6KM</t>
  </si>
  <si>
    <t>一枝独秀送君春，人面花容两相欢。望花解语传真情，花香缕缕沁君心。花容易老春易逝，珍惜花期莫迟疑。花香易散情不变，盟约百年执花看。</t>
  </si>
  <si>
    <t>叶曜瑞</t>
  </si>
  <si>
    <t>17845183603</t>
  </si>
  <si>
    <t>211.155.183.51</t>
  </si>
  <si>
    <t>OPPO Reno3</t>
  </si>
  <si>
    <t>105.595776,40.362789</t>
  </si>
  <si>
    <t>肇博超</t>
  </si>
  <si>
    <t>65.199.49.186</t>
  </si>
  <si>
    <t>13647128512</t>
  </si>
  <si>
    <t xml:space="preserve">117.885171,39.854228 </t>
  </si>
  <si>
    <t>58.59KM</t>
  </si>
  <si>
    <t>想你情深深，念你几回回。任岁月流淌，你依旧最美。回首更妩媚，牵手永相随。陪你慢慢走，直至山无棱。人节到了，此生只爱你，无怨又无悔！</t>
  </si>
  <si>
    <t>郯乐游</t>
  </si>
  <si>
    <t>13054643458</t>
  </si>
  <si>
    <t>216.145.15.96</t>
  </si>
  <si>
    <t>111.335733,40.362789</t>
  </si>
  <si>
    <t>端木兴文</t>
  </si>
  <si>
    <t>191.101.193.148</t>
  </si>
  <si>
    <t>13384553048</t>
  </si>
  <si>
    <t xml:space="preserve">121.049506,42.793684 </t>
  </si>
  <si>
    <t>89.83KM</t>
  </si>
  <si>
    <t>与君相思意，几人解风情？伴君听雪语，何人会其明？不求天伦之乐，但愿相惜相守度此生！</t>
  </si>
  <si>
    <t>藤河</t>
  </si>
  <si>
    <t>14737199310</t>
  </si>
  <si>
    <t>151.37.182.209</t>
  </si>
  <si>
    <t>118.915419,42.467634</t>
  </si>
  <si>
    <t>夕司辰</t>
  </si>
  <si>
    <t>2.161.227.209</t>
  </si>
  <si>
    <t>13051905434</t>
  </si>
  <si>
    <t>Apple iPhone 7</t>
  </si>
  <si>
    <t xml:space="preserve">125.832803,44.080661 </t>
  </si>
  <si>
    <t>25.68KM</t>
  </si>
  <si>
    <t>一点爱一点情，日子甜甜又蜜蜜。一个我一个你，生活平淡不嫌腻。粗茶淡饭，吃出健康身体，简单衣着，也能万种风情。幸福有你，如此心心相印！</t>
  </si>
  <si>
    <t>文俊人</t>
  </si>
  <si>
    <t>13280256412</t>
  </si>
  <si>
    <t>66.93.114.125</t>
  </si>
  <si>
    <t>120.313614,44.34531</t>
  </si>
  <si>
    <t>褒晨希</t>
  </si>
  <si>
    <t>127.68.178.191</t>
  </si>
  <si>
    <t>18743137694</t>
  </si>
  <si>
    <t xml:space="preserve">127.966889,45.236158 </t>
  </si>
  <si>
    <t>99.17KM</t>
  </si>
  <si>
    <t>情话短信大全，甜言蜜语</t>
  </si>
  <si>
    <t>宾睿聪</t>
  </si>
  <si>
    <t>15213801781</t>
  </si>
  <si>
    <t>47.173.66.200</t>
  </si>
  <si>
    <t>122.742057,46.470265</t>
  </si>
  <si>
    <t>车典丽</t>
  </si>
  <si>
    <t>149.119.60.52</t>
  </si>
  <si>
    <t>17705275624</t>
  </si>
  <si>
    <t xml:space="preserve">124.213841,47.32776 </t>
  </si>
  <si>
    <t>68.38KM</t>
  </si>
  <si>
    <t>“痴心妄想”也好，“非分之想”也罢，反正想的就是你；“魂牵梦萦”也好，“朝思暮想”也罢，总之想的只有你。愿这“意想不到”的惊喜让你甜蜜！</t>
  </si>
  <si>
    <t>牛星海</t>
  </si>
  <si>
    <t>17351912952</t>
  </si>
  <si>
    <t>52.171.36.98</t>
  </si>
  <si>
    <t>123.257181,48.807394</t>
  </si>
  <si>
    <t>夹谷冬易</t>
  </si>
  <si>
    <t>251.150.85.160</t>
  </si>
  <si>
    <t>17742251415</t>
  </si>
  <si>
    <t xml:space="preserve">123.036414,49.6269 </t>
  </si>
  <si>
    <t>12.59KM</t>
  </si>
  <si>
    <t>托风带去思念的信息，想你的千言万语，只要你开口，我想我会寸步不离。</t>
  </si>
  <si>
    <t>衡文瑞</t>
  </si>
  <si>
    <t>15293589118</t>
  </si>
  <si>
    <t>142.181.192.242</t>
  </si>
  <si>
    <t>128.114068,46.825023</t>
  </si>
  <si>
    <t>潘依白</t>
  </si>
  <si>
    <t>144.105.186.146</t>
  </si>
  <si>
    <t>13638536155</t>
  </si>
  <si>
    <t xml:space="preserve">122.962825,52.813976 </t>
  </si>
  <si>
    <t>5.36KM</t>
  </si>
  <si>
    <t>将你的名字写在手里，刻在心里；把你的容颜看在眼里，印在脑海里。不管天崩地裂，不论海枯石烂，你永远是我的唯一。老婆，我爱你！</t>
  </si>
  <si>
    <t>冠高爽</t>
  </si>
  <si>
    <t>13192429157</t>
  </si>
  <si>
    <t>105.52.0.120</t>
  </si>
  <si>
    <t>129.438673,44.661308</t>
  </si>
  <si>
    <t>邝琨瑶</t>
  </si>
  <si>
    <t>71.93.55.74</t>
  </si>
  <si>
    <t>15939344727</t>
  </si>
  <si>
    <t xml:space="preserve">123.845895,51.821872 </t>
  </si>
  <si>
    <t>55.09KM</t>
  </si>
  <si>
    <t>红尘里，人海中，千寻万觅我们相逢；走过雨，经过风，人生路上携手前行；情之笃，爱之浓，誓言刻透缘三生。爱你永不离。</t>
  </si>
  <si>
    <t>答建柏</t>
  </si>
  <si>
    <t>13514684105</t>
  </si>
  <si>
    <t>243.242.144.137</t>
  </si>
  <si>
    <t>121.785398,41.86541</t>
  </si>
  <si>
    <t>蚁婉丽</t>
  </si>
  <si>
    <t>22.121.74.132</t>
  </si>
  <si>
    <t>13869783495</t>
  </si>
  <si>
    <t xml:space="preserve">124.802554,51.132573 </t>
  </si>
  <si>
    <t>16.23KM</t>
  </si>
  <si>
    <t>我每天都在控制着不去想你，对于未来我从不去奢求什么，只希望你心中永远有个我。</t>
  </si>
  <si>
    <t>武文曜</t>
  </si>
  <si>
    <t>13285149192</t>
  </si>
  <si>
    <t>49.20.144.228</t>
  </si>
  <si>
    <t>118.105938,39.05553</t>
  </si>
  <si>
    <t>咸又晴</t>
  </si>
  <si>
    <t>24.116.130.245</t>
  </si>
  <si>
    <t>18590807114</t>
  </si>
  <si>
    <t xml:space="preserve">126.568695,49.146493 </t>
  </si>
  <si>
    <t>37.93KM</t>
  </si>
  <si>
    <t>你如那出水的芙蓉，亭亭玉立[lizhigushicom]。你是那样地美，美得让我无法自拔，笑容如春天般清丽秀雅，秀发如柳丝细腻顺滑，眼眸如涟漪百媚丛生。宝贝，对我来说你是最好的。</t>
  </si>
  <si>
    <t>抄成龙</t>
  </si>
  <si>
    <t>18679199658</t>
  </si>
  <si>
    <t>98.67.223.179</t>
  </si>
  <si>
    <t>114.058533,36.247553</t>
  </si>
  <si>
    <t>井采</t>
  </si>
  <si>
    <t>95.237.112.44</t>
  </si>
  <si>
    <t>13425341795</t>
  </si>
  <si>
    <t xml:space="preserve">127.966889,48.023583 </t>
  </si>
  <si>
    <t>20.54KM</t>
  </si>
  <si>
    <t>没有你的日子，愁无限，情未尽；没有你的日子，爱不止，情不断。亲爱的老婆，爱妻日且让我托一朵皎洁浮云，许给你一世柔情，一世安然。</t>
  </si>
  <si>
    <t>辟雪松</t>
  </si>
  <si>
    <t>18862883206</t>
  </si>
  <si>
    <t>249.85.241.186</t>
  </si>
  <si>
    <t>113.911355,33.765326</t>
  </si>
  <si>
    <t>葛忆灵</t>
  </si>
  <si>
    <t>145.160.35.94</t>
  </si>
  <si>
    <t>18549639061</t>
  </si>
  <si>
    <t xml:space="preserve">130.395333,47.227595 </t>
  </si>
  <si>
    <t>84.58KM</t>
  </si>
  <si>
    <t>有人说爱是付出，倾尽所有才能打动对方。有人说爱是占有，不顾一切才能得到对方。我说爱是理解和包容，如此才能长久拥有对方。我就是这样爱你。</t>
  </si>
  <si>
    <t>郑志</t>
  </si>
  <si>
    <t>15612388730</t>
  </si>
  <si>
    <t>46.101.254.62</t>
  </si>
  <si>
    <t>118.547473,31.775904</t>
  </si>
  <si>
    <t>盖冬亦</t>
  </si>
  <si>
    <t>134.163.116.150</t>
  </si>
  <si>
    <t>13877149102</t>
  </si>
  <si>
    <t xml:space="preserve">132.676597,46.723902 </t>
  </si>
  <si>
    <t>18.75KM</t>
  </si>
  <si>
    <t>你是我今生不变的思念，你的美铭刻在我的心尖，难忘你醉人如花的笑靥，眼眸闪烁着爱的诗篇，让我痴迷而不悔的眷恋。你可听懂风传递的情话，爱你永远！</t>
  </si>
  <si>
    <t>公翱</t>
  </si>
  <si>
    <t>17782621662</t>
  </si>
  <si>
    <t>250.160.225.135</t>
  </si>
  <si>
    <t>119.651311,29.99888</t>
  </si>
  <si>
    <t>圭谷雪</t>
  </si>
  <si>
    <t>127.36.76.183</t>
  </si>
  <si>
    <t>15260978785</t>
  </si>
  <si>
    <t xml:space="preserve">128.555603,44.186665 </t>
  </si>
  <si>
    <t>60.52KM</t>
  </si>
  <si>
    <t>岁月催人容颜老，有你相伴对我好，时间流水知心交，往事如烟忘不掉，是你细心呵护我，情意缠绵携手漂，一腔热血心相系，我将与君白头老，情歌一曲春常在，爱情永恒相依靠，青春永驻你容貌，开心快乐没烦恼！</t>
  </si>
  <si>
    <t>符振国</t>
  </si>
  <si>
    <t>15296556626</t>
  </si>
  <si>
    <t>54.105.36.176</t>
  </si>
  <si>
    <t>116.707744,27.600664</t>
  </si>
  <si>
    <t>谢景</t>
  </si>
  <si>
    <t>178.220.200.51</t>
  </si>
  <si>
    <t>13525083626</t>
  </si>
  <si>
    <t xml:space="preserve">125.979981,42.739462 </t>
  </si>
  <si>
    <t>32.73KM</t>
  </si>
  <si>
    <t>执手相看泪眼，竟无语凝噎。多情自古伤离别，更那堪冷落情人节！此去经年，应是良辰好景虚设。便纵有千种风情，更与何人说？</t>
  </si>
  <si>
    <t>竹驰逸</t>
  </si>
  <si>
    <t>15891806257</t>
  </si>
  <si>
    <t>119.151.213.250</t>
  </si>
  <si>
    <t>114.573657,25.549461</t>
  </si>
  <si>
    <t>戎南蕾</t>
  </si>
  <si>
    <t>170.214.3.40</t>
  </si>
  <si>
    <t>13115012669</t>
  </si>
  <si>
    <t xml:space="preserve">119.356955,44.398096 </t>
  </si>
  <si>
    <t>67.56KM</t>
  </si>
  <si>
    <t>生命，短暂！生活，麻烦！工作，枯燥！未来，畅想！爱情，美满！家庭，和睦！事业，辉煌！想你，难眠！想你想得我说都不会话了，吃都不会饭了！</t>
  </si>
  <si>
    <t>刘宏扬</t>
  </si>
  <si>
    <t>13825127348</t>
  </si>
  <si>
    <t>2.48.209.227</t>
  </si>
  <si>
    <t>113.175463,24.611149</t>
  </si>
  <si>
    <t>蓝清宁</t>
  </si>
  <si>
    <t>93.15.229.109</t>
  </si>
  <si>
    <t>13385404842</t>
  </si>
  <si>
    <t xml:space="preserve">117.002101,41.0906 </t>
  </si>
  <si>
    <t>41.35KM</t>
  </si>
  <si>
    <t>找了你很久很久，暮然回首你却在那里等候；寻了你很长很长，忽然看见你含情脉脉的目光；我的心跳了，我的情动了，你就是我生命中的另一半！</t>
  </si>
  <si>
    <t>麻宏放</t>
  </si>
  <si>
    <t>17608658991</t>
  </si>
  <si>
    <t>182.113.203.52</t>
  </si>
  <si>
    <t>111.041376,23.530022</t>
  </si>
  <si>
    <t>须运珊</t>
  </si>
  <si>
    <t>252.167.142.203</t>
  </si>
  <si>
    <t>18089497294</t>
  </si>
  <si>
    <t xml:space="preserve">113.101874,38.883181 </t>
  </si>
  <si>
    <t>16.91KM</t>
  </si>
  <si>
    <t>小小短信知心意，将我爱意传予你，请你不要太在意，你有真意我珍惜，将我诚意说与你，想你想你就想你。</t>
  </si>
  <si>
    <t>檀弘化</t>
  </si>
  <si>
    <t>18141082710</t>
  </si>
  <si>
    <t>31.170.250.138</t>
  </si>
  <si>
    <t>107.95063,24.745637</t>
  </si>
  <si>
    <t>奇依然</t>
  </si>
  <si>
    <t>217.30.194.107</t>
  </si>
  <si>
    <t>13754986406</t>
  </si>
  <si>
    <t xml:space="preserve">116.11903,31.964312 </t>
  </si>
  <si>
    <t>26.08KM</t>
  </si>
  <si>
    <t>世界上最美的是你的容颜，最香的是你的发香，最难忘的是与你相伴的日子，最期待的是那枚闪着幸福之光的戒指，爱你不悔！</t>
  </si>
  <si>
    <t>荀浩</t>
  </si>
  <si>
    <t>17819028438</t>
  </si>
  <si>
    <t>41.31.83.151</t>
  </si>
  <si>
    <t>104.565528,25.415863</t>
  </si>
  <si>
    <t>山昆鹏</t>
  </si>
  <si>
    <t>30.139.30.154</t>
  </si>
  <si>
    <t>17899938301</t>
  </si>
  <si>
    <t xml:space="preserve">118.326706,31.018403, </t>
  </si>
  <si>
    <t>36.73KM</t>
  </si>
  <si>
    <t>城市的大雨淋湿我不了我对你暖暖的爱，陌生的街角总有我给你的温暖拥抱，前路茫茫有你陪着就好，夜晚太黑有你在就很明亮。我会一直陪在你身边的！</t>
  </si>
  <si>
    <t>丹景龙</t>
  </si>
  <si>
    <t>13857198987</t>
  </si>
  <si>
    <t>84.69.20.126</t>
  </si>
  <si>
    <t>102.357852,25.682909</t>
  </si>
  <si>
    <t>赛骊婧</t>
  </si>
  <si>
    <t>218.50.9.145</t>
  </si>
  <si>
    <t>18881307759</t>
  </si>
  <si>
    <t xml:space="preserve">118.694652,27.469457 </t>
  </si>
  <si>
    <t>22.22KM</t>
  </si>
  <si>
    <t>烟心思</t>
  </si>
  <si>
    <t>13135516850</t>
  </si>
  <si>
    <t>59.44.200.57</t>
  </si>
  <si>
    <t>99.267106,26.811064</t>
  </si>
  <si>
    <t>畅雅柏</t>
  </si>
  <si>
    <t>219.54.122.237</t>
  </si>
  <si>
    <t>17719988692</t>
  </si>
  <si>
    <t xml:space="preserve">116.266209,26.148783 </t>
  </si>
  <si>
    <t>13.23KM</t>
  </si>
  <si>
    <t>对你的眷恋始终笔墨难落，碧海云霞里写满四季锦书，细雨清风带去我一如初见的思念，滴水穿石终将消散所有的阻隔，我们一定会一起飞向未来幸福的城堡！</t>
  </si>
  <si>
    <t>可嘉树</t>
  </si>
  <si>
    <t>15943693707</t>
  </si>
  <si>
    <t>139.40.213.203</t>
  </si>
  <si>
    <t>100.591712,24.004148</t>
  </si>
  <si>
    <t>祢觅丹</t>
  </si>
  <si>
    <t>173.17.132.238</t>
  </si>
  <si>
    <t>17815122003</t>
  </si>
  <si>
    <t xml:space="preserve">113.616998,24.812827 </t>
  </si>
  <si>
    <t>92.76KM</t>
  </si>
  <si>
    <t>对你之爱，比司马还光！对你之情，比诸葛还亮！对你之心，比关云还长！对你之意，又何需多讲！</t>
  </si>
  <si>
    <t>府濮存</t>
  </si>
  <si>
    <t>18516322502</t>
  </si>
  <si>
    <t>237.117.243.30</t>
  </si>
  <si>
    <t>104.565528,24.611149</t>
  </si>
  <si>
    <t>容慧英</t>
  </si>
  <si>
    <t>5.95.218.73</t>
  </si>
  <si>
    <t>13026448431</t>
  </si>
  <si>
    <t>Apple iPhone 9''</t>
  </si>
  <si>
    <t xml:space="preserve">114.647247,23.936523 </t>
  </si>
  <si>
    <t>22.KM</t>
  </si>
  <si>
    <t>每一阵风过，都能让我想起你。不论你现在有多忙，请你看看窗外是否有风吹过，那是我在对你说话：真的很想你。</t>
  </si>
  <si>
    <t>代泰华</t>
  </si>
  <si>
    <t>13313156858</t>
  </si>
  <si>
    <t>227.157.71.112</t>
  </si>
  <si>
    <t>107.361917,28.189123</t>
  </si>
  <si>
    <t>革向薇</t>
  </si>
  <si>
    <t>57.54.100.3</t>
  </si>
  <si>
    <t>13391021609</t>
  </si>
  <si>
    <t xml:space="preserve">119.577722,26.082344 </t>
  </si>
  <si>
    <t>76.79KM</t>
  </si>
  <si>
    <t>有一种默契叫做心有灵犀，有一种感觉叫做妙不可言，有一种幸福叫做有你相伴，有一种思念叫做度日如年！</t>
  </si>
  <si>
    <t>夫潍</t>
  </si>
  <si>
    <t>17610678005</t>
  </si>
  <si>
    <t>70.34.133.30</t>
  </si>
  <si>
    <t>108.392166,29.485095</t>
  </si>
  <si>
    <t>惠春荷</t>
  </si>
  <si>
    <t>194.196.14.83</t>
  </si>
  <si>
    <t>18300622923</t>
  </si>
  <si>
    <t xml:space="preserve">119.504133,29.870683 </t>
  </si>
  <si>
    <t>72.01KM</t>
  </si>
  <si>
    <t>什么是幸福？一加一等于一。我加你等于一个家，我的快乐加上你的大度等于我们的幸福。</t>
  </si>
  <si>
    <t>藏珍</t>
  </si>
  <si>
    <t>13000394549</t>
  </si>
  <si>
    <t>43.227.208.47</t>
  </si>
  <si>
    <t>111.63009,32.089701</t>
  </si>
  <si>
    <t>六悦可</t>
  </si>
  <si>
    <t>90.135.44.77</t>
  </si>
  <si>
    <t>15338414256</t>
  </si>
  <si>
    <t>119.79849,31.964312, 13</t>
  </si>
  <si>
    <t>67.71KM</t>
  </si>
  <si>
    <t>亲爱的，中秋都和国庆团圆了，而我们却不能团圆，我是吃着月饼想着你，赏着月亮想着你，八天假期天天想你，宝贝我要想你一辈子。中秋快乐，假期快乐。</t>
  </si>
  <si>
    <t>朱诚</t>
  </si>
  <si>
    <t>15882137820</t>
  </si>
  <si>
    <t>12.177.114.127</t>
  </si>
  <si>
    <t>111.998036,29.549464</t>
  </si>
  <si>
    <t>仁牧</t>
  </si>
  <si>
    <t>203.52.96.207</t>
  </si>
  <si>
    <t>18537867462</t>
  </si>
  <si>
    <t xml:space="preserve">116.854922,34.86444 </t>
  </si>
  <si>
    <t>43.76KM</t>
  </si>
  <si>
    <t>如果你很伤心，请告诉我，我来帮你承担！如果你很开心，你将会感染我！</t>
  </si>
  <si>
    <t>捷文耀</t>
  </si>
  <si>
    <t>15173237517</t>
  </si>
  <si>
    <t>132.25.160.50</t>
  </si>
  <si>
    <t>108.760112,27.53508</t>
  </si>
  <si>
    <t>碧初夏</t>
  </si>
  <si>
    <t>56.138.151.150</t>
  </si>
  <si>
    <t>15369805581</t>
  </si>
  <si>
    <t xml:space="preserve">106.699614,33.519113 </t>
  </si>
  <si>
    <t>83.36KM</t>
  </si>
  <si>
    <t>最浪漫的事：牵着你柔嫩的手，依偎着走过风霜；依在我宽厚的肩膀，细数爱里的沧桑；躲进我坚实的胸膛，不再为爱的无措彷徨；爱我，不让你受伤！</t>
  </si>
  <si>
    <t>果飞宇</t>
  </si>
  <si>
    <t>13311003798</t>
  </si>
  <si>
    <t>58.90.70.42</t>
  </si>
  <si>
    <t>111.335733,27.469457</t>
  </si>
  <si>
    <t>答语梦</t>
  </si>
  <si>
    <t>4.227.90.123</t>
  </si>
  <si>
    <t>13103399323</t>
  </si>
  <si>
    <t>Apple iPhone 9</t>
  </si>
  <si>
    <t xml:space="preserve">109.201647,29.806522 </t>
  </si>
  <si>
    <t>87.07KM</t>
  </si>
  <si>
    <t>你是我的小磨子，我是你的犟驴子。我要天天围着你，走啊走，转啊转。把时间磨成粉末，把粉末揉成面，把面煮成面条，看着你一口一口吃下去，我心足矣！</t>
  </si>
  <si>
    <t>亓禧</t>
  </si>
  <si>
    <t>18308582231</t>
  </si>
  <si>
    <t>79.215.120.130</t>
  </si>
  <si>
    <t>112.660338,28.384555</t>
  </si>
  <si>
    <t>勇颉</t>
  </si>
  <si>
    <t>122.36.187.255</t>
  </si>
  <si>
    <t>18352234386</t>
  </si>
  <si>
    <t xml:space="preserve">107.877041,28.254308 </t>
  </si>
  <si>
    <t>56.21KM</t>
  </si>
  <si>
    <t>只有懂得生活的人，才能够感受生活中的美好，只有懂得爱的人，才能领略爱的真谛!今天我用心去默默想你，永远爱你感谢你走进了我的生活。</t>
  </si>
  <si>
    <t>祭振国</t>
  </si>
  <si>
    <t>13681443208</t>
  </si>
  <si>
    <t>215.91.28.34</t>
  </si>
  <si>
    <t>114.132122,29.420686</t>
  </si>
  <si>
    <t>钮浩丽</t>
  </si>
  <si>
    <t>186.218.176.9</t>
  </si>
  <si>
    <t>18040049394</t>
  </si>
  <si>
    <t xml:space="preserve">104.712706,27.074891 </t>
  </si>
  <si>
    <t>15.78KM</t>
  </si>
  <si>
    <t>这些天好像有一只蚂蚁在我心里慢慢爬行，痒痒的，难忍的，让我哭让我笑的，让我欢喜让我忧的，让我怎能不爱你！</t>
  </si>
  <si>
    <t>纳风华</t>
  </si>
  <si>
    <t>13375037459</t>
  </si>
  <si>
    <t>9.158.177.56</t>
  </si>
  <si>
    <t>112.439571,33.148464</t>
  </si>
  <si>
    <t>修天恩</t>
  </si>
  <si>
    <t>104.125.203.80</t>
  </si>
  <si>
    <t>18422375137</t>
  </si>
  <si>
    <t xml:space="preserve">100.518123,24.476514 </t>
  </si>
  <si>
    <t>80.64KM</t>
  </si>
  <si>
    <t>左眼眨，我想你；右眼眨，我念你；左右眼都眨，我在想念你！闭左眼，我唤你；闭右眼，我呼你；左右眼都闭，我呼唤你。原来醒着梦着我都真的好想你！</t>
  </si>
  <si>
    <t>孝意蕴</t>
  </si>
  <si>
    <t>15693495441</t>
  </si>
  <si>
    <t>255.192.53.226</t>
  </si>
  <si>
    <t>111.998036,34.255614</t>
  </si>
  <si>
    <t>糜向卉</t>
  </si>
  <si>
    <t>136.66.109.160</t>
  </si>
  <si>
    <t>15698893969</t>
  </si>
  <si>
    <t xml:space="preserve">106.920382,24.476514 </t>
  </si>
  <si>
    <t>12.95KM</t>
  </si>
  <si>
    <t>人生虽然不能《从头再来》,但我今生仍然欣喜能与你《相亲相爱》；尽管不能《爱你一万年》，但你仍是我今生唯一的《传奇》。</t>
  </si>
  <si>
    <t>允旭彬</t>
  </si>
  <si>
    <t>18963789366</t>
  </si>
  <si>
    <t>151.98.0.166</t>
  </si>
  <si>
    <t>110.894198,36.663702</t>
  </si>
  <si>
    <t>丛傲安</t>
  </si>
  <si>
    <t>222.176.151.251</t>
  </si>
  <si>
    <t>18129093666</t>
  </si>
  <si>
    <t xml:space="preserve">108.318576,24.678412, </t>
  </si>
  <si>
    <t>20.9KM</t>
  </si>
  <si>
    <t>你的睫毛微微上翘，弹奏着美丽旋律的妙，你的嘴角微微上翘，刻画着自信可爱的笑，亲爱的，你每一个细节的魅力都是我爱追逐的目标，爱你。</t>
  </si>
  <si>
    <t>独职</t>
  </si>
  <si>
    <t>18179811757</t>
  </si>
  <si>
    <t>171.17.131.180</t>
  </si>
  <si>
    <t>114.058533,39.39896</t>
  </si>
  <si>
    <t>真碧莹</t>
  </si>
  <si>
    <t>31.124.210.197</t>
  </si>
  <si>
    <t>18883573443</t>
  </si>
  <si>
    <t xml:space="preserve">108.980879,24.071738 </t>
  </si>
  <si>
    <t>84.67KM</t>
  </si>
  <si>
    <t>夜晚，你在我梦里；白天，你在我心里；相依，你在我眼里；分离，你在我思念里。亲爱的，天天有你，分秒不曾忘记！</t>
  </si>
  <si>
    <t>买飞章</t>
  </si>
  <si>
    <t>14538282749</t>
  </si>
  <si>
    <t>161.233.150.137</t>
  </si>
  <si>
    <t>116.707744,40.811622</t>
  </si>
  <si>
    <t>马新林</t>
  </si>
  <si>
    <t>6.239.147.119</t>
  </si>
  <si>
    <t>15812278912</t>
  </si>
  <si>
    <t xml:space="preserve">110.011128,26.480405 </t>
  </si>
  <si>
    <t>45.02KM</t>
  </si>
  <si>
    <t>一朵花摘了许久枯萎了也舍不得丢，一把伞撑了许久雨停了也记不起收，一条路走了许久天黑了也走不到尽头，一句话想了很久清楚了，才说出口：有你真好！</t>
  </si>
  <si>
    <t>陀壤</t>
  </si>
  <si>
    <t>17316534114</t>
  </si>
  <si>
    <t>189.106.189.244</t>
  </si>
  <si>
    <t>119.062598,42.358568</t>
  </si>
  <si>
    <t>王辞</t>
  </si>
  <si>
    <t>195.178.61.111</t>
  </si>
  <si>
    <t>13083785875</t>
  </si>
  <si>
    <t xml:space="preserve">111.188555,29.678076 </t>
  </si>
  <si>
    <t>40.33KM</t>
  </si>
  <si>
    <t>你是芳菲四溢的淡淡春色，你是山涧流淌的涓涓清溪，你是星夜下安然恬静的催眠夜曲，你是清晨醒来的第一缕温暖的阳光。亲，你是最好的。情人节快乐！</t>
  </si>
  <si>
    <t>汗永康</t>
  </si>
  <si>
    <t>18959719414</t>
  </si>
  <si>
    <t>121.224.66.142</t>
  </si>
  <si>
    <t>124.655376,43.921297</t>
  </si>
  <si>
    <t>腾宛亦</t>
  </si>
  <si>
    <t>140.217.140.154</t>
  </si>
  <si>
    <t>16518651062</t>
  </si>
  <si>
    <t xml:space="preserve">112.071625,31.83875 </t>
  </si>
  <si>
    <t>34.89KM</t>
  </si>
  <si>
    <t>后羿哥哥，我是嫦娥，广寒宫的几千年让我明白，最美的是我们一起漫步的细雨天，最动情的是你唱给我听的思念，这个中秋月圆，我抵挡不住对你的挂念，我要你陪我，无论天上人间。</t>
  </si>
  <si>
    <t>帅睿诚</t>
  </si>
  <si>
    <t>13504113666</t>
  </si>
  <si>
    <t>111.121.81.4</t>
  </si>
  <si>
    <t>124.361019,45.856657</t>
  </si>
  <si>
    <t>揭晗晗</t>
  </si>
  <si>
    <t>166.128.121.67</t>
  </si>
  <si>
    <t>13765006616</t>
  </si>
  <si>
    <t xml:space="preserve">112.071625,32.214916 </t>
  </si>
  <si>
    <t>20.62KM</t>
  </si>
  <si>
    <t>我以痴心，静待你芳心，海枯石烂我不会死心，别叫我伤心，你是我甜心，这代表我真心，希望赢得你的铁心，祝欢心，死没良心！</t>
  </si>
  <si>
    <t>凤茂彦</t>
  </si>
  <si>
    <t>13071949728</t>
  </si>
  <si>
    <t>166.176.99.119</t>
  </si>
  <si>
    <t>124.28743,46.976345</t>
  </si>
  <si>
    <t>叶忆南</t>
  </si>
  <si>
    <t>230.123.35.239</t>
  </si>
  <si>
    <t>15356798992</t>
  </si>
  <si>
    <t xml:space="preserve">100.886068,33.395741 </t>
  </si>
  <si>
    <t>66.71KM</t>
  </si>
  <si>
    <t>一天不见想看你两眼发直没有气三次拿起电话机四肢冰凉汗直披五脏六腑在叹气七嘴八舌怪自己久而久之有主意十点之前我等你。</t>
  </si>
  <si>
    <t>校昌</t>
  </si>
  <si>
    <t>15024683123</t>
  </si>
  <si>
    <t>74.49.122.126</t>
  </si>
  <si>
    <t>126.347927,46.164322</t>
  </si>
  <si>
    <t>甘天蓉</t>
  </si>
  <si>
    <t>134.226.176.54</t>
  </si>
  <si>
    <t>18815128088</t>
  </si>
  <si>
    <t xml:space="preserve">100.297355,32.900483 </t>
  </si>
  <si>
    <t>62.KM</t>
  </si>
  <si>
    <t>想你在每一个有星星的夜晚；念你在每一刻欢乐的时光；盼你在每一次想你的瞬间；爱你在每一秒呼吸的间隙……</t>
  </si>
  <si>
    <t>伟飞鸿</t>
  </si>
  <si>
    <t>14739942547</t>
  </si>
  <si>
    <t>166.23.77.246</t>
  </si>
  <si>
    <t>125.906392,44.239594</t>
  </si>
  <si>
    <t>是涵</t>
  </si>
  <si>
    <t>222.20.173.38</t>
  </si>
  <si>
    <t>18678271069</t>
  </si>
  <si>
    <t xml:space="preserve">95.514058,34.010827 </t>
  </si>
  <si>
    <t>72.1KM</t>
  </si>
  <si>
    <t>新衣会慢慢变旧，人会慢慢变老。时光流逝，斗转星移，但我对你的爱将历久弥新。我们的誓言也永不更改。</t>
  </si>
  <si>
    <t>邴时</t>
  </si>
  <si>
    <t>15549174441</t>
  </si>
  <si>
    <t>52.183.211.198</t>
  </si>
  <si>
    <t>96.912252,36.545032</t>
  </si>
  <si>
    <t>潮凯捷</t>
  </si>
  <si>
    <t>221.139.7.80</t>
  </si>
  <si>
    <t>17344956661</t>
  </si>
  <si>
    <t xml:space="preserve">91.908188,32.838377 </t>
  </si>
  <si>
    <t>98.7KM</t>
  </si>
  <si>
    <t>我知道你很忙，但是你一定要知道：你今天的任务是很重要的，因为你的任务是知道我在想念你。</t>
  </si>
  <si>
    <t>宣英耀</t>
  </si>
  <si>
    <t>18548332163</t>
  </si>
  <si>
    <t>189.227.184.152</t>
  </si>
  <si>
    <t>92.423312,37.313084</t>
  </si>
  <si>
    <t>高紫南</t>
  </si>
  <si>
    <t>214.28.197.29</t>
  </si>
  <si>
    <t>18132681594</t>
  </si>
  <si>
    <t xml:space="preserve">91.466652,32.339957 </t>
  </si>
  <si>
    <t>39.17KM</t>
  </si>
  <si>
    <t>辗转反侧难入睡，我想你千百遍，我盼你快出现。想着你的黑夜想着你的白天，盼你回来的那一天。</t>
  </si>
  <si>
    <t>贵舟</t>
  </si>
  <si>
    <t>13607403408</t>
  </si>
  <si>
    <t>250.150.185.189</t>
  </si>
  <si>
    <t>91.319474,38.652724</t>
  </si>
  <si>
    <t>梁元龙</t>
  </si>
  <si>
    <t>225.104.57.224</t>
  </si>
  <si>
    <t>13693589073</t>
  </si>
  <si>
    <t xml:space="preserve">89.700512,31.271589 </t>
  </si>
  <si>
    <t>63.9KM</t>
  </si>
  <si>
    <t>过去的事情必然是烬去的了，然而，今天的生活比过去更加精彩——愿每天精彩常在，洋溢在每个人的身边！</t>
  </si>
  <si>
    <t>犁彭祖</t>
  </si>
  <si>
    <t>13123484111</t>
  </si>
  <si>
    <t>179.140.225.60</t>
  </si>
  <si>
    <t>94.704577,41.257416</t>
  </si>
  <si>
    <t>寒芝英</t>
  </si>
  <si>
    <t>39.245.182.88</t>
  </si>
  <si>
    <t>15934218908</t>
  </si>
  <si>
    <t xml:space="preserve">84.696447,30.573691 </t>
  </si>
  <si>
    <t>32.63KM</t>
  </si>
  <si>
    <t>我小心翼翼地把往事放在心里，唯恐时间将它淡化，让我无处寻觅，可又怕走近，惊扰你宁静的天空。</t>
  </si>
  <si>
    <t>养昆颉</t>
  </si>
  <si>
    <t>13880199010</t>
  </si>
  <si>
    <t>29.104.198.238</t>
  </si>
  <si>
    <t>99.85582,40.643666</t>
  </si>
  <si>
    <t>萧听双</t>
  </si>
  <si>
    <t>12.135.54.238</t>
  </si>
  <si>
    <t>18649556468</t>
  </si>
  <si>
    <t xml:space="preserve">83.960555,31.018403 </t>
  </si>
  <si>
    <t>91.14KM</t>
  </si>
  <si>
    <t>总忘不掉你倩丽的影子，你是我的秘密。离开后能够再想你，我觉得是上天对我的厚赐！我只想多留一些你的影子，想过一个有你的情人节。</t>
  </si>
  <si>
    <t>用逸春</t>
  </si>
  <si>
    <t>17782756460</t>
  </si>
  <si>
    <t>60.88.69.32</t>
  </si>
  <si>
    <t>102.505031,40.475282</t>
  </si>
  <si>
    <t>瑞高飞</t>
  </si>
  <si>
    <t>108.148.67.63</t>
  </si>
  <si>
    <t>18362294953</t>
  </si>
  <si>
    <t xml:space="preserve">80.281096,37.781842 </t>
  </si>
  <si>
    <t>90.99KM</t>
  </si>
  <si>
    <t>此情重，彼情重，朝暮相思路难通，恍惚风雨中。君意浓，妾意浓，何时共明月秋风，天涯亦相从。</t>
  </si>
  <si>
    <t>池涉</t>
  </si>
  <si>
    <t>15916273520</t>
  </si>
  <si>
    <t>198.2.39.40</t>
  </si>
  <si>
    <t>91.68742,42.139864</t>
  </si>
  <si>
    <t>乌冰</t>
  </si>
  <si>
    <t>197.210.21.154</t>
  </si>
  <si>
    <t>14780917150</t>
  </si>
  <si>
    <t xml:space="preserve">77.779064,39.170195 </t>
  </si>
  <si>
    <t>8.55KM</t>
  </si>
  <si>
    <t>给你发完短信息，浑身感觉甜蜜蜜。放下鼠标想心事，今天就说我爱你！！</t>
  </si>
  <si>
    <t>栗经纬</t>
  </si>
  <si>
    <t>15188943233</t>
  </si>
  <si>
    <t>33.125.117.225</t>
  </si>
  <si>
    <t>92.791258,43.547772</t>
  </si>
  <si>
    <t>袁凌晴</t>
  </si>
  <si>
    <t>138.168.72.92</t>
  </si>
  <si>
    <t>18726135900</t>
  </si>
  <si>
    <t>Apple iPhone 12</t>
  </si>
  <si>
    <t xml:space="preserve">79.91315,40.755684 </t>
  </si>
  <si>
    <t>77.39KM</t>
  </si>
  <si>
    <t>一见钟情爱上你二话不说想追你三番四次来找你五朵玫瑰送给你六神无主想泡你七次八次来烦你九颗真心打动你十分满意就是你。</t>
  </si>
  <si>
    <t>沐范</t>
  </si>
  <si>
    <t>18649435990</t>
  </si>
  <si>
    <t>185.50.161.162</t>
  </si>
  <si>
    <t>88.817442,44.292476</t>
  </si>
  <si>
    <t>寻访儿</t>
  </si>
  <si>
    <t>147.235.68.36</t>
  </si>
  <si>
    <t>15881467257</t>
  </si>
  <si>
    <t xml:space="preserve">84.696447,43.279531 </t>
  </si>
  <si>
    <t>21.2KM</t>
  </si>
  <si>
    <t>爱情让人流泪，可是如果能和你一辈子，就算让我流干了所有的眼泪，我也无怨无悔！只因为，我是真的爱你！</t>
  </si>
  <si>
    <t>茂雨伯</t>
  </si>
  <si>
    <t>18402777552</t>
  </si>
  <si>
    <t>14.247.219.245</t>
  </si>
  <si>
    <t>86.904123,45.547269</t>
  </si>
  <si>
    <t>东方玄清</t>
  </si>
  <si>
    <t>156.199.218.124</t>
  </si>
  <si>
    <t>13455007252</t>
  </si>
  <si>
    <t xml:space="preserve">85.285161,44.766257 </t>
  </si>
  <si>
    <t>15.77KM</t>
  </si>
  <si>
    <t>谁说这世界自有公道？我对你的爱就是失了重的。你要知道爱情是自私的！所以我的心中至今没有溶入半点的杂念。其实，你只要回头便知我心只有你！</t>
  </si>
  <si>
    <t>春楠</t>
  </si>
  <si>
    <t>13122967189</t>
  </si>
  <si>
    <t>245.101.150.178</t>
  </si>
  <si>
    <t>82.415182,43.386971</t>
  </si>
  <si>
    <t>盍怜烟</t>
  </si>
  <si>
    <t>237.41.152.236</t>
  </si>
  <si>
    <t>15338014470</t>
  </si>
  <si>
    <t xml:space="preserve">89.332566,42.956064 </t>
  </si>
  <si>
    <t>78.22KM</t>
  </si>
  <si>
    <t>你你你这个小妖精，令我中了你的爱情毒却迟迟不肯给我解药！小坏蛋！哦！我快要不行了！救救我吧！办法很简单：给我你的爱！</t>
  </si>
  <si>
    <t>牢晓博</t>
  </si>
  <si>
    <t>13485176614</t>
  </si>
  <si>
    <t>75.77.195.90</t>
  </si>
  <si>
    <t>84.034145,40.531458</t>
  </si>
  <si>
    <t>宾适</t>
  </si>
  <si>
    <t>190.92.210.163</t>
  </si>
  <si>
    <t>13231785853</t>
  </si>
  <si>
    <t xml:space="preserve">106.258079,41.423804 </t>
  </si>
  <si>
    <t>34.35KM</t>
  </si>
  <si>
    <t>想要玫瑰花吗？我偏不给你！想吃巧克力吗？我馋死你！想让我吻你吗？美死你！噢--亲爱的，别生气，我只是想逗逗你！</t>
  </si>
  <si>
    <t>韦彭魄</t>
  </si>
  <si>
    <t>13226889690</t>
  </si>
  <si>
    <t>104.27.3.190</t>
  </si>
  <si>
    <t>80.060328,38.073303</t>
  </si>
  <si>
    <t>郸曼语</t>
  </si>
  <si>
    <t>240.156.160.69</t>
  </si>
  <si>
    <t>15724241205</t>
  </si>
  <si>
    <t xml:space="preserve">109.716771,40.41906 </t>
  </si>
  <si>
    <t>85.7KM</t>
  </si>
  <si>
    <t>爱你一万年，夸张！爱你五千年，无望！爱你一千年，荒唐！爱你一百年，太长！接连爱你年，只要身体健康，就是我的强项！！！</t>
  </si>
  <si>
    <t>机和同</t>
  </si>
  <si>
    <t>13284435285</t>
  </si>
  <si>
    <t>195.188.222.255</t>
  </si>
  <si>
    <t>80.060328,37.195431</t>
  </si>
  <si>
    <t>党雨南</t>
  </si>
  <si>
    <t>167.65.232.142</t>
  </si>
  <si>
    <t>13641568674</t>
  </si>
  <si>
    <t xml:space="preserve">115.898263,43.279531 </t>
  </si>
  <si>
    <t>50.39KM</t>
  </si>
  <si>
    <t>想送你玫瑰可惜价钱太贵；想给你安慰可我还没学会；想给你下跪可戒指还在保险柜；只能发个短信把你追，希望我们永不吹。</t>
  </si>
  <si>
    <t>学修贤</t>
  </si>
  <si>
    <t>17672136486</t>
  </si>
  <si>
    <t>17.25.225.175</t>
  </si>
  <si>
    <t>78.809312,38.131456</t>
  </si>
  <si>
    <t>召痴梅</t>
  </si>
  <si>
    <t>144.132.82.104</t>
  </si>
  <si>
    <t>14572261970</t>
  </si>
  <si>
    <t xml:space="preserve">122.4477,48.465972 </t>
  </si>
  <si>
    <t>96.KM</t>
  </si>
  <si>
    <t>我在梦里转一个弯，看见那段好时光，虽然现在你不在我身旁，你的身影却存在我心房。</t>
  </si>
  <si>
    <t>剑运骏</t>
  </si>
  <si>
    <t>13861937448</t>
  </si>
  <si>
    <t>59.26.150.201</t>
  </si>
  <si>
    <t>79.324437,40.699699</t>
  </si>
  <si>
    <t>枝寄柔</t>
  </si>
  <si>
    <t>215.54.158.13</t>
  </si>
  <si>
    <t>13439205467</t>
  </si>
  <si>
    <t xml:space="preserve">126.274338,47.52752 </t>
  </si>
  <si>
    <t>60.27KM</t>
  </si>
  <si>
    <t>因为想一个人而寂寞，因为爱一个人而温柔，因为有一个梦而执着，因为等一个人而折磨。</t>
  </si>
  <si>
    <t>令康健</t>
  </si>
  <si>
    <t>13978325309</t>
  </si>
  <si>
    <t>251.228.196.190</t>
  </si>
  <si>
    <t>84.770036,40.923356</t>
  </si>
  <si>
    <t>宰父俏美</t>
  </si>
  <si>
    <t>81.127.137.53</t>
  </si>
  <si>
    <t>13529775449</t>
  </si>
  <si>
    <t xml:space="preserve">126.347927,46.774486 </t>
  </si>
  <si>
    <t>1.16KM</t>
  </si>
  <si>
    <t>爱就一个字，牵心一辈子爱你，是我始终不变的选择，你呢？我经常会想我们爱的发展过程，很幸福，我想一直幸福下去。</t>
  </si>
  <si>
    <t>乙翰音</t>
  </si>
  <si>
    <t>13403645816</t>
  </si>
  <si>
    <t>155.242.41.91</t>
  </si>
  <si>
    <t>82.268004,34.743035</t>
  </si>
  <si>
    <t>肖沛</t>
  </si>
  <si>
    <t>23.61.211.127</t>
  </si>
  <si>
    <t>18182767005</t>
  </si>
  <si>
    <t xml:space="preserve">116.266209,44.133687 </t>
  </si>
  <si>
    <t>2.11KM</t>
  </si>
  <si>
    <t>宝贝吾爱，我的心与你同在；你的心跳连着我的血脉，你的步伐是我生命的节拍；即使所有的相思都化作尘埃，我也永不言败。</t>
  </si>
  <si>
    <t>慎工</t>
  </si>
  <si>
    <t>18655421704</t>
  </si>
  <si>
    <t>209.54.123.30</t>
  </si>
  <si>
    <t>86.756945,31.461029</t>
  </si>
  <si>
    <t>胡雁荷</t>
  </si>
  <si>
    <t>185.81.202.99</t>
  </si>
  <si>
    <t>14750347393</t>
  </si>
  <si>
    <t>109.128057,42.739462</t>
  </si>
  <si>
    <t>30.57KM</t>
  </si>
  <si>
    <t>聚散两依依，聚是缘，散也是缘。聚不是开始，散就不是结束。真正的爱情是默契，是心灵的碰撞和颤栗。</t>
  </si>
  <si>
    <t>皇勇军</t>
  </si>
  <si>
    <t>13399763688</t>
  </si>
  <si>
    <t>52.83.143.94</t>
  </si>
  <si>
    <t>84.254912,30.637348</t>
  </si>
  <si>
    <t>文融雪</t>
  </si>
  <si>
    <t>46.141.201.236</t>
  </si>
  <si>
    <t>13463523199</t>
  </si>
  <si>
    <t xml:space="preserve">107.214739,41.534492 </t>
  </si>
  <si>
    <t>91.43KM</t>
  </si>
  <si>
    <t>怎么会迷上你我在问自己，我什么都能放弃居然今天难离去，也许你不曾想到我的心会疼，如果这是梦，我愿长醉不愿醒。</t>
  </si>
  <si>
    <t>周阳州</t>
  </si>
  <si>
    <t>13318199006</t>
  </si>
  <si>
    <t>174.212.66.77</t>
  </si>
  <si>
    <t>89.479744,30.126909</t>
  </si>
  <si>
    <t>户雍恬</t>
  </si>
  <si>
    <t>114.137.122.109</t>
  </si>
  <si>
    <t>15879319852</t>
  </si>
  <si>
    <t xml:space="preserve">102.725798,37.430552 </t>
  </si>
  <si>
    <t>40.62KM</t>
  </si>
  <si>
    <t>泥是窝的嘴矮！泥是窝的梦乡！窝忧郁地看着泥！窝要对泥说，窝矮泥！（请用升调加降调大声朗读）</t>
  </si>
  <si>
    <t>曹嘉瑞</t>
  </si>
  <si>
    <t>17308921199</t>
  </si>
  <si>
    <t>146.40.254.0</t>
  </si>
  <si>
    <t>91.319474,29.033363</t>
  </si>
  <si>
    <t>招海女</t>
  </si>
  <si>
    <t>8.45.236.14</t>
  </si>
  <si>
    <t>15236208916</t>
  </si>
  <si>
    <t xml:space="preserve">100.959658,35.528933 </t>
  </si>
  <si>
    <t>5.14KM</t>
  </si>
  <si>
    <t>爱你，却要无欲无求，好难！爱你，却要偷偷摸摸，好累！爱你，却让自己心碎，好惨！但竟然心甘情愿，好傻！！！</t>
  </si>
  <si>
    <t>皮哲瀚</t>
  </si>
  <si>
    <t>18963941199</t>
  </si>
  <si>
    <t>35.252.199.53</t>
  </si>
  <si>
    <t>95.808415,28.384555</t>
  </si>
  <si>
    <t>茹忆辰</t>
  </si>
  <si>
    <t>106.162.212.175</t>
  </si>
  <si>
    <t>17729273382</t>
  </si>
  <si>
    <t xml:space="preserve">88.817442,33.765326 </t>
  </si>
  <si>
    <t>61.27KM</t>
  </si>
  <si>
    <t>从前一个小女孩对着星空许下愿望：希望长大后可以拥有一份一生一世的爱情。今天这个女孩长大了，她希望你就是她一生一次的爱情。</t>
  </si>
  <si>
    <t>谷谨</t>
  </si>
  <si>
    <t>18251383663</t>
  </si>
  <si>
    <t>187.181.131.25</t>
  </si>
  <si>
    <t>99.340696,25.682909</t>
  </si>
  <si>
    <t>镜富</t>
  </si>
  <si>
    <t>88.160.94.20</t>
  </si>
  <si>
    <t>13846985140</t>
  </si>
  <si>
    <t xml:space="preserve">85.653107,33.21035 </t>
  </si>
  <si>
    <t>52.3KM</t>
  </si>
  <si>
    <t>当一切都已成风，我依然在此等候；当世界都已改变，我依然坚持最初；谁教我是个世界上最傻的人，只是知道要对自己喜欢的人好。</t>
  </si>
  <si>
    <t>禹璞玉</t>
  </si>
  <si>
    <t>15195665440</t>
  </si>
  <si>
    <t>30.167.134.130</t>
  </si>
  <si>
    <t>100.297355,24.206808</t>
  </si>
  <si>
    <t>闻人安莲</t>
  </si>
  <si>
    <t>58.250.218.119</t>
  </si>
  <si>
    <t>18677929021</t>
  </si>
  <si>
    <t xml:space="preserve">96.17636,35.408525 </t>
  </si>
  <si>
    <t>16.97KM</t>
  </si>
  <si>
    <t>海天相接，我看不到你的足迹。是不是你给了我多少快乐，就要给我多少痛苦？你真的好残忍！</t>
  </si>
  <si>
    <t>沈珧</t>
  </si>
  <si>
    <t>17344828999</t>
  </si>
  <si>
    <t>246.154.115.36</t>
  </si>
  <si>
    <t>102.357852,23.801165</t>
  </si>
  <si>
    <t>律山菡</t>
  </si>
  <si>
    <t>8.238.89.116</t>
  </si>
  <si>
    <t>18371728627</t>
  </si>
  <si>
    <t xml:space="preserve">97.13302,32.027028 </t>
  </si>
  <si>
    <t>56.91KM</t>
  </si>
  <si>
    <t>早知道和你注定是无尽的忧郁，我却不知该如何收回我的心意。不能说出的故事，一场美丽的相遇，爱是一场不悔的沉醉。</t>
  </si>
  <si>
    <t>卢高达</t>
  </si>
  <si>
    <t>18944493704</t>
  </si>
  <si>
    <t>36.125.226.74</t>
  </si>
  <si>
    <t>108.392166,23.665665</t>
  </si>
  <si>
    <t>督志新</t>
  </si>
  <si>
    <t>54.153.56.84</t>
  </si>
  <si>
    <t>13470305167</t>
  </si>
  <si>
    <t xml:space="preserve">89.332566,30.573691 </t>
  </si>
  <si>
    <t>98.59KM</t>
  </si>
  <si>
    <t>我心放飞何处？你我两分散，往事成灰。夜凉如水，网深似海。相识相知，欢颜畅言。风云突变，网事成灰。世情浅薄，欢情不再。此情永铭，此生不变！</t>
  </si>
  <si>
    <t>悉豪</t>
  </si>
  <si>
    <t>17893754185</t>
  </si>
  <si>
    <t>40.191.133.115</t>
  </si>
  <si>
    <t>111.041376,22.849697</t>
  </si>
  <si>
    <t>伦芝兰</t>
  </si>
  <si>
    <t>111.221.128.48</t>
  </si>
  <si>
    <t>18488257719</t>
  </si>
  <si>
    <t xml:space="preserve">91.761009,28.774328 </t>
  </si>
  <si>
    <t>.05KM</t>
  </si>
  <si>
    <t>爱情是株植物，播种的时候谁能想到它会发出什么样的芽，开出什么样的花，结出什么样的果实？</t>
  </si>
  <si>
    <t>蛮炎彬</t>
  </si>
  <si>
    <t>15317785293</t>
  </si>
  <si>
    <t>172.131.189.216</t>
  </si>
  <si>
    <t>113.911355,23.190297</t>
  </si>
  <si>
    <t>浮寿</t>
  </si>
  <si>
    <t>148.128.229.191</t>
  </si>
  <si>
    <t>18692279084</t>
  </si>
  <si>
    <t xml:space="preserve">96.397128,28.774328 </t>
  </si>
  <si>
    <t>25.34KM</t>
  </si>
  <si>
    <t xml:space="preserve">爱是矛，爱是盾，爱就是这样矛盾，灭得了江山，也兴得了邦国；剌得穿人心，也护得住灵魂；乱得了红尘，也静得了乾坤。 </t>
  </si>
  <si>
    <t>树项禹</t>
  </si>
  <si>
    <t>18509437659</t>
  </si>
  <si>
    <t>21.56.191.12</t>
  </si>
  <si>
    <t>113.39623,22.371406</t>
  </si>
  <si>
    <t>斯映雁</t>
  </si>
  <si>
    <t>104.73.66.176</t>
  </si>
  <si>
    <t>14550756948</t>
  </si>
  <si>
    <t xml:space="preserve">104.271171,30.509991 </t>
  </si>
  <si>
    <t>24.4KM</t>
  </si>
  <si>
    <t xml:space="preserve">把爱含在嘴里，就变成了甜蜜；把爱挂在脸上，就变成了笑意；把爱放在唇上，就变成了亲吻；把爱搭在肩上，就变成了朝夕；把爱纂在手上，就变成了把握；把爱装在心里，就变成了珍惜！不要错失良机，朝爱的方向飞去！ </t>
  </si>
  <si>
    <t>朴勤</t>
  </si>
  <si>
    <t>18982382215</t>
  </si>
  <si>
    <t>233.10.187.110</t>
  </si>
  <si>
    <t>116.266209,24.206808</t>
  </si>
  <si>
    <t>成紫</t>
  </si>
  <si>
    <t>89.154.255.135</t>
  </si>
  <si>
    <t>15236999807</t>
  </si>
  <si>
    <t xml:space="preserve">88.670263,40.475282 </t>
  </si>
  <si>
    <t>56.08KM</t>
  </si>
  <si>
    <t xml:space="preserve">我愿化作一枝玫瑰花，被你紧紧握在手里，为你吐露芬芳；我想变成一块巧克力，被你轻轻含在口中，让你感觉香甜。 </t>
  </si>
  <si>
    <t>功慨</t>
  </si>
  <si>
    <t>18657044582</t>
  </si>
  <si>
    <t>40.95.8.36</t>
  </si>
  <si>
    <t>118.105938,25.749576</t>
  </si>
  <si>
    <t>犹妞</t>
  </si>
  <si>
    <t>143.6.251.25</t>
  </si>
  <si>
    <t>15566621879</t>
  </si>
  <si>
    <t xml:space="preserve">92.717669,38.305633 </t>
  </si>
  <si>
    <t>85.56KM</t>
  </si>
  <si>
    <t xml:space="preserve">四分爱，三分忠诚，二分温柔，一分宽恕，再加一调羹希望；五桶欢笑，十分信心，撒上阳光，调拌均匀，每天服用。 </t>
  </si>
  <si>
    <t>栾鹏鲸</t>
  </si>
  <si>
    <t>18461866438</t>
  </si>
  <si>
    <t>79.58.218.15</t>
  </si>
  <si>
    <t>119.356954,27.666207</t>
  </si>
  <si>
    <t>塞冷松</t>
  </si>
  <si>
    <t>246.110.122.28</t>
  </si>
  <si>
    <t>13946849234</t>
  </si>
  <si>
    <t xml:space="preserve">96.470717,38.594992 </t>
  </si>
  <si>
    <t>14.94KM</t>
  </si>
  <si>
    <t xml:space="preserve">亲爱的，每天太阳升起的时候就是我在心里想你的开始，每天月亮升起的时候就是我在梦中想你的开始。月亮太阳让我爱你一生一世。 </t>
  </si>
  <si>
    <t>壬鸿波</t>
  </si>
  <si>
    <t>13475777220</t>
  </si>
  <si>
    <t>155.185.77.159</t>
  </si>
  <si>
    <t>119.79849,28.384555</t>
  </si>
  <si>
    <t>春纯</t>
  </si>
  <si>
    <t>109.50.152.34</t>
  </si>
  <si>
    <t>13245283082</t>
  </si>
  <si>
    <t xml:space="preserve">96.912252,39.112886 </t>
  </si>
  <si>
    <t>98.52KM</t>
  </si>
  <si>
    <t xml:space="preserve">爱情是美妙的毒药，有他的每一天都如此的甜蜜重要，心中没有任何疑惑的问号，怀抱里是强烈的幸福心跳，相伴的每一秒，都是未来记忆的美好。 </t>
  </si>
  <si>
    <t>嬴良工</t>
  </si>
  <si>
    <t>13192592260</t>
  </si>
  <si>
    <t>211.68.48.151</t>
  </si>
  <si>
    <t>120.828738,29.99888</t>
  </si>
  <si>
    <t>闭岚</t>
  </si>
  <si>
    <t>18.41.168.51</t>
  </si>
  <si>
    <t>13327625602</t>
  </si>
  <si>
    <t xml:space="preserve">104.050404,40.080728 </t>
  </si>
  <si>
    <t>86.33KM</t>
  </si>
  <si>
    <t xml:space="preserve">有一种想见不敢见的伤痛，这一种爱还埋藏在我心中，让我对你的思念越来越浓，我却只能把你你放在我心中。 </t>
  </si>
  <si>
    <t>赖英达</t>
  </si>
  <si>
    <t>15832202184</t>
  </si>
  <si>
    <t>78.53.198.123</t>
  </si>
  <si>
    <t>120.607971,31.650084</t>
  </si>
  <si>
    <t>栾依波</t>
  </si>
  <si>
    <t>14.70.249.76</t>
  </si>
  <si>
    <t>13808248154</t>
  </si>
  <si>
    <t xml:space="preserve">88.08155,40.923356 </t>
  </si>
  <si>
    <t>57.02KM</t>
  </si>
  <si>
    <t xml:space="preserve">茫茫人海中你我有缘相遇就是一件很幸运的事，我们从最初的陌生人到现在的爱人，这种微妙的情缘本身就是一种幸福，亲爱的，嫁给我吧，让我们把这种幸福延续到老！ </t>
  </si>
  <si>
    <t>俟谊</t>
  </si>
  <si>
    <t>13704465180</t>
  </si>
  <si>
    <t>126.33.123.188</t>
  </si>
  <si>
    <t>119.651311,33.519113</t>
  </si>
  <si>
    <t>祖琰琬</t>
  </si>
  <si>
    <t>211.190.23.162</t>
  </si>
  <si>
    <t>13167519012</t>
  </si>
  <si>
    <t xml:space="preserve">99.267106,34.86444 </t>
  </si>
  <si>
    <t>16.17KM</t>
  </si>
  <si>
    <t xml:space="preserve">红尘滚滚路漫漫，爱你切切意拳拳。青山盈盈水潺潺，岁月迢迢语姗姗。明月皎皎心千千，思念满满夜阑阑。执手默默，真情灿灿。我与你，永相伴。 </t>
  </si>
  <si>
    <t>房景铄</t>
  </si>
  <si>
    <t>16517394994</t>
  </si>
  <si>
    <t>215.205.47.66</t>
  </si>
  <si>
    <t>117.590814,34.682265</t>
  </si>
  <si>
    <t>曲尔真</t>
  </si>
  <si>
    <t>183.88.173.174</t>
  </si>
  <si>
    <t>14574383994</t>
  </si>
  <si>
    <t xml:space="preserve">112.439571,28.903927 </t>
  </si>
  <si>
    <t>49.15KM</t>
  </si>
  <si>
    <t xml:space="preserve">如果结局那不是我想要的，那么我宁愿是不去参与这个过程。心与心旳碰撞，也就是你我爱情旳最好诠释。此生是不会再去遇见同你一样的人，那年花开正红，我们并肩同坐，平静却成为我唯一幸福的回忆。 </t>
  </si>
  <si>
    <t>称子瑜</t>
  </si>
  <si>
    <t>18967485634</t>
  </si>
  <si>
    <t>200.142.208.254</t>
  </si>
  <si>
    <t>117.517225,35.889066</t>
  </si>
  <si>
    <t>环元基</t>
  </si>
  <si>
    <t>91.245.23.117</t>
  </si>
  <si>
    <t>18151923826</t>
  </si>
  <si>
    <t xml:space="preserve">114.720836,28.514642 </t>
  </si>
  <si>
    <t>59.54KM</t>
  </si>
  <si>
    <t xml:space="preserve">我想把我的思想折成最美纸飞机，用尽全身的力气掷给你，却只怕这轻风托不起我思念的沉重。 </t>
  </si>
  <si>
    <t>谢星泽</t>
  </si>
  <si>
    <t>13554944763</t>
  </si>
  <si>
    <t>45.71.69.35</t>
  </si>
  <si>
    <t>119.136187,36.545032</t>
  </si>
  <si>
    <t>扈芳润</t>
  </si>
  <si>
    <t>140.121.111.121</t>
  </si>
  <si>
    <t>15081365305</t>
  </si>
  <si>
    <t xml:space="preserve">111.041376,36.426178 </t>
  </si>
  <si>
    <t>16.01KM</t>
  </si>
  <si>
    <t xml:space="preserve">不畏险，不怕难，陪你攀高山；不怕苦，不怕累，陪着你来遭罪；不着急，不上火，你困难我解决；不灰心，不丧气，追求你不松懈！ </t>
  </si>
  <si>
    <t>王正平</t>
  </si>
  <si>
    <t>13029397618</t>
  </si>
  <si>
    <t>154.205.92.70</t>
  </si>
  <si>
    <t>116.192619,32.900483</t>
  </si>
  <si>
    <t>局金</t>
  </si>
  <si>
    <t>248.70.108.228</t>
  </si>
  <si>
    <t>18027998051</t>
  </si>
  <si>
    <t xml:space="preserve">100.665301,36.722967 </t>
  </si>
  <si>
    <t>54.37KM</t>
  </si>
  <si>
    <t xml:space="preserve">巧克力比不上我们爱情的甜蜜；鲜花比不上我们爱情的芬芳；钻戒代表不了我们的爱；我不需要承诺，只需要一辈子的相守，平淡而真实！ </t>
  </si>
  <si>
    <t>逮黎明</t>
  </si>
  <si>
    <t>15241569411</t>
  </si>
  <si>
    <t>148.208.93.37</t>
  </si>
  <si>
    <t>117.07569,34.010827</t>
  </si>
  <si>
    <t>元俊风</t>
  </si>
  <si>
    <t>184.47.199.197</t>
  </si>
  <si>
    <t>18992148949</t>
  </si>
  <si>
    <t xml:space="preserve">93.453561,32.962544 </t>
  </si>
  <si>
    <t>72.98KM</t>
  </si>
  <si>
    <t xml:space="preserve">总是希冀着你，出现在我现实的梦幻里，留住你更多的满心欢喜；总是渴望着你，把明天的色彩浓抹得绚丽，留住你的清纯甜美靓丽；总是幻想着你，留住你的容颜娇艳欲滴。亲爱的你给我真实的情意，早已轻轻地镌刻在你我相爱的日子里！ </t>
  </si>
  <si>
    <t>薄建白</t>
  </si>
  <si>
    <t>17870843110</t>
  </si>
  <si>
    <t>240.25.191.116</t>
  </si>
  <si>
    <t>118.105938,32.15233</t>
  </si>
  <si>
    <t>时咏歌</t>
  </si>
  <si>
    <t>49.220.80.43</t>
  </si>
  <si>
    <t>13076763861</t>
  </si>
  <si>
    <t xml:space="preserve">88.007961,38.940678 </t>
  </si>
  <si>
    <t>25.02KM</t>
  </si>
  <si>
    <t xml:space="preserve">爱情连接了你我，幸福时光。甜蜜了我的心房，怡情开怀。美满了我的愿望，眉开眼笑。得到了真爱的情人，天降林妹。林妹妹阿哥爱你一辈子！ </t>
  </si>
  <si>
    <t>许兴文</t>
  </si>
  <si>
    <t>17662415421</t>
  </si>
  <si>
    <t>156.35.36.204</t>
  </si>
  <si>
    <t>117.885171,33.21035</t>
  </si>
  <si>
    <t>衷昱</t>
  </si>
  <si>
    <t>192.36.79.150</t>
  </si>
  <si>
    <t>16566759322</t>
  </si>
  <si>
    <t xml:space="preserve">90.80435,40.755684 </t>
  </si>
  <si>
    <t>49.24KM</t>
  </si>
  <si>
    <t xml:space="preserve">时间说再见，思念不会变，不管多遥远，我能看见你的脸，时间说再见，爱恋不会变，不管多艰难，我要望到你的眼，亲爱的，时间改变不了我们心手相依，爱你。 </t>
  </si>
  <si>
    <t>吴凯</t>
  </si>
  <si>
    <t>15187066291</t>
  </si>
  <si>
    <t>36.209.206.185</t>
  </si>
  <si>
    <t>赖美华</t>
  </si>
  <si>
    <t>35.210.249.163</t>
  </si>
  <si>
    <t>13453974053</t>
  </si>
  <si>
    <t>95.37KM</t>
  </si>
  <si>
    <t xml:space="preserve">是风是雨是思念，搅乱一池春花瓣；是我是你是情牵，三生痴情不问天；是悲是欢是流年，爱你永远无悔怨。亲，痴心爱你永远不变！ </t>
  </si>
  <si>
    <t>pom</t>
  </si>
  <si>
    <t>POI Java Code | ExcelReader</t>
  </si>
  <si>
    <t xml:space="preserve">    &lt;repositories&gt;&lt;!-- 代码库 --&gt;
        &lt;repository&gt;
            &lt;id&gt;central&lt;/id&gt;
            &lt;url&gt;http://maven.aliyun.com/nexus/content/groups/public//&lt;/url&gt;
            &lt;releases&gt;
                &lt;enabled&gt;true&lt;/enabled&gt;
            &lt;/releases&gt;
            &lt;snapshots&gt;
                &lt;enabled&gt;true&lt;/enabled&gt;
                &lt;updatePolicy&gt;always&lt;/updatePolicy&gt;
                &lt;checksumPolicy&gt;fail&lt;/checksumPolicy&gt;
            &lt;/snapshots&gt;
        &lt;/repository&gt;
    &lt;/repositories&gt;
    &lt;dependencies&gt;
        &lt;dependency&gt;
            &lt;groupId&gt;org.apache.poi&lt;/groupId&gt;
            &lt;artifactId&gt;poi&lt;/artifactId&gt;
            &lt;version&gt;4.0.1&lt;/version&gt;
        &lt;/dependency&gt;
        &lt;dependency&gt;
            &lt;groupId&gt;org.apache.poi&lt;/groupId&gt;
            &lt;artifactId&gt;poi-ooxml&lt;/artifactId&gt;
            &lt;version&gt;4.0.1&lt;/version&gt;
        &lt;/dependency&gt;
        &lt;dependency&gt;
            &lt;groupId&gt;org.apache.poi&lt;/groupId&gt;
            &lt;artifactId&gt;poi-ooxml-schemas&lt;/artifactId&gt;
            &lt;version&gt;4.0.1&lt;/version&gt;
        &lt;/dependency&gt;
    &lt;/dependencies&gt;</t>
  </si>
  <si>
    <r>
      <rPr>
        <sz val="10"/>
        <color theme="1"/>
        <rFont val="Courier New"/>
        <family val="3"/>
      </rPr>
      <t>import org.apache.poi.openxml4j.opc.OPCPackage;
import org.apache.poi.ss.usermodel.Cell;
import org.apache.poi.ss.usermodel.CellType;
import org.apache.poi.ss.usermodel.Row;
import org.apache.poi.xssf.usermodel.XSSFCell;
import org.apache.poi.xssf.usermodel.XSSFRow;
import org.apache.poi.xssf.usermodel.XSSFSheet;
import org.apache.poi.xssf.usermodel.XSSFWorkbook;
import java.util.*;
import java.util.logging.Logger;
public class ExcelReader {
    private static Logger log = Logger.getLogger("client");
    public static void main(String[] args) {
        String xlxsPath = "D:\\</t>
    </r>
    <r>
      <rPr>
        <sz val="10"/>
        <color theme="1"/>
        <rFont val="宋体"/>
        <charset val="134"/>
      </rPr>
      <t>课程研发</t>
    </r>
    <r>
      <rPr>
        <sz val="10"/>
        <color theme="1"/>
        <rFont val="Courier New"/>
        <family val="3"/>
      </rPr>
      <t>\\39.HBaseV8.0\\4.</t>
    </r>
    <r>
      <rPr>
        <sz val="10"/>
        <color theme="1"/>
        <rFont val="宋体"/>
        <charset val="134"/>
      </rPr>
      <t>资料</t>
    </r>
    <r>
      <rPr>
        <sz val="10"/>
        <color theme="1"/>
        <rFont val="Courier New"/>
        <family val="3"/>
      </rPr>
      <t>\\</t>
    </r>
    <r>
      <rPr>
        <sz val="10"/>
        <color theme="1"/>
        <rFont val="宋体"/>
        <charset val="134"/>
      </rPr>
      <t>数据集</t>
    </r>
    <r>
      <rPr>
        <sz val="10"/>
        <color theme="1"/>
        <rFont val="Courier New"/>
        <family val="3"/>
      </rPr>
      <t>\\</t>
    </r>
    <r>
      <rPr>
        <sz val="10"/>
        <color theme="1"/>
        <rFont val="宋体"/>
        <charset val="134"/>
      </rPr>
      <t>测试数据集</t>
    </r>
    <r>
      <rPr>
        <sz val="10"/>
        <color theme="1"/>
        <rFont val="Courier New"/>
        <family val="3"/>
      </rPr>
      <t>.xlsx";
        Map&lt;String, List&lt;String&gt;&gt; mapData = readXlsx(xlxsPath, "</t>
    </r>
    <r>
      <rPr>
        <sz val="10"/>
        <color theme="1"/>
        <rFont val="宋体"/>
        <charset val="134"/>
      </rPr>
      <t>陌陌数据</t>
    </r>
    <r>
      <rPr>
        <sz val="10"/>
        <color theme="1"/>
        <rFont val="Courier New"/>
        <family val="3"/>
      </rPr>
      <t xml:space="preserve">");
        for(int i = 0; i &lt; 10000; ++i) {
            System.out.println(randomColumn(mapData, "sender_nickyname"));
        }
    }
    /**
     * </t>
    </r>
    <r>
      <rPr>
        <sz val="10"/>
        <color theme="1"/>
        <rFont val="宋体"/>
        <charset val="134"/>
      </rPr>
      <t>随机获取某一列的数据</t>
    </r>
    <r>
      <rPr>
        <sz val="10"/>
        <color theme="1"/>
        <rFont val="Courier New"/>
        <family val="3"/>
      </rPr>
      <t xml:space="preserve">
     * @param columnName </t>
    </r>
    <r>
      <rPr>
        <sz val="10"/>
        <color theme="1"/>
        <rFont val="宋体"/>
        <charset val="134"/>
      </rPr>
      <t>列名</t>
    </r>
    <r>
      <rPr>
        <sz val="10"/>
        <color theme="1"/>
        <rFont val="Courier New"/>
        <family val="3"/>
      </rPr>
      <t xml:space="preserve">
     * @return </t>
    </r>
    <r>
      <rPr>
        <sz val="10"/>
        <color theme="1"/>
        <rFont val="宋体"/>
        <charset val="134"/>
      </rPr>
      <t>随机数据</t>
    </r>
    <r>
      <rPr>
        <sz val="10"/>
        <color theme="1"/>
        <rFont val="Courier New"/>
        <family val="3"/>
      </rPr>
      <t xml:space="preserve">
     */
    public static String randomColumn(Map&lt;String, List&lt;String&gt;&gt; resultMap, String columnName) {
        List&lt;String&gt; valList = resultMap.get(columnName);
        if(valList == null) throw new RuntimeException("</t>
    </r>
    <r>
      <rPr>
        <sz val="10"/>
        <color theme="1"/>
        <rFont val="宋体"/>
        <charset val="134"/>
      </rPr>
      <t>未读取到列名为</t>
    </r>
    <r>
      <rPr>
        <sz val="10"/>
        <color theme="1"/>
        <rFont val="Courier New"/>
        <family val="3"/>
      </rPr>
      <t>" + columnName + "</t>
    </r>
    <r>
      <rPr>
        <sz val="10"/>
        <color theme="1"/>
        <rFont val="宋体"/>
        <charset val="134"/>
      </rPr>
      <t>的任何数据</t>
    </r>
    <r>
      <rPr>
        <sz val="10"/>
        <color theme="1"/>
        <rFont val="Courier New"/>
        <family val="3"/>
      </rPr>
      <t xml:space="preserve">!");
        Random random = new Random();
        int randomIndex = random.nextInt(valList.size());
        return valList.get(randomIndex);
    }
    /**
     * </t>
    </r>
    <r>
      <rPr>
        <sz val="10"/>
        <color theme="1"/>
        <rFont val="宋体"/>
        <charset val="134"/>
      </rPr>
      <t>将</t>
    </r>
    <r>
      <rPr>
        <sz val="10"/>
        <color theme="1"/>
        <rFont val="Courier New"/>
        <family val="3"/>
      </rPr>
      <t>Excel</t>
    </r>
    <r>
      <rPr>
        <sz val="10"/>
        <color theme="1"/>
        <rFont val="宋体"/>
        <charset val="134"/>
      </rPr>
      <t>文件读取为</t>
    </r>
    <r>
      <rPr>
        <sz val="10"/>
        <color theme="1"/>
        <rFont val="Courier New"/>
        <family val="3"/>
      </rPr>
      <t>Map</t>
    </r>
    <r>
      <rPr>
        <sz val="10"/>
        <color theme="1"/>
        <rFont val="宋体"/>
        <charset val="134"/>
      </rPr>
      <t>结构</t>
    </r>
    <r>
      <rPr>
        <sz val="10"/>
        <color theme="1"/>
        <rFont val="Courier New"/>
        <family val="3"/>
      </rPr>
      <t xml:space="preserve">: &lt;column_name, list&gt;
     * </t>
    </r>
    <r>
      <rPr>
        <sz val="10"/>
        <color theme="1"/>
        <rFont val="宋体"/>
        <charset val="134"/>
      </rPr>
      <t>其中</t>
    </r>
    <r>
      <rPr>
        <sz val="10"/>
        <color theme="1"/>
        <rFont val="Courier New"/>
        <family val="3"/>
      </rPr>
      <t>column_name</t>
    </r>
    <r>
      <rPr>
        <sz val="10"/>
        <color theme="1"/>
        <rFont val="宋体"/>
        <charset val="134"/>
      </rPr>
      <t>为第</t>
    </r>
    <r>
      <rPr>
        <sz val="10"/>
        <color theme="1"/>
        <rFont val="Courier New"/>
        <family val="3"/>
      </rPr>
      <t>4</t>
    </r>
    <r>
      <rPr>
        <sz val="10"/>
        <color theme="1"/>
        <rFont val="宋体"/>
        <charset val="134"/>
      </rPr>
      <t>行的名字</t>
    </r>
    <r>
      <rPr>
        <sz val="10"/>
        <color theme="1"/>
        <rFont val="Courier New"/>
        <family val="3"/>
      </rPr>
      <t xml:space="preserve">
     * @param path Excel</t>
    </r>
    <r>
      <rPr>
        <sz val="10"/>
        <color theme="1"/>
        <rFont val="宋体"/>
        <charset val="134"/>
      </rPr>
      <t>文件路径（要求</t>
    </r>
    <r>
      <rPr>
        <sz val="10"/>
        <color theme="1"/>
        <rFont val="Courier New"/>
        <family val="3"/>
      </rPr>
      <t>Excel</t>
    </r>
    <r>
      <rPr>
        <sz val="10"/>
        <color theme="1"/>
        <rFont val="宋体"/>
        <charset val="134"/>
      </rPr>
      <t>为</t>
    </r>
    <r>
      <rPr>
        <sz val="10"/>
        <color theme="1"/>
        <rFont val="Courier New"/>
        <family val="3"/>
      </rPr>
      <t>2007</t>
    </r>
    <r>
      <rPr>
        <sz val="10"/>
        <color theme="1"/>
        <rFont val="宋体"/>
        <charset val="134"/>
      </rPr>
      <t>）</t>
    </r>
    <r>
      <rPr>
        <sz val="10"/>
        <color theme="1"/>
        <rFont val="Courier New"/>
        <family val="3"/>
      </rPr>
      <t xml:space="preserve">
     * @param sheetName </t>
    </r>
    <r>
      <rPr>
        <sz val="10"/>
        <color theme="1"/>
        <rFont val="宋体"/>
        <charset val="134"/>
      </rPr>
      <t>工作簿名称</t>
    </r>
    <r>
      <rPr>
        <sz val="10"/>
        <color theme="1"/>
        <rFont val="Courier New"/>
        <family val="3"/>
      </rPr>
      <t xml:space="preserve">
     * @return Map</t>
    </r>
    <r>
      <rPr>
        <sz val="10"/>
        <color theme="1"/>
        <rFont val="宋体"/>
        <charset val="134"/>
      </rPr>
      <t>结构</t>
    </r>
    <r>
      <rPr>
        <sz val="10"/>
        <color theme="1"/>
        <rFont val="Courier New"/>
        <family val="3"/>
      </rPr>
      <t xml:space="preserve">
     */
    public static Map&lt;String, List&lt;String&gt;&gt; readXlsx(String path, String sheetName)
    {
        // </t>
    </r>
    <r>
      <rPr>
        <sz val="10"/>
        <color theme="1"/>
        <rFont val="宋体"/>
        <charset val="134"/>
      </rPr>
      <t>列的数量</t>
    </r>
    <r>
      <rPr>
        <sz val="10"/>
        <color theme="1"/>
        <rFont val="Courier New"/>
        <family val="3"/>
      </rPr>
      <t xml:space="preserve">
        int columnNum = 0;
        HashMap&lt;String, List&lt;String&gt;&gt; resultMap = new HashMap&lt;String, List&lt;String&gt;&gt;();
        ArrayList&lt;String&gt; columnList = new ArrayList&lt;String&gt;();
        try
        {
            OPCPackage pkg= OPCPackage.open(path);
            XSSFWorkbook excel=new XSSFWorkbook(pkg);
            //</t>
    </r>
    <r>
      <rPr>
        <sz val="10"/>
        <color theme="1"/>
        <rFont val="宋体"/>
        <charset val="134"/>
      </rPr>
      <t>获取</t>
    </r>
    <r>
      <rPr>
        <sz val="10"/>
        <color theme="1"/>
        <rFont val="Courier New"/>
        <family val="3"/>
      </rPr>
      <t xml:space="preserve">sheet
            XSSFSheet sheet=excel.getSheet(sheetName);
            // </t>
    </r>
    <r>
      <rPr>
        <sz val="10"/>
        <color theme="1"/>
        <rFont val="宋体"/>
        <charset val="134"/>
      </rPr>
      <t>加载列名</t>
    </r>
    <r>
      <rPr>
        <sz val="10"/>
        <color theme="1"/>
        <rFont val="Courier New"/>
        <family val="3"/>
      </rPr>
      <t xml:space="preserve">
            XSSFRow columnRow = sheet.getRow(3);
            if(columnRow == null) {
                throw new RuntimeException("</t>
    </r>
    <r>
      <rPr>
        <sz val="10"/>
        <color theme="1"/>
        <rFont val="宋体"/>
        <charset val="134"/>
      </rPr>
      <t>数据文件读取错误</t>
    </r>
    <r>
      <rPr>
        <sz val="10"/>
        <color theme="1"/>
        <rFont val="Courier New"/>
        <family val="3"/>
      </rPr>
      <t>!</t>
    </r>
    <r>
      <rPr>
        <sz val="10"/>
        <color theme="1"/>
        <rFont val="宋体"/>
        <charset val="134"/>
      </rPr>
      <t>请确保第</t>
    </r>
    <r>
      <rPr>
        <sz val="10"/>
        <color theme="1"/>
        <rFont val="Courier New"/>
        <family val="3"/>
      </rPr>
      <t>4</t>
    </r>
    <r>
      <rPr>
        <sz val="10"/>
        <color theme="1"/>
        <rFont val="宋体"/>
        <charset val="134"/>
      </rPr>
      <t>行为英文列名</t>
    </r>
    <r>
      <rPr>
        <sz val="10"/>
        <color theme="1"/>
        <rFont val="Courier New"/>
        <family val="3"/>
      </rPr>
      <t xml:space="preserve">!");
            }
            else {
                Iterator&lt;Cell&gt; colIter = columnRow.iterator();
                // </t>
    </r>
    <r>
      <rPr>
        <sz val="10"/>
        <color theme="1"/>
        <rFont val="宋体"/>
        <charset val="134"/>
      </rPr>
      <t>迭代所有列</t>
    </r>
    <r>
      <rPr>
        <sz val="10"/>
        <color theme="1"/>
        <rFont val="Courier New"/>
        <family val="3"/>
      </rPr>
      <t xml:space="preserve">
                while(colIter.hasNext()) {
                    Cell cell = colIter.next();
                    String colName = cell.getStringCellValue();
                    columnList.add(colName);
                    columnNum++;
                }
            }
            System.out.println("</t>
    </r>
    <r>
      <rPr>
        <sz val="10"/>
        <color theme="1"/>
        <rFont val="宋体"/>
        <charset val="134"/>
      </rPr>
      <t>读取到</t>
    </r>
    <r>
      <rPr>
        <sz val="10"/>
        <color theme="1"/>
        <rFont val="Courier New"/>
        <family val="3"/>
      </rPr>
      <t>:" + columnNum + "</t>
    </r>
    <r>
      <rPr>
        <sz val="10"/>
        <color theme="1"/>
        <rFont val="宋体"/>
        <charset val="134"/>
      </rPr>
      <t>列</t>
    </r>
    <r>
      <rPr>
        <sz val="10"/>
        <color theme="1"/>
        <rFont val="Courier New"/>
        <family val="3"/>
      </rPr>
      <t xml:space="preserve">");
            System.out.println(Arrays.toString(columnList.toArray()));
            // </t>
    </r>
    <r>
      <rPr>
        <sz val="10"/>
        <color theme="1"/>
        <rFont val="宋体"/>
        <charset val="134"/>
      </rPr>
      <t>初始化</t>
    </r>
    <r>
      <rPr>
        <sz val="10"/>
        <color theme="1"/>
        <rFont val="Courier New"/>
        <family val="3"/>
      </rPr>
      <t xml:space="preserve">resultMap
            for(String colName : columnList) {
                resultMap.put(colName, new ArrayList&lt;String&gt;());
            }
            // </t>
    </r>
    <r>
      <rPr>
        <sz val="10"/>
        <color theme="1"/>
        <rFont val="宋体"/>
        <charset val="134"/>
      </rPr>
      <t>迭代</t>
    </r>
    <r>
      <rPr>
        <sz val="10"/>
        <color theme="1"/>
        <rFont val="Courier New"/>
        <family val="3"/>
      </rPr>
      <t xml:space="preserve">sheet
            Iterator&lt;Row&gt; iter = sheet.iterator();
            int i = 0;
            int rownum = 1;
            while(iter.hasNext()) {
                Row row = iter.next();
                Iterator&lt;Cell&gt; cellIter = row.cellIterator();
                // </t>
    </r>
    <r>
      <rPr>
        <sz val="10"/>
        <color theme="1"/>
        <rFont val="宋体"/>
        <charset val="134"/>
      </rPr>
      <t>跳过前</t>
    </r>
    <r>
      <rPr>
        <sz val="10"/>
        <color theme="1"/>
        <rFont val="Courier New"/>
        <family val="3"/>
      </rPr>
      <t>4</t>
    </r>
    <r>
      <rPr>
        <sz val="10"/>
        <color theme="1"/>
        <rFont val="宋体"/>
        <charset val="134"/>
      </rPr>
      <t>行</t>
    </r>
    <r>
      <rPr>
        <sz val="10"/>
        <color theme="1"/>
        <rFont val="Courier New"/>
        <family val="3"/>
      </rPr>
      <t xml:space="preserve">
                if(rownum &lt;= 4) {
                    ++rownum;
                    continue;
                }
                while(cellIter.hasNext()) {
                    XSSFCell cell=(XSSFCell) cellIter.next();
                    //</t>
    </r>
    <r>
      <rPr>
        <sz val="10"/>
        <color theme="1"/>
        <rFont val="宋体"/>
        <charset val="134"/>
      </rPr>
      <t>根据单元的的类型</t>
    </r>
    <r>
      <rPr>
        <sz val="10"/>
        <color theme="1"/>
        <rFont val="Courier New"/>
        <family val="3"/>
      </rPr>
      <t>,</t>
    </r>
    <r>
      <rPr>
        <sz val="10"/>
        <color theme="1"/>
        <rFont val="宋体"/>
        <charset val="134"/>
      </rPr>
      <t>读取相应的结果</t>
    </r>
    <r>
      <rPr>
        <sz val="10"/>
        <color theme="1"/>
        <rFont val="Courier New"/>
        <family val="3"/>
      </rPr>
      <t xml:space="preserve">
                    if(cell.getCellType() == CellType.NUMERIC) {
                        resultMap.get(columnList.get(i % columnList.size())).add(Double.toString(cell.getNumericCellValue()));
                    }
                    else {
                        resultMap.get(columnList.get(i % columnList.size())).add(cell.getStringCellValue());
                    }
                    ++i;
                    ++rownum;
                }
            }
        }
        catch (Exception e) {
            e.printStackTrace();
        }
        return resultMap;
    }
}
</t>
    </r>
  </si>
  <si>
    <t>ID</t>
  </si>
  <si>
    <t>流水单号</t>
  </si>
  <si>
    <t>收款账户</t>
  </si>
  <si>
    <t>收款银行</t>
  </si>
  <si>
    <t>收款人姓名</t>
  </si>
  <si>
    <t>付款账户</t>
  </si>
  <si>
    <t>付款人姓名</t>
  </si>
  <si>
    <t>转账附言</t>
  </si>
  <si>
    <t>转账渠道</t>
  </si>
  <si>
    <t>转账方式</t>
  </si>
  <si>
    <t>转账状态</t>
  </si>
  <si>
    <t>转账时间</t>
  </si>
  <si>
    <t>转账金额</t>
  </si>
  <si>
    <t>code</t>
  </si>
  <si>
    <t>rec_account</t>
  </si>
  <si>
    <t>rec_bank_name</t>
  </si>
  <si>
    <t>rec_name</t>
  </si>
  <si>
    <t>pay_account</t>
  </si>
  <si>
    <t>pay_name</t>
  </si>
  <si>
    <t>pay_comments</t>
  </si>
  <si>
    <t>pay_channel</t>
  </si>
  <si>
    <t>timestamp</t>
  </si>
  <si>
    <t>6bf4fb88-95a8-11ea-bb37-0242ac130002</t>
  </si>
  <si>
    <t>102561440878</t>
  </si>
  <si>
    <t>6225251717735314</t>
  </si>
  <si>
    <t>中国工商银行</t>
  </si>
  <si>
    <t>邰林涛</t>
  </si>
  <si>
    <t>7650862624323872</t>
  </si>
  <si>
    <t>禚淞</t>
  </si>
  <si>
    <t>收好啦</t>
  </si>
  <si>
    <t>手机银行</t>
  </si>
  <si>
    <t>电子银行转账</t>
  </si>
  <si>
    <t>转账完成</t>
  </si>
  <si>
    <t>2020-5-13 21:06:44</t>
  </si>
  <si>
    <t>6bf4fd9a-95a8-11ea-bb37-0242ac130002</t>
  </si>
  <si>
    <t>134848844074</t>
  </si>
  <si>
    <t>6225322719328338</t>
  </si>
  <si>
    <t>中国农业银行</t>
  </si>
  <si>
    <t>符雪磊</t>
  </si>
  <si>
    <t>8404206208816862</t>
  </si>
  <si>
    <t>检刚春</t>
  </si>
  <si>
    <t>房贷</t>
  </si>
  <si>
    <t>2020-5-13 21:06:45</t>
  </si>
  <si>
    <t>6bf4fe8a-95a8-11ea-bb37-0242ac130002</t>
  </si>
  <si>
    <t>538867214695</t>
  </si>
  <si>
    <t>6225367257420672</t>
  </si>
  <si>
    <t>中国银行</t>
  </si>
  <si>
    <t>彭丽君</t>
  </si>
  <si>
    <t>8430992430606444</t>
  </si>
  <si>
    <t>蹉赛赛</t>
  </si>
  <si>
    <t>你懂得</t>
  </si>
  <si>
    <t>2020-5-13 21:06:46</t>
  </si>
  <si>
    <t>6bf5006a-95a8-11ea-bb37-0242ac130002</t>
  </si>
  <si>
    <t>233193990588</t>
  </si>
  <si>
    <t>6225663474604952</t>
  </si>
  <si>
    <t>中国建设银行</t>
  </si>
  <si>
    <t>綦红鹏</t>
  </si>
  <si>
    <t>1971641953509295</t>
  </si>
  <si>
    <t>姬文科</t>
  </si>
  <si>
    <t>娜娜，想你了</t>
  </si>
  <si>
    <t>2020-5-13 21:06:47</t>
  </si>
  <si>
    <t>6bf50146-95a8-11ea-bb37-0242ac130002</t>
  </si>
  <si>
    <t>889160186797</t>
  </si>
  <si>
    <t>6225717251023277</t>
  </si>
  <si>
    <t>交通银行</t>
  </si>
  <si>
    <t>段干爱玲</t>
  </si>
  <si>
    <t>2412238932750335</t>
  </si>
  <si>
    <t>霍艳敏</t>
  </si>
  <si>
    <t>昨晚的</t>
  </si>
  <si>
    <t>2020-5-13 21:06:48</t>
  </si>
  <si>
    <t>6bf5020e-95a8-11ea-bb37-0242ac130002</t>
  </si>
  <si>
    <t>561809569411</t>
  </si>
  <si>
    <t>6225524642842588</t>
  </si>
  <si>
    <t>中国人民银行</t>
  </si>
  <si>
    <t>度园园</t>
  </si>
  <si>
    <t>9394109676458300</t>
  </si>
  <si>
    <t>匡艳</t>
  </si>
  <si>
    <t>豆浆</t>
  </si>
  <si>
    <t>2020-5-13 21:06:49</t>
  </si>
  <si>
    <t>6bf502cc-95a8-11ea-bb37-0242ac130002</t>
  </si>
  <si>
    <t>802958516777</t>
  </si>
  <si>
    <t>6225980562031035</t>
  </si>
  <si>
    <t>中国招商银行</t>
  </si>
  <si>
    <t>宾会</t>
  </si>
  <si>
    <t>8868511491859139</t>
  </si>
  <si>
    <t>微生兴敏</t>
  </si>
  <si>
    <t>老婆，节日快乐</t>
  </si>
  <si>
    <t>2020-5-13 21:06:50</t>
  </si>
  <si>
    <t>6bf50380-95a8-11ea-bb37-0242ac130002</t>
  </si>
  <si>
    <t>449852759019</t>
  </si>
  <si>
    <t>6225789375110761</t>
  </si>
  <si>
    <t>中国兴业银行</t>
  </si>
  <si>
    <t>边松申</t>
  </si>
  <si>
    <t>2882831403114280</t>
  </si>
  <si>
    <t>薛春凤</t>
  </si>
  <si>
    <t>收到，请回复</t>
  </si>
  <si>
    <t>2020-5-13 21:06:51</t>
  </si>
  <si>
    <t>6bf50434-95a8-11ea-bb37-0242ac130002</t>
  </si>
  <si>
    <t>513987088203</t>
  </si>
  <si>
    <t>6225250172619708</t>
  </si>
  <si>
    <t>中国中信银行</t>
  </si>
  <si>
    <t>堂静静</t>
  </si>
  <si>
    <t>8048836171746219</t>
  </si>
  <si>
    <t>隗莹</t>
  </si>
  <si>
    <t>2020-5-13 21:06:52</t>
  </si>
  <si>
    <t>6bf5061e-95a8-11ea-bb37-0242ac130002</t>
  </si>
  <si>
    <t>396279977635</t>
  </si>
  <si>
    <t>6225785987019305</t>
  </si>
  <si>
    <t>中国光大银行</t>
  </si>
  <si>
    <t>糜耀兴</t>
  </si>
  <si>
    <t>9334221063353836</t>
  </si>
  <si>
    <t>兴红</t>
  </si>
  <si>
    <t>2020-5-13 21:06:53</t>
  </si>
  <si>
    <t>6bf506f0-95a8-11ea-bb37-0242ac130002</t>
  </si>
  <si>
    <t>596710501425</t>
  </si>
  <si>
    <t>6225363347629085</t>
  </si>
  <si>
    <t>中国民生银行</t>
  </si>
  <si>
    <t>茆翠翠</t>
  </si>
  <si>
    <t>2591153963048481</t>
  </si>
  <si>
    <t>赧天春</t>
  </si>
  <si>
    <t>电脑客户端</t>
  </si>
  <si>
    <t>2020-5-13 21:06:54</t>
  </si>
  <si>
    <t>6bf507ae-95a8-11ea-bb37-0242ac130002</t>
  </si>
  <si>
    <t>767006354406</t>
  </si>
  <si>
    <t>6225998521485132</t>
  </si>
  <si>
    <t>中国广发银行</t>
  </si>
  <si>
    <t>森文博</t>
  </si>
  <si>
    <t>6910828256141357</t>
  </si>
  <si>
    <t>桂文明</t>
  </si>
  <si>
    <t>2020-5-13 21:06:55</t>
  </si>
  <si>
    <t>6bf5086c-95a8-11ea-bb37-0242ac130002</t>
  </si>
  <si>
    <t>783072031848</t>
  </si>
  <si>
    <t>6225739517023321</t>
  </si>
  <si>
    <t>中国华夏银行</t>
  </si>
  <si>
    <t>秋润杰</t>
  </si>
  <si>
    <t>5178215338405457</t>
  </si>
  <si>
    <t>仵培培</t>
  </si>
  <si>
    <t>2020-5-13 21:06:56</t>
  </si>
  <si>
    <t>6bf5092a-95a8-11ea-bb37-0242ac130002</t>
  </si>
  <si>
    <t>487397247367</t>
  </si>
  <si>
    <t>6225623135101282</t>
  </si>
  <si>
    <t>中国浦发银行</t>
  </si>
  <si>
    <t>羊舌晨旭</t>
  </si>
  <si>
    <t>8651140402825625</t>
  </si>
  <si>
    <t>盈云飞</t>
  </si>
  <si>
    <t>2020-5-13 21:06:57</t>
  </si>
  <si>
    <t>6bf509f2-95a8-11ea-bb37-0242ac130002</t>
  </si>
  <si>
    <t>477743072063</t>
  </si>
  <si>
    <t>6225373026221757</t>
  </si>
  <si>
    <t>深圳发展银行</t>
  </si>
  <si>
    <t>琴保霞</t>
  </si>
  <si>
    <t>2378593542636281</t>
  </si>
  <si>
    <t>哈超</t>
  </si>
  <si>
    <t>柜台</t>
  </si>
  <si>
    <t>2020-5-13 21:06:58</t>
  </si>
  <si>
    <t>6bf50c7c-95a8-11ea-bb37-0242ac130002</t>
  </si>
  <si>
    <t>890575866774</t>
  </si>
  <si>
    <t>6225756296828156</t>
  </si>
  <si>
    <t>长沙银行</t>
  </si>
  <si>
    <t>寒利娜</t>
  </si>
  <si>
    <t>4126413069114593</t>
  </si>
  <si>
    <t>祁希玲</t>
  </si>
  <si>
    <t>2020-5-13 21:06:59</t>
  </si>
  <si>
    <t>6bf50d44-95a8-11ea-bb37-0242ac130002</t>
  </si>
  <si>
    <t>319435136206</t>
  </si>
  <si>
    <t>6225167196539701</t>
  </si>
  <si>
    <t>北京银行</t>
  </si>
  <si>
    <t>暴增芳</t>
  </si>
  <si>
    <t>6589632084402609</t>
  </si>
  <si>
    <t>象洪飞</t>
  </si>
  <si>
    <t>2020-5-13 21:06:60</t>
  </si>
  <si>
    <t>6bf50e02-95a8-11ea-bb37-0242ac130002</t>
  </si>
  <si>
    <t>185087437555</t>
  </si>
  <si>
    <t>6225368150665424</t>
  </si>
  <si>
    <t>哈尔滨银行</t>
  </si>
  <si>
    <t>厉金鹏</t>
  </si>
  <si>
    <t>1529391647571677</t>
  </si>
  <si>
    <t>钊宝娥</t>
  </si>
  <si>
    <t>2020-5-13 21:06:61</t>
  </si>
  <si>
    <t>6bf50ec0-95a8-11ea-bb37-0242ac130002</t>
  </si>
  <si>
    <t>210273999721</t>
  </si>
  <si>
    <t>6225482875186251</t>
  </si>
  <si>
    <t>沈阳盛京银行</t>
  </si>
  <si>
    <t>将桂香</t>
  </si>
  <si>
    <t>1755416548943347</t>
  </si>
  <si>
    <t>贵朕</t>
  </si>
  <si>
    <t>2020-5-13 21:06:62</t>
  </si>
  <si>
    <t>6bf50f74-95a8-11ea-bb37-0242ac130002</t>
  </si>
  <si>
    <t>727158900723</t>
  </si>
  <si>
    <t>6225158534379909</t>
  </si>
  <si>
    <t>天津银行</t>
  </si>
  <si>
    <t>璩亚飞</t>
  </si>
  <si>
    <t>9458604207328668</t>
  </si>
  <si>
    <t>错巧梅</t>
  </si>
  <si>
    <t>2020-5-13 21:06:63</t>
  </si>
  <si>
    <t>6bf510b4-95a8-11ea-bb37-0242ac130002</t>
  </si>
  <si>
    <t>323428345472</t>
  </si>
  <si>
    <t>6225957713694544</t>
  </si>
  <si>
    <t>河北银行</t>
  </si>
  <si>
    <t>巫马清波</t>
  </si>
  <si>
    <t>7413896198243541</t>
  </si>
  <si>
    <t>闳静</t>
  </si>
  <si>
    <t>2020-5-13 21:06:64</t>
  </si>
  <si>
    <t>6bf51172-95a8-11ea-bb37-0242ac130002</t>
  </si>
  <si>
    <t>879643699713</t>
  </si>
  <si>
    <t>6225202311205677</t>
  </si>
  <si>
    <t>山西晋城银行</t>
  </si>
  <si>
    <t>丁杰</t>
  </si>
  <si>
    <t>7930043014039313</t>
  </si>
  <si>
    <t>吉桂香</t>
  </si>
  <si>
    <t>2020-5-13 21:06:65</t>
  </si>
  <si>
    <t>6bf51230-95a8-11ea-bb37-0242ac130002</t>
  </si>
  <si>
    <t>611800540984</t>
  </si>
  <si>
    <t>6225878690779441</t>
  </si>
  <si>
    <t>内蒙古银行</t>
  </si>
  <si>
    <t>剧樱潼</t>
  </si>
  <si>
    <t>5510366869030321</t>
  </si>
  <si>
    <t>迟迎亚</t>
  </si>
  <si>
    <t>2020-5-13 21:06:66</t>
  </si>
  <si>
    <t>6bf51366-95a8-11ea-bb37-0242ac130002</t>
  </si>
  <si>
    <t>193217778765</t>
  </si>
  <si>
    <t>6225338266622042</t>
  </si>
  <si>
    <t>兰州银行</t>
  </si>
  <si>
    <t>咎永龙</t>
  </si>
  <si>
    <t>1037002858569692</t>
  </si>
  <si>
    <t>函林涛</t>
  </si>
  <si>
    <t>2020-5-13 21:06:67</t>
  </si>
  <si>
    <t>6bf5141a-95a8-11ea-bb37-0242ac130002</t>
  </si>
  <si>
    <t>857011458464</t>
  </si>
  <si>
    <t>6225434000277658</t>
  </si>
  <si>
    <t>青海银行</t>
  </si>
  <si>
    <t>弓清梅</t>
  </si>
  <si>
    <t>7950898987887352</t>
  </si>
  <si>
    <t>营永顺</t>
  </si>
  <si>
    <t>2020-5-13 21:06:68</t>
  </si>
  <si>
    <t>6bf51532-95a8-11ea-bb37-0242ac130002</t>
  </si>
  <si>
    <t>527902763151</t>
  </si>
  <si>
    <t>6225825843018013</t>
  </si>
  <si>
    <t>郑州银行</t>
  </si>
  <si>
    <t>拱梦轩</t>
  </si>
  <si>
    <t>6000680397305176</t>
  </si>
  <si>
    <t>仰忠娟</t>
  </si>
  <si>
    <t>2020-5-13 21:06:69</t>
  </si>
  <si>
    <t>6bf516b8-95a8-11ea-bb37-0242ac130002</t>
  </si>
  <si>
    <t>613816809841</t>
  </si>
  <si>
    <t>6225541737752966</t>
  </si>
  <si>
    <t>西安银行</t>
  </si>
  <si>
    <t>由文超</t>
  </si>
  <si>
    <t>3178442506254338</t>
  </si>
  <si>
    <t>鹿宏康</t>
  </si>
  <si>
    <t>2020-5-13 21:06:70</t>
  </si>
  <si>
    <t>6bf51776-95a8-11ea-bb37-0242ac130002</t>
  </si>
  <si>
    <t>195614523441</t>
  </si>
  <si>
    <t>6225772472886834</t>
  </si>
  <si>
    <t>长安银行</t>
  </si>
  <si>
    <t>建瑞云</t>
  </si>
  <si>
    <t>4488158943720687</t>
  </si>
  <si>
    <t>马佳志利</t>
  </si>
  <si>
    <t>2020-5-13 21:06:71</t>
  </si>
  <si>
    <t>6bf51834-95a8-11ea-bb37-0242ac130002</t>
  </si>
  <si>
    <t>656247720122</t>
  </si>
  <si>
    <t>6225195445459103</t>
  </si>
  <si>
    <t>苏州银行</t>
  </si>
  <si>
    <t>竺宝画</t>
  </si>
  <si>
    <t>6213125796233787</t>
  </si>
  <si>
    <t>殷宝画</t>
  </si>
  <si>
    <t>2020-5-13 21:06:72</t>
  </si>
  <si>
    <t>6bf5192e-95a8-11ea-bb37-0242ac130002</t>
  </si>
  <si>
    <t>665274244733</t>
  </si>
  <si>
    <t>6225395251394715</t>
  </si>
  <si>
    <t>上海银行</t>
  </si>
  <si>
    <t>敖歆艺</t>
  </si>
  <si>
    <t>7979323755051525</t>
  </si>
  <si>
    <t>皮红辰</t>
  </si>
  <si>
    <t>2020-5-13 21:06:73</t>
  </si>
  <si>
    <t>6bf51a64-95a8-11ea-bb37-0242ac130002</t>
  </si>
  <si>
    <t>723927286640</t>
  </si>
  <si>
    <t>6225632928556529</t>
  </si>
  <si>
    <t>徽商银行</t>
  </si>
  <si>
    <t>楚庆玲</t>
  </si>
  <si>
    <t>6481278276210944</t>
  </si>
  <si>
    <t>福付强</t>
  </si>
  <si>
    <t>2020-5-13 21:06:74</t>
  </si>
  <si>
    <t>6bf51be0-95a8-11ea-bb37-0242ac130002</t>
  </si>
  <si>
    <t>692371258698</t>
  </si>
  <si>
    <t>6225752575853842</t>
  </si>
  <si>
    <t>杭州银行</t>
  </si>
  <si>
    <t>帅珊珊</t>
  </si>
  <si>
    <t>5734265435115444</t>
  </si>
  <si>
    <t>泉淑鹏</t>
  </si>
  <si>
    <t>2020-5-13 21:06:75</t>
  </si>
  <si>
    <t>6bf51ca8-95a8-11ea-bb37-0242ac130002</t>
  </si>
  <si>
    <t>346813924611</t>
  </si>
  <si>
    <t>6225676592354196</t>
  </si>
  <si>
    <t>裘佳佳</t>
  </si>
  <si>
    <t>4354078250895530</t>
  </si>
  <si>
    <t>谯春凤</t>
  </si>
  <si>
    <t>2020-5-13 21:06:76</t>
  </si>
  <si>
    <t>6bf51dfc-95a8-11ea-bb37-0242ac130002</t>
  </si>
  <si>
    <t>257589839213</t>
  </si>
  <si>
    <t>6225513651676941</t>
  </si>
  <si>
    <t>愚淑霞</t>
  </si>
  <si>
    <t>1182282410244146</t>
  </si>
  <si>
    <t>菅鑫</t>
  </si>
  <si>
    <t>2020-5-13 21:06:77</t>
  </si>
  <si>
    <t>6bf51fa0-95a8-11ea-bb37-0242ac130002</t>
  </si>
  <si>
    <t>130915480666</t>
  </si>
  <si>
    <t>6225164108649362</t>
  </si>
  <si>
    <t>纵丽珍</t>
  </si>
  <si>
    <t>3956591711781354</t>
  </si>
  <si>
    <t>由秀丽</t>
  </si>
  <si>
    <t>2020-5-13 21:06:78</t>
  </si>
  <si>
    <t>6bf52068-95a8-11ea-bb37-0242ac130002</t>
  </si>
  <si>
    <t>588205184788</t>
  </si>
  <si>
    <t>6225947987419785</t>
  </si>
  <si>
    <t>厍林</t>
  </si>
  <si>
    <t>3147774240767567</t>
  </si>
  <si>
    <t>莘爱宝</t>
  </si>
  <si>
    <t>2020-5-13 21:06:79</t>
  </si>
  <si>
    <t>6bf521d0-95a8-11ea-bb37-0242ac130002</t>
  </si>
  <si>
    <t>114270026423</t>
  </si>
  <si>
    <t>6225268785483902</t>
  </si>
  <si>
    <t>占新利</t>
  </si>
  <si>
    <t>4550645609902922</t>
  </si>
  <si>
    <t>濮阳泽来</t>
  </si>
  <si>
    <t>2020-5-13 21:06:80</t>
  </si>
  <si>
    <t>6bf52298-95a8-11ea-bb37-0242ac130002</t>
  </si>
  <si>
    <t>701222513057</t>
  </si>
  <si>
    <t>6225521727799205</t>
  </si>
  <si>
    <t>左丘秀丽</t>
  </si>
  <si>
    <t>2038458857630095</t>
  </si>
  <si>
    <t>丙玉娅</t>
  </si>
  <si>
    <t>2020-5-13 21:06:81</t>
  </si>
  <si>
    <t>6bf523ba-95a8-11ea-bb37-0242ac130002</t>
  </si>
  <si>
    <t>478029287793</t>
  </si>
  <si>
    <t>6225744629540713</t>
  </si>
  <si>
    <t>商志高</t>
  </si>
  <si>
    <t>2946184182681437</t>
  </si>
  <si>
    <t>夹谷明</t>
  </si>
  <si>
    <t>2020-5-13 21:06:82</t>
  </si>
  <si>
    <t>6bf52504-95a8-11ea-bb37-0242ac130002</t>
  </si>
  <si>
    <t>884877911396</t>
  </si>
  <si>
    <t>6225594612590037</t>
  </si>
  <si>
    <t>庹志远</t>
  </si>
  <si>
    <t>4333534359075789</t>
  </si>
  <si>
    <t>机培聪</t>
  </si>
  <si>
    <t>2020-5-13 21:06:83</t>
  </si>
  <si>
    <t>6bf525cc-95a8-11ea-bb37-0242ac130002</t>
  </si>
  <si>
    <t>200713114813</t>
  </si>
  <si>
    <t>6225846951403887</t>
  </si>
  <si>
    <t>令伟</t>
  </si>
  <si>
    <t>8736879534356975</t>
  </si>
  <si>
    <t>宿玉俊</t>
  </si>
  <si>
    <t>2020-5-13 21:06:84</t>
  </si>
  <si>
    <t>6bf52702-95a8-11ea-bb37-0242ac130002</t>
  </si>
  <si>
    <t>301742426679</t>
  </si>
  <si>
    <t>6225233941875631</t>
  </si>
  <si>
    <t>隗继朋</t>
  </si>
  <si>
    <t>3055571979340209</t>
  </si>
  <si>
    <t>野伟</t>
  </si>
  <si>
    <t>2020-5-13 21:06:85</t>
  </si>
  <si>
    <t>6bf527c0-95a8-11ea-bb37-0242ac130002</t>
  </si>
  <si>
    <t>259119579010</t>
  </si>
  <si>
    <t>6225870620357337</t>
  </si>
  <si>
    <t>留兰兰</t>
  </si>
  <si>
    <t>1578711223605210</t>
  </si>
  <si>
    <t>温智慧</t>
  </si>
  <si>
    <t>2020-5-13 21:06:86</t>
  </si>
  <si>
    <t>6bf5287e-95a8-11ea-bb37-0242ac130002</t>
  </si>
  <si>
    <t>231742545404</t>
  </si>
  <si>
    <t>6225934872075914</t>
  </si>
  <si>
    <t>叔志刚</t>
  </si>
  <si>
    <t>7163005670459841</t>
  </si>
  <si>
    <t>謇豪</t>
  </si>
  <si>
    <t>2020-5-13 21:06:87</t>
  </si>
  <si>
    <t>6bf529c8-95a8-11ea-bb37-0242ac130002</t>
  </si>
  <si>
    <t>199469527416</t>
  </si>
  <si>
    <t>6225270233075133</t>
  </si>
  <si>
    <t>阙高峰</t>
  </si>
  <si>
    <t>4684257344647807</t>
  </si>
  <si>
    <t>纵振营</t>
  </si>
  <si>
    <t>2020-5-13 21:06:88</t>
  </si>
  <si>
    <t>6bf52a86-95a8-11ea-bb37-0242ac130002</t>
  </si>
  <si>
    <t>579270468652</t>
  </si>
  <si>
    <t>6225336873925058</t>
  </si>
  <si>
    <t>粘兰兰</t>
  </si>
  <si>
    <t>5385052902001686</t>
  </si>
  <si>
    <t>武巧玲</t>
  </si>
  <si>
    <t>2020-5-13 21:06:89</t>
  </si>
  <si>
    <t>6bf52bbc-95a8-11ea-bb37-0242ac130002</t>
  </si>
  <si>
    <t>373193318211</t>
  </si>
  <si>
    <t>6225893337792250</t>
  </si>
  <si>
    <t>潮素香</t>
  </si>
  <si>
    <t>6527538847810466</t>
  </si>
  <si>
    <t>乌红波</t>
  </si>
  <si>
    <t>2020-5-13 21:06:90</t>
  </si>
  <si>
    <t>6bf52c7a-95a8-11ea-bb37-0242ac130002</t>
  </si>
  <si>
    <t>314068568312</t>
  </si>
  <si>
    <t>6225302858879789</t>
  </si>
  <si>
    <t>谬海旺</t>
  </si>
  <si>
    <t>5170940130558338</t>
  </si>
  <si>
    <t>朋莉</t>
  </si>
  <si>
    <t>2020-5-13 21:06:91</t>
  </si>
  <si>
    <t>6bf52d38-95a8-11ea-bb37-0242ac130002</t>
  </si>
  <si>
    <t>792435197160</t>
  </si>
  <si>
    <t>6225919046406168</t>
  </si>
  <si>
    <t>南宫迁迁</t>
  </si>
  <si>
    <t>9288212323236666</t>
  </si>
  <si>
    <t>杜子燊</t>
  </si>
  <si>
    <t>2020-5-13 21:06:92</t>
  </si>
  <si>
    <t>6bf52eb4-95a8-11ea-bb37-0242ac130002</t>
  </si>
  <si>
    <t>722997228242</t>
  </si>
  <si>
    <t>6225514796606730</t>
  </si>
  <si>
    <t>五栓柱</t>
  </si>
  <si>
    <t>1261194148892849</t>
  </si>
  <si>
    <t>衡心霞</t>
  </si>
  <si>
    <t>2020-5-13 21:06:93</t>
  </si>
  <si>
    <t>6bf52f72-95a8-11ea-bb37-0242ac130002</t>
  </si>
  <si>
    <t>588375008665</t>
  </si>
  <si>
    <t>6225616059429013</t>
  </si>
  <si>
    <t>湛喜静</t>
  </si>
  <si>
    <t>8938005108153936</t>
  </si>
  <si>
    <t>麦胜捷</t>
  </si>
  <si>
    <t>2020-5-13 21:06:94</t>
  </si>
  <si>
    <t>6bf53026-95a8-11ea-bb37-0242ac130002</t>
  </si>
  <si>
    <t>146919684298</t>
  </si>
  <si>
    <t>6225434377440334</t>
  </si>
  <si>
    <t>帖春瑞</t>
  </si>
  <si>
    <t>5967392030389349</t>
  </si>
  <si>
    <t>耿淑霞</t>
  </si>
  <si>
    <t>2020-5-13 21:06:95</t>
  </si>
  <si>
    <t>6bf53152-95a8-11ea-bb37-0242ac130002</t>
  </si>
  <si>
    <t>282605290785</t>
  </si>
  <si>
    <t>6225821382502559</t>
  </si>
  <si>
    <t>六振艳</t>
  </si>
  <si>
    <t>1899812645267927</t>
  </si>
  <si>
    <t>卑文彬</t>
  </si>
  <si>
    <t>2020-5-13 21:06:96</t>
  </si>
  <si>
    <t>6bf53210-95a8-11ea-bb37-0242ac130002</t>
  </si>
  <si>
    <t>144517172687</t>
  </si>
  <si>
    <t>6225635783561039</t>
  </si>
  <si>
    <t>衣晓爽</t>
  </si>
  <si>
    <t>8223466657543180</t>
  </si>
  <si>
    <t>孛利娜</t>
  </si>
  <si>
    <t>2020-5-13 21:06:97</t>
  </si>
  <si>
    <t>6bf533dc-95a8-11ea-bb37-0242ac130002</t>
  </si>
  <si>
    <t>249655333906</t>
  </si>
  <si>
    <t>6225838310360908</t>
  </si>
  <si>
    <t>时爱涛</t>
  </si>
  <si>
    <t>6558301163492131</t>
  </si>
  <si>
    <t>养开心</t>
  </si>
  <si>
    <t>2020-5-13 21:06:98</t>
  </si>
  <si>
    <t>6bf53512-95a8-11ea-bb37-0242ac130002</t>
  </si>
  <si>
    <t>490833873302</t>
  </si>
  <si>
    <t>6225752541085472</t>
  </si>
  <si>
    <t>斯薇</t>
  </si>
  <si>
    <t>8921677285638342</t>
  </si>
  <si>
    <t>竭森</t>
  </si>
  <si>
    <t>2020-5-13 21:06:99</t>
  </si>
  <si>
    <t>6bf535da-95a8-11ea-bb37-0242ac130002</t>
  </si>
  <si>
    <t>252292412147</t>
  </si>
  <si>
    <t>6225726897914195</t>
  </si>
  <si>
    <t>严婷</t>
  </si>
  <si>
    <t>3746515314112373</t>
  </si>
  <si>
    <t>赤肖云</t>
  </si>
  <si>
    <t>2020-5-13 21:06:100</t>
  </si>
  <si>
    <t>6bf5376a-95a8-11ea-bb37-0242ac130002</t>
  </si>
  <si>
    <t>868394805305</t>
  </si>
  <si>
    <t>6225170365628321</t>
  </si>
  <si>
    <t>遇艳君</t>
  </si>
  <si>
    <t>8043139128809688</t>
  </si>
  <si>
    <t>罗秋旺</t>
  </si>
  <si>
    <t>2020-5-13 21:06:101</t>
  </si>
  <si>
    <t>6bf53864-95a8-11ea-bb37-0242ac130002</t>
  </si>
  <si>
    <t>818606008589</t>
  </si>
  <si>
    <t>6225376344744584</t>
  </si>
  <si>
    <t>隐静</t>
  </si>
  <si>
    <t>1456124471251455</t>
  </si>
  <si>
    <t>校高峰</t>
  </si>
  <si>
    <t>2020-5-13 21:06:102</t>
  </si>
  <si>
    <t>6bf53922-95a8-11ea-bb37-0242ac130002</t>
  </si>
  <si>
    <t>153641113825</t>
  </si>
  <si>
    <t>6225605737522710</t>
  </si>
  <si>
    <t>务亚</t>
  </si>
  <si>
    <t>6862083546548729</t>
  </si>
  <si>
    <t>旅丽敏</t>
  </si>
  <si>
    <t>2020-5-13 21:06:103</t>
  </si>
  <si>
    <t>6bf539d6-95a8-11ea-bb37-0242ac130002</t>
  </si>
  <si>
    <t>236053904705</t>
  </si>
  <si>
    <t>6225886485409922</t>
  </si>
  <si>
    <t>斛青霞</t>
  </si>
  <si>
    <t>4838155582590033</t>
  </si>
  <si>
    <t>季丹丹</t>
  </si>
  <si>
    <t>2020-5-13 21:06:104</t>
  </si>
  <si>
    <t>6bf53b2a-95a8-11ea-bb37-0242ac130002</t>
  </si>
  <si>
    <t>282800423913</t>
  </si>
  <si>
    <t>6225446317059453</t>
  </si>
  <si>
    <t>房娟</t>
  </si>
  <si>
    <t>7514088675727171</t>
  </si>
  <si>
    <t>扶森</t>
  </si>
  <si>
    <t>2020-5-13 21:06:105</t>
  </si>
  <si>
    <t>6bf53be8-95a8-11ea-bb37-0242ac130002</t>
  </si>
  <si>
    <t>274773281813</t>
  </si>
  <si>
    <t>6225963922563474</t>
  </si>
  <si>
    <t>节文勇</t>
  </si>
  <si>
    <t>4277396149151089</t>
  </si>
  <si>
    <t>瑞永力</t>
  </si>
  <si>
    <t>2020-5-13 21:06:106</t>
  </si>
  <si>
    <t>6bf53c9c-95a8-11ea-bb37-0242ac130002</t>
  </si>
  <si>
    <t>559615278617</t>
  </si>
  <si>
    <t>6225902086947345</t>
  </si>
  <si>
    <t>嘉永力</t>
  </si>
  <si>
    <t>8698230710754538</t>
  </si>
  <si>
    <t>碧园园</t>
  </si>
  <si>
    <t>2020-5-13 21:06:107</t>
  </si>
  <si>
    <t>6bf53ddc-95a8-11ea-bb37-0242ac130002</t>
  </si>
  <si>
    <t>896899680421</t>
  </si>
  <si>
    <t>6225256780794589</t>
  </si>
  <si>
    <t>耿丹</t>
  </si>
  <si>
    <t>8911885883565657</t>
  </si>
  <si>
    <t>顾国红</t>
  </si>
  <si>
    <t>2020-5-13 21:06:108</t>
  </si>
  <si>
    <t>6bf53e90-95a8-11ea-bb37-0242ac130002</t>
  </si>
  <si>
    <t>308173112571</t>
  </si>
  <si>
    <t>6225523847789969</t>
  </si>
  <si>
    <t>别志强</t>
  </si>
  <si>
    <t>8433883289644898</t>
  </si>
  <si>
    <t>隋永龙</t>
  </si>
  <si>
    <t>2020-5-13 21:06:109</t>
  </si>
  <si>
    <t>6bf53f4e-95a8-11ea-bb37-0242ac130002</t>
  </si>
  <si>
    <t>777409487218</t>
  </si>
  <si>
    <t>6225756929268361</t>
  </si>
  <si>
    <t>良卫镇</t>
  </si>
  <si>
    <t>1476627541560898</t>
  </si>
  <si>
    <t>时妍</t>
  </si>
  <si>
    <t>2020-5-13 21:06:110</t>
  </si>
  <si>
    <t>6bf540ac-95a8-11ea-bb37-0242ac130002</t>
  </si>
  <si>
    <t>829843894392</t>
  </si>
  <si>
    <t>6225214456677902</t>
  </si>
  <si>
    <t>脱胜杰</t>
  </si>
  <si>
    <t>6502213889826983</t>
  </si>
  <si>
    <t>鲍耀坤</t>
  </si>
  <si>
    <t>2020-5-13 21:06:111</t>
  </si>
  <si>
    <t>6bf5416a-95a8-11ea-bb37-0242ac130002</t>
  </si>
  <si>
    <t>463853244297</t>
  </si>
  <si>
    <t>6225211014197441</t>
  </si>
  <si>
    <t>陆福跃</t>
  </si>
  <si>
    <t>7307563594390670</t>
  </si>
  <si>
    <t>定娜娜</t>
  </si>
  <si>
    <t>2020-5-13 21:06:112</t>
  </si>
  <si>
    <t>6bf542fa-95a8-11ea-bb37-0242ac130002</t>
  </si>
  <si>
    <t>884643762372</t>
  </si>
  <si>
    <t>6225681772493291</t>
  </si>
  <si>
    <t>刁永昌</t>
  </si>
  <si>
    <t>4896117668090896</t>
  </si>
  <si>
    <t>俟卫红</t>
  </si>
  <si>
    <t>2020-5-13 21:06:113</t>
  </si>
  <si>
    <t>6bf543b8-95a8-11ea-bb37-0242ac130002</t>
  </si>
  <si>
    <t>438745764829</t>
  </si>
  <si>
    <t>6225190959018422</t>
  </si>
  <si>
    <t>祁荣荣</t>
  </si>
  <si>
    <t>5655792127994884</t>
  </si>
  <si>
    <t>翦金利</t>
  </si>
  <si>
    <t>2020-5-13 21:06:114</t>
  </si>
  <si>
    <t>6bf5446c-95a8-11ea-bb37-0242ac130002</t>
  </si>
  <si>
    <t>702880587988</t>
  </si>
  <si>
    <t>6225874802343779</t>
  </si>
  <si>
    <t>施晓娜</t>
  </si>
  <si>
    <t>3590775236279637</t>
  </si>
  <si>
    <t>辟杰</t>
  </si>
  <si>
    <t>2020-5-13 21:06:115</t>
  </si>
  <si>
    <t>6bf54624-95a8-11ea-bb37-0242ac130002</t>
  </si>
  <si>
    <t>252164923772</t>
  </si>
  <si>
    <t>6225410781736485</t>
  </si>
  <si>
    <t>冉艳丽</t>
  </si>
  <si>
    <t>6233127464571785</t>
  </si>
  <si>
    <t>其胜平</t>
  </si>
  <si>
    <t>2020-5-13 21:06:116</t>
  </si>
  <si>
    <t>6bf5470a-95a8-11ea-bb37-0242ac130002</t>
  </si>
  <si>
    <t>642378293723</t>
  </si>
  <si>
    <t>6225501964270137</t>
  </si>
  <si>
    <t>类振岚</t>
  </si>
  <si>
    <t>3665187273554589</t>
  </si>
  <si>
    <t>祭永莲</t>
  </si>
  <si>
    <t>2020-5-13 21:06:117</t>
  </si>
  <si>
    <t>6bf54836-95a8-11ea-bb37-0242ac130002</t>
  </si>
  <si>
    <t>473329184763</t>
  </si>
  <si>
    <t>6225952783876563</t>
  </si>
  <si>
    <t>毓利</t>
  </si>
  <si>
    <t>4520750834609336</t>
  </si>
  <si>
    <t>舜俊俊</t>
  </si>
  <si>
    <t>2020-5-13 21:06:118</t>
  </si>
  <si>
    <t>6bf548f4-95a8-11ea-bb37-0242ac130002</t>
  </si>
  <si>
    <t>289191835746</t>
  </si>
  <si>
    <t>6225683791948715</t>
  </si>
  <si>
    <t>师君杰</t>
  </si>
  <si>
    <t>1102792705980280</t>
  </si>
  <si>
    <t>守利强</t>
  </si>
  <si>
    <t>2020-5-13 21:06:119</t>
  </si>
  <si>
    <t>6bf54a02-95a8-11ea-bb37-0242ac130002</t>
  </si>
  <si>
    <t>234977001511</t>
  </si>
  <si>
    <t>6225168544853572</t>
  </si>
  <si>
    <t>尉晶晶</t>
  </si>
  <si>
    <t>3318504802371091</t>
  </si>
  <si>
    <t>单于志鹏</t>
  </si>
  <si>
    <t>2020-5-13 21:06:120</t>
  </si>
  <si>
    <t>6bf54b60-95a8-11ea-bb37-0242ac130002</t>
  </si>
  <si>
    <t>793701553158</t>
  </si>
  <si>
    <t>6225904667603084</t>
  </si>
  <si>
    <t>疏红梅</t>
  </si>
  <si>
    <t>9093211509855708</t>
  </si>
  <si>
    <t>瓮静静</t>
  </si>
  <si>
    <t>2020-5-13 21:06:121</t>
  </si>
  <si>
    <t>6bf54c1e-95a8-11ea-bb37-0242ac130002</t>
  </si>
  <si>
    <t>865407564864</t>
  </si>
  <si>
    <t>6225778187450486</t>
  </si>
  <si>
    <t>希国玲</t>
  </si>
  <si>
    <t>8254120068367126</t>
  </si>
  <si>
    <t>台秀玲</t>
  </si>
  <si>
    <t>2020-5-13 21:06:122</t>
  </si>
  <si>
    <t>6bf54cdc-95a8-11ea-bb37-0242ac130002</t>
  </si>
  <si>
    <t>447341475636</t>
  </si>
  <si>
    <t>6225850531016708</t>
  </si>
  <si>
    <t>肥继芳</t>
  </si>
  <si>
    <t>1522996699509358</t>
  </si>
  <si>
    <t>诸江澎</t>
  </si>
  <si>
    <t>2020-5-13 21:06:123</t>
  </si>
  <si>
    <t>6bf54e1c-95a8-11ea-bb37-0242ac130002</t>
  </si>
  <si>
    <t>760999836028</t>
  </si>
  <si>
    <t>6225317698239116</t>
  </si>
  <si>
    <t>麦莉娟</t>
  </si>
  <si>
    <t>7432644767122985</t>
  </si>
  <si>
    <t>玉国新</t>
  </si>
  <si>
    <t>2020-5-13 21:06:124</t>
  </si>
  <si>
    <t>6bf54ee4-95a8-11ea-bb37-0242ac130002</t>
  </si>
  <si>
    <t>450886700116</t>
  </si>
  <si>
    <t>6225764287924393</t>
  </si>
  <si>
    <t>宛力</t>
  </si>
  <si>
    <t>1121497442184173</t>
  </si>
  <si>
    <t>宗兰兰</t>
  </si>
  <si>
    <t>2020-5-13 21:06:125</t>
  </si>
  <si>
    <t>6bf55042-95a8-11ea-bb37-0242ac130002</t>
  </si>
  <si>
    <t>608500728756</t>
  </si>
  <si>
    <t>6225722472953842</t>
  </si>
  <si>
    <t>逄贵斌</t>
  </si>
  <si>
    <t>4327718983840707</t>
  </si>
  <si>
    <t>泰建强</t>
  </si>
  <si>
    <t>2020-5-13 21:06:126</t>
  </si>
  <si>
    <t>6bf55100-95a8-11ea-bb37-0242ac130002</t>
  </si>
  <si>
    <t>436419569328</t>
  </si>
  <si>
    <t>6225188554348425</t>
  </si>
  <si>
    <t>春超</t>
  </si>
  <si>
    <t>1975157596858287</t>
  </si>
  <si>
    <t>桓艳青</t>
  </si>
  <si>
    <t>2020-5-13 21:06:127</t>
  </si>
  <si>
    <t>6bf551b4-95a8-11ea-bb37-0242ac130002</t>
  </si>
  <si>
    <t>654148633964</t>
  </si>
  <si>
    <t>6225359540027333</t>
  </si>
  <si>
    <t>示佳杰</t>
  </si>
  <si>
    <t>3516675287319340</t>
  </si>
  <si>
    <t>呼延建军</t>
  </si>
  <si>
    <t>2020-5-13 21:06:128</t>
  </si>
  <si>
    <t>6bf55312-95a8-11ea-bb37-0242ac130002</t>
  </si>
  <si>
    <t>251159991324</t>
  </si>
  <si>
    <t>6225645778610138</t>
  </si>
  <si>
    <t>邛红翔</t>
  </si>
  <si>
    <t>9600864362812406</t>
  </si>
  <si>
    <t>商永真</t>
  </si>
  <si>
    <t>2020-5-13 21:06:129</t>
  </si>
  <si>
    <t>6bf553da-95a8-11ea-bb37-0242ac130002</t>
  </si>
  <si>
    <t>746785205044</t>
  </si>
  <si>
    <t>6225506305682240</t>
  </si>
  <si>
    <t>其淑丽</t>
  </si>
  <si>
    <t>3267445254775247</t>
  </si>
  <si>
    <t>廉兴瑞</t>
  </si>
  <si>
    <t>2020-5-13 21:06:130</t>
  </si>
  <si>
    <t>6bf55498-95a8-11ea-bb37-0242ac130002</t>
  </si>
  <si>
    <t>626895914227</t>
  </si>
  <si>
    <t>6225325972658349</t>
  </si>
  <si>
    <t>戈玉航</t>
  </si>
  <si>
    <t>1427297731337318</t>
  </si>
  <si>
    <t>巧欢欢</t>
  </si>
  <si>
    <t>2020-5-13 21:06:131</t>
  </si>
  <si>
    <t>6bf555ce-95a8-11ea-bb37-0242ac130002</t>
  </si>
  <si>
    <t>253107671440</t>
  </si>
  <si>
    <t>6225176923797233</t>
  </si>
  <si>
    <t>依光辉</t>
  </si>
  <si>
    <t>5994285189406746</t>
  </si>
  <si>
    <t>穰银银</t>
  </si>
  <si>
    <t>2020-5-13 21:06:132</t>
  </si>
  <si>
    <t>6bf5568c-95a8-11ea-bb37-0242ac130002</t>
  </si>
  <si>
    <t>730524269678</t>
  </si>
  <si>
    <t>6225150565953692</t>
  </si>
  <si>
    <t>北子燊</t>
  </si>
  <si>
    <t>2652543745756597</t>
  </si>
  <si>
    <t>段干依珂</t>
  </si>
  <si>
    <t>2020-5-13 21:06:133</t>
  </si>
  <si>
    <t>6bf5574a-95a8-11ea-bb37-0242ac130002</t>
  </si>
  <si>
    <t>160207794234</t>
  </si>
  <si>
    <t>6225939800694817</t>
  </si>
  <si>
    <t>佟佳春峰</t>
  </si>
  <si>
    <t>4213402664025241</t>
  </si>
  <si>
    <t>柔峰军</t>
  </si>
  <si>
    <t>2020-5-13 21:06:134</t>
  </si>
  <si>
    <t>6bf5588a-95a8-11ea-bb37-0242ac130002</t>
  </si>
  <si>
    <t>261511762813</t>
  </si>
  <si>
    <t>6225175744346576</t>
  </si>
  <si>
    <t>佼春明</t>
  </si>
  <si>
    <t>2298762847481323</t>
  </si>
  <si>
    <t>线馨予</t>
  </si>
  <si>
    <t>2020-5-13 21:06:135</t>
  </si>
  <si>
    <t>6bf559c0-95a8-11ea-bb37-0242ac130002</t>
  </si>
  <si>
    <t>673499828018</t>
  </si>
  <si>
    <t>6225816332199610</t>
  </si>
  <si>
    <t>摩艳苹</t>
  </si>
  <si>
    <t>2048418987634135</t>
  </si>
  <si>
    <t>干红梅</t>
  </si>
  <si>
    <t>2020-5-13 21:06:136</t>
  </si>
  <si>
    <t>6bf55aa6-95a8-11ea-bb37-0242ac130002</t>
  </si>
  <si>
    <t>452880197950</t>
  </si>
  <si>
    <t>6225522527312859</t>
  </si>
  <si>
    <t>宣春海</t>
  </si>
  <si>
    <t>3989589464579822</t>
  </si>
  <si>
    <t>顿晶</t>
  </si>
  <si>
    <t>2020-5-13 21:06:137</t>
  </si>
  <si>
    <t>6bf55bc8-95a8-11ea-bb37-0242ac130002</t>
  </si>
  <si>
    <t>644062810019</t>
  </si>
  <si>
    <t>6225933726266258</t>
  </si>
  <si>
    <t>习国曼</t>
  </si>
  <si>
    <t>1267296714275892</t>
  </si>
  <si>
    <t>雷红龙</t>
  </si>
  <si>
    <t>2020-5-13 21:06:138</t>
  </si>
  <si>
    <t>6bf55cfe-95a8-11ea-bb37-0242ac130002</t>
  </si>
  <si>
    <t>686245876364</t>
  </si>
  <si>
    <t>6225325876140035</t>
  </si>
  <si>
    <t>公崇军</t>
  </si>
  <si>
    <t>5862522867517733</t>
  </si>
  <si>
    <t>毛秀莲</t>
  </si>
  <si>
    <t>2020-5-13 21:06:139</t>
  </si>
  <si>
    <t>6bf55dc6-95a8-11ea-bb37-0242ac130002</t>
  </si>
  <si>
    <t>554099433869</t>
  </si>
  <si>
    <t>6225332953725941</t>
  </si>
  <si>
    <t>衷爱宝</t>
  </si>
  <si>
    <t>1508879116294163</t>
  </si>
  <si>
    <t>揭倩倩</t>
  </si>
  <si>
    <t>2020-5-13 21:06:140</t>
  </si>
  <si>
    <t>6bf55f24-95a8-11ea-bb37-0242ac130002</t>
  </si>
  <si>
    <t>679430671781</t>
  </si>
  <si>
    <t>6225715244909515</t>
  </si>
  <si>
    <t>扬纳利</t>
  </si>
  <si>
    <t>9603693975964970</t>
  </si>
  <si>
    <t>禽广红</t>
  </si>
  <si>
    <t>2020-5-13 21:06:141</t>
  </si>
  <si>
    <t>6bf55fe2-95a8-11ea-bb37-0242ac130002</t>
  </si>
  <si>
    <t>577167324908</t>
  </si>
  <si>
    <t>6225723863977471</t>
  </si>
  <si>
    <t>保云飞</t>
  </si>
  <si>
    <t>3675741713703352</t>
  </si>
  <si>
    <t>战玉刚</t>
  </si>
  <si>
    <t>2020-5-13 21:06:142</t>
  </si>
  <si>
    <t>6bf560f0-95a8-11ea-bb37-0242ac130002</t>
  </si>
  <si>
    <t>591345142387</t>
  </si>
  <si>
    <t>6225866828866302</t>
  </si>
  <si>
    <t>潭晶</t>
  </si>
  <si>
    <t>7455265828627090</t>
  </si>
  <si>
    <t>礼振州</t>
  </si>
  <si>
    <t>2020-5-13 21:06:143</t>
  </si>
  <si>
    <t>sender_nickname</t>
    <phoneticPr fontId="23" type="noConversion"/>
  </si>
  <si>
    <t>receiver_nickname</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</si>
</sst>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m/dd"/>
    <numFmt numFmtId="177" formatCode="0.0_ "/>
    <numFmt numFmtId="178" formatCode="yyyy/mm/dd\ hh:mm:ss"/>
    <numFmt numFmtId="179" formatCode="yyyy/m/d;@"/>
    <numFmt numFmtId="180" formatCode="###"/>
  </numFmts>
  <fonts count="25">
    <font>
      <sz val="11"/>
      <color theme="1"/>
      <name val="宋体"/>
      <charset val="134"/>
      <scheme val="minor"/>
    </font>
    <font>
      <sz val="11"/>
      <color theme="1"/>
      <name val="微软雅黑 Light"/>
      <charset val="134"/>
    </font>
    <font>
      <sz val="11.25"/>
      <color rgb="FF000000"/>
      <name val="微软雅黑 Light"/>
      <charset val="134"/>
    </font>
    <font>
      <sz val="10"/>
      <color theme="1"/>
      <name val="Courier New"/>
      <family val="3"/>
    </font>
    <font>
      <b/>
      <sz val="10"/>
      <color theme="1"/>
      <name val="Courier New"/>
      <family val="3"/>
    </font>
    <font>
      <sz val="11"/>
      <name val="微软雅黑 Light"/>
      <charset val="134"/>
    </font>
    <font>
      <b/>
      <sz val="11"/>
      <name val="微软雅黑 Light"/>
      <charset val="134"/>
    </font>
    <font>
      <sz val="10.5"/>
      <name val="微软雅黑 Light"/>
      <charset val="134"/>
    </font>
    <font>
      <sz val="10"/>
      <color theme="1"/>
      <name val="微软雅黑 Light"/>
      <charset val="134"/>
    </font>
    <font>
      <sz val="10"/>
      <color theme="1"/>
      <name val="微软雅黑"/>
      <charset val="134"/>
    </font>
    <font>
      <sz val="10"/>
      <color rgb="FF222222"/>
      <name val="微软雅黑 Light"/>
      <charset val="134"/>
    </font>
    <font>
      <sz val="10"/>
      <color rgb="FF000000"/>
      <name val="微软雅黑 Light"/>
      <charset val="134"/>
    </font>
    <font>
      <sz val="11"/>
      <color rgb="FF000000"/>
      <name val="微软雅黑 Light"/>
      <charset val="134"/>
    </font>
    <font>
      <sz val="10"/>
      <name val="微软雅黑 Light"/>
      <charset val="134"/>
    </font>
    <font>
      <sz val="14"/>
      <color rgb="FF000000"/>
      <name val="Microsoft YaHei"/>
      <charset val="134"/>
    </font>
    <font>
      <sz val="10.5"/>
      <color rgb="FF2371BC"/>
      <name val="Arial"/>
      <family val="2"/>
    </font>
    <font>
      <sz val="10"/>
      <color rgb="FF222222"/>
      <name val="Arial"/>
      <family val="2"/>
    </font>
    <font>
      <u/>
      <sz val="10"/>
      <color rgb="FF0000FF"/>
      <name val="微软雅黑 Light"/>
      <family val="2"/>
      <charset val="134"/>
    </font>
    <font>
      <sz val="10"/>
      <color rgb="FF2371BC"/>
      <name val="微软雅黑 Light"/>
      <charset val="134"/>
    </font>
    <font>
      <u/>
      <sz val="11"/>
      <color rgb="FF0000FF"/>
      <name val="宋体"/>
      <charset val="134"/>
      <scheme val="minor"/>
    </font>
    <font>
      <sz val="10"/>
      <color theme="1"/>
      <name val="宋体"/>
      <charset val="134"/>
    </font>
    <font>
      <sz val="9"/>
      <name val="宋体"/>
      <charset val="134"/>
    </font>
    <font>
      <b/>
      <sz val="9"/>
      <name val="宋体"/>
      <charset val="134"/>
    </font>
    <font>
      <sz val="9"/>
      <name val="宋体"/>
      <charset val="134"/>
      <scheme val="minor"/>
    </font>
    <font>
      <sz val="9"/>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5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horizontal="left" vertical="center"/>
    </xf>
    <xf numFmtId="49" fontId="1" fillId="0" borderId="0" xfId="0" applyNumberFormat="1" applyFont="1">
      <alignment vertical="center"/>
    </xf>
    <xf numFmtId="0" fontId="3" fillId="0" borderId="0" xfId="0" applyFont="1">
      <alignment vertical="center"/>
    </xf>
    <xf numFmtId="0" fontId="4" fillId="0" borderId="1" xfId="0" applyFont="1" applyBorder="1" applyAlignment="1">
      <alignment horizontal="center" vertical="center"/>
    </xf>
    <xf numFmtId="0" fontId="5" fillId="0" borderId="0" xfId="0" applyFont="1">
      <alignment vertical="center"/>
    </xf>
    <xf numFmtId="0" fontId="6" fillId="0" borderId="0" xfId="0" applyFont="1" applyAlignment="1">
      <alignment horizontal="center"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178" fontId="5" fillId="0" borderId="0" xfId="0" applyNumberFormat="1" applyFont="1">
      <alignment vertical="center"/>
    </xf>
    <xf numFmtId="49" fontId="5" fillId="0" borderId="0" xfId="0" applyNumberFormat="1" applyFont="1">
      <alignment vertical="center"/>
    </xf>
    <xf numFmtId="49" fontId="7" fillId="0" borderId="0" xfId="0" applyNumberFormat="1" applyFont="1">
      <alignment vertical="center"/>
    </xf>
    <xf numFmtId="0" fontId="8" fillId="0" borderId="0" xfId="0" applyFont="1">
      <alignment vertical="center"/>
    </xf>
    <xf numFmtId="0" fontId="9" fillId="0" borderId="0" xfId="0" applyFont="1" applyBorder="1" applyAlignment="1">
      <alignment horizontal="center" vertical="center"/>
    </xf>
    <xf numFmtId="0" fontId="9" fillId="0" borderId="0" xfId="0" applyFont="1" applyBorder="1">
      <alignment vertical="center"/>
    </xf>
    <xf numFmtId="0" fontId="9" fillId="0" borderId="0" xfId="0" applyFont="1" applyAlignment="1">
      <alignment horizontal="center" vertical="center"/>
    </xf>
    <xf numFmtId="0" fontId="9" fillId="0" borderId="0" xfId="0" applyFont="1">
      <alignment vertical="center"/>
    </xf>
    <xf numFmtId="0" fontId="8" fillId="0" borderId="0" xfId="0" applyFont="1" applyAlignment="1">
      <alignment horizontal="center" vertical="center"/>
    </xf>
    <xf numFmtId="0" fontId="10" fillId="0" borderId="0" xfId="0" applyFont="1" applyBorder="1" applyAlignment="1">
      <alignment horizontal="center" vertical="center"/>
    </xf>
    <xf numFmtId="0" fontId="11" fillId="0" borderId="0" xfId="0" applyFont="1" applyBorder="1" applyAlignment="1">
      <alignment horizontal="center" vertical="center" wrapText="1" indent="1"/>
    </xf>
    <xf numFmtId="0" fontId="12" fillId="0" borderId="0" xfId="0" applyFont="1">
      <alignment vertical="center"/>
    </xf>
    <xf numFmtId="176" fontId="13" fillId="0" borderId="0" xfId="0" applyNumberFormat="1" applyFont="1" applyAlignment="1">
      <alignment horizontal="center" vertical="center"/>
    </xf>
    <xf numFmtId="0" fontId="7" fillId="0" borderId="0" xfId="0" applyFont="1" applyAlignment="1">
      <alignment horizontal="center" vertical="center"/>
    </xf>
    <xf numFmtId="0" fontId="8" fillId="0" borderId="0" xfId="0" applyFont="1" applyBorder="1" applyAlignment="1">
      <alignment horizontal="center" vertical="center"/>
    </xf>
    <xf numFmtId="179" fontId="8" fillId="0" borderId="0" xfId="0" applyNumberFormat="1" applyFont="1">
      <alignment vertical="center"/>
    </xf>
    <xf numFmtId="0" fontId="8" fillId="0" borderId="0" xfId="0" applyFont="1" applyBorder="1">
      <alignment vertical="center"/>
    </xf>
    <xf numFmtId="0" fontId="14" fillId="0" borderId="0" xfId="0" applyFont="1">
      <alignment vertical="center"/>
    </xf>
    <xf numFmtId="0" fontId="15" fillId="0" borderId="0" xfId="0" applyFont="1">
      <alignment vertical="center"/>
    </xf>
    <xf numFmtId="0" fontId="1" fillId="0" borderId="0" xfId="0" applyFont="1" applyAlignment="1">
      <alignment vertical="center" wrapText="1"/>
    </xf>
    <xf numFmtId="0" fontId="1" fillId="0" borderId="0" xfId="0" applyFont="1" applyBorder="1">
      <alignment vertical="center"/>
    </xf>
    <xf numFmtId="0" fontId="1" fillId="0" borderId="0" xfId="0" applyFont="1" applyBorder="1" applyAlignment="1">
      <alignment horizontal="center" vertical="center"/>
    </xf>
    <xf numFmtId="0" fontId="10" fillId="0" borderId="0" xfId="0" applyFont="1" applyAlignment="1">
      <alignment horizontal="center" vertical="center"/>
    </xf>
    <xf numFmtId="178" fontId="1" fillId="0" borderId="0" xfId="0" applyNumberFormat="1" applyFont="1" applyBorder="1">
      <alignment vertical="center"/>
    </xf>
    <xf numFmtId="0" fontId="16" fillId="0" borderId="0" xfId="0" applyFont="1" applyAlignment="1">
      <alignment horizontal="center" vertical="center"/>
    </xf>
    <xf numFmtId="178" fontId="1" fillId="0" borderId="0" xfId="0" applyNumberFormat="1" applyFont="1">
      <alignment vertical="center"/>
    </xf>
    <xf numFmtId="0" fontId="1" fillId="0" borderId="0" xfId="0" applyFont="1" applyAlignment="1">
      <alignment vertical="center"/>
    </xf>
    <xf numFmtId="0" fontId="0" fillId="0" borderId="0" xfId="0" applyAlignment="1">
      <alignment vertical="center" wrapText="1"/>
    </xf>
    <xf numFmtId="177" fontId="1" fillId="0" borderId="0" xfId="0" applyNumberFormat="1" applyFont="1">
      <alignment vertical="center"/>
    </xf>
    <xf numFmtId="180" fontId="13" fillId="0" borderId="0" xfId="0" applyNumberFormat="1" applyFont="1" applyBorder="1" applyAlignment="1">
      <alignment horizontal="center" vertical="center"/>
    </xf>
    <xf numFmtId="0" fontId="13" fillId="0" borderId="0" xfId="0" applyFont="1" applyBorder="1">
      <alignment vertical="center"/>
    </xf>
    <xf numFmtId="22" fontId="8" fillId="0" borderId="0" xfId="0" applyNumberFormat="1" applyFont="1" applyBorder="1" applyAlignment="1">
      <alignment horizontal="center" vertical="center"/>
    </xf>
    <xf numFmtId="22" fontId="8" fillId="0" borderId="0" xfId="0" applyNumberFormat="1" applyFont="1" applyBorder="1">
      <alignment vertical="center"/>
    </xf>
    <xf numFmtId="0" fontId="17" fillId="0" borderId="0" xfId="1" applyFont="1">
      <alignment vertical="center"/>
    </xf>
    <xf numFmtId="178" fontId="13" fillId="0" borderId="0" xfId="0" applyNumberFormat="1" applyFont="1" applyBorder="1" applyAlignment="1">
      <alignment horizontal="center" vertical="center"/>
    </xf>
    <xf numFmtId="0" fontId="8" fillId="0" borderId="0" xfId="0" applyFont="1" applyFill="1" applyBorder="1" applyAlignment="1">
      <alignment vertical="center"/>
    </xf>
    <xf numFmtId="0" fontId="17" fillId="0" borderId="0" xfId="1" applyFont="1" applyFill="1" applyAlignment="1">
      <alignment vertical="center"/>
    </xf>
    <xf numFmtId="0" fontId="18" fillId="0" borderId="0" xfId="0" applyFont="1">
      <alignment vertical="center"/>
    </xf>
    <xf numFmtId="180" fontId="13" fillId="0" borderId="0" xfId="0" quotePrefix="1" applyNumberFormat="1" applyFont="1" applyBorder="1" applyAlignment="1">
      <alignment horizontal="center" vertical="center"/>
    </xf>
    <xf numFmtId="22" fontId="8" fillId="0" borderId="0" xfId="0" quotePrefix="1" applyNumberFormat="1" applyFont="1" applyBorder="1" applyAlignment="1">
      <alignment horizontal="center" vertical="center"/>
    </xf>
    <xf numFmtId="0" fontId="1" fillId="0" borderId="0" xfId="0" quotePrefix="1" applyFont="1" applyBorder="1">
      <alignment vertical="center"/>
    </xf>
    <xf numFmtId="49" fontId="5" fillId="0" borderId="0" xfId="0" quotePrefix="1"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2" xfId="0" applyFont="1" applyBorder="1" applyAlignment="1">
      <alignment horizontal="left" vertical="center" wrapText="1"/>
    </xf>
    <xf numFmtId="0" fontId="3" fillId="0" borderId="0" xfId="0" applyFont="1" applyAlignment="1">
      <alignment horizontal="left" vertical="center" wrapText="1"/>
    </xf>
    <xf numFmtId="49" fontId="3" fillId="0" borderId="2" xfId="0" applyNumberFormat="1" applyFont="1" applyBorder="1" applyAlignment="1">
      <alignment horizontal="left" vertical="center" wrapText="1"/>
    </xf>
    <xf numFmtId="49" fontId="3" fillId="0" borderId="0" xfId="0" applyNumberFormat="1" applyFont="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06/relationships/rdRichValue" Target="richData/rdrichvalue.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alcChain" Target="calcChain.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baike.baidu.com/item/%E4%BA%A4%E9%80%9A%E9%93%B6%E8%A1%8C/320955" TargetMode="External"/><Relationship Id="rId3" Type="http://schemas.openxmlformats.org/officeDocument/2006/relationships/hyperlink" Target="https://baike.baidu.com/item/%E4%B8%AD%E5%9B%BD%E9%93%B6%E8%A1%8C/245376" TargetMode="External"/><Relationship Id="rId7" Type="http://schemas.openxmlformats.org/officeDocument/2006/relationships/hyperlink" Target="https://baike.baidu.com/item/%E4%B8%AD%E5%9B%BD%E5%BB%BA%E8%AE%BE%E9%93%B6%E8%A1%8C/285062" TargetMode="External"/><Relationship Id="rId2" Type="http://schemas.openxmlformats.org/officeDocument/2006/relationships/hyperlink" Target="https://baike.baidu.com/item/%E4%B8%AD%E5%9B%BD%E5%86%9C%E4%B8%9A%E9%93%B6%E8%A1%8C/213686" TargetMode="External"/><Relationship Id="rId1" Type="http://schemas.openxmlformats.org/officeDocument/2006/relationships/hyperlink" Target="https://baike.baidu.com/item/%E4%B8%AD%E5%9B%BD%E5%B7%A5%E5%95%86%E9%93%B6%E8%A1%8C/283912" TargetMode="External"/><Relationship Id="rId6" Type="http://schemas.openxmlformats.org/officeDocument/2006/relationships/hyperlink" Target="https://baike.baidu.com/item/%E4%B8%AD%E5%9B%BD%E9%93%B6%E8%A1%8C/245376" TargetMode="External"/><Relationship Id="rId11" Type="http://schemas.openxmlformats.org/officeDocument/2006/relationships/hyperlink" Target="https://baike.baidu.com/item/%E4%BA%A4%E9%80%9A%E9%93%B6%E8%A1%8C/320955" TargetMode="External"/><Relationship Id="rId5" Type="http://schemas.openxmlformats.org/officeDocument/2006/relationships/hyperlink" Target="https://baike.baidu.com/item/%E4%BA%A4%E9%80%9A%E9%93%B6%E8%A1%8C/320955" TargetMode="External"/><Relationship Id="rId10" Type="http://schemas.openxmlformats.org/officeDocument/2006/relationships/hyperlink" Target="https://baike.baidu.com/item/%E4%B8%AD%E5%9B%BD%E5%BB%BA%E8%AE%BE%E9%93%B6%E8%A1%8C/285062" TargetMode="External"/><Relationship Id="rId4" Type="http://schemas.openxmlformats.org/officeDocument/2006/relationships/hyperlink" Target="https://baike.baidu.com/item/%E4%B8%AD%E5%9B%BD%E5%BB%BA%E8%AE%BE%E9%93%B6%E8%A1%8C/285062" TargetMode="External"/><Relationship Id="rId9" Type="http://schemas.openxmlformats.org/officeDocument/2006/relationships/hyperlink" Target="https://baike.baidu.com/item/%E4%B8%AD%E5%9B%BD%E9%93%B6%E8%A1%8C/24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09"/>
  <sheetViews>
    <sheetView workbookViewId="0">
      <selection activeCell="A4" sqref="A4"/>
    </sheetView>
  </sheetViews>
  <sheetFormatPr defaultColWidth="9" defaultRowHeight="16.5"/>
  <cols>
    <col min="1" max="1" width="20.875" style="14" customWidth="1"/>
    <col min="2" max="2" width="11.5" style="14" customWidth="1"/>
    <col min="3" max="3" width="19.875" style="14" customWidth="1"/>
    <col min="4" max="4" width="47.125" style="14" customWidth="1"/>
    <col min="5" max="5" width="61.625" style="14" customWidth="1"/>
    <col min="6" max="6" width="19.875" style="14" customWidth="1"/>
    <col min="7" max="16384" width="9" style="14"/>
  </cols>
  <sheetData>
    <row r="3" spans="1:7">
      <c r="A3" s="19" t="s">
        <v>0</v>
      </c>
      <c r="B3" s="19" t="s">
        <v>1</v>
      </c>
      <c r="C3" s="19" t="s">
        <v>2</v>
      </c>
      <c r="D3" s="19"/>
      <c r="E3" s="19"/>
      <c r="F3" s="19" t="s">
        <v>3</v>
      </c>
      <c r="G3" s="19"/>
    </row>
    <row r="4" spans="1:7">
      <c r="A4" s="19" t="s">
        <v>4</v>
      </c>
      <c r="B4" s="19" t="s">
        <v>5</v>
      </c>
      <c r="C4" s="19" t="s">
        <v>6</v>
      </c>
      <c r="D4" s="19"/>
      <c r="E4" s="19"/>
      <c r="F4" s="19"/>
      <c r="G4" s="19"/>
    </row>
    <row r="5" spans="1:7">
      <c r="A5" s="49" t="s">
        <v>7</v>
      </c>
      <c r="B5" s="41">
        <v>12</v>
      </c>
      <c r="C5" s="50" t="s">
        <v>8</v>
      </c>
      <c r="D5" s="27" t="e" vm="1">
        <f ca="1">_xlfn.CONCAT("incr 'NEWS_VISIT_CNT','",F5,"','C1:CNT',",B5)</f>
        <v>#NAME?</v>
      </c>
      <c r="E5" s="27" t="e" vm="1">
        <f ca="1">_xlfn.CONCAT("put 'NEWS_VISIT_CNT','",F5,"','C1:TIME_RANGE','",C5,"'")</f>
        <v>#NAME?</v>
      </c>
      <c r="F5" s="42" t="e" vm="1">
        <f ca="1">_xlfn.CONCAT(A5,"_",C5)</f>
        <v>#NAME?</v>
      </c>
    </row>
    <row r="6" spans="1:7">
      <c r="A6" s="49" t="s">
        <v>9</v>
      </c>
      <c r="B6" s="41">
        <v>12</v>
      </c>
      <c r="C6" s="50" t="s">
        <v>10</v>
      </c>
      <c r="D6" s="27" t="e" vm="1">
        <f t="shared" ref="D6:D52" ca="1" si="0">_xlfn.CONCAT("incr 'NEWS_VISIT_CNT','",F6,"','C1:CNT',",B6)</f>
        <v>#NAME?</v>
      </c>
      <c r="E6" s="27" t="e" vm="1">
        <f t="shared" ref="E6:E52" ca="1" si="1">_xlfn.CONCAT("put 'NEWS_VISIT_CNT','",F6,"','C1:TIME_RANGE','",C6,"'")</f>
        <v>#NAME?</v>
      </c>
      <c r="F6" s="42" t="e" vm="1">
        <f t="shared" ref="F6:F52" ca="1" si="2">_xlfn.CONCAT(A6,"_",C6)</f>
        <v>#NAME?</v>
      </c>
    </row>
    <row r="7" spans="1:7">
      <c r="A7" s="49" t="s">
        <v>11</v>
      </c>
      <c r="B7" s="41">
        <v>123</v>
      </c>
      <c r="C7" s="50" t="s">
        <v>12</v>
      </c>
      <c r="D7" s="27" t="e" vm="1">
        <f t="shared" ca="1" si="0"/>
        <v>#NAME?</v>
      </c>
      <c r="E7" s="27" t="e" vm="1">
        <f t="shared" ca="1" si="1"/>
        <v>#NAME?</v>
      </c>
      <c r="F7" s="42" t="e" vm="1">
        <f t="shared" ca="1" si="2"/>
        <v>#NAME?</v>
      </c>
    </row>
    <row r="8" spans="1:7">
      <c r="A8" s="49" t="s">
        <v>13</v>
      </c>
      <c r="B8" s="41">
        <v>4</v>
      </c>
      <c r="C8" s="50" t="s">
        <v>8</v>
      </c>
      <c r="D8" s="27" t="e" vm="1">
        <f t="shared" ca="1" si="0"/>
        <v>#NAME?</v>
      </c>
      <c r="E8" s="27" t="e" vm="1">
        <f t="shared" ca="1" si="1"/>
        <v>#NAME?</v>
      </c>
      <c r="F8" s="42" t="e" vm="1">
        <f t="shared" ca="1" si="2"/>
        <v>#NAME?</v>
      </c>
    </row>
    <row r="9" spans="1:7">
      <c r="A9" s="49" t="s">
        <v>14</v>
      </c>
      <c r="B9" s="41">
        <v>4</v>
      </c>
      <c r="C9" s="50" t="s">
        <v>10</v>
      </c>
      <c r="D9" s="27" t="e" vm="1">
        <f t="shared" ca="1" si="0"/>
        <v>#NAME?</v>
      </c>
      <c r="E9" s="27" t="e" vm="1">
        <f t="shared" ca="1" si="1"/>
        <v>#NAME?</v>
      </c>
      <c r="F9" s="42" t="e" vm="1">
        <f t="shared" ca="1" si="2"/>
        <v>#NAME?</v>
      </c>
    </row>
    <row r="10" spans="1:7">
      <c r="A10" s="49" t="s">
        <v>15</v>
      </c>
      <c r="B10" s="41">
        <v>3</v>
      </c>
      <c r="C10" s="50" t="s">
        <v>12</v>
      </c>
      <c r="D10" s="27" t="e" vm="1">
        <f t="shared" ca="1" si="0"/>
        <v>#NAME?</v>
      </c>
      <c r="E10" s="27" t="e" vm="1">
        <f t="shared" ca="1" si="1"/>
        <v>#NAME?</v>
      </c>
      <c r="F10" s="42" t="e" vm="1">
        <f t="shared" ca="1" si="2"/>
        <v>#NAME?</v>
      </c>
    </row>
    <row r="11" spans="1:7">
      <c r="A11" s="49" t="s">
        <v>16</v>
      </c>
      <c r="B11" s="41">
        <v>1</v>
      </c>
      <c r="C11" s="50" t="s">
        <v>10</v>
      </c>
      <c r="D11" s="27" t="e" vm="1">
        <f t="shared" ca="1" si="0"/>
        <v>#NAME?</v>
      </c>
      <c r="E11" s="27" t="e" vm="1">
        <f t="shared" ca="1" si="1"/>
        <v>#NAME?</v>
      </c>
      <c r="F11" s="42" t="e" vm="1">
        <f t="shared" ca="1" si="2"/>
        <v>#NAME?</v>
      </c>
    </row>
    <row r="12" spans="1:7">
      <c r="A12" s="49" t="s">
        <v>17</v>
      </c>
      <c r="B12" s="41">
        <v>123</v>
      </c>
      <c r="C12" s="50" t="s">
        <v>12</v>
      </c>
      <c r="D12" s="27" t="e" vm="1">
        <f t="shared" ca="1" si="0"/>
        <v>#NAME?</v>
      </c>
      <c r="E12" s="27" t="e" vm="1">
        <f t="shared" ca="1" si="1"/>
        <v>#NAME?</v>
      </c>
      <c r="F12" s="42" t="e" vm="1">
        <f t="shared" ca="1" si="2"/>
        <v>#NAME?</v>
      </c>
    </row>
    <row r="13" spans="1:7">
      <c r="A13" s="49" t="s">
        <v>18</v>
      </c>
      <c r="B13" s="41">
        <v>5</v>
      </c>
      <c r="C13" s="50" t="s">
        <v>8</v>
      </c>
      <c r="D13" s="27" t="e" vm="1">
        <f t="shared" ca="1" si="0"/>
        <v>#NAME?</v>
      </c>
      <c r="E13" s="27" t="e" vm="1">
        <f t="shared" ca="1" si="1"/>
        <v>#NAME?</v>
      </c>
      <c r="F13" s="42" t="e" vm="1">
        <f t="shared" ca="1" si="2"/>
        <v>#NAME?</v>
      </c>
    </row>
    <row r="14" spans="1:7">
      <c r="A14" s="49" t="s">
        <v>19</v>
      </c>
      <c r="B14" s="41">
        <v>5</v>
      </c>
      <c r="C14" s="50" t="s">
        <v>10</v>
      </c>
      <c r="D14" s="27" t="e" vm="1">
        <f t="shared" ca="1" si="0"/>
        <v>#NAME?</v>
      </c>
      <c r="E14" s="27" t="e" vm="1">
        <f t="shared" ca="1" si="1"/>
        <v>#NAME?</v>
      </c>
      <c r="F14" s="42" t="e" vm="1">
        <f t="shared" ca="1" si="2"/>
        <v>#NAME?</v>
      </c>
    </row>
    <row r="15" spans="1:7">
      <c r="A15" s="49" t="s">
        <v>20</v>
      </c>
      <c r="B15" s="41">
        <v>123</v>
      </c>
      <c r="C15" s="50" t="s">
        <v>8</v>
      </c>
      <c r="D15" s="27" t="e" vm="1">
        <f t="shared" ca="1" si="0"/>
        <v>#NAME?</v>
      </c>
      <c r="E15" s="27" t="e" vm="1">
        <f t="shared" ca="1" si="1"/>
        <v>#NAME?</v>
      </c>
      <c r="F15" s="42" t="e" vm="1">
        <f t="shared" ca="1" si="2"/>
        <v>#NAME?</v>
      </c>
    </row>
    <row r="16" spans="1:7">
      <c r="A16" s="49" t="s">
        <v>21</v>
      </c>
      <c r="B16" s="41">
        <v>1</v>
      </c>
      <c r="C16" s="50" t="s">
        <v>10</v>
      </c>
      <c r="D16" s="27" t="e" vm="1">
        <f t="shared" ca="1" si="0"/>
        <v>#NAME?</v>
      </c>
      <c r="E16" s="27" t="e" vm="1">
        <f t="shared" ca="1" si="1"/>
        <v>#NAME?</v>
      </c>
      <c r="F16" s="42" t="e" vm="1">
        <f t="shared" ca="1" si="2"/>
        <v>#NAME?</v>
      </c>
    </row>
    <row r="17" spans="1:6">
      <c r="A17" s="49" t="s">
        <v>22</v>
      </c>
      <c r="B17" s="41">
        <v>23</v>
      </c>
      <c r="C17" s="50" t="s">
        <v>12</v>
      </c>
      <c r="D17" s="27" t="e" vm="1">
        <f t="shared" ca="1" si="0"/>
        <v>#NAME?</v>
      </c>
      <c r="E17" s="27" t="e" vm="1">
        <f t="shared" ca="1" si="1"/>
        <v>#NAME?</v>
      </c>
      <c r="F17" s="42" t="e" vm="1">
        <f t="shared" ca="1" si="2"/>
        <v>#NAME?</v>
      </c>
    </row>
    <row r="18" spans="1:6">
      <c r="A18" s="49" t="s">
        <v>23</v>
      </c>
      <c r="B18" s="41">
        <v>123</v>
      </c>
      <c r="C18" s="50" t="s">
        <v>10</v>
      </c>
      <c r="D18" s="27" t="e" vm="1">
        <f t="shared" ca="1" si="0"/>
        <v>#NAME?</v>
      </c>
      <c r="E18" s="27" t="e" vm="1">
        <f t="shared" ca="1" si="1"/>
        <v>#NAME?</v>
      </c>
      <c r="F18" s="42" t="e" vm="1">
        <f t="shared" ca="1" si="2"/>
        <v>#NAME?</v>
      </c>
    </row>
    <row r="19" spans="1:6">
      <c r="A19" s="49" t="s">
        <v>24</v>
      </c>
      <c r="B19" s="41">
        <v>83</v>
      </c>
      <c r="C19" s="50" t="s">
        <v>12</v>
      </c>
      <c r="D19" s="27" t="e" vm="1">
        <f t="shared" ca="1" si="0"/>
        <v>#NAME?</v>
      </c>
      <c r="E19" s="27" t="e" vm="1">
        <f t="shared" ca="1" si="1"/>
        <v>#NAME?</v>
      </c>
      <c r="F19" s="42" t="e" vm="1">
        <f t="shared" ca="1" si="2"/>
        <v>#NAME?</v>
      </c>
    </row>
    <row r="20" spans="1:6">
      <c r="A20" s="49" t="s">
        <v>25</v>
      </c>
      <c r="B20" s="41">
        <v>1</v>
      </c>
      <c r="C20" s="50" t="s">
        <v>8</v>
      </c>
      <c r="D20" s="27" t="e" vm="1">
        <f t="shared" ca="1" si="0"/>
        <v>#NAME?</v>
      </c>
      <c r="E20" s="27" t="e" vm="1">
        <f t="shared" ca="1" si="1"/>
        <v>#NAME?</v>
      </c>
      <c r="F20" s="42" t="e" vm="1">
        <f t="shared" ca="1" si="2"/>
        <v>#NAME?</v>
      </c>
    </row>
    <row r="21" spans="1:6">
      <c r="A21" s="49" t="s">
        <v>26</v>
      </c>
      <c r="B21" s="41">
        <v>5</v>
      </c>
      <c r="C21" s="50" t="s">
        <v>10</v>
      </c>
      <c r="D21" s="27" t="e" vm="1">
        <f t="shared" ca="1" si="0"/>
        <v>#NAME?</v>
      </c>
      <c r="E21" s="27" t="e" vm="1">
        <f t="shared" ca="1" si="1"/>
        <v>#NAME?</v>
      </c>
      <c r="F21" s="42" t="e" vm="1">
        <f t="shared" ca="1" si="2"/>
        <v>#NAME?</v>
      </c>
    </row>
    <row r="22" spans="1:6">
      <c r="A22" s="49" t="s">
        <v>27</v>
      </c>
      <c r="B22" s="41">
        <v>9</v>
      </c>
      <c r="C22" s="50" t="s">
        <v>10</v>
      </c>
      <c r="D22" s="27" t="e" vm="1">
        <f t="shared" ca="1" si="0"/>
        <v>#NAME?</v>
      </c>
      <c r="E22" s="27" t="e" vm="1">
        <f t="shared" ca="1" si="1"/>
        <v>#NAME?</v>
      </c>
      <c r="F22" s="42" t="e" vm="1">
        <f t="shared" ca="1" si="2"/>
        <v>#NAME?</v>
      </c>
    </row>
    <row r="23" spans="1:6">
      <c r="A23" s="49" t="s">
        <v>28</v>
      </c>
      <c r="B23" s="41">
        <v>9</v>
      </c>
      <c r="C23" s="50" t="s">
        <v>12</v>
      </c>
      <c r="D23" s="27" t="e" vm="1">
        <f t="shared" ca="1" si="0"/>
        <v>#NAME?</v>
      </c>
      <c r="E23" s="27" t="e" vm="1">
        <f t="shared" ca="1" si="1"/>
        <v>#NAME?</v>
      </c>
      <c r="F23" s="42" t="e" vm="1">
        <f t="shared" ca="1" si="2"/>
        <v>#NAME?</v>
      </c>
    </row>
    <row r="24" spans="1:6">
      <c r="A24" s="49" t="s">
        <v>29</v>
      </c>
      <c r="B24" s="41">
        <v>6</v>
      </c>
      <c r="C24" s="50" t="s">
        <v>10</v>
      </c>
      <c r="D24" s="27" t="e" vm="1">
        <f t="shared" ca="1" si="0"/>
        <v>#NAME?</v>
      </c>
      <c r="E24" s="27" t="e" vm="1">
        <f t="shared" ca="1" si="1"/>
        <v>#NAME?</v>
      </c>
      <c r="F24" s="42" t="e" vm="1">
        <f t="shared" ca="1" si="2"/>
        <v>#NAME?</v>
      </c>
    </row>
    <row r="25" spans="1:6">
      <c r="A25" s="49" t="s">
        <v>30</v>
      </c>
      <c r="B25" s="41">
        <v>5</v>
      </c>
      <c r="C25" s="50" t="s">
        <v>12</v>
      </c>
      <c r="D25" s="27" t="e" vm="1">
        <f t="shared" ca="1" si="0"/>
        <v>#NAME?</v>
      </c>
      <c r="E25" s="27" t="e" vm="1">
        <f t="shared" ca="1" si="1"/>
        <v>#NAME?</v>
      </c>
      <c r="F25" s="42" t="e" vm="1">
        <f t="shared" ca="1" si="2"/>
        <v>#NAME?</v>
      </c>
    </row>
    <row r="26" spans="1:6">
      <c r="A26" s="49" t="s">
        <v>31</v>
      </c>
      <c r="B26" s="41">
        <v>7</v>
      </c>
      <c r="C26" s="50" t="s">
        <v>8</v>
      </c>
      <c r="D26" s="27" t="e" vm="1">
        <f t="shared" ca="1" si="0"/>
        <v>#NAME?</v>
      </c>
      <c r="E26" s="27" t="e" vm="1">
        <f t="shared" ca="1" si="1"/>
        <v>#NAME?</v>
      </c>
      <c r="F26" s="42" t="e" vm="1">
        <f t="shared" ca="1" si="2"/>
        <v>#NAME?</v>
      </c>
    </row>
    <row r="27" spans="1:6">
      <c r="A27" s="49" t="s">
        <v>32</v>
      </c>
      <c r="B27" s="41">
        <v>98</v>
      </c>
      <c r="C27" s="50" t="s">
        <v>10</v>
      </c>
      <c r="D27" s="27" t="e" vm="1">
        <f t="shared" ca="1" si="0"/>
        <v>#NAME?</v>
      </c>
      <c r="E27" s="27" t="e" vm="1">
        <f t="shared" ca="1" si="1"/>
        <v>#NAME?</v>
      </c>
      <c r="F27" s="42" t="e" vm="1">
        <f t="shared" ca="1" si="2"/>
        <v>#NAME?</v>
      </c>
    </row>
    <row r="28" spans="1:6">
      <c r="A28" s="49" t="s">
        <v>33</v>
      </c>
      <c r="B28" s="41">
        <v>7</v>
      </c>
      <c r="C28" s="50" t="s">
        <v>8</v>
      </c>
      <c r="D28" s="27" t="e" vm="1">
        <f t="shared" ca="1" si="0"/>
        <v>#NAME?</v>
      </c>
      <c r="E28" s="27" t="e" vm="1">
        <f t="shared" ca="1" si="1"/>
        <v>#NAME?</v>
      </c>
      <c r="F28" s="42" t="e" vm="1">
        <f t="shared" ca="1" si="2"/>
        <v>#NAME?</v>
      </c>
    </row>
    <row r="29" spans="1:6">
      <c r="A29" s="49" t="s">
        <v>34</v>
      </c>
      <c r="B29" s="41">
        <v>0</v>
      </c>
      <c r="C29" s="50" t="s">
        <v>10</v>
      </c>
      <c r="D29" s="27" t="e" vm="1">
        <f t="shared" ca="1" si="0"/>
        <v>#NAME?</v>
      </c>
      <c r="E29" s="27" t="e" vm="1">
        <f t="shared" ca="1" si="1"/>
        <v>#NAME?</v>
      </c>
      <c r="F29" s="42" t="e" vm="1">
        <f t="shared" ca="1" si="2"/>
        <v>#NAME?</v>
      </c>
    </row>
    <row r="30" spans="1:6">
      <c r="A30" s="49" t="s">
        <v>35</v>
      </c>
      <c r="B30" s="41">
        <v>0</v>
      </c>
      <c r="C30" s="50" t="s">
        <v>12</v>
      </c>
      <c r="D30" s="27" t="e" vm="1">
        <f t="shared" ca="1" si="0"/>
        <v>#NAME?</v>
      </c>
      <c r="E30" s="27" t="e" vm="1">
        <f t="shared" ca="1" si="1"/>
        <v>#NAME?</v>
      </c>
      <c r="F30" s="42" t="e" vm="1">
        <f t="shared" ca="1" si="2"/>
        <v>#NAME?</v>
      </c>
    </row>
    <row r="31" spans="1:6">
      <c r="A31" s="49" t="s">
        <v>36</v>
      </c>
      <c r="B31" s="41">
        <v>9</v>
      </c>
      <c r="C31" s="50" t="s">
        <v>10</v>
      </c>
      <c r="D31" s="27" t="e" vm="1">
        <f t="shared" ca="1" si="0"/>
        <v>#NAME?</v>
      </c>
      <c r="E31" s="27" t="e" vm="1">
        <f t="shared" ca="1" si="1"/>
        <v>#NAME?</v>
      </c>
      <c r="F31" s="42" t="e" vm="1">
        <f t="shared" ca="1" si="2"/>
        <v>#NAME?</v>
      </c>
    </row>
    <row r="32" spans="1:6">
      <c r="A32" s="49" t="s">
        <v>37</v>
      </c>
      <c r="B32" s="41">
        <v>8</v>
      </c>
      <c r="C32" s="50" t="s">
        <v>12</v>
      </c>
      <c r="D32" s="27" t="e" vm="1">
        <f t="shared" ca="1" si="0"/>
        <v>#NAME?</v>
      </c>
      <c r="E32" s="27" t="e" vm="1">
        <f t="shared" ca="1" si="1"/>
        <v>#NAME?</v>
      </c>
      <c r="F32" s="42" t="e" vm="1">
        <f t="shared" ca="1" si="2"/>
        <v>#NAME?</v>
      </c>
    </row>
    <row r="33" spans="1:6">
      <c r="A33" s="49" t="s">
        <v>38</v>
      </c>
      <c r="B33" s="41">
        <v>9</v>
      </c>
      <c r="C33" s="50" t="s">
        <v>10</v>
      </c>
      <c r="D33" s="27" t="e" vm="1">
        <f t="shared" ca="1" si="0"/>
        <v>#NAME?</v>
      </c>
      <c r="E33" s="27" t="e" vm="1">
        <f t="shared" ca="1" si="1"/>
        <v>#NAME?</v>
      </c>
      <c r="F33" s="42" t="e" vm="1">
        <f t="shared" ca="1" si="2"/>
        <v>#NAME?</v>
      </c>
    </row>
    <row r="34" spans="1:6">
      <c r="A34" s="49" t="s">
        <v>39</v>
      </c>
      <c r="B34" s="41">
        <v>3</v>
      </c>
      <c r="C34" s="50" t="s">
        <v>12</v>
      </c>
      <c r="D34" s="27" t="e" vm="1">
        <f t="shared" ca="1" si="0"/>
        <v>#NAME?</v>
      </c>
      <c r="E34" s="27" t="e" vm="1">
        <f t="shared" ca="1" si="1"/>
        <v>#NAME?</v>
      </c>
      <c r="F34" s="42" t="e" vm="1">
        <f t="shared" ca="1" si="2"/>
        <v>#NAME?</v>
      </c>
    </row>
    <row r="35" spans="1:6">
      <c r="A35" s="49" t="s">
        <v>40</v>
      </c>
      <c r="B35" s="41">
        <v>5</v>
      </c>
      <c r="C35" s="50" t="s">
        <v>8</v>
      </c>
      <c r="D35" s="27" t="e" vm="1">
        <f t="shared" ca="1" si="0"/>
        <v>#NAME?</v>
      </c>
      <c r="E35" s="27" t="e" vm="1">
        <f t="shared" ca="1" si="1"/>
        <v>#NAME?</v>
      </c>
      <c r="F35" s="42" t="e" vm="1">
        <f t="shared" ca="1" si="2"/>
        <v>#NAME?</v>
      </c>
    </row>
    <row r="36" spans="1:6">
      <c r="A36" s="49" t="s">
        <v>41</v>
      </c>
      <c r="B36" s="41">
        <v>4</v>
      </c>
      <c r="C36" s="50" t="s">
        <v>10</v>
      </c>
      <c r="D36" s="27" t="e" vm="1">
        <f t="shared" ca="1" si="0"/>
        <v>#NAME?</v>
      </c>
      <c r="E36" s="27" t="e" vm="1">
        <f t="shared" ca="1" si="1"/>
        <v>#NAME?</v>
      </c>
      <c r="F36" s="42" t="e" vm="1">
        <f t="shared" ca="1" si="2"/>
        <v>#NAME?</v>
      </c>
    </row>
    <row r="37" spans="1:6">
      <c r="A37" s="49" t="s">
        <v>42</v>
      </c>
      <c r="B37" s="41">
        <v>6</v>
      </c>
      <c r="C37" s="50" t="s">
        <v>12</v>
      </c>
      <c r="D37" s="27" t="e" vm="1">
        <f t="shared" ca="1" si="0"/>
        <v>#NAME?</v>
      </c>
      <c r="E37" s="27" t="e" vm="1">
        <f t="shared" ca="1" si="1"/>
        <v>#NAME?</v>
      </c>
      <c r="F37" s="42" t="e" vm="1">
        <f t="shared" ca="1" si="2"/>
        <v>#NAME?</v>
      </c>
    </row>
    <row r="38" spans="1:6">
      <c r="A38" s="49" t="s">
        <v>43</v>
      </c>
      <c r="B38" s="41">
        <v>5</v>
      </c>
      <c r="C38" s="50" t="s">
        <v>10</v>
      </c>
      <c r="D38" s="27" t="e" vm="1">
        <f t="shared" ca="1" si="0"/>
        <v>#NAME?</v>
      </c>
      <c r="E38" s="27" t="e" vm="1">
        <f t="shared" ca="1" si="1"/>
        <v>#NAME?</v>
      </c>
      <c r="F38" s="42" t="e" vm="1">
        <f t="shared" ca="1" si="2"/>
        <v>#NAME?</v>
      </c>
    </row>
    <row r="39" spans="1:6">
      <c r="A39" s="49" t="s">
        <v>44</v>
      </c>
      <c r="B39" s="41">
        <v>7</v>
      </c>
      <c r="C39" s="50" t="s">
        <v>12</v>
      </c>
      <c r="D39" s="27" t="e" vm="1">
        <f t="shared" ca="1" si="0"/>
        <v>#NAME?</v>
      </c>
      <c r="E39" s="27" t="e" vm="1">
        <f t="shared" ca="1" si="1"/>
        <v>#NAME?</v>
      </c>
      <c r="F39" s="42" t="e" vm="1">
        <f t="shared" ca="1" si="2"/>
        <v>#NAME?</v>
      </c>
    </row>
    <row r="40" spans="1:6">
      <c r="A40" s="49" t="s">
        <v>45</v>
      </c>
      <c r="B40" s="41">
        <v>98</v>
      </c>
      <c r="C40" s="50" t="s">
        <v>8</v>
      </c>
      <c r="D40" s="27" t="e" vm="1">
        <f t="shared" ca="1" si="0"/>
        <v>#NAME?</v>
      </c>
      <c r="E40" s="27" t="e" vm="1">
        <f t="shared" ca="1" si="1"/>
        <v>#NAME?</v>
      </c>
      <c r="F40" s="42" t="e" vm="1">
        <f t="shared" ca="1" si="2"/>
        <v>#NAME?</v>
      </c>
    </row>
    <row r="41" spans="1:6">
      <c r="A41" s="49" t="s">
        <v>46</v>
      </c>
      <c r="B41" s="41">
        <v>7</v>
      </c>
      <c r="C41" s="50" t="s">
        <v>10</v>
      </c>
      <c r="D41" s="27" t="e" vm="1">
        <f t="shared" ca="1" si="0"/>
        <v>#NAME?</v>
      </c>
      <c r="E41" s="27" t="e" vm="1">
        <f t="shared" ca="1" si="1"/>
        <v>#NAME?</v>
      </c>
      <c r="F41" s="42" t="e" vm="1">
        <f t="shared" ca="1" si="2"/>
        <v>#NAME?</v>
      </c>
    </row>
    <row r="42" spans="1:6">
      <c r="A42" s="49" t="s">
        <v>47</v>
      </c>
      <c r="B42" s="41">
        <v>0</v>
      </c>
      <c r="C42" s="50" t="s">
        <v>8</v>
      </c>
      <c r="D42" s="27" t="e" vm="1">
        <f t="shared" ca="1" si="0"/>
        <v>#NAME?</v>
      </c>
      <c r="E42" s="27" t="e" vm="1">
        <f t="shared" ca="1" si="1"/>
        <v>#NAME?</v>
      </c>
      <c r="F42" s="42" t="e" vm="1">
        <f t="shared" ca="1" si="2"/>
        <v>#NAME?</v>
      </c>
    </row>
    <row r="43" spans="1:6">
      <c r="A43" s="49" t="s">
        <v>48</v>
      </c>
      <c r="B43" s="41">
        <v>0</v>
      </c>
      <c r="C43" s="50" t="s">
        <v>10</v>
      </c>
      <c r="D43" s="27" t="e" vm="1">
        <f t="shared" ca="1" si="0"/>
        <v>#NAME?</v>
      </c>
      <c r="E43" s="27" t="e" vm="1">
        <f t="shared" ca="1" si="1"/>
        <v>#NAME?</v>
      </c>
      <c r="F43" s="42" t="e" vm="1">
        <f t="shared" ca="1" si="2"/>
        <v>#NAME?</v>
      </c>
    </row>
    <row r="44" spans="1:6">
      <c r="A44" s="49" t="s">
        <v>49</v>
      </c>
      <c r="B44" s="41">
        <v>9</v>
      </c>
      <c r="C44" s="50" t="s">
        <v>12</v>
      </c>
      <c r="D44" s="27" t="e" vm="1">
        <f t="shared" ca="1" si="0"/>
        <v>#NAME?</v>
      </c>
      <c r="E44" s="27" t="e" vm="1">
        <f t="shared" ca="1" si="1"/>
        <v>#NAME?</v>
      </c>
      <c r="F44" s="42" t="e" vm="1">
        <f t="shared" ca="1" si="2"/>
        <v>#NAME?</v>
      </c>
    </row>
    <row r="45" spans="1:6">
      <c r="A45" s="49" t="s">
        <v>50</v>
      </c>
      <c r="B45" s="41">
        <v>8</v>
      </c>
      <c r="C45" s="50" t="s">
        <v>10</v>
      </c>
      <c r="D45" s="27" t="e" vm="1">
        <f t="shared" ca="1" si="0"/>
        <v>#NAME?</v>
      </c>
      <c r="E45" s="27" t="e" vm="1">
        <f t="shared" ca="1" si="1"/>
        <v>#NAME?</v>
      </c>
      <c r="F45" s="42" t="e" vm="1">
        <f t="shared" ca="1" si="2"/>
        <v>#NAME?</v>
      </c>
    </row>
    <row r="46" spans="1:6">
      <c r="A46" s="49" t="s">
        <v>51</v>
      </c>
      <c r="B46" s="41">
        <v>9</v>
      </c>
      <c r="C46" s="50" t="s">
        <v>12</v>
      </c>
      <c r="D46" s="27" t="e" vm="1">
        <f t="shared" ca="1" si="0"/>
        <v>#NAME?</v>
      </c>
      <c r="E46" s="27" t="e" vm="1">
        <f t="shared" ca="1" si="1"/>
        <v>#NAME?</v>
      </c>
      <c r="F46" s="42" t="e" vm="1">
        <f t="shared" ca="1" si="2"/>
        <v>#NAME?</v>
      </c>
    </row>
    <row r="47" spans="1:6">
      <c r="A47" s="49" t="s">
        <v>52</v>
      </c>
      <c r="B47" s="41">
        <v>3</v>
      </c>
      <c r="C47" s="50" t="s">
        <v>8</v>
      </c>
      <c r="D47" s="27" t="e" vm="1">
        <f t="shared" ca="1" si="0"/>
        <v>#NAME?</v>
      </c>
      <c r="E47" s="27" t="e" vm="1">
        <f t="shared" ca="1" si="1"/>
        <v>#NAME?</v>
      </c>
      <c r="F47" s="42" t="e" vm="1">
        <f t="shared" ca="1" si="2"/>
        <v>#NAME?</v>
      </c>
    </row>
    <row r="48" spans="1:6">
      <c r="A48" s="49" t="s">
        <v>53</v>
      </c>
      <c r="B48" s="41">
        <v>5</v>
      </c>
      <c r="C48" s="50" t="s">
        <v>10</v>
      </c>
      <c r="D48" s="27" t="e" vm="1">
        <f t="shared" ca="1" si="0"/>
        <v>#NAME?</v>
      </c>
      <c r="E48" s="27" t="e" vm="1">
        <f t="shared" ca="1" si="1"/>
        <v>#NAME?</v>
      </c>
      <c r="F48" s="42" t="e" vm="1">
        <f t="shared" ca="1" si="2"/>
        <v>#NAME?</v>
      </c>
    </row>
    <row r="49" spans="1:6">
      <c r="A49" s="49" t="s">
        <v>54</v>
      </c>
      <c r="B49" s="41">
        <v>4</v>
      </c>
      <c r="C49" s="50" t="s">
        <v>10</v>
      </c>
      <c r="D49" s="27" t="e" vm="1">
        <f t="shared" ca="1" si="0"/>
        <v>#NAME?</v>
      </c>
      <c r="E49" s="27" t="e" vm="1">
        <f t="shared" ca="1" si="1"/>
        <v>#NAME?</v>
      </c>
      <c r="F49" s="42" t="e" vm="1">
        <f t="shared" ca="1" si="2"/>
        <v>#NAME?</v>
      </c>
    </row>
    <row r="50" spans="1:6">
      <c r="A50" s="49" t="s">
        <v>55</v>
      </c>
      <c r="B50" s="41">
        <v>7</v>
      </c>
      <c r="C50" s="50" t="s">
        <v>12</v>
      </c>
      <c r="D50" s="27" t="e" vm="1">
        <f t="shared" ca="1" si="0"/>
        <v>#NAME?</v>
      </c>
      <c r="E50" s="27" t="e" vm="1">
        <f t="shared" ca="1" si="1"/>
        <v>#NAME?</v>
      </c>
      <c r="F50" s="42" t="e" vm="1">
        <f t="shared" ca="1" si="2"/>
        <v>#NAME?</v>
      </c>
    </row>
    <row r="51" spans="1:6">
      <c r="A51" s="49" t="s">
        <v>56</v>
      </c>
      <c r="B51" s="41">
        <v>0</v>
      </c>
      <c r="C51" s="50" t="s">
        <v>10</v>
      </c>
      <c r="D51" s="27" t="e" vm="1">
        <f t="shared" ca="1" si="0"/>
        <v>#NAME?</v>
      </c>
      <c r="E51" s="27" t="e" vm="1">
        <f t="shared" ca="1" si="1"/>
        <v>#NAME?</v>
      </c>
      <c r="F51" s="42" t="e" vm="1">
        <f t="shared" ca="1" si="2"/>
        <v>#NAME?</v>
      </c>
    </row>
    <row r="52" spans="1:6">
      <c r="A52" s="49" t="s">
        <v>57</v>
      </c>
      <c r="B52" s="41">
        <v>0</v>
      </c>
      <c r="C52" s="50" t="s">
        <v>12</v>
      </c>
      <c r="D52" s="27" t="e" vm="1">
        <f t="shared" ca="1" si="0"/>
        <v>#NAME?</v>
      </c>
      <c r="E52" s="27" t="e" vm="1">
        <f t="shared" ca="1" si="1"/>
        <v>#NAME?</v>
      </c>
      <c r="F52" s="42" t="e" vm="1">
        <f t="shared" ca="1" si="2"/>
        <v>#NAME?</v>
      </c>
    </row>
    <row r="53" spans="1:6">
      <c r="A53" s="40"/>
      <c r="B53" s="41"/>
      <c r="C53" s="43"/>
      <c r="D53" s="27"/>
      <c r="E53" s="44"/>
      <c r="F53" s="43"/>
    </row>
    <row r="54" spans="1:6">
      <c r="A54" s="40"/>
      <c r="B54" s="41"/>
      <c r="C54" s="27"/>
      <c r="D54" s="27"/>
      <c r="E54" s="27"/>
      <c r="F54" s="27"/>
    </row>
    <row r="55" spans="1:6">
      <c r="A55" s="45"/>
      <c r="B55" s="41"/>
      <c r="C55" s="27"/>
      <c r="D55" s="27"/>
      <c r="E55" s="27"/>
      <c r="F55" s="27"/>
    </row>
    <row r="56" spans="1:6">
      <c r="A56" s="45"/>
      <c r="B56" s="41"/>
      <c r="C56" s="27"/>
      <c r="D56" s="27"/>
      <c r="E56" s="27"/>
      <c r="F56" s="27"/>
    </row>
    <row r="57" spans="1:6">
      <c r="A57" s="45"/>
      <c r="B57" s="41"/>
      <c r="C57" s="27"/>
      <c r="D57" s="27"/>
      <c r="E57" s="27"/>
      <c r="F57" s="27"/>
    </row>
    <row r="58" spans="1:6">
      <c r="A58" s="45"/>
      <c r="B58" s="41"/>
      <c r="C58" s="27"/>
      <c r="D58" s="27"/>
      <c r="E58" s="27"/>
      <c r="F58" s="27"/>
    </row>
    <row r="59" spans="1:6">
      <c r="A59" s="45"/>
      <c r="B59" s="41"/>
      <c r="C59" s="27"/>
      <c r="D59" s="27"/>
      <c r="E59" s="27"/>
      <c r="F59" s="27"/>
    </row>
    <row r="60" spans="1:6">
      <c r="A60" s="45"/>
      <c r="B60" s="41"/>
      <c r="C60" s="46"/>
      <c r="D60" s="27"/>
      <c r="E60" s="27"/>
      <c r="F60" s="46"/>
    </row>
    <row r="61" spans="1:6">
      <c r="A61" s="45"/>
      <c r="B61" s="41"/>
      <c r="C61" s="27"/>
      <c r="D61" s="27"/>
      <c r="E61" s="27"/>
      <c r="F61" s="27"/>
    </row>
    <row r="62" spans="1:6">
      <c r="A62" s="45"/>
      <c r="B62" s="41"/>
      <c r="C62" s="27"/>
      <c r="D62" s="27"/>
      <c r="E62" s="27"/>
      <c r="F62" s="27"/>
    </row>
    <row r="63" spans="1:6">
      <c r="A63" s="45"/>
      <c r="B63" s="41"/>
      <c r="C63" s="27"/>
      <c r="D63" s="27"/>
      <c r="E63" s="27"/>
      <c r="F63" s="27"/>
    </row>
    <row r="64" spans="1:6">
      <c r="A64" s="45"/>
      <c r="B64" s="41"/>
      <c r="C64" s="27"/>
      <c r="D64" s="27"/>
      <c r="F64" s="27"/>
    </row>
    <row r="65" spans="1:6">
      <c r="A65" s="45"/>
      <c r="B65" s="41"/>
      <c r="C65" s="27"/>
      <c r="D65" s="27"/>
      <c r="E65" s="27"/>
      <c r="F65" s="27"/>
    </row>
    <row r="66" spans="1:6">
      <c r="A66" s="45"/>
      <c r="B66" s="41"/>
      <c r="C66" s="27"/>
      <c r="D66" s="27"/>
      <c r="E66" s="27"/>
      <c r="F66" s="27"/>
    </row>
    <row r="67" spans="1:6">
      <c r="A67" s="45"/>
      <c r="B67" s="41"/>
      <c r="C67" s="27"/>
      <c r="D67" s="27"/>
      <c r="E67" s="27"/>
      <c r="F67" s="27"/>
    </row>
    <row r="68" spans="1:6">
      <c r="A68" s="45"/>
      <c r="B68" s="41"/>
      <c r="C68" s="46"/>
      <c r="D68" s="27"/>
      <c r="E68" s="27"/>
      <c r="F68" s="46"/>
    </row>
    <row r="69" spans="1:6">
      <c r="A69" s="45"/>
      <c r="B69" s="41"/>
      <c r="C69" s="46"/>
      <c r="D69" s="27"/>
      <c r="E69" s="44"/>
      <c r="F69" s="46"/>
    </row>
    <row r="70" spans="1:6">
      <c r="A70" s="45"/>
      <c r="B70" s="41"/>
      <c r="C70" s="46"/>
      <c r="D70" s="27"/>
      <c r="E70" s="27"/>
      <c r="F70" s="46"/>
    </row>
    <row r="71" spans="1:6">
      <c r="A71" s="45"/>
      <c r="B71" s="41"/>
      <c r="C71" s="46"/>
      <c r="D71" s="27"/>
      <c r="E71" s="27"/>
      <c r="F71" s="46"/>
    </row>
    <row r="72" spans="1:6">
      <c r="A72" s="45"/>
      <c r="B72" s="41"/>
      <c r="C72" s="46"/>
      <c r="D72" s="27"/>
      <c r="E72" s="27"/>
      <c r="F72" s="46"/>
    </row>
    <row r="73" spans="1:6">
      <c r="A73" s="45"/>
      <c r="B73" s="41"/>
      <c r="C73" s="46"/>
      <c r="D73" s="27"/>
      <c r="E73" s="27"/>
      <c r="F73" s="46"/>
    </row>
    <row r="74" spans="1:6">
      <c r="A74" s="45"/>
      <c r="B74" s="41"/>
      <c r="C74" s="46"/>
      <c r="D74" s="27"/>
      <c r="E74" s="27"/>
      <c r="F74" s="46"/>
    </row>
    <row r="75" spans="1:6">
      <c r="A75" s="45"/>
      <c r="B75" s="41"/>
      <c r="C75" s="46"/>
      <c r="D75" s="27"/>
      <c r="E75" s="44"/>
      <c r="F75" s="46"/>
    </row>
    <row r="76" spans="1:6">
      <c r="A76" s="45"/>
      <c r="B76" s="41"/>
      <c r="C76" s="46"/>
      <c r="D76" s="27"/>
      <c r="E76" s="27"/>
      <c r="F76" s="46"/>
    </row>
    <row r="77" spans="1:6">
      <c r="A77" s="45"/>
      <c r="B77" s="41"/>
      <c r="C77" s="46"/>
      <c r="D77" s="27"/>
      <c r="E77" s="27"/>
      <c r="F77" s="46"/>
    </row>
    <row r="78" spans="1:6">
      <c r="A78" s="45"/>
      <c r="B78" s="41"/>
      <c r="C78" s="46"/>
      <c r="D78" s="27"/>
      <c r="E78" s="27"/>
      <c r="F78" s="46"/>
    </row>
    <row r="79" spans="1:6">
      <c r="A79" s="45"/>
      <c r="B79" s="41"/>
      <c r="C79" s="27"/>
      <c r="D79" s="27"/>
      <c r="E79" s="27"/>
      <c r="F79" s="27"/>
    </row>
    <row r="80" spans="1:6">
      <c r="A80" s="45"/>
      <c r="B80" s="41"/>
      <c r="C80" s="27"/>
      <c r="D80" s="27"/>
      <c r="E80" s="44"/>
      <c r="F80" s="27"/>
    </row>
    <row r="81" spans="1:6">
      <c r="A81" s="45"/>
      <c r="B81" s="41"/>
      <c r="C81" s="27"/>
      <c r="D81" s="27"/>
      <c r="E81" s="46"/>
      <c r="F81" s="27"/>
    </row>
    <row r="82" spans="1:6">
      <c r="A82" s="45"/>
      <c r="B82" s="41"/>
      <c r="C82" s="27"/>
      <c r="D82" s="27"/>
      <c r="E82" s="46"/>
      <c r="F82" s="27"/>
    </row>
    <row r="83" spans="1:6">
      <c r="A83" s="45"/>
      <c r="B83" s="41"/>
      <c r="C83" s="27"/>
      <c r="D83" s="27"/>
      <c r="E83" s="46"/>
      <c r="F83" s="27"/>
    </row>
    <row r="84" spans="1:6">
      <c r="A84" s="45"/>
      <c r="B84" s="41"/>
      <c r="C84" s="27"/>
      <c r="D84" s="27"/>
      <c r="E84" s="46"/>
      <c r="F84" s="27"/>
    </row>
    <row r="85" spans="1:6">
      <c r="A85" s="45"/>
      <c r="B85" s="41"/>
      <c r="C85" s="27"/>
      <c r="D85" s="27"/>
      <c r="E85" s="44"/>
      <c r="F85" s="27"/>
    </row>
    <row r="86" spans="1:6">
      <c r="A86" s="45"/>
      <c r="B86" s="41"/>
      <c r="C86" s="27"/>
      <c r="D86" s="27"/>
      <c r="E86" s="46"/>
      <c r="F86" s="27"/>
    </row>
    <row r="87" spans="1:6">
      <c r="A87" s="45"/>
      <c r="B87" s="41"/>
      <c r="C87" s="27"/>
      <c r="D87" s="27"/>
      <c r="E87" s="46"/>
      <c r="F87" s="27"/>
    </row>
    <row r="88" spans="1:6">
      <c r="A88" s="45"/>
      <c r="B88" s="41"/>
      <c r="C88" s="27"/>
      <c r="D88" s="27"/>
      <c r="E88" s="46"/>
      <c r="F88" s="27"/>
    </row>
    <row r="89" spans="1:6">
      <c r="A89" s="45"/>
      <c r="B89" s="41"/>
      <c r="C89" s="27"/>
      <c r="D89" s="27"/>
      <c r="E89" s="46"/>
      <c r="F89" s="27"/>
    </row>
    <row r="90" spans="1:6">
      <c r="A90" s="45"/>
      <c r="B90" s="41"/>
      <c r="C90" s="27"/>
      <c r="D90" s="27"/>
      <c r="E90" s="46"/>
      <c r="F90" s="27"/>
    </row>
    <row r="91" spans="1:6">
      <c r="A91" s="45"/>
      <c r="B91" s="41"/>
      <c r="C91" s="27"/>
      <c r="D91" s="27"/>
      <c r="E91" s="44"/>
      <c r="F91" s="27"/>
    </row>
    <row r="92" spans="1:6">
      <c r="A92" s="45"/>
      <c r="B92" s="41"/>
      <c r="C92" s="27"/>
      <c r="D92" s="27"/>
      <c r="E92" s="46"/>
      <c r="F92" s="27"/>
    </row>
    <row r="93" spans="1:6">
      <c r="A93" s="45"/>
      <c r="B93" s="41"/>
      <c r="C93" s="27"/>
      <c r="D93" s="27"/>
      <c r="E93" s="46"/>
      <c r="F93" s="27"/>
    </row>
    <row r="94" spans="1:6">
      <c r="A94" s="45"/>
      <c r="B94" s="41"/>
      <c r="C94" s="27"/>
      <c r="D94" s="27"/>
      <c r="E94" s="46"/>
      <c r="F94" s="27"/>
    </row>
    <row r="95" spans="1:6">
      <c r="A95" s="45"/>
      <c r="B95" s="41"/>
      <c r="C95" s="27"/>
      <c r="D95" s="27"/>
      <c r="E95" s="46"/>
      <c r="F95" s="27"/>
    </row>
    <row r="96" spans="1:6">
      <c r="A96" s="45"/>
      <c r="B96" s="41"/>
      <c r="C96" s="27"/>
      <c r="D96" s="27"/>
      <c r="E96" s="44"/>
      <c r="F96" s="27"/>
    </row>
    <row r="97" spans="1:6">
      <c r="A97" s="45"/>
      <c r="B97" s="41"/>
      <c r="C97" s="27"/>
      <c r="D97" s="27"/>
      <c r="E97" s="47"/>
      <c r="F97" s="27"/>
    </row>
    <row r="98" spans="1:6">
      <c r="A98" s="45"/>
      <c r="B98" s="41"/>
      <c r="C98" s="27"/>
      <c r="D98" s="27"/>
      <c r="E98" s="47"/>
      <c r="F98" s="27"/>
    </row>
    <row r="99" spans="1:6">
      <c r="A99" s="45"/>
      <c r="B99" s="41"/>
      <c r="C99" s="27"/>
      <c r="D99" s="27"/>
      <c r="E99" s="46"/>
      <c r="F99" s="27"/>
    </row>
    <row r="100" spans="1:6">
      <c r="A100" s="45"/>
      <c r="B100" s="41"/>
      <c r="C100" s="27"/>
      <c r="D100" s="27"/>
      <c r="E100" s="46"/>
      <c r="F100" s="27"/>
    </row>
    <row r="101" spans="1:6">
      <c r="A101" s="45"/>
      <c r="B101" s="41"/>
      <c r="C101" s="27"/>
      <c r="D101" s="27"/>
      <c r="E101" s="46"/>
      <c r="F101" s="27"/>
    </row>
    <row r="102" spans="1:6">
      <c r="A102" s="45"/>
      <c r="B102" s="41"/>
      <c r="C102" s="27"/>
      <c r="D102" s="27"/>
      <c r="E102" s="44"/>
      <c r="F102" s="27"/>
    </row>
    <row r="103" spans="1:6">
      <c r="B103" s="48"/>
      <c r="E103" s="46"/>
    </row>
    <row r="104" spans="1:6">
      <c r="E104" s="46"/>
    </row>
    <row r="105" spans="1:6">
      <c r="E105" s="46"/>
    </row>
    <row r="106" spans="1:6">
      <c r="E106" s="46"/>
    </row>
    <row r="107" spans="1:6">
      <c r="E107" s="44"/>
    </row>
    <row r="108" spans="1:6">
      <c r="E108" s="47"/>
    </row>
    <row r="109" spans="1:6">
      <c r="E109" s="47"/>
    </row>
  </sheetData>
  <phoneticPr fontId="24"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V183"/>
  <sheetViews>
    <sheetView topLeftCell="A13" workbookViewId="0">
      <selection activeCell="O5" sqref="O5"/>
    </sheetView>
  </sheetViews>
  <sheetFormatPr defaultColWidth="9" defaultRowHeight="16.5"/>
  <cols>
    <col min="1" max="1" width="38.125" style="1" customWidth="1"/>
    <col min="2" max="2" width="9" style="1"/>
    <col min="3" max="3" width="14" hidden="1" customWidth="1"/>
    <col min="4" max="4" width="11.875" style="1" customWidth="1"/>
    <col min="5" max="5" width="15.375" style="1" customWidth="1"/>
    <col min="6" max="6" width="16.375" style="1" customWidth="1"/>
    <col min="7" max="7" width="19.75" style="1" customWidth="1"/>
    <col min="8" max="8" width="21.125" style="1" customWidth="1"/>
    <col min="9" max="9" width="14.5" style="1" hidden="1" customWidth="1"/>
    <col min="10" max="10" width="15.5" style="1" hidden="1" customWidth="1"/>
    <col min="11" max="14" width="9" style="1" hidden="1" customWidth="1"/>
    <col min="15" max="16384" width="9" style="1"/>
  </cols>
  <sheetData>
    <row r="3" spans="1:22" ht="24.95" customHeight="1">
      <c r="A3" s="1" t="s">
        <v>58</v>
      </c>
      <c r="B3" s="1" t="s">
        <v>59</v>
      </c>
      <c r="C3" s="1" t="s">
        <v>60</v>
      </c>
      <c r="D3" s="1" t="s">
        <v>61</v>
      </c>
      <c r="E3" s="30" t="s">
        <v>62</v>
      </c>
      <c r="F3" s="1" t="s">
        <v>63</v>
      </c>
      <c r="G3" s="1" t="s">
        <v>64</v>
      </c>
      <c r="H3" s="30" t="s">
        <v>65</v>
      </c>
      <c r="I3" s="53" t="s">
        <v>66</v>
      </c>
      <c r="J3" s="54"/>
      <c r="K3" s="54"/>
      <c r="L3" s="54"/>
      <c r="M3" s="54"/>
      <c r="N3" s="54"/>
      <c r="O3" s="54" t="s">
        <v>67</v>
      </c>
      <c r="P3" s="54"/>
      <c r="Q3" s="54"/>
      <c r="R3" s="54"/>
      <c r="S3" s="54"/>
      <c r="T3" s="54"/>
      <c r="U3" s="54"/>
      <c r="V3" s="54"/>
    </row>
    <row r="4" spans="1:22" ht="18" customHeight="1">
      <c r="A4" s="1" t="s">
        <v>68</v>
      </c>
      <c r="B4" s="1" t="s">
        <v>69</v>
      </c>
      <c r="C4" s="1"/>
      <c r="D4" s="1" t="s">
        <v>70</v>
      </c>
      <c r="E4" s="30" t="s">
        <v>71</v>
      </c>
      <c r="F4" s="1" t="s">
        <v>72</v>
      </c>
      <c r="G4" s="1" t="s">
        <v>73</v>
      </c>
      <c r="H4" s="30" t="s">
        <v>74</v>
      </c>
      <c r="I4" s="54"/>
      <c r="J4" s="54"/>
      <c r="K4" s="54"/>
      <c r="L4" s="54"/>
      <c r="M4" s="54"/>
      <c r="N4" s="54"/>
      <c r="O4" s="54"/>
      <c r="P4" s="54"/>
      <c r="Q4" s="54"/>
      <c r="R4" s="54"/>
      <c r="S4" s="54"/>
      <c r="T4" s="54"/>
      <c r="U4" s="54"/>
      <c r="V4" s="54"/>
    </row>
    <row r="5" spans="1:22" ht="18" customHeight="1">
      <c r="A5" s="51" t="s">
        <v>75</v>
      </c>
      <c r="B5" s="1" t="s">
        <v>76</v>
      </c>
      <c r="C5" s="31" t="s">
        <v>77</v>
      </c>
      <c r="D5" s="31">
        <v>4070</v>
      </c>
      <c r="E5" s="32" t="str">
        <f>IF(C5="支付宝支付","1",IF(C5="微信支付","0",IF(C5="银行卡支付","2",IF(C5="到付","3",""))))</f>
        <v>1</v>
      </c>
      <c r="F5" s="33">
        <v>4944191</v>
      </c>
      <c r="G5" s="34">
        <v>43946.506435185198</v>
      </c>
      <c r="H5" s="1" t="s">
        <v>78</v>
      </c>
      <c r="I5" s="37" t="e" vm="1">
        <f ca="1">_xlfn.CONCAT("put ","'ORDER_INFO' ,'",A5,"', 'C1:STATUS','",B5,"'")</f>
        <v>#NAME?</v>
      </c>
      <c r="J5" s="37" t="e" vm="1">
        <f ca="1">_xlfn.CONCAT("put ","'ORDER_INFO' ,'",A5,"', 'C1:PAY_MONEY',",D5,"")</f>
        <v>#NAME?</v>
      </c>
      <c r="K5" s="37" t="e" vm="1">
        <f ca="1">_xlfn.CONCAT("put ","'ORDER_INFO' ,'",A5,"', 'C1:PAYWAY',",E5,"")</f>
        <v>#NAME?</v>
      </c>
      <c r="L5" s="37" t="e" vm="1">
        <f ca="1">_xlfn.CONCAT("put ","'ORDER_INFO' ,'",A5,"', 'C1:USER_ID','",F5,"'")</f>
        <v>#NAME?</v>
      </c>
      <c r="M5" s="37" t="e" vm="1">
        <f ca="1">_xlfn.CONCAT("put ","'ORDER_INFO' ,'",A5,"', 'C1:OPERATION_DATE','",TEXT(G5,"yyyy-MM-dd HH:mm:ss"),"'")</f>
        <v>#NAME?</v>
      </c>
      <c r="N5" s="37" t="e" vm="1">
        <f ca="1">_xlfn.CONCAT("put ","'ORDER_INFO' ,'",A5,"', 'C1:CATEGORY','",H5,"'")</f>
        <v>#NAME?</v>
      </c>
      <c r="O5" s="37" t="e" vm="1">
        <f ca="1">_xlfn.CONCAT("UPSERT INTO ""ORDER_DTL"" VALUES(","'",A5,"',","'",B5,"',",D5,",",E5,",'",F5,"','",TEXT(G5,"yyyy-MM-dd HH:mm:ss"),"','",H5,"');")</f>
        <v>#NAME?</v>
      </c>
      <c r="P5" s="30"/>
      <c r="Q5" s="30"/>
    </row>
    <row r="6" spans="1:22" ht="18" customHeight="1">
      <c r="A6" s="51" t="s">
        <v>79</v>
      </c>
      <c r="B6" s="31" t="s">
        <v>80</v>
      </c>
      <c r="C6" s="31" t="s">
        <v>77</v>
      </c>
      <c r="D6" s="31">
        <v>4350</v>
      </c>
      <c r="E6" s="32" t="str">
        <f t="shared" ref="E6:E37" si="0">IF(C6="支付宝支付","1",IF(C6="微信支付","0",IF(C6="银行卡支付","2",IF(C6="到付","3",""))))</f>
        <v>1</v>
      </c>
      <c r="F6" s="33">
        <v>1625615</v>
      </c>
      <c r="G6" s="34">
        <v>43946.506678240701</v>
      </c>
      <c r="H6" s="1" t="s">
        <v>81</v>
      </c>
      <c r="I6" s="37" t="e" vm="1">
        <f t="shared" ref="I6:I37" ca="1" si="1">_xlfn.CONCAT("put ","'ORDER_INFO' ,'",A6,"', 'C1:STATUS','",B6,"'")</f>
        <v>#NAME?</v>
      </c>
      <c r="J6" s="37" t="e" vm="1">
        <f t="shared" ref="J6:J37" ca="1" si="2">_xlfn.CONCAT("put ","'ORDER_INFO' ,'",A6,"', 'C1:PAY_MONEY',",D6,"")</f>
        <v>#NAME?</v>
      </c>
      <c r="K6" s="37" t="e" vm="1">
        <f t="shared" ref="K6:K37" ca="1" si="3">_xlfn.CONCAT("put ","'ORDER_INFO' ,'",A6,"', 'C1:PAYWAY',",E6,"")</f>
        <v>#NAME?</v>
      </c>
      <c r="L6" s="37" t="e" vm="1">
        <f t="shared" ref="L6:L37" ca="1" si="4">_xlfn.CONCAT("put ","'ORDER_INFO' ,'",A6,"', 'C1:USER_ID','",F6,"'")</f>
        <v>#NAME?</v>
      </c>
      <c r="M6" s="37" t="e" vm="1">
        <f t="shared" ref="M6:M37" ca="1" si="5">_xlfn.CONCAT("put ","'ORDER_INFO' ,'",A6,"', 'C1:OPERATION_DATE','",TEXT(G6,"yyyy-MM-dd HH:mm:ss"),"'")</f>
        <v>#NAME?</v>
      </c>
      <c r="N6" s="37" t="e" vm="1">
        <f t="shared" ref="N6:N37" ca="1" si="6">_xlfn.CONCAT("put ","'ORDER_INFO' ,'",A6,"', 'C1:CATEGORY','",H6,"'")</f>
        <v>#NAME?</v>
      </c>
      <c r="O6" s="37" t="e" vm="1">
        <f t="shared" ref="O6:O37" ca="1" si="7">_xlfn.CONCAT("UPSERT INTO ""ORDER_DTL"" VALUES(","'",A6,"',","'",B6,"',",D6,",",E6,",'",F6,"','",TEXT(G6,"yyyy-MM-dd HH:mm:ss"),"','",H6,"');")</f>
        <v>#NAME?</v>
      </c>
    </row>
    <row r="7" spans="1:22" customFormat="1" ht="18" customHeight="1">
      <c r="A7" s="51" t="s">
        <v>82</v>
      </c>
      <c r="B7" s="1" t="s">
        <v>76</v>
      </c>
      <c r="C7" s="31" t="s">
        <v>83</v>
      </c>
      <c r="D7" s="31">
        <v>6370</v>
      </c>
      <c r="E7" s="32" t="str">
        <f t="shared" si="0"/>
        <v>3</v>
      </c>
      <c r="F7" s="35">
        <v>3919700</v>
      </c>
      <c r="G7" s="34">
        <v>43946.506701388898</v>
      </c>
      <c r="H7" t="s">
        <v>84</v>
      </c>
      <c r="I7" s="38" t="e" vm="1">
        <f t="shared" ca="1" si="1"/>
        <v>#NAME?</v>
      </c>
      <c r="J7" s="38" t="e" vm="1">
        <f t="shared" ca="1" si="2"/>
        <v>#NAME?</v>
      </c>
      <c r="K7" s="38" t="e" vm="1">
        <f t="shared" ca="1" si="3"/>
        <v>#NAME?</v>
      </c>
      <c r="L7" s="38" t="e" vm="1">
        <f t="shared" ca="1" si="4"/>
        <v>#NAME?</v>
      </c>
      <c r="M7" s="38" t="e" vm="1">
        <f t="shared" ca="1" si="5"/>
        <v>#NAME?</v>
      </c>
      <c r="N7" s="38" t="e" vm="1">
        <f t="shared" ca="1" si="6"/>
        <v>#NAME?</v>
      </c>
      <c r="O7" s="37" t="e" vm="1">
        <f t="shared" ca="1" si="7"/>
        <v>#NAME?</v>
      </c>
    </row>
    <row r="8" spans="1:22" customFormat="1" ht="18" customHeight="1">
      <c r="A8" s="51" t="s">
        <v>85</v>
      </c>
      <c r="B8" s="31" t="s">
        <v>86</v>
      </c>
      <c r="C8" s="31" t="s">
        <v>83</v>
      </c>
      <c r="D8" s="31">
        <v>6370</v>
      </c>
      <c r="E8" s="32" t="str">
        <f t="shared" si="0"/>
        <v>3</v>
      </c>
      <c r="F8" s="35">
        <v>3919700</v>
      </c>
      <c r="G8" s="34">
        <v>43946.506759259297</v>
      </c>
      <c r="H8" t="s">
        <v>84</v>
      </c>
      <c r="I8" s="38" t="e" vm="1">
        <f t="shared" ca="1" si="1"/>
        <v>#NAME?</v>
      </c>
      <c r="J8" s="38" t="e" vm="1">
        <f t="shared" ca="1" si="2"/>
        <v>#NAME?</v>
      </c>
      <c r="K8" s="38" t="e" vm="1">
        <f t="shared" ca="1" si="3"/>
        <v>#NAME?</v>
      </c>
      <c r="L8" s="38" t="e" vm="1">
        <f t="shared" ca="1" si="4"/>
        <v>#NAME?</v>
      </c>
      <c r="M8" s="38" t="e" vm="1">
        <f t="shared" ca="1" si="5"/>
        <v>#NAME?</v>
      </c>
      <c r="N8" s="38" t="e" vm="1">
        <f t="shared" ca="1" si="6"/>
        <v>#NAME?</v>
      </c>
      <c r="O8" s="37" t="e" vm="1">
        <f t="shared" ca="1" si="7"/>
        <v>#NAME?</v>
      </c>
    </row>
    <row r="9" spans="1:22" ht="18" customHeight="1">
      <c r="A9" s="51" t="s">
        <v>87</v>
      </c>
      <c r="B9" s="1" t="s">
        <v>76</v>
      </c>
      <c r="C9" s="31" t="s">
        <v>77</v>
      </c>
      <c r="D9" s="31">
        <v>9380</v>
      </c>
      <c r="E9" s="32" t="str">
        <f t="shared" si="0"/>
        <v>1</v>
      </c>
      <c r="F9" s="33">
        <v>2993700</v>
      </c>
      <c r="G9" s="34">
        <v>43946.506724537001</v>
      </c>
      <c r="H9" s="1" t="s">
        <v>88</v>
      </c>
      <c r="I9" s="37" t="e" vm="1">
        <f t="shared" ca="1" si="1"/>
        <v>#NAME?</v>
      </c>
      <c r="J9" s="37" t="e" vm="1">
        <f t="shared" ca="1" si="2"/>
        <v>#NAME?</v>
      </c>
      <c r="K9" s="37" t="e" vm="1">
        <f t="shared" ca="1" si="3"/>
        <v>#NAME?</v>
      </c>
      <c r="L9" s="37" t="e" vm="1">
        <f t="shared" ca="1" si="4"/>
        <v>#NAME?</v>
      </c>
      <c r="M9" s="37" t="e" vm="1">
        <f t="shared" ca="1" si="5"/>
        <v>#NAME?</v>
      </c>
      <c r="N9" s="37" t="e" vm="1">
        <f t="shared" ca="1" si="6"/>
        <v>#NAME?</v>
      </c>
      <c r="O9" s="37" t="e" vm="1">
        <f t="shared" ca="1" si="7"/>
        <v>#NAME?</v>
      </c>
    </row>
    <row r="10" spans="1:22" ht="18" customHeight="1">
      <c r="A10" s="51" t="s">
        <v>89</v>
      </c>
      <c r="B10" s="31" t="s">
        <v>86</v>
      </c>
      <c r="C10" s="31" t="s">
        <v>77</v>
      </c>
      <c r="D10" s="31">
        <v>9380</v>
      </c>
      <c r="E10" s="32" t="str">
        <f t="shared" si="0"/>
        <v>1</v>
      </c>
      <c r="F10" s="33">
        <v>2993700</v>
      </c>
      <c r="G10" s="34">
        <v>43946.506782407399</v>
      </c>
      <c r="H10" s="1" t="s">
        <v>88</v>
      </c>
      <c r="I10" s="37" t="e" vm="1">
        <f t="shared" ca="1" si="1"/>
        <v>#NAME?</v>
      </c>
      <c r="J10" s="37" t="e" vm="1">
        <f t="shared" ca="1" si="2"/>
        <v>#NAME?</v>
      </c>
      <c r="K10" s="37" t="e" vm="1">
        <f t="shared" ca="1" si="3"/>
        <v>#NAME?</v>
      </c>
      <c r="L10" s="37" t="e" vm="1">
        <f t="shared" ca="1" si="4"/>
        <v>#NAME?</v>
      </c>
      <c r="M10" s="37" t="e" vm="1">
        <f t="shared" ca="1" si="5"/>
        <v>#NAME?</v>
      </c>
      <c r="N10" s="37" t="e" vm="1">
        <f t="shared" ca="1" si="6"/>
        <v>#NAME?</v>
      </c>
      <c r="O10" s="37" t="e" vm="1">
        <f t="shared" ca="1" si="7"/>
        <v>#NAME?</v>
      </c>
    </row>
    <row r="11" spans="1:22" customFormat="1" ht="18" customHeight="1">
      <c r="A11" s="51" t="s">
        <v>90</v>
      </c>
      <c r="B11" s="31" t="s">
        <v>80</v>
      </c>
      <c r="C11" s="31" t="s">
        <v>91</v>
      </c>
      <c r="D11" s="31">
        <v>6400</v>
      </c>
      <c r="E11" s="32" t="str">
        <f t="shared" si="0"/>
        <v>2</v>
      </c>
      <c r="F11" s="35">
        <v>5037058</v>
      </c>
      <c r="G11" s="34">
        <v>43946.5070949074</v>
      </c>
      <c r="H11" t="s">
        <v>92</v>
      </c>
      <c r="I11" s="38" t="e" vm="1">
        <f t="shared" ca="1" si="1"/>
        <v>#NAME?</v>
      </c>
      <c r="J11" s="38" t="e" vm="1">
        <f t="shared" ca="1" si="2"/>
        <v>#NAME?</v>
      </c>
      <c r="K11" s="38" t="e" vm="1">
        <f t="shared" ca="1" si="3"/>
        <v>#NAME?</v>
      </c>
      <c r="L11" s="38" t="e" vm="1">
        <f t="shared" ca="1" si="4"/>
        <v>#NAME?</v>
      </c>
      <c r="M11" s="38" t="e" vm="1">
        <f t="shared" ca="1" si="5"/>
        <v>#NAME?</v>
      </c>
      <c r="N11" s="38" t="e" vm="1">
        <f t="shared" ca="1" si="6"/>
        <v>#NAME?</v>
      </c>
      <c r="O11" s="37" t="e" vm="1">
        <f t="shared" ca="1" si="7"/>
        <v>#NAME?</v>
      </c>
    </row>
    <row r="12" spans="1:22" ht="18" customHeight="1">
      <c r="A12" s="51" t="s">
        <v>93</v>
      </c>
      <c r="B12" s="31" t="s">
        <v>86</v>
      </c>
      <c r="C12" s="31" t="s">
        <v>77</v>
      </c>
      <c r="D12" s="31">
        <v>280</v>
      </c>
      <c r="E12" s="32" t="str">
        <f t="shared" si="0"/>
        <v>1</v>
      </c>
      <c r="F12" s="33">
        <v>3018827</v>
      </c>
      <c r="G12" s="34">
        <v>43946.506863425901</v>
      </c>
      <c r="H12" s="1" t="s">
        <v>94</v>
      </c>
      <c r="I12" s="37" t="e" vm="1">
        <f t="shared" ca="1" si="1"/>
        <v>#NAME?</v>
      </c>
      <c r="J12" s="37" t="e" vm="1">
        <f t="shared" ca="1" si="2"/>
        <v>#NAME?</v>
      </c>
      <c r="K12" s="37" t="e" vm="1">
        <f t="shared" ca="1" si="3"/>
        <v>#NAME?</v>
      </c>
      <c r="L12" s="37" t="e" vm="1">
        <f t="shared" ca="1" si="4"/>
        <v>#NAME?</v>
      </c>
      <c r="M12" s="37" t="e" vm="1">
        <f t="shared" ca="1" si="5"/>
        <v>#NAME?</v>
      </c>
      <c r="N12" s="37" t="e" vm="1">
        <f t="shared" ca="1" si="6"/>
        <v>#NAME?</v>
      </c>
      <c r="O12" s="37" t="e" vm="1">
        <f t="shared" ca="1" si="7"/>
        <v>#NAME?</v>
      </c>
    </row>
    <row r="13" spans="1:22" ht="18" customHeight="1">
      <c r="A13" s="51" t="s">
        <v>95</v>
      </c>
      <c r="B13" s="31" t="s">
        <v>80</v>
      </c>
      <c r="C13" s="31" t="s">
        <v>77</v>
      </c>
      <c r="D13" s="31">
        <v>5600</v>
      </c>
      <c r="E13" s="32" t="str">
        <f t="shared" si="0"/>
        <v>1</v>
      </c>
      <c r="F13" s="33">
        <v>6489579</v>
      </c>
      <c r="G13" s="34">
        <v>43946.5061921296</v>
      </c>
      <c r="H13" s="1" t="s">
        <v>96</v>
      </c>
      <c r="I13" s="37" t="e" vm="1">
        <f t="shared" ca="1" si="1"/>
        <v>#NAME?</v>
      </c>
      <c r="J13" s="37" t="e" vm="1">
        <f t="shared" ca="1" si="2"/>
        <v>#NAME?</v>
      </c>
      <c r="K13" s="37" t="e" vm="1">
        <f t="shared" ca="1" si="3"/>
        <v>#NAME?</v>
      </c>
      <c r="L13" s="37" t="e" vm="1">
        <f t="shared" ca="1" si="4"/>
        <v>#NAME?</v>
      </c>
      <c r="M13" s="37" t="e" vm="1">
        <f t="shared" ca="1" si="5"/>
        <v>#NAME?</v>
      </c>
      <c r="N13" s="37" t="e" vm="1">
        <f t="shared" ca="1" si="6"/>
        <v>#NAME?</v>
      </c>
      <c r="O13" s="37" t="e" vm="1">
        <f t="shared" ca="1" si="7"/>
        <v>#NAME?</v>
      </c>
    </row>
    <row r="14" spans="1:22" ht="18" customHeight="1">
      <c r="A14" s="51" t="s">
        <v>97</v>
      </c>
      <c r="B14" s="31" t="s">
        <v>86</v>
      </c>
      <c r="C14" s="31" t="s">
        <v>77</v>
      </c>
      <c r="D14" s="31">
        <v>5600</v>
      </c>
      <c r="E14" s="32" t="str">
        <f t="shared" si="0"/>
        <v>1</v>
      </c>
      <c r="F14" s="33">
        <v>6489579</v>
      </c>
      <c r="G14" s="34">
        <v>43946.506249999999</v>
      </c>
      <c r="H14" s="1" t="s">
        <v>96</v>
      </c>
      <c r="I14" s="37" t="e" vm="1">
        <f t="shared" ca="1" si="1"/>
        <v>#NAME?</v>
      </c>
      <c r="J14" s="37" t="e" vm="1">
        <f t="shared" ca="1" si="2"/>
        <v>#NAME?</v>
      </c>
      <c r="K14" s="37" t="e" vm="1">
        <f t="shared" ca="1" si="3"/>
        <v>#NAME?</v>
      </c>
      <c r="L14" s="37" t="e" vm="1">
        <f t="shared" ca="1" si="4"/>
        <v>#NAME?</v>
      </c>
      <c r="M14" s="37" t="e" vm="1">
        <f t="shared" ca="1" si="5"/>
        <v>#NAME?</v>
      </c>
      <c r="N14" s="37" t="e" vm="1">
        <f t="shared" ca="1" si="6"/>
        <v>#NAME?</v>
      </c>
      <c r="O14" s="37" t="e" vm="1">
        <f t="shared" ca="1" si="7"/>
        <v>#NAME?</v>
      </c>
    </row>
    <row r="15" spans="1:22" customFormat="1" ht="18" customHeight="1">
      <c r="A15" s="51" t="s">
        <v>98</v>
      </c>
      <c r="B15" s="31" t="s">
        <v>76</v>
      </c>
      <c r="C15" s="31" t="s">
        <v>91</v>
      </c>
      <c r="D15" s="31">
        <v>8340</v>
      </c>
      <c r="E15" s="32" t="str">
        <f t="shared" si="0"/>
        <v>2</v>
      </c>
      <c r="F15" s="35">
        <v>2948003</v>
      </c>
      <c r="G15" s="34">
        <v>43946.5065509259</v>
      </c>
      <c r="H15" t="s">
        <v>84</v>
      </c>
      <c r="I15" s="38" t="e" vm="1">
        <f t="shared" ca="1" si="1"/>
        <v>#NAME?</v>
      </c>
      <c r="J15" s="38" t="e" vm="1">
        <f t="shared" ca="1" si="2"/>
        <v>#NAME?</v>
      </c>
      <c r="K15" s="38" t="e" vm="1">
        <f t="shared" ca="1" si="3"/>
        <v>#NAME?</v>
      </c>
      <c r="L15" s="38" t="e" vm="1">
        <f t="shared" ca="1" si="4"/>
        <v>#NAME?</v>
      </c>
      <c r="M15" s="38" t="e" vm="1">
        <f t="shared" ca="1" si="5"/>
        <v>#NAME?</v>
      </c>
      <c r="N15" s="38" t="e" vm="1">
        <f t="shared" ca="1" si="6"/>
        <v>#NAME?</v>
      </c>
      <c r="O15" s="37" t="e" vm="1">
        <f t="shared" ca="1" si="7"/>
        <v>#NAME?</v>
      </c>
    </row>
    <row r="16" spans="1:22" customFormat="1" ht="18" customHeight="1">
      <c r="A16" s="51" t="s">
        <v>99</v>
      </c>
      <c r="B16" s="1" t="s">
        <v>86</v>
      </c>
      <c r="C16" s="31" t="s">
        <v>91</v>
      </c>
      <c r="D16" s="31">
        <v>8340</v>
      </c>
      <c r="E16" s="32" t="str">
        <f t="shared" si="0"/>
        <v>2</v>
      </c>
      <c r="F16" s="35">
        <v>2948003</v>
      </c>
      <c r="G16" s="34">
        <v>43946.5065972222</v>
      </c>
      <c r="H16" t="s">
        <v>84</v>
      </c>
      <c r="I16" s="38" t="e" vm="1">
        <f t="shared" ca="1" si="1"/>
        <v>#NAME?</v>
      </c>
      <c r="J16" s="38" t="e" vm="1">
        <f t="shared" ca="1" si="2"/>
        <v>#NAME?</v>
      </c>
      <c r="K16" s="38" t="e" vm="1">
        <f t="shared" ca="1" si="3"/>
        <v>#NAME?</v>
      </c>
      <c r="L16" s="38" t="e" vm="1">
        <f t="shared" ca="1" si="4"/>
        <v>#NAME?</v>
      </c>
      <c r="M16" s="38" t="e" vm="1">
        <f t="shared" ca="1" si="5"/>
        <v>#NAME?</v>
      </c>
      <c r="N16" s="38" t="e" vm="1">
        <f t="shared" ca="1" si="6"/>
        <v>#NAME?</v>
      </c>
      <c r="O16" s="37" t="e" vm="1">
        <f t="shared" ca="1" si="7"/>
        <v>#NAME?</v>
      </c>
    </row>
    <row r="17" spans="1:15" customFormat="1" ht="18" customHeight="1">
      <c r="A17" s="51" t="s">
        <v>100</v>
      </c>
      <c r="B17" s="1" t="s">
        <v>76</v>
      </c>
      <c r="C17" s="31" t="s">
        <v>91</v>
      </c>
      <c r="D17" s="31">
        <v>7060</v>
      </c>
      <c r="E17" s="32" t="str">
        <f t="shared" si="0"/>
        <v>2</v>
      </c>
      <c r="F17" s="35">
        <v>2092774</v>
      </c>
      <c r="G17" s="34">
        <v>43946.5066898148</v>
      </c>
      <c r="H17" t="s">
        <v>101</v>
      </c>
      <c r="I17" s="38" t="e" vm="1">
        <f t="shared" ca="1" si="1"/>
        <v>#NAME?</v>
      </c>
      <c r="J17" s="38" t="e" vm="1">
        <f t="shared" ca="1" si="2"/>
        <v>#NAME?</v>
      </c>
      <c r="K17" s="38" t="e" vm="1">
        <f t="shared" ca="1" si="3"/>
        <v>#NAME?</v>
      </c>
      <c r="L17" s="38" t="e" vm="1">
        <f t="shared" ca="1" si="4"/>
        <v>#NAME?</v>
      </c>
      <c r="M17" s="38" t="e" vm="1">
        <f t="shared" ca="1" si="5"/>
        <v>#NAME?</v>
      </c>
      <c r="N17" s="38" t="e" vm="1">
        <f t="shared" ca="1" si="6"/>
        <v>#NAME?</v>
      </c>
      <c r="O17" s="37" t="e" vm="1">
        <f t="shared" ca="1" si="7"/>
        <v>#NAME?</v>
      </c>
    </row>
    <row r="18" spans="1:15" customFormat="1" ht="18" customHeight="1">
      <c r="A18" s="51" t="s">
        <v>102</v>
      </c>
      <c r="B18" s="1" t="s">
        <v>76</v>
      </c>
      <c r="C18" s="31" t="s">
        <v>83</v>
      </c>
      <c r="D18" s="31">
        <v>640</v>
      </c>
      <c r="E18" s="32" t="str">
        <f t="shared" si="0"/>
        <v>3</v>
      </c>
      <c r="F18" s="35">
        <v>7152356</v>
      </c>
      <c r="G18" s="34">
        <v>43946.506817129601</v>
      </c>
      <c r="H18" t="s">
        <v>88</v>
      </c>
      <c r="I18" s="38" t="e" vm="1">
        <f t="shared" ca="1" si="1"/>
        <v>#NAME?</v>
      </c>
      <c r="J18" s="38" t="e" vm="1">
        <f t="shared" ca="1" si="2"/>
        <v>#NAME?</v>
      </c>
      <c r="K18" s="38" t="e" vm="1">
        <f t="shared" ca="1" si="3"/>
        <v>#NAME?</v>
      </c>
      <c r="L18" s="38" t="e" vm="1">
        <f t="shared" ca="1" si="4"/>
        <v>#NAME?</v>
      </c>
      <c r="M18" s="38" t="e" vm="1">
        <f t="shared" ca="1" si="5"/>
        <v>#NAME?</v>
      </c>
      <c r="N18" s="38" t="e" vm="1">
        <f t="shared" ca="1" si="6"/>
        <v>#NAME?</v>
      </c>
      <c r="O18" s="37" t="e" vm="1">
        <f t="shared" ca="1" si="7"/>
        <v>#NAME?</v>
      </c>
    </row>
    <row r="19" spans="1:15" customFormat="1" ht="18" customHeight="1">
      <c r="A19" s="51" t="s">
        <v>103</v>
      </c>
      <c r="B19" s="1" t="s">
        <v>86</v>
      </c>
      <c r="C19" s="31" t="s">
        <v>83</v>
      </c>
      <c r="D19" s="31">
        <v>9410</v>
      </c>
      <c r="E19" s="32" t="str">
        <f t="shared" si="0"/>
        <v>3</v>
      </c>
      <c r="F19" s="35">
        <v>7152356</v>
      </c>
      <c r="G19" s="34">
        <v>43946.5069560185</v>
      </c>
      <c r="H19" t="s">
        <v>88</v>
      </c>
      <c r="I19" s="38" t="e" vm="1">
        <f t="shared" ca="1" si="1"/>
        <v>#NAME?</v>
      </c>
      <c r="J19" s="38" t="e" vm="1">
        <f t="shared" ca="1" si="2"/>
        <v>#NAME?</v>
      </c>
      <c r="K19" s="38" t="e" vm="1">
        <f t="shared" ca="1" si="3"/>
        <v>#NAME?</v>
      </c>
      <c r="L19" s="38" t="e" vm="1">
        <f t="shared" ca="1" si="4"/>
        <v>#NAME?</v>
      </c>
      <c r="M19" s="38" t="e" vm="1">
        <f t="shared" ca="1" si="5"/>
        <v>#NAME?</v>
      </c>
      <c r="N19" s="38" t="e" vm="1">
        <f t="shared" ca="1" si="6"/>
        <v>#NAME?</v>
      </c>
      <c r="O19" s="37" t="e" vm="1">
        <f t="shared" ca="1" si="7"/>
        <v>#NAME?</v>
      </c>
    </row>
    <row r="20" spans="1:15" customFormat="1" ht="18" customHeight="1">
      <c r="A20" s="51" t="s">
        <v>104</v>
      </c>
      <c r="B20" s="1" t="s">
        <v>76</v>
      </c>
      <c r="C20" s="31" t="s">
        <v>83</v>
      </c>
      <c r="D20" s="31">
        <v>9390</v>
      </c>
      <c r="E20" s="32" t="str">
        <f t="shared" si="0"/>
        <v>3</v>
      </c>
      <c r="F20" s="35">
        <v>8237476</v>
      </c>
      <c r="G20" s="34">
        <v>43946.507037037001</v>
      </c>
      <c r="H20" t="s">
        <v>94</v>
      </c>
      <c r="I20" s="38" t="e" vm="1">
        <f t="shared" ca="1" si="1"/>
        <v>#NAME?</v>
      </c>
      <c r="J20" s="38" t="e" vm="1">
        <f t="shared" ca="1" si="2"/>
        <v>#NAME?</v>
      </c>
      <c r="K20" s="38" t="e" vm="1">
        <f t="shared" ca="1" si="3"/>
        <v>#NAME?</v>
      </c>
      <c r="L20" s="38" t="e" vm="1">
        <f t="shared" ca="1" si="4"/>
        <v>#NAME?</v>
      </c>
      <c r="M20" s="38" t="e" vm="1">
        <f t="shared" ca="1" si="5"/>
        <v>#NAME?</v>
      </c>
      <c r="N20" s="38" t="e" vm="1">
        <f t="shared" ca="1" si="6"/>
        <v>#NAME?</v>
      </c>
      <c r="O20" s="37" t="e" vm="1">
        <f t="shared" ca="1" si="7"/>
        <v>#NAME?</v>
      </c>
    </row>
    <row r="21" spans="1:15" customFormat="1" ht="18" customHeight="1">
      <c r="A21" s="51" t="s">
        <v>105</v>
      </c>
      <c r="B21" s="1" t="s">
        <v>76</v>
      </c>
      <c r="C21" s="31" t="s">
        <v>91</v>
      </c>
      <c r="D21" s="31">
        <v>7490</v>
      </c>
      <c r="E21" s="32" t="str">
        <f t="shared" si="0"/>
        <v>2</v>
      </c>
      <c r="F21" s="35">
        <v>7813118</v>
      </c>
      <c r="G21" s="34">
        <v>43946.506307870397</v>
      </c>
      <c r="H21" t="s">
        <v>106</v>
      </c>
      <c r="I21" s="38" t="e" vm="1">
        <f t="shared" ca="1" si="1"/>
        <v>#NAME?</v>
      </c>
      <c r="J21" s="38" t="e" vm="1">
        <f t="shared" ca="1" si="2"/>
        <v>#NAME?</v>
      </c>
      <c r="K21" s="38" t="e" vm="1">
        <f t="shared" ca="1" si="3"/>
        <v>#NAME?</v>
      </c>
      <c r="L21" s="38" t="e" vm="1">
        <f t="shared" ca="1" si="4"/>
        <v>#NAME?</v>
      </c>
      <c r="M21" s="38" t="e" vm="1">
        <f t="shared" ca="1" si="5"/>
        <v>#NAME?</v>
      </c>
      <c r="N21" s="38" t="e" vm="1">
        <f t="shared" ca="1" si="6"/>
        <v>#NAME?</v>
      </c>
      <c r="O21" s="37" t="e" vm="1">
        <f t="shared" ca="1" si="7"/>
        <v>#NAME?</v>
      </c>
    </row>
    <row r="22" spans="1:15" customFormat="1" ht="18" customHeight="1">
      <c r="A22" s="51" t="s">
        <v>107</v>
      </c>
      <c r="B22" s="1" t="s">
        <v>86</v>
      </c>
      <c r="C22" s="31" t="s">
        <v>91</v>
      </c>
      <c r="D22" s="31">
        <v>7490</v>
      </c>
      <c r="E22" s="32" t="str">
        <f t="shared" si="0"/>
        <v>2</v>
      </c>
      <c r="F22" s="35">
        <v>7813118</v>
      </c>
      <c r="G22" s="34">
        <v>43946.506319444401</v>
      </c>
      <c r="H22" t="s">
        <v>106</v>
      </c>
      <c r="I22" s="38" t="e" vm="1">
        <f t="shared" ca="1" si="1"/>
        <v>#NAME?</v>
      </c>
      <c r="J22" s="38" t="e" vm="1">
        <f t="shared" ca="1" si="2"/>
        <v>#NAME?</v>
      </c>
      <c r="K22" s="38" t="e" vm="1">
        <f t="shared" ca="1" si="3"/>
        <v>#NAME?</v>
      </c>
      <c r="L22" s="38" t="e" vm="1">
        <f t="shared" ca="1" si="4"/>
        <v>#NAME?</v>
      </c>
      <c r="M22" s="38" t="e" vm="1">
        <f t="shared" ca="1" si="5"/>
        <v>#NAME?</v>
      </c>
      <c r="N22" s="38" t="e" vm="1">
        <f t="shared" ca="1" si="6"/>
        <v>#NAME?</v>
      </c>
      <c r="O22" s="37" t="e" vm="1">
        <f t="shared" ca="1" si="7"/>
        <v>#NAME?</v>
      </c>
    </row>
    <row r="23" spans="1:15" customFormat="1" ht="18" customHeight="1">
      <c r="A23" s="51" t="s">
        <v>108</v>
      </c>
      <c r="B23" s="31" t="s">
        <v>86</v>
      </c>
      <c r="C23" s="31" t="s">
        <v>91</v>
      </c>
      <c r="D23" s="31">
        <v>5360</v>
      </c>
      <c r="E23" s="32" t="str">
        <f t="shared" si="0"/>
        <v>2</v>
      </c>
      <c r="F23" s="35">
        <v>5301038</v>
      </c>
      <c r="G23" s="34">
        <v>43946.506134259304</v>
      </c>
      <c r="H23" t="s">
        <v>88</v>
      </c>
      <c r="I23" s="38" t="e" vm="1">
        <f t="shared" ca="1" si="1"/>
        <v>#NAME?</v>
      </c>
      <c r="J23" s="38" t="e" vm="1">
        <f t="shared" ca="1" si="2"/>
        <v>#NAME?</v>
      </c>
      <c r="K23" s="38" t="e" vm="1">
        <f t="shared" ca="1" si="3"/>
        <v>#NAME?</v>
      </c>
      <c r="L23" s="38" t="e" vm="1">
        <f t="shared" ca="1" si="4"/>
        <v>#NAME?</v>
      </c>
      <c r="M23" s="38" t="e" vm="1">
        <f t="shared" ca="1" si="5"/>
        <v>#NAME?</v>
      </c>
      <c r="N23" s="38" t="e" vm="1">
        <f t="shared" ca="1" si="6"/>
        <v>#NAME?</v>
      </c>
      <c r="O23" s="37" t="e" vm="1">
        <f t="shared" ca="1" si="7"/>
        <v>#NAME?</v>
      </c>
    </row>
    <row r="24" spans="1:15" customFormat="1" ht="18" customHeight="1">
      <c r="A24" s="51" t="s">
        <v>109</v>
      </c>
      <c r="B24" s="31" t="s">
        <v>76</v>
      </c>
      <c r="C24" s="31" t="s">
        <v>91</v>
      </c>
      <c r="D24" s="31">
        <v>5360</v>
      </c>
      <c r="E24" s="32" t="str">
        <f t="shared" si="0"/>
        <v>2</v>
      </c>
      <c r="F24" s="35">
        <v>5301038</v>
      </c>
      <c r="G24" s="34">
        <v>43946.506168981497</v>
      </c>
      <c r="H24" t="s">
        <v>88</v>
      </c>
      <c r="I24" s="38" t="e" vm="1">
        <f t="shared" ca="1" si="1"/>
        <v>#NAME?</v>
      </c>
      <c r="J24" s="38" t="e" vm="1">
        <f t="shared" ca="1" si="2"/>
        <v>#NAME?</v>
      </c>
      <c r="K24" s="38" t="e" vm="1">
        <f t="shared" ca="1" si="3"/>
        <v>#NAME?</v>
      </c>
      <c r="L24" s="38" t="e" vm="1">
        <f t="shared" ca="1" si="4"/>
        <v>#NAME?</v>
      </c>
      <c r="M24" s="38" t="e" vm="1">
        <f t="shared" ca="1" si="5"/>
        <v>#NAME?</v>
      </c>
      <c r="N24" s="38" t="e" vm="1">
        <f t="shared" ca="1" si="6"/>
        <v>#NAME?</v>
      </c>
      <c r="O24" s="37" t="e" vm="1">
        <f t="shared" ca="1" si="7"/>
        <v>#NAME?</v>
      </c>
    </row>
    <row r="25" spans="1:15" customFormat="1" ht="18" customHeight="1">
      <c r="A25" s="51" t="s">
        <v>110</v>
      </c>
      <c r="B25" s="1" t="s">
        <v>111</v>
      </c>
      <c r="C25" s="1" t="s">
        <v>91</v>
      </c>
      <c r="D25" s="31">
        <v>5360</v>
      </c>
      <c r="E25" s="32" t="str">
        <f t="shared" si="0"/>
        <v>2</v>
      </c>
      <c r="F25" s="35">
        <v>5301038</v>
      </c>
      <c r="G25" s="36">
        <v>43946.506226851903</v>
      </c>
      <c r="H25" t="s">
        <v>88</v>
      </c>
      <c r="I25" s="38" t="e" vm="1">
        <f t="shared" ca="1" si="1"/>
        <v>#NAME?</v>
      </c>
      <c r="J25" s="38" t="e" vm="1">
        <f t="shared" ca="1" si="2"/>
        <v>#NAME?</v>
      </c>
      <c r="K25" s="38" t="e" vm="1">
        <f t="shared" ca="1" si="3"/>
        <v>#NAME?</v>
      </c>
      <c r="L25" s="38" t="e" vm="1">
        <f t="shared" ca="1" si="4"/>
        <v>#NAME?</v>
      </c>
      <c r="M25" s="38" t="e" vm="1">
        <f t="shared" ca="1" si="5"/>
        <v>#NAME?</v>
      </c>
      <c r="N25" s="38" t="e" vm="1">
        <f t="shared" ca="1" si="6"/>
        <v>#NAME?</v>
      </c>
      <c r="O25" s="37" t="e" vm="1">
        <f t="shared" ca="1" si="7"/>
        <v>#NAME?</v>
      </c>
    </row>
    <row r="26" spans="1:15" customFormat="1" ht="18" customHeight="1">
      <c r="A26" s="51" t="s">
        <v>112</v>
      </c>
      <c r="B26" s="31" t="s">
        <v>86</v>
      </c>
      <c r="C26" s="31" t="s">
        <v>113</v>
      </c>
      <c r="D26" s="31">
        <v>6490</v>
      </c>
      <c r="E26" s="32" t="str">
        <f t="shared" si="0"/>
        <v>0</v>
      </c>
      <c r="F26" s="35">
        <v>3141181</v>
      </c>
      <c r="G26" s="34">
        <v>43946.5065046296</v>
      </c>
      <c r="H26" t="s">
        <v>96</v>
      </c>
      <c r="I26" s="38" t="e" vm="1">
        <f t="shared" ca="1" si="1"/>
        <v>#NAME?</v>
      </c>
      <c r="J26" s="38" t="e" vm="1">
        <f t="shared" ca="1" si="2"/>
        <v>#NAME?</v>
      </c>
      <c r="K26" s="38" t="e" vm="1">
        <f t="shared" ca="1" si="3"/>
        <v>#NAME?</v>
      </c>
      <c r="L26" s="38" t="e" vm="1">
        <f t="shared" ca="1" si="4"/>
        <v>#NAME?</v>
      </c>
      <c r="M26" s="38" t="e" vm="1">
        <f t="shared" ca="1" si="5"/>
        <v>#NAME?</v>
      </c>
      <c r="N26" s="38" t="e" vm="1">
        <f t="shared" ca="1" si="6"/>
        <v>#NAME?</v>
      </c>
      <c r="O26" s="37" t="e" vm="1">
        <f t="shared" ca="1" si="7"/>
        <v>#NAME?</v>
      </c>
    </row>
    <row r="27" spans="1:15" ht="18" customHeight="1">
      <c r="A27" s="51" t="s">
        <v>114</v>
      </c>
      <c r="B27" s="31" t="s">
        <v>86</v>
      </c>
      <c r="C27" s="31" t="s">
        <v>77</v>
      </c>
      <c r="D27" s="31">
        <v>3820</v>
      </c>
      <c r="E27" s="32" t="str">
        <f t="shared" si="0"/>
        <v>1</v>
      </c>
      <c r="F27" s="33">
        <v>9054826</v>
      </c>
      <c r="G27" s="34">
        <v>43946.506990740701</v>
      </c>
      <c r="H27" s="1" t="s">
        <v>81</v>
      </c>
      <c r="I27" s="37" t="e" vm="1">
        <f t="shared" ca="1" si="1"/>
        <v>#NAME?</v>
      </c>
      <c r="J27" s="37" t="e" vm="1">
        <f t="shared" ca="1" si="2"/>
        <v>#NAME?</v>
      </c>
      <c r="K27" s="37" t="e" vm="1">
        <f t="shared" ca="1" si="3"/>
        <v>#NAME?</v>
      </c>
      <c r="L27" s="37" t="e" vm="1">
        <f t="shared" ca="1" si="4"/>
        <v>#NAME?</v>
      </c>
      <c r="M27" s="37" t="e" vm="1">
        <f t="shared" ca="1" si="5"/>
        <v>#NAME?</v>
      </c>
      <c r="N27" s="37" t="e" vm="1">
        <f t="shared" ca="1" si="6"/>
        <v>#NAME?</v>
      </c>
      <c r="O27" s="37" t="e" vm="1">
        <f t="shared" ca="1" si="7"/>
        <v>#NAME?</v>
      </c>
    </row>
    <row r="28" spans="1:15" customFormat="1" ht="18" customHeight="1">
      <c r="A28" s="51" t="s">
        <v>115</v>
      </c>
      <c r="B28" s="31" t="s">
        <v>76</v>
      </c>
      <c r="C28" s="31" t="s">
        <v>91</v>
      </c>
      <c r="D28" s="31">
        <v>4650</v>
      </c>
      <c r="E28" s="32" t="str">
        <f t="shared" si="0"/>
        <v>2</v>
      </c>
      <c r="F28" s="35">
        <v>5837271</v>
      </c>
      <c r="G28" s="34">
        <v>43946.506157407399</v>
      </c>
      <c r="H28" t="s">
        <v>106</v>
      </c>
      <c r="I28" s="38" t="e" vm="1">
        <f t="shared" ca="1" si="1"/>
        <v>#NAME?</v>
      </c>
      <c r="J28" s="38" t="e" vm="1">
        <f t="shared" ca="1" si="2"/>
        <v>#NAME?</v>
      </c>
      <c r="K28" s="38" t="e" vm="1">
        <f t="shared" ca="1" si="3"/>
        <v>#NAME?</v>
      </c>
      <c r="L28" s="38" t="e" vm="1">
        <f t="shared" ca="1" si="4"/>
        <v>#NAME?</v>
      </c>
      <c r="M28" s="38" t="e" vm="1">
        <f t="shared" ca="1" si="5"/>
        <v>#NAME?</v>
      </c>
      <c r="N28" s="38" t="e" vm="1">
        <f t="shared" ca="1" si="6"/>
        <v>#NAME?</v>
      </c>
      <c r="O28" s="37" t="e" vm="1">
        <f t="shared" ca="1" si="7"/>
        <v>#NAME?</v>
      </c>
    </row>
    <row r="29" spans="1:15" customFormat="1" ht="18" customHeight="1">
      <c r="A29" s="51" t="s">
        <v>116</v>
      </c>
      <c r="B29" s="1" t="s">
        <v>86</v>
      </c>
      <c r="C29" s="31" t="s">
        <v>91</v>
      </c>
      <c r="D29" s="31">
        <v>4650</v>
      </c>
      <c r="E29" s="32" t="str">
        <f t="shared" si="0"/>
        <v>2</v>
      </c>
      <c r="F29" s="35">
        <v>5837271</v>
      </c>
      <c r="G29" s="34">
        <v>43946.506215277797</v>
      </c>
      <c r="H29" t="s">
        <v>106</v>
      </c>
      <c r="I29" s="38" t="e" vm="1">
        <f t="shared" ca="1" si="1"/>
        <v>#NAME?</v>
      </c>
      <c r="J29" s="38" t="e" vm="1">
        <f t="shared" ca="1" si="2"/>
        <v>#NAME?</v>
      </c>
      <c r="K29" s="38" t="e" vm="1">
        <f t="shared" ca="1" si="3"/>
        <v>#NAME?</v>
      </c>
      <c r="L29" s="38" t="e" vm="1">
        <f t="shared" ca="1" si="4"/>
        <v>#NAME?</v>
      </c>
      <c r="M29" s="38" t="e" vm="1">
        <f t="shared" ca="1" si="5"/>
        <v>#NAME?</v>
      </c>
      <c r="N29" s="38" t="e" vm="1">
        <f t="shared" ca="1" si="6"/>
        <v>#NAME?</v>
      </c>
      <c r="O29" s="37" t="e" vm="1">
        <f t="shared" ca="1" si="7"/>
        <v>#NAME?</v>
      </c>
    </row>
    <row r="30" spans="1:15" ht="18" customHeight="1">
      <c r="A30" s="51" t="s">
        <v>117</v>
      </c>
      <c r="B30" s="1" t="s">
        <v>76</v>
      </c>
      <c r="C30" s="31" t="s">
        <v>77</v>
      </c>
      <c r="D30" s="31">
        <v>5000</v>
      </c>
      <c r="E30" s="32" t="str">
        <f t="shared" si="0"/>
        <v>1</v>
      </c>
      <c r="F30" s="33">
        <v>5686435</v>
      </c>
      <c r="G30" s="34">
        <v>43946.5061458333</v>
      </c>
      <c r="H30" s="1" t="s">
        <v>81</v>
      </c>
      <c r="I30" s="37" t="e" vm="1">
        <f t="shared" ca="1" si="1"/>
        <v>#NAME?</v>
      </c>
      <c r="J30" s="37" t="e" vm="1">
        <f t="shared" ca="1" si="2"/>
        <v>#NAME?</v>
      </c>
      <c r="K30" s="37" t="e" vm="1">
        <f t="shared" ca="1" si="3"/>
        <v>#NAME?</v>
      </c>
      <c r="L30" s="37" t="e" vm="1">
        <f t="shared" ca="1" si="4"/>
        <v>#NAME?</v>
      </c>
      <c r="M30" s="37" t="e" vm="1">
        <f t="shared" ca="1" si="5"/>
        <v>#NAME?</v>
      </c>
      <c r="N30" s="37" t="e" vm="1">
        <f t="shared" ca="1" si="6"/>
        <v>#NAME?</v>
      </c>
      <c r="O30" s="37" t="e" vm="1">
        <f t="shared" ca="1" si="7"/>
        <v>#NAME?</v>
      </c>
    </row>
    <row r="31" spans="1:15" ht="18" customHeight="1">
      <c r="A31" s="51" t="s">
        <v>118</v>
      </c>
      <c r="B31" s="1" t="s">
        <v>80</v>
      </c>
      <c r="C31" s="31" t="s">
        <v>77</v>
      </c>
      <c r="D31" s="31">
        <v>5000</v>
      </c>
      <c r="E31" s="32" t="str">
        <f t="shared" si="0"/>
        <v>1</v>
      </c>
      <c r="F31" s="33">
        <v>5686435</v>
      </c>
      <c r="G31" s="34">
        <v>43946.506203703699</v>
      </c>
      <c r="H31" s="1" t="s">
        <v>81</v>
      </c>
      <c r="I31" s="37" t="e" vm="1">
        <f t="shared" ca="1" si="1"/>
        <v>#NAME?</v>
      </c>
      <c r="J31" s="37" t="e" vm="1">
        <f t="shared" ca="1" si="2"/>
        <v>#NAME?</v>
      </c>
      <c r="K31" s="37" t="e" vm="1">
        <f t="shared" ca="1" si="3"/>
        <v>#NAME?</v>
      </c>
      <c r="L31" s="37" t="e" vm="1">
        <f t="shared" ca="1" si="4"/>
        <v>#NAME?</v>
      </c>
      <c r="M31" s="37" t="e" vm="1">
        <f t="shared" ca="1" si="5"/>
        <v>#NAME?</v>
      </c>
      <c r="N31" s="37" t="e" vm="1">
        <f t="shared" ca="1" si="6"/>
        <v>#NAME?</v>
      </c>
      <c r="O31" s="37" t="e" vm="1">
        <f t="shared" ca="1" si="7"/>
        <v>#NAME?</v>
      </c>
    </row>
    <row r="32" spans="1:15" customFormat="1" ht="18" customHeight="1">
      <c r="A32" s="51" t="s">
        <v>119</v>
      </c>
      <c r="B32" s="1" t="s">
        <v>76</v>
      </c>
      <c r="C32" s="31" t="s">
        <v>83</v>
      </c>
      <c r="D32" s="31">
        <v>5000</v>
      </c>
      <c r="E32" s="32" t="str">
        <f t="shared" si="0"/>
        <v>3</v>
      </c>
      <c r="F32" s="35">
        <v>1274270</v>
      </c>
      <c r="G32" s="34">
        <v>43946.506030092598</v>
      </c>
      <c r="H32" t="s">
        <v>84</v>
      </c>
      <c r="I32" s="38" t="e" vm="1">
        <f t="shared" ca="1" si="1"/>
        <v>#NAME?</v>
      </c>
      <c r="J32" s="38" t="e" vm="1">
        <f t="shared" ca="1" si="2"/>
        <v>#NAME?</v>
      </c>
      <c r="K32" s="38" t="e" vm="1">
        <f t="shared" ca="1" si="3"/>
        <v>#NAME?</v>
      </c>
      <c r="L32" s="38" t="e" vm="1">
        <f t="shared" ca="1" si="4"/>
        <v>#NAME?</v>
      </c>
      <c r="M32" s="38" t="e" vm="1">
        <f t="shared" ca="1" si="5"/>
        <v>#NAME?</v>
      </c>
      <c r="N32" s="38" t="e" vm="1">
        <f t="shared" ca="1" si="6"/>
        <v>#NAME?</v>
      </c>
      <c r="O32" s="37" t="e" vm="1">
        <f t="shared" ca="1" si="7"/>
        <v>#NAME?</v>
      </c>
    </row>
    <row r="33" spans="1:15" customFormat="1" ht="18" customHeight="1">
      <c r="A33" s="51" t="s">
        <v>120</v>
      </c>
      <c r="B33" s="1" t="s">
        <v>86</v>
      </c>
      <c r="C33" s="31" t="s">
        <v>83</v>
      </c>
      <c r="D33" s="31">
        <v>5000</v>
      </c>
      <c r="E33" s="32" t="str">
        <f t="shared" si="0"/>
        <v>3</v>
      </c>
      <c r="F33" s="35">
        <v>1274270</v>
      </c>
      <c r="G33" s="34">
        <v>43946.506041666697</v>
      </c>
      <c r="H33" t="s">
        <v>84</v>
      </c>
      <c r="I33" s="38" t="e" vm="1">
        <f t="shared" ca="1" si="1"/>
        <v>#NAME?</v>
      </c>
      <c r="J33" s="38" t="e" vm="1">
        <f t="shared" ca="1" si="2"/>
        <v>#NAME?</v>
      </c>
      <c r="K33" s="38" t="e" vm="1">
        <f t="shared" ca="1" si="3"/>
        <v>#NAME?</v>
      </c>
      <c r="L33" s="38" t="e" vm="1">
        <f t="shared" ca="1" si="4"/>
        <v>#NAME?</v>
      </c>
      <c r="M33" s="38" t="e" vm="1">
        <f t="shared" ca="1" si="5"/>
        <v>#NAME?</v>
      </c>
      <c r="N33" s="38" t="e" vm="1">
        <f t="shared" ca="1" si="6"/>
        <v>#NAME?</v>
      </c>
      <c r="O33" s="37" t="e" vm="1">
        <f t="shared" ca="1" si="7"/>
        <v>#NAME?</v>
      </c>
    </row>
    <row r="34" spans="1:15" ht="18" customHeight="1">
      <c r="A34" s="51" t="s">
        <v>121</v>
      </c>
      <c r="B34" s="1" t="s">
        <v>80</v>
      </c>
      <c r="C34" s="31" t="s">
        <v>77</v>
      </c>
      <c r="D34" s="31">
        <v>5000</v>
      </c>
      <c r="E34" s="32" t="str">
        <f t="shared" si="0"/>
        <v>1</v>
      </c>
      <c r="F34" s="33">
        <v>1274270</v>
      </c>
      <c r="G34" s="34">
        <v>43946.506053240701</v>
      </c>
      <c r="H34" s="1" t="s">
        <v>84</v>
      </c>
      <c r="I34" s="37" t="e" vm="1">
        <f t="shared" ca="1" si="1"/>
        <v>#NAME?</v>
      </c>
      <c r="J34" s="37" t="e" vm="1">
        <f t="shared" ca="1" si="2"/>
        <v>#NAME?</v>
      </c>
      <c r="K34" s="37" t="e" vm="1">
        <f t="shared" ca="1" si="3"/>
        <v>#NAME?</v>
      </c>
      <c r="L34" s="37" t="e" vm="1">
        <f t="shared" ca="1" si="4"/>
        <v>#NAME?</v>
      </c>
      <c r="M34" s="37" t="e" vm="1">
        <f t="shared" ca="1" si="5"/>
        <v>#NAME?</v>
      </c>
      <c r="N34" s="37" t="e" vm="1">
        <f t="shared" ca="1" si="6"/>
        <v>#NAME?</v>
      </c>
      <c r="O34" s="37" t="e" vm="1">
        <f t="shared" ca="1" si="7"/>
        <v>#NAME?</v>
      </c>
    </row>
    <row r="35" spans="1:15" customFormat="1" ht="18" customHeight="1">
      <c r="A35" s="51" t="s">
        <v>122</v>
      </c>
      <c r="B35" s="1" t="s">
        <v>80</v>
      </c>
      <c r="C35" s="31" t="s">
        <v>91</v>
      </c>
      <c r="D35" s="31">
        <v>3600</v>
      </c>
      <c r="E35" s="32" t="str">
        <f t="shared" si="0"/>
        <v>2</v>
      </c>
      <c r="F35" s="35">
        <v>2661641</v>
      </c>
      <c r="G35" s="34">
        <v>43946.506921296299</v>
      </c>
      <c r="H35" t="s">
        <v>88</v>
      </c>
      <c r="I35" s="38" t="e" vm="1">
        <f t="shared" ca="1" si="1"/>
        <v>#NAME?</v>
      </c>
      <c r="J35" s="38" t="e" vm="1">
        <f t="shared" ca="1" si="2"/>
        <v>#NAME?</v>
      </c>
      <c r="K35" s="38" t="e" vm="1">
        <f t="shared" ca="1" si="3"/>
        <v>#NAME?</v>
      </c>
      <c r="L35" s="38" t="e" vm="1">
        <f t="shared" ca="1" si="4"/>
        <v>#NAME?</v>
      </c>
      <c r="M35" s="38" t="e" vm="1">
        <f t="shared" ca="1" si="5"/>
        <v>#NAME?</v>
      </c>
      <c r="N35" s="38" t="e" vm="1">
        <f t="shared" ca="1" si="6"/>
        <v>#NAME?</v>
      </c>
      <c r="O35" s="37" t="e" vm="1">
        <f t="shared" ca="1" si="7"/>
        <v>#NAME?</v>
      </c>
    </row>
    <row r="36" spans="1:15" ht="18" customHeight="1">
      <c r="A36" s="51" t="s">
        <v>123</v>
      </c>
      <c r="B36" s="1" t="s">
        <v>76</v>
      </c>
      <c r="C36" s="31" t="s">
        <v>77</v>
      </c>
      <c r="D36" s="31">
        <v>3950</v>
      </c>
      <c r="E36" s="32" t="str">
        <f t="shared" si="0"/>
        <v>1</v>
      </c>
      <c r="F36" s="25">
        <v>3855371</v>
      </c>
      <c r="G36" s="34">
        <v>43946.506006944401</v>
      </c>
      <c r="H36" s="1" t="s">
        <v>92</v>
      </c>
      <c r="I36" s="37" t="e" vm="1">
        <f t="shared" ca="1" si="1"/>
        <v>#NAME?</v>
      </c>
      <c r="J36" s="37" t="e" vm="1">
        <f t="shared" ca="1" si="2"/>
        <v>#NAME?</v>
      </c>
      <c r="K36" s="37" t="e" vm="1">
        <f t="shared" ca="1" si="3"/>
        <v>#NAME?</v>
      </c>
      <c r="L36" s="37" t="e" vm="1">
        <f t="shared" ca="1" si="4"/>
        <v>#NAME?</v>
      </c>
      <c r="M36" s="37" t="e" vm="1">
        <f t="shared" ca="1" si="5"/>
        <v>#NAME?</v>
      </c>
      <c r="N36" s="37" t="e" vm="1">
        <f t="shared" ca="1" si="6"/>
        <v>#NAME?</v>
      </c>
      <c r="O36" s="37" t="e" vm="1">
        <f t="shared" ca="1" si="7"/>
        <v>#NAME?</v>
      </c>
    </row>
    <row r="37" spans="1:15" ht="18" customHeight="1">
      <c r="A37" s="51" t="s">
        <v>124</v>
      </c>
      <c r="B37" s="1" t="s">
        <v>86</v>
      </c>
      <c r="C37" s="31" t="s">
        <v>77</v>
      </c>
      <c r="D37" s="31">
        <v>3950</v>
      </c>
      <c r="E37" s="32" t="str">
        <f t="shared" si="0"/>
        <v>1</v>
      </c>
      <c r="F37" s="25">
        <v>3855371</v>
      </c>
      <c r="G37" s="34">
        <v>43946.506018518499</v>
      </c>
      <c r="H37" s="1" t="s">
        <v>92</v>
      </c>
      <c r="I37" s="37" t="e" vm="1">
        <f t="shared" ca="1" si="1"/>
        <v>#NAME?</v>
      </c>
      <c r="J37" s="37" t="e" vm="1">
        <f t="shared" ca="1" si="2"/>
        <v>#NAME?</v>
      </c>
      <c r="K37" s="37" t="e" vm="1">
        <f t="shared" ca="1" si="3"/>
        <v>#NAME?</v>
      </c>
      <c r="L37" s="37" t="e" vm="1">
        <f t="shared" ca="1" si="4"/>
        <v>#NAME?</v>
      </c>
      <c r="M37" s="37" t="e" vm="1">
        <f t="shared" ca="1" si="5"/>
        <v>#NAME?</v>
      </c>
      <c r="N37" s="37" t="e" vm="1">
        <f t="shared" ca="1" si="6"/>
        <v>#NAME?</v>
      </c>
      <c r="O37" s="37" t="e" vm="1">
        <f t="shared" ca="1" si="7"/>
        <v>#NAME?</v>
      </c>
    </row>
    <row r="38" spans="1:15" customFormat="1" ht="18" customHeight="1">
      <c r="A38" s="51" t="s">
        <v>125</v>
      </c>
      <c r="B38" s="1" t="s">
        <v>80</v>
      </c>
      <c r="C38" s="31" t="s">
        <v>113</v>
      </c>
      <c r="D38" s="31">
        <v>3280</v>
      </c>
      <c r="E38" s="32" t="str">
        <f t="shared" ref="E38:E69" si="8">IF(C38="支付宝支付","1",IF(C38="微信支付","0",IF(C38="银行卡支付","2",IF(C38="到付","3",""))))</f>
        <v>0</v>
      </c>
      <c r="F38" s="25">
        <v>5553283</v>
      </c>
      <c r="G38" s="34">
        <v>43946.506261574097</v>
      </c>
      <c r="H38" t="s">
        <v>96</v>
      </c>
      <c r="I38" s="38" t="e" vm="1">
        <f t="shared" ref="I38:I69" ca="1" si="9">_xlfn.CONCAT("put ","'ORDER_INFO' ,'",A38,"', 'C1:STATUS','",B38,"'")</f>
        <v>#NAME?</v>
      </c>
      <c r="J38" s="38" t="e" vm="1">
        <f t="shared" ref="J38:J69" ca="1" si="10">_xlfn.CONCAT("put ","'ORDER_INFO' ,'",A38,"', 'C1:PAY_MONEY',",D38,"")</f>
        <v>#NAME?</v>
      </c>
      <c r="K38" s="38" t="e" vm="1">
        <f t="shared" ref="K38:K69" ca="1" si="11">_xlfn.CONCAT("put ","'ORDER_INFO' ,'",A38,"', 'C1:PAYWAY',",E38,"")</f>
        <v>#NAME?</v>
      </c>
      <c r="L38" s="38" t="e" vm="1">
        <f t="shared" ref="L38:L69" ca="1" si="12">_xlfn.CONCAT("put ","'ORDER_INFO' ,'",A38,"', 'C1:USER_ID','",F38,"'")</f>
        <v>#NAME?</v>
      </c>
      <c r="M38" s="38" t="e" vm="1">
        <f t="shared" ref="M38:M69" ca="1" si="13">_xlfn.CONCAT("put ","'ORDER_INFO' ,'",A38,"', 'C1:OPERATION_DATE','",TEXT(G38,"yyyy-MM-dd HH:mm:ss"),"'")</f>
        <v>#NAME?</v>
      </c>
      <c r="N38" s="38" t="e" vm="1">
        <f t="shared" ref="N38:N69" ca="1" si="14">_xlfn.CONCAT("put ","'ORDER_INFO' ,'",A38,"', 'C1:CATEGORY','",H38,"'")</f>
        <v>#NAME?</v>
      </c>
      <c r="O38" s="37" t="e" vm="1">
        <f t="shared" ref="O38:O69" ca="1" si="15">_xlfn.CONCAT("UPSERT INTO ""ORDER_DTL"" VALUES(","'",A38,"',","'",B38,"',",D38,",",E38,",'",F38,"','",TEXT(G38,"yyyy-MM-dd HH:mm:ss"),"','",H38,"');")</f>
        <v>#NAME?</v>
      </c>
    </row>
    <row r="39" spans="1:15" customFormat="1" ht="18" customHeight="1">
      <c r="A39" s="51" t="s">
        <v>126</v>
      </c>
      <c r="B39" s="1" t="s">
        <v>76</v>
      </c>
      <c r="C39" s="31" t="s">
        <v>91</v>
      </c>
      <c r="D39" s="31">
        <v>50</v>
      </c>
      <c r="E39" s="32" t="str">
        <f t="shared" si="8"/>
        <v>2</v>
      </c>
      <c r="F39" s="25">
        <v>1764961</v>
      </c>
      <c r="G39" s="34">
        <v>43946.507025462997</v>
      </c>
      <c r="H39" t="s">
        <v>81</v>
      </c>
      <c r="I39" s="38" t="e" vm="1">
        <f t="shared" ca="1" si="9"/>
        <v>#NAME?</v>
      </c>
      <c r="J39" s="38" t="e" vm="1">
        <f t="shared" ca="1" si="10"/>
        <v>#NAME?</v>
      </c>
      <c r="K39" s="38" t="e" vm="1">
        <f t="shared" ca="1" si="11"/>
        <v>#NAME?</v>
      </c>
      <c r="L39" s="38" t="e" vm="1">
        <f t="shared" ca="1" si="12"/>
        <v>#NAME?</v>
      </c>
      <c r="M39" s="38" t="e" vm="1">
        <f t="shared" ca="1" si="13"/>
        <v>#NAME?</v>
      </c>
      <c r="N39" s="38" t="e" vm="1">
        <f t="shared" ca="1" si="14"/>
        <v>#NAME?</v>
      </c>
      <c r="O39" s="37" t="e" vm="1">
        <f t="shared" ca="1" si="15"/>
        <v>#NAME?</v>
      </c>
    </row>
    <row r="40" spans="1:15" customFormat="1" ht="18" customHeight="1">
      <c r="A40" s="51" t="s">
        <v>127</v>
      </c>
      <c r="B40" s="1" t="s">
        <v>76</v>
      </c>
      <c r="C40" s="31" t="s">
        <v>91</v>
      </c>
      <c r="D40" s="31">
        <v>6310</v>
      </c>
      <c r="E40" s="32" t="str">
        <f t="shared" si="8"/>
        <v>2</v>
      </c>
      <c r="F40" s="25">
        <v>1292805</v>
      </c>
      <c r="G40" s="34">
        <v>43946.506666666697</v>
      </c>
      <c r="H40" t="s">
        <v>84</v>
      </c>
      <c r="I40" s="38" t="e" vm="1">
        <f t="shared" ca="1" si="9"/>
        <v>#NAME?</v>
      </c>
      <c r="J40" s="38" t="e" vm="1">
        <f t="shared" ca="1" si="10"/>
        <v>#NAME?</v>
      </c>
      <c r="K40" s="38" t="e" vm="1">
        <f t="shared" ca="1" si="11"/>
        <v>#NAME?</v>
      </c>
      <c r="L40" s="38" t="e" vm="1">
        <f t="shared" ca="1" si="12"/>
        <v>#NAME?</v>
      </c>
      <c r="M40" s="38" t="e" vm="1">
        <f t="shared" ca="1" si="13"/>
        <v>#NAME?</v>
      </c>
      <c r="N40" s="38" t="e" vm="1">
        <f t="shared" ca="1" si="14"/>
        <v>#NAME?</v>
      </c>
      <c r="O40" s="37" t="e" vm="1">
        <f t="shared" ca="1" si="15"/>
        <v>#NAME?</v>
      </c>
    </row>
    <row r="41" spans="1:15" customFormat="1" ht="18" customHeight="1">
      <c r="A41" s="51" t="s">
        <v>128</v>
      </c>
      <c r="B41" s="1" t="s">
        <v>80</v>
      </c>
      <c r="C41" s="31" t="s">
        <v>91</v>
      </c>
      <c r="D41" s="31">
        <v>8980</v>
      </c>
      <c r="E41" s="32" t="str">
        <f t="shared" si="8"/>
        <v>2</v>
      </c>
      <c r="F41" s="25">
        <v>6202324</v>
      </c>
      <c r="G41" s="34">
        <v>43946.506874999999</v>
      </c>
      <c r="H41" t="s">
        <v>106</v>
      </c>
      <c r="I41" s="38" t="e" vm="1">
        <f t="shared" ca="1" si="9"/>
        <v>#NAME?</v>
      </c>
      <c r="J41" s="38" t="e" vm="1">
        <f t="shared" ca="1" si="10"/>
        <v>#NAME?</v>
      </c>
      <c r="K41" s="38" t="e" vm="1">
        <f t="shared" ca="1" si="11"/>
        <v>#NAME?</v>
      </c>
      <c r="L41" s="38" t="e" vm="1">
        <f t="shared" ca="1" si="12"/>
        <v>#NAME?</v>
      </c>
      <c r="M41" s="38" t="e" vm="1">
        <f t="shared" ca="1" si="13"/>
        <v>#NAME?</v>
      </c>
      <c r="N41" s="38" t="e" vm="1">
        <f t="shared" ca="1" si="14"/>
        <v>#NAME?</v>
      </c>
      <c r="O41" s="37" t="e" vm="1">
        <f t="shared" ca="1" si="15"/>
        <v>#NAME?</v>
      </c>
    </row>
    <row r="42" spans="1:15" customFormat="1" ht="18" customHeight="1">
      <c r="A42" s="51" t="s">
        <v>129</v>
      </c>
      <c r="B42" s="1" t="s">
        <v>80</v>
      </c>
      <c r="C42" s="31" t="s">
        <v>83</v>
      </c>
      <c r="D42" s="31">
        <v>6830</v>
      </c>
      <c r="E42" s="32" t="str">
        <f t="shared" si="8"/>
        <v>3</v>
      </c>
      <c r="F42" s="25">
        <v>6977236</v>
      </c>
      <c r="G42" s="34">
        <v>43946.507013888899</v>
      </c>
      <c r="H42" t="s">
        <v>101</v>
      </c>
      <c r="I42" s="38" t="e" vm="1">
        <f t="shared" ca="1" si="9"/>
        <v>#NAME?</v>
      </c>
      <c r="J42" s="38" t="e" vm="1">
        <f t="shared" ca="1" si="10"/>
        <v>#NAME?</v>
      </c>
      <c r="K42" s="38" t="e" vm="1">
        <f t="shared" ca="1" si="11"/>
        <v>#NAME?</v>
      </c>
      <c r="L42" s="38" t="e" vm="1">
        <f t="shared" ca="1" si="12"/>
        <v>#NAME?</v>
      </c>
      <c r="M42" s="38" t="e" vm="1">
        <f t="shared" ca="1" si="13"/>
        <v>#NAME?</v>
      </c>
      <c r="N42" s="38" t="e" vm="1">
        <f t="shared" ca="1" si="14"/>
        <v>#NAME?</v>
      </c>
      <c r="O42" s="37" t="e" vm="1">
        <f t="shared" ca="1" si="15"/>
        <v>#NAME?</v>
      </c>
    </row>
    <row r="43" spans="1:15" ht="18" customHeight="1">
      <c r="A43" s="51" t="s">
        <v>130</v>
      </c>
      <c r="B43" s="1" t="s">
        <v>76</v>
      </c>
      <c r="C43" s="31" t="s">
        <v>77</v>
      </c>
      <c r="D43" s="31">
        <v>8610</v>
      </c>
      <c r="E43" s="32" t="str">
        <f t="shared" si="8"/>
        <v>1</v>
      </c>
      <c r="F43" s="25">
        <v>5264116</v>
      </c>
      <c r="G43" s="34">
        <v>43946.506412037001</v>
      </c>
      <c r="H43" s="1" t="s">
        <v>88</v>
      </c>
      <c r="I43" s="37" t="e" vm="1">
        <f t="shared" ca="1" si="9"/>
        <v>#NAME?</v>
      </c>
      <c r="J43" s="37" t="e" vm="1">
        <f t="shared" ca="1" si="10"/>
        <v>#NAME?</v>
      </c>
      <c r="K43" s="37" t="e" vm="1">
        <f t="shared" ca="1" si="11"/>
        <v>#NAME?</v>
      </c>
      <c r="L43" s="37" t="e" vm="1">
        <f t="shared" ca="1" si="12"/>
        <v>#NAME?</v>
      </c>
      <c r="M43" s="37" t="e" vm="1">
        <f t="shared" ca="1" si="13"/>
        <v>#NAME?</v>
      </c>
      <c r="N43" s="37" t="e" vm="1">
        <f t="shared" ca="1" si="14"/>
        <v>#NAME?</v>
      </c>
      <c r="O43" s="37" t="e" vm="1">
        <f t="shared" ca="1" si="15"/>
        <v>#NAME?</v>
      </c>
    </row>
    <row r="44" spans="1:15" ht="18" customHeight="1">
      <c r="A44" s="51" t="s">
        <v>131</v>
      </c>
      <c r="B44" s="1" t="s">
        <v>86</v>
      </c>
      <c r="C44" s="31" t="s">
        <v>77</v>
      </c>
      <c r="D44" s="31">
        <v>8610</v>
      </c>
      <c r="E44" s="32" t="str">
        <f t="shared" si="8"/>
        <v>1</v>
      </c>
      <c r="F44" s="25">
        <v>5264116</v>
      </c>
      <c r="G44" s="34">
        <v>43946.506458333301</v>
      </c>
      <c r="H44" s="1" t="s">
        <v>88</v>
      </c>
      <c r="I44" s="37" t="e" vm="1">
        <f t="shared" ca="1" si="9"/>
        <v>#NAME?</v>
      </c>
      <c r="J44" s="37" t="e" vm="1">
        <f t="shared" ca="1" si="10"/>
        <v>#NAME?</v>
      </c>
      <c r="K44" s="37" t="e" vm="1">
        <f t="shared" ca="1" si="11"/>
        <v>#NAME?</v>
      </c>
      <c r="L44" s="37" t="e" vm="1">
        <f t="shared" ca="1" si="12"/>
        <v>#NAME?</v>
      </c>
      <c r="M44" s="37" t="e" vm="1">
        <f t="shared" ca="1" si="13"/>
        <v>#NAME?</v>
      </c>
      <c r="N44" s="37" t="e" vm="1">
        <f t="shared" ca="1" si="14"/>
        <v>#NAME?</v>
      </c>
      <c r="O44" s="37" t="e" vm="1">
        <f t="shared" ca="1" si="15"/>
        <v>#NAME?</v>
      </c>
    </row>
    <row r="45" spans="1:15" customFormat="1" ht="18" customHeight="1">
      <c r="A45" s="51" t="s">
        <v>132</v>
      </c>
      <c r="B45" s="1" t="s">
        <v>76</v>
      </c>
      <c r="C45" s="31" t="s">
        <v>113</v>
      </c>
      <c r="D45" s="31">
        <v>5970</v>
      </c>
      <c r="E45" s="32" t="str">
        <f t="shared" si="8"/>
        <v>0</v>
      </c>
      <c r="F45" s="25">
        <v>8051757</v>
      </c>
      <c r="G45" s="34">
        <v>43946.5063310185</v>
      </c>
      <c r="H45" t="s">
        <v>94</v>
      </c>
      <c r="I45" s="38" t="e" vm="1">
        <f t="shared" ca="1" si="9"/>
        <v>#NAME?</v>
      </c>
      <c r="J45" s="38" t="e" vm="1">
        <f t="shared" ca="1" si="10"/>
        <v>#NAME?</v>
      </c>
      <c r="K45" s="38" t="e" vm="1">
        <f t="shared" ca="1" si="11"/>
        <v>#NAME?</v>
      </c>
      <c r="L45" s="38" t="e" vm="1">
        <f t="shared" ca="1" si="12"/>
        <v>#NAME?</v>
      </c>
      <c r="M45" s="38" t="e" vm="1">
        <f t="shared" ca="1" si="13"/>
        <v>#NAME?</v>
      </c>
      <c r="N45" s="38" t="e" vm="1">
        <f t="shared" ca="1" si="14"/>
        <v>#NAME?</v>
      </c>
      <c r="O45" s="37" t="e" vm="1">
        <f t="shared" ca="1" si="15"/>
        <v>#NAME?</v>
      </c>
    </row>
    <row r="46" spans="1:15" customFormat="1" ht="18" customHeight="1">
      <c r="A46" s="51" t="s">
        <v>133</v>
      </c>
      <c r="B46" s="1" t="s">
        <v>86</v>
      </c>
      <c r="C46" s="31" t="s">
        <v>113</v>
      </c>
      <c r="D46" s="31">
        <v>5970</v>
      </c>
      <c r="E46" s="32" t="str">
        <f t="shared" si="8"/>
        <v>0</v>
      </c>
      <c r="F46" s="25">
        <v>8051757</v>
      </c>
      <c r="G46" s="36">
        <v>43946.506469907399</v>
      </c>
      <c r="H46" t="s">
        <v>94</v>
      </c>
      <c r="I46" s="38" t="e" vm="1">
        <f t="shared" ca="1" si="9"/>
        <v>#NAME?</v>
      </c>
      <c r="J46" s="38" t="e" vm="1">
        <f t="shared" ca="1" si="10"/>
        <v>#NAME?</v>
      </c>
      <c r="K46" s="38" t="e" vm="1">
        <f t="shared" ca="1" si="11"/>
        <v>#NAME?</v>
      </c>
      <c r="L46" s="38" t="e" vm="1">
        <f t="shared" ca="1" si="12"/>
        <v>#NAME?</v>
      </c>
      <c r="M46" s="38" t="e" vm="1">
        <f t="shared" ca="1" si="13"/>
        <v>#NAME?</v>
      </c>
      <c r="N46" s="38" t="e" vm="1">
        <f t="shared" ca="1" si="14"/>
        <v>#NAME?</v>
      </c>
      <c r="O46" s="37" t="e" vm="1">
        <f t="shared" ca="1" si="15"/>
        <v>#NAME?</v>
      </c>
    </row>
    <row r="47" spans="1:15" customFormat="1" ht="18" customHeight="1">
      <c r="A47" s="51" t="s">
        <v>134</v>
      </c>
      <c r="B47" s="1" t="s">
        <v>76</v>
      </c>
      <c r="C47" s="31" t="s">
        <v>113</v>
      </c>
      <c r="D47" s="31">
        <v>4570</v>
      </c>
      <c r="E47" s="32" t="str">
        <f t="shared" si="8"/>
        <v>0</v>
      </c>
      <c r="F47" s="25">
        <v>5514248</v>
      </c>
      <c r="G47" s="34">
        <v>43946.5066435185</v>
      </c>
      <c r="H47" t="s">
        <v>101</v>
      </c>
      <c r="I47" s="38" t="e" vm="1">
        <f t="shared" ca="1" si="9"/>
        <v>#NAME?</v>
      </c>
      <c r="J47" s="38" t="e" vm="1">
        <f t="shared" ca="1" si="10"/>
        <v>#NAME?</v>
      </c>
      <c r="K47" s="38" t="e" vm="1">
        <f t="shared" ca="1" si="11"/>
        <v>#NAME?</v>
      </c>
      <c r="L47" s="38" t="e" vm="1">
        <f t="shared" ca="1" si="12"/>
        <v>#NAME?</v>
      </c>
      <c r="M47" s="38" t="e" vm="1">
        <f t="shared" ca="1" si="13"/>
        <v>#NAME?</v>
      </c>
      <c r="N47" s="38" t="e" vm="1">
        <f t="shared" ca="1" si="14"/>
        <v>#NAME?</v>
      </c>
      <c r="O47" s="37" t="e" vm="1">
        <f t="shared" ca="1" si="15"/>
        <v>#NAME?</v>
      </c>
    </row>
    <row r="48" spans="1:15" ht="18" customHeight="1">
      <c r="A48" s="51" t="s">
        <v>135</v>
      </c>
      <c r="B48" s="1" t="s">
        <v>86</v>
      </c>
      <c r="C48" s="31" t="s">
        <v>77</v>
      </c>
      <c r="D48" s="31">
        <v>4100</v>
      </c>
      <c r="E48" s="32" t="str">
        <f t="shared" si="8"/>
        <v>1</v>
      </c>
      <c r="F48" s="25">
        <v>8598963</v>
      </c>
      <c r="G48" s="34">
        <v>43946.506342592598</v>
      </c>
      <c r="H48" s="1" t="s">
        <v>88</v>
      </c>
      <c r="I48" s="37" t="e" vm="1">
        <f t="shared" ca="1" si="9"/>
        <v>#NAME?</v>
      </c>
      <c r="J48" s="37" t="e" vm="1">
        <f t="shared" ca="1" si="10"/>
        <v>#NAME?</v>
      </c>
      <c r="K48" s="37" t="e" vm="1">
        <f t="shared" ca="1" si="11"/>
        <v>#NAME?</v>
      </c>
      <c r="L48" s="37" t="e" vm="1">
        <f t="shared" ca="1" si="12"/>
        <v>#NAME?</v>
      </c>
      <c r="M48" s="37" t="e" vm="1">
        <f t="shared" ca="1" si="13"/>
        <v>#NAME?</v>
      </c>
      <c r="N48" s="37" t="e" vm="1">
        <f t="shared" ca="1" si="14"/>
        <v>#NAME?</v>
      </c>
      <c r="O48" s="37" t="e" vm="1">
        <f t="shared" ca="1" si="15"/>
        <v>#NAME?</v>
      </c>
    </row>
    <row r="49" spans="1:15" ht="18" customHeight="1">
      <c r="A49" s="51" t="s">
        <v>136</v>
      </c>
      <c r="B49" s="1" t="s">
        <v>80</v>
      </c>
      <c r="C49" s="31" t="s">
        <v>77</v>
      </c>
      <c r="D49" s="31">
        <v>9740</v>
      </c>
      <c r="E49" s="32" t="str">
        <f t="shared" si="8"/>
        <v>1</v>
      </c>
      <c r="F49" s="25">
        <v>4816392</v>
      </c>
      <c r="G49" s="34">
        <v>43946.506840277798</v>
      </c>
      <c r="H49" s="1" t="s">
        <v>92</v>
      </c>
      <c r="I49" s="37" t="e" vm="1">
        <f t="shared" ca="1" si="9"/>
        <v>#NAME?</v>
      </c>
      <c r="J49" s="37" t="e" vm="1">
        <f t="shared" ca="1" si="10"/>
        <v>#NAME?</v>
      </c>
      <c r="K49" s="37" t="e" vm="1">
        <f t="shared" ca="1" si="11"/>
        <v>#NAME?</v>
      </c>
      <c r="L49" s="37" t="e" vm="1">
        <f t="shared" ca="1" si="12"/>
        <v>#NAME?</v>
      </c>
      <c r="M49" s="37" t="e" vm="1">
        <f t="shared" ca="1" si="13"/>
        <v>#NAME?</v>
      </c>
      <c r="N49" s="37" t="e" vm="1">
        <f t="shared" ca="1" si="14"/>
        <v>#NAME?</v>
      </c>
      <c r="O49" s="37" t="e" vm="1">
        <f t="shared" ca="1" si="15"/>
        <v>#NAME?</v>
      </c>
    </row>
    <row r="50" spans="1:15" ht="18" customHeight="1">
      <c r="A50" s="51" t="s">
        <v>137</v>
      </c>
      <c r="B50" s="1" t="s">
        <v>76</v>
      </c>
      <c r="C50" s="31" t="s">
        <v>77</v>
      </c>
      <c r="D50" s="31">
        <v>9740</v>
      </c>
      <c r="E50" s="32" t="str">
        <f t="shared" si="8"/>
        <v>1</v>
      </c>
      <c r="F50" s="25">
        <v>4816392</v>
      </c>
      <c r="G50" s="34">
        <v>43946.506979166697</v>
      </c>
      <c r="H50" s="1" t="s">
        <v>92</v>
      </c>
      <c r="I50" s="37" t="e" vm="1">
        <f t="shared" ca="1" si="9"/>
        <v>#NAME?</v>
      </c>
      <c r="J50" s="37" t="e" vm="1">
        <f t="shared" ca="1" si="10"/>
        <v>#NAME?</v>
      </c>
      <c r="K50" s="37" t="e" vm="1">
        <f t="shared" ca="1" si="11"/>
        <v>#NAME?</v>
      </c>
      <c r="L50" s="37" t="e" vm="1">
        <f t="shared" ca="1" si="12"/>
        <v>#NAME?</v>
      </c>
      <c r="M50" s="37" t="e" vm="1">
        <f t="shared" ca="1" si="13"/>
        <v>#NAME?</v>
      </c>
      <c r="N50" s="37" t="e" vm="1">
        <f t="shared" ca="1" si="14"/>
        <v>#NAME?</v>
      </c>
      <c r="O50" s="37" t="e" vm="1">
        <f t="shared" ca="1" si="15"/>
        <v>#NAME?</v>
      </c>
    </row>
    <row r="51" spans="1:15" customFormat="1" ht="18" customHeight="1">
      <c r="A51" s="51" t="s">
        <v>138</v>
      </c>
      <c r="B51" s="1" t="s">
        <v>86</v>
      </c>
      <c r="C51" s="31" t="s">
        <v>83</v>
      </c>
      <c r="D51" s="31">
        <v>6550</v>
      </c>
      <c r="E51" s="32" t="str">
        <f t="shared" si="8"/>
        <v>3</v>
      </c>
      <c r="F51" s="25">
        <v>2393699</v>
      </c>
      <c r="G51" s="34">
        <v>43946.506099537</v>
      </c>
      <c r="H51" t="s">
        <v>94</v>
      </c>
      <c r="I51" s="38" t="e" vm="1">
        <f t="shared" ca="1" si="9"/>
        <v>#NAME?</v>
      </c>
      <c r="J51" s="38" t="e" vm="1">
        <f t="shared" ca="1" si="10"/>
        <v>#NAME?</v>
      </c>
      <c r="K51" s="38" t="e" vm="1">
        <f t="shared" ca="1" si="11"/>
        <v>#NAME?</v>
      </c>
      <c r="L51" s="38" t="e" vm="1">
        <f t="shared" ca="1" si="12"/>
        <v>#NAME?</v>
      </c>
      <c r="M51" s="38" t="e" vm="1">
        <f t="shared" ca="1" si="13"/>
        <v>#NAME?</v>
      </c>
      <c r="N51" s="38" t="e" vm="1">
        <f t="shared" ca="1" si="14"/>
        <v>#NAME?</v>
      </c>
      <c r="O51" s="37" t="e" vm="1">
        <f t="shared" ca="1" si="15"/>
        <v>#NAME?</v>
      </c>
    </row>
    <row r="52" spans="1:15" customFormat="1" ht="18" customHeight="1">
      <c r="A52" s="51" t="s">
        <v>139</v>
      </c>
      <c r="B52" s="1" t="s">
        <v>86</v>
      </c>
      <c r="C52" s="31" t="s">
        <v>83</v>
      </c>
      <c r="D52" s="31">
        <v>6550</v>
      </c>
      <c r="E52" s="32" t="str">
        <f t="shared" si="8"/>
        <v>3</v>
      </c>
      <c r="F52" s="25">
        <v>2393699</v>
      </c>
      <c r="G52" s="34">
        <v>43946.506111111099</v>
      </c>
      <c r="H52" t="s">
        <v>94</v>
      </c>
      <c r="I52" s="38" t="e" vm="1">
        <f t="shared" ca="1" si="9"/>
        <v>#NAME?</v>
      </c>
      <c r="J52" s="38" t="e" vm="1">
        <f t="shared" ca="1" si="10"/>
        <v>#NAME?</v>
      </c>
      <c r="K52" s="38" t="e" vm="1">
        <f t="shared" ca="1" si="11"/>
        <v>#NAME?</v>
      </c>
      <c r="L52" s="38" t="e" vm="1">
        <f t="shared" ca="1" si="12"/>
        <v>#NAME?</v>
      </c>
      <c r="M52" s="38" t="e" vm="1">
        <f t="shared" ca="1" si="13"/>
        <v>#NAME?</v>
      </c>
      <c r="N52" s="38" t="e" vm="1">
        <f t="shared" ca="1" si="14"/>
        <v>#NAME?</v>
      </c>
      <c r="O52" s="37" t="e" vm="1">
        <f t="shared" ca="1" si="15"/>
        <v>#NAME?</v>
      </c>
    </row>
    <row r="53" spans="1:15" customFormat="1" ht="18" customHeight="1">
      <c r="A53" s="51" t="s">
        <v>140</v>
      </c>
      <c r="B53" s="1" t="s">
        <v>80</v>
      </c>
      <c r="C53" s="31" t="s">
        <v>83</v>
      </c>
      <c r="D53" s="31">
        <v>6550</v>
      </c>
      <c r="E53" s="32" t="str">
        <f t="shared" si="8"/>
        <v>3</v>
      </c>
      <c r="F53" s="25">
        <v>2393699</v>
      </c>
      <c r="G53" s="34">
        <v>43946.506122685198</v>
      </c>
      <c r="H53" t="s">
        <v>94</v>
      </c>
      <c r="I53" s="38" t="e" vm="1">
        <f t="shared" ca="1" si="9"/>
        <v>#NAME?</v>
      </c>
      <c r="J53" s="38" t="e" vm="1">
        <f t="shared" ca="1" si="10"/>
        <v>#NAME?</v>
      </c>
      <c r="K53" s="38" t="e" vm="1">
        <f t="shared" ca="1" si="11"/>
        <v>#NAME?</v>
      </c>
      <c r="L53" s="38" t="e" vm="1">
        <f t="shared" ca="1" si="12"/>
        <v>#NAME?</v>
      </c>
      <c r="M53" s="38" t="e" vm="1">
        <f t="shared" ca="1" si="13"/>
        <v>#NAME?</v>
      </c>
      <c r="N53" s="38" t="e" vm="1">
        <f t="shared" ca="1" si="14"/>
        <v>#NAME?</v>
      </c>
      <c r="O53" s="37" t="e" vm="1">
        <f t="shared" ca="1" si="15"/>
        <v>#NAME?</v>
      </c>
    </row>
    <row r="54" spans="1:15" ht="18" customHeight="1">
      <c r="A54" s="51" t="s">
        <v>141</v>
      </c>
      <c r="B54" s="1" t="s">
        <v>76</v>
      </c>
      <c r="C54" s="31" t="s">
        <v>77</v>
      </c>
      <c r="D54" s="31">
        <v>4090</v>
      </c>
      <c r="E54" s="32" t="str">
        <f t="shared" si="8"/>
        <v>1</v>
      </c>
      <c r="F54" s="25">
        <v>2536942</v>
      </c>
      <c r="G54" s="34">
        <v>43946.507083333301</v>
      </c>
      <c r="H54" s="1" t="s">
        <v>106</v>
      </c>
      <c r="I54" s="37" t="e" vm="1">
        <f t="shared" ca="1" si="9"/>
        <v>#NAME?</v>
      </c>
      <c r="J54" s="37" t="e" vm="1">
        <f t="shared" ca="1" si="10"/>
        <v>#NAME?</v>
      </c>
      <c r="K54" s="37" t="e" vm="1">
        <f t="shared" ca="1" si="11"/>
        <v>#NAME?</v>
      </c>
      <c r="L54" s="37" t="e" vm="1">
        <f t="shared" ca="1" si="12"/>
        <v>#NAME?</v>
      </c>
      <c r="M54" s="37" t="e" vm="1">
        <f t="shared" ca="1" si="13"/>
        <v>#NAME?</v>
      </c>
      <c r="N54" s="37" t="e" vm="1">
        <f t="shared" ca="1" si="14"/>
        <v>#NAME?</v>
      </c>
      <c r="O54" s="37" t="e" vm="1">
        <f t="shared" ca="1" si="15"/>
        <v>#NAME?</v>
      </c>
    </row>
    <row r="55" spans="1:15" ht="18" customHeight="1">
      <c r="A55" s="51" t="s">
        <v>142</v>
      </c>
      <c r="B55" s="1" t="s">
        <v>86</v>
      </c>
      <c r="C55" s="31" t="s">
        <v>77</v>
      </c>
      <c r="D55" s="31">
        <v>4090</v>
      </c>
      <c r="E55" s="32" t="str">
        <f t="shared" si="8"/>
        <v>1</v>
      </c>
      <c r="F55" s="25">
        <v>2536942</v>
      </c>
      <c r="G55" s="34">
        <v>43946.507106481498</v>
      </c>
      <c r="H55" s="1" t="s">
        <v>106</v>
      </c>
      <c r="I55" s="37" t="e" vm="1">
        <f t="shared" ca="1" si="9"/>
        <v>#NAME?</v>
      </c>
      <c r="J55" s="37" t="e" vm="1">
        <f t="shared" ca="1" si="10"/>
        <v>#NAME?</v>
      </c>
      <c r="K55" s="37" t="e" vm="1">
        <f t="shared" ca="1" si="11"/>
        <v>#NAME?</v>
      </c>
      <c r="L55" s="37" t="e" vm="1">
        <f t="shared" ca="1" si="12"/>
        <v>#NAME?</v>
      </c>
      <c r="M55" s="37" t="e" vm="1">
        <f t="shared" ca="1" si="13"/>
        <v>#NAME?</v>
      </c>
      <c r="N55" s="37" t="e" vm="1">
        <f t="shared" ca="1" si="14"/>
        <v>#NAME?</v>
      </c>
      <c r="O55" s="37" t="e" vm="1">
        <f t="shared" ca="1" si="15"/>
        <v>#NAME?</v>
      </c>
    </row>
    <row r="56" spans="1:15" customFormat="1" ht="18" customHeight="1">
      <c r="A56" s="51" t="s">
        <v>143</v>
      </c>
      <c r="B56" s="1" t="s">
        <v>80</v>
      </c>
      <c r="C56" s="31" t="s">
        <v>83</v>
      </c>
      <c r="D56" s="31">
        <v>3850</v>
      </c>
      <c r="E56" s="32" t="str">
        <f t="shared" si="8"/>
        <v>3</v>
      </c>
      <c r="F56" s="25">
        <v>6803936</v>
      </c>
      <c r="G56" s="34">
        <v>43946.506481481498</v>
      </c>
      <c r="H56" t="s">
        <v>101</v>
      </c>
      <c r="I56" s="38" t="e" vm="1">
        <f t="shared" ca="1" si="9"/>
        <v>#NAME?</v>
      </c>
      <c r="J56" s="38" t="e" vm="1">
        <f t="shared" ca="1" si="10"/>
        <v>#NAME?</v>
      </c>
      <c r="K56" s="38" t="e" vm="1">
        <f t="shared" ca="1" si="11"/>
        <v>#NAME?</v>
      </c>
      <c r="L56" s="38" t="e" vm="1">
        <f t="shared" ca="1" si="12"/>
        <v>#NAME?</v>
      </c>
      <c r="M56" s="38" t="e" vm="1">
        <f t="shared" ca="1" si="13"/>
        <v>#NAME?</v>
      </c>
      <c r="N56" s="38" t="e" vm="1">
        <f t="shared" ca="1" si="14"/>
        <v>#NAME?</v>
      </c>
      <c r="O56" s="37" t="e" vm="1">
        <f t="shared" ca="1" si="15"/>
        <v>#NAME?</v>
      </c>
    </row>
    <row r="57" spans="1:15" customFormat="1" ht="18" customHeight="1">
      <c r="A57" s="51" t="s">
        <v>144</v>
      </c>
      <c r="B57" s="1" t="s">
        <v>76</v>
      </c>
      <c r="C57" s="31" t="s">
        <v>113</v>
      </c>
      <c r="D57" s="31">
        <v>1060</v>
      </c>
      <c r="E57" s="32" t="str">
        <f t="shared" si="8"/>
        <v>0</v>
      </c>
      <c r="F57" s="25">
        <v>6119810</v>
      </c>
      <c r="G57" s="34">
        <v>43946.506493055596</v>
      </c>
      <c r="H57" t="s">
        <v>88</v>
      </c>
      <c r="I57" s="38" t="e" vm="1">
        <f t="shared" ca="1" si="9"/>
        <v>#NAME?</v>
      </c>
      <c r="J57" s="38" t="e" vm="1">
        <f t="shared" ca="1" si="10"/>
        <v>#NAME?</v>
      </c>
      <c r="K57" s="38" t="e" vm="1">
        <f t="shared" ca="1" si="11"/>
        <v>#NAME?</v>
      </c>
      <c r="L57" s="38" t="e" vm="1">
        <f t="shared" ca="1" si="12"/>
        <v>#NAME?</v>
      </c>
      <c r="M57" s="38" t="e" vm="1">
        <f t="shared" ca="1" si="13"/>
        <v>#NAME?</v>
      </c>
      <c r="N57" s="38" t="e" vm="1">
        <f t="shared" ca="1" si="14"/>
        <v>#NAME?</v>
      </c>
      <c r="O57" s="37" t="e" vm="1">
        <f t="shared" ca="1" si="15"/>
        <v>#NAME?</v>
      </c>
    </row>
    <row r="58" spans="1:15" customFormat="1" ht="18" customHeight="1">
      <c r="A58" s="51" t="s">
        <v>145</v>
      </c>
      <c r="B58" s="1" t="s">
        <v>86</v>
      </c>
      <c r="C58" s="31" t="s">
        <v>91</v>
      </c>
      <c r="D58" s="31">
        <v>9270</v>
      </c>
      <c r="E58" s="32" t="str">
        <f t="shared" si="8"/>
        <v>2</v>
      </c>
      <c r="F58" s="25">
        <v>5818454</v>
      </c>
      <c r="G58" s="34">
        <v>43946.5070486111</v>
      </c>
      <c r="H58" t="s">
        <v>92</v>
      </c>
      <c r="I58" s="38" t="e" vm="1">
        <f t="shared" ca="1" si="9"/>
        <v>#NAME?</v>
      </c>
      <c r="J58" s="38" t="e" vm="1">
        <f t="shared" ca="1" si="10"/>
        <v>#NAME?</v>
      </c>
      <c r="K58" s="38" t="e" vm="1">
        <f t="shared" ca="1" si="11"/>
        <v>#NAME?</v>
      </c>
      <c r="L58" s="38" t="e" vm="1">
        <f t="shared" ca="1" si="12"/>
        <v>#NAME?</v>
      </c>
      <c r="M58" s="38" t="e" vm="1">
        <f t="shared" ca="1" si="13"/>
        <v>#NAME?</v>
      </c>
      <c r="N58" s="38" t="e" vm="1">
        <f t="shared" ca="1" si="14"/>
        <v>#NAME?</v>
      </c>
      <c r="O58" s="37" t="e" vm="1">
        <f t="shared" ca="1" si="15"/>
        <v>#NAME?</v>
      </c>
    </row>
    <row r="59" spans="1:15" customFormat="1" ht="18" customHeight="1">
      <c r="A59" s="51" t="s">
        <v>146</v>
      </c>
      <c r="B59" s="1" t="s">
        <v>80</v>
      </c>
      <c r="C59" s="31" t="s">
        <v>91</v>
      </c>
      <c r="D59" s="31">
        <v>8380</v>
      </c>
      <c r="E59" s="32" t="str">
        <f t="shared" si="8"/>
        <v>2</v>
      </c>
      <c r="F59" s="25">
        <v>6804703</v>
      </c>
      <c r="G59" s="34">
        <v>43946.506851851896</v>
      </c>
      <c r="H59" t="s">
        <v>94</v>
      </c>
      <c r="I59" s="38" t="e" vm="1">
        <f t="shared" ca="1" si="9"/>
        <v>#NAME?</v>
      </c>
      <c r="J59" s="38" t="e" vm="1">
        <f t="shared" ca="1" si="10"/>
        <v>#NAME?</v>
      </c>
      <c r="K59" s="38" t="e" vm="1">
        <f t="shared" ca="1" si="11"/>
        <v>#NAME?</v>
      </c>
      <c r="L59" s="38" t="e" vm="1">
        <f t="shared" ca="1" si="12"/>
        <v>#NAME?</v>
      </c>
      <c r="M59" s="38" t="e" vm="1">
        <f t="shared" ca="1" si="13"/>
        <v>#NAME?</v>
      </c>
      <c r="N59" s="38" t="e" vm="1">
        <f t="shared" ca="1" si="14"/>
        <v>#NAME?</v>
      </c>
      <c r="O59" s="37" t="e" vm="1">
        <f t="shared" ca="1" si="15"/>
        <v>#NAME?</v>
      </c>
    </row>
    <row r="60" spans="1:15" ht="18" customHeight="1">
      <c r="A60" s="51" t="s">
        <v>147</v>
      </c>
      <c r="B60" s="1" t="s">
        <v>76</v>
      </c>
      <c r="C60" s="31" t="s">
        <v>77</v>
      </c>
      <c r="D60" s="31">
        <v>9750</v>
      </c>
      <c r="E60" s="32" t="str">
        <f t="shared" si="8"/>
        <v>1</v>
      </c>
      <c r="F60" s="25">
        <v>4382852</v>
      </c>
      <c r="G60" s="34">
        <v>43946.506747685198</v>
      </c>
      <c r="H60" s="1" t="s">
        <v>92</v>
      </c>
      <c r="I60" s="37" t="e" vm="1">
        <f t="shared" ca="1" si="9"/>
        <v>#NAME?</v>
      </c>
      <c r="J60" s="37" t="e" vm="1">
        <f t="shared" ca="1" si="10"/>
        <v>#NAME?</v>
      </c>
      <c r="K60" s="37" t="e" vm="1">
        <f t="shared" ca="1" si="11"/>
        <v>#NAME?</v>
      </c>
      <c r="L60" s="37" t="e" vm="1">
        <f t="shared" ca="1" si="12"/>
        <v>#NAME?</v>
      </c>
      <c r="M60" s="37" t="e" vm="1">
        <f t="shared" ca="1" si="13"/>
        <v>#NAME?</v>
      </c>
      <c r="N60" s="37" t="e" vm="1">
        <f t="shared" ca="1" si="14"/>
        <v>#NAME?</v>
      </c>
      <c r="O60" s="37" t="e" vm="1">
        <f t="shared" ca="1" si="15"/>
        <v>#NAME?</v>
      </c>
    </row>
    <row r="61" spans="1:15" ht="18" customHeight="1">
      <c r="A61" s="51" t="s">
        <v>148</v>
      </c>
      <c r="B61" s="1" t="s">
        <v>86</v>
      </c>
      <c r="C61" s="31" t="s">
        <v>77</v>
      </c>
      <c r="D61" s="31">
        <v>9750</v>
      </c>
      <c r="E61" s="32" t="str">
        <f t="shared" si="8"/>
        <v>1</v>
      </c>
      <c r="F61" s="25">
        <v>4382852</v>
      </c>
      <c r="G61" s="34">
        <v>43946.506805555597</v>
      </c>
      <c r="H61" s="1" t="s">
        <v>92</v>
      </c>
      <c r="I61" s="37" t="e" vm="1">
        <f t="shared" ca="1" si="9"/>
        <v>#NAME?</v>
      </c>
      <c r="J61" s="37" t="e" vm="1">
        <f t="shared" ca="1" si="10"/>
        <v>#NAME?</v>
      </c>
      <c r="K61" s="37" t="e" vm="1">
        <f t="shared" ca="1" si="11"/>
        <v>#NAME?</v>
      </c>
      <c r="L61" s="37" t="e" vm="1">
        <f t="shared" ca="1" si="12"/>
        <v>#NAME?</v>
      </c>
      <c r="M61" s="37" t="e" vm="1">
        <f t="shared" ca="1" si="13"/>
        <v>#NAME?</v>
      </c>
      <c r="N61" s="37" t="e" vm="1">
        <f t="shared" ca="1" si="14"/>
        <v>#NAME?</v>
      </c>
      <c r="O61" s="37" t="e" vm="1">
        <f t="shared" ca="1" si="15"/>
        <v>#NAME?</v>
      </c>
    </row>
    <row r="62" spans="1:15" ht="18" customHeight="1">
      <c r="A62" s="51" t="s">
        <v>149</v>
      </c>
      <c r="B62" s="1" t="s">
        <v>111</v>
      </c>
      <c r="C62" s="31" t="s">
        <v>77</v>
      </c>
      <c r="D62" s="31">
        <v>9750</v>
      </c>
      <c r="E62" s="32" t="str">
        <f t="shared" si="8"/>
        <v>1</v>
      </c>
      <c r="F62" s="25">
        <v>4382852</v>
      </c>
      <c r="G62" s="34">
        <v>43946.506944444402</v>
      </c>
      <c r="H62" s="1" t="s">
        <v>92</v>
      </c>
      <c r="I62" s="37" t="e" vm="1">
        <f t="shared" ca="1" si="9"/>
        <v>#NAME?</v>
      </c>
      <c r="J62" s="37" t="e" vm="1">
        <f t="shared" ca="1" si="10"/>
        <v>#NAME?</v>
      </c>
      <c r="K62" s="37" t="e" vm="1">
        <f t="shared" ca="1" si="11"/>
        <v>#NAME?</v>
      </c>
      <c r="L62" s="37" t="e" vm="1">
        <f t="shared" ca="1" si="12"/>
        <v>#NAME?</v>
      </c>
      <c r="M62" s="37" t="e" vm="1">
        <f t="shared" ca="1" si="13"/>
        <v>#NAME?</v>
      </c>
      <c r="N62" s="37" t="e" vm="1">
        <f t="shared" ca="1" si="14"/>
        <v>#NAME?</v>
      </c>
      <c r="O62" s="37" t="e" vm="1">
        <f t="shared" ca="1" si="15"/>
        <v>#NAME?</v>
      </c>
    </row>
    <row r="63" spans="1:15" ht="18" customHeight="1">
      <c r="A63" s="51" t="s">
        <v>150</v>
      </c>
      <c r="B63" s="1" t="s">
        <v>76</v>
      </c>
      <c r="C63" s="31" t="s">
        <v>77</v>
      </c>
      <c r="D63" s="31">
        <v>9390</v>
      </c>
      <c r="E63" s="32" t="str">
        <f t="shared" si="8"/>
        <v>1</v>
      </c>
      <c r="F63" s="25">
        <v>4182962</v>
      </c>
      <c r="G63" s="34">
        <v>43946.5069097222</v>
      </c>
      <c r="H63" s="1" t="s">
        <v>106</v>
      </c>
      <c r="I63" s="37" t="e" vm="1">
        <f t="shared" ca="1" si="9"/>
        <v>#NAME?</v>
      </c>
      <c r="J63" s="37" t="e" vm="1">
        <f t="shared" ca="1" si="10"/>
        <v>#NAME?</v>
      </c>
      <c r="K63" s="37" t="e" vm="1">
        <f t="shared" ca="1" si="11"/>
        <v>#NAME?</v>
      </c>
      <c r="L63" s="37" t="e" vm="1">
        <f t="shared" ca="1" si="12"/>
        <v>#NAME?</v>
      </c>
      <c r="M63" s="37" t="e" vm="1">
        <f t="shared" ca="1" si="13"/>
        <v>#NAME?</v>
      </c>
      <c r="N63" s="37" t="e" vm="1">
        <f t="shared" ca="1" si="14"/>
        <v>#NAME?</v>
      </c>
      <c r="O63" s="37" t="e" vm="1">
        <f t="shared" ca="1" si="15"/>
        <v>#NAME?</v>
      </c>
    </row>
    <row r="64" spans="1:15" ht="18" customHeight="1">
      <c r="A64" s="51" t="s">
        <v>151</v>
      </c>
      <c r="B64" s="1" t="s">
        <v>86</v>
      </c>
      <c r="C64" s="31" t="s">
        <v>77</v>
      </c>
      <c r="D64" s="31">
        <v>9350</v>
      </c>
      <c r="E64" s="32" t="str">
        <f t="shared" si="8"/>
        <v>1</v>
      </c>
      <c r="F64" s="25">
        <v>5937549</v>
      </c>
      <c r="G64" s="34">
        <v>43946.506273148101</v>
      </c>
      <c r="H64" s="1" t="s">
        <v>101</v>
      </c>
      <c r="I64" s="37" t="e" vm="1">
        <f t="shared" ca="1" si="9"/>
        <v>#NAME?</v>
      </c>
      <c r="J64" s="37" t="e" vm="1">
        <f t="shared" ca="1" si="10"/>
        <v>#NAME?</v>
      </c>
      <c r="K64" s="37" t="e" vm="1">
        <f t="shared" ca="1" si="11"/>
        <v>#NAME?</v>
      </c>
      <c r="L64" s="37" t="e" vm="1">
        <f t="shared" ca="1" si="12"/>
        <v>#NAME?</v>
      </c>
      <c r="M64" s="37" t="e" vm="1">
        <f t="shared" ca="1" si="13"/>
        <v>#NAME?</v>
      </c>
      <c r="N64" s="37" t="e" vm="1">
        <f t="shared" ca="1" si="14"/>
        <v>#NAME?</v>
      </c>
      <c r="O64" s="37" t="e" vm="1">
        <f t="shared" ca="1" si="15"/>
        <v>#NAME?</v>
      </c>
    </row>
    <row r="65" spans="1:15" customFormat="1" ht="18" customHeight="1">
      <c r="A65" s="51" t="s">
        <v>152</v>
      </c>
      <c r="B65" s="1" t="s">
        <v>76</v>
      </c>
      <c r="C65" s="31" t="s">
        <v>113</v>
      </c>
      <c r="D65" s="31">
        <v>4370</v>
      </c>
      <c r="E65" s="32" t="str">
        <f t="shared" si="8"/>
        <v>0</v>
      </c>
      <c r="F65" s="25">
        <v>4666456</v>
      </c>
      <c r="G65" s="34">
        <v>43946.506400462997</v>
      </c>
      <c r="H65" t="s">
        <v>88</v>
      </c>
      <c r="I65" s="38" t="e" vm="1">
        <f t="shared" ca="1" si="9"/>
        <v>#NAME?</v>
      </c>
      <c r="J65" s="38" t="e" vm="1">
        <f t="shared" ca="1" si="10"/>
        <v>#NAME?</v>
      </c>
      <c r="K65" s="38" t="e" vm="1">
        <f t="shared" ca="1" si="11"/>
        <v>#NAME?</v>
      </c>
      <c r="L65" s="38" t="e" vm="1">
        <f t="shared" ca="1" si="12"/>
        <v>#NAME?</v>
      </c>
      <c r="M65" s="38" t="e" vm="1">
        <f t="shared" ca="1" si="13"/>
        <v>#NAME?</v>
      </c>
      <c r="N65" s="38" t="e" vm="1">
        <f t="shared" ca="1" si="14"/>
        <v>#NAME?</v>
      </c>
      <c r="O65" s="37" t="e" vm="1">
        <f t="shared" ca="1" si="15"/>
        <v>#NAME?</v>
      </c>
    </row>
    <row r="66" spans="1:15" customFormat="1" ht="18" customHeight="1">
      <c r="A66" s="51" t="s">
        <v>153</v>
      </c>
      <c r="B66" s="1" t="s">
        <v>86</v>
      </c>
      <c r="C66" s="31" t="s">
        <v>83</v>
      </c>
      <c r="D66" s="31">
        <v>3190</v>
      </c>
      <c r="E66" s="32" t="str">
        <f t="shared" si="8"/>
        <v>3</v>
      </c>
      <c r="F66" s="25">
        <v>3200759</v>
      </c>
      <c r="G66" s="34">
        <v>43946.506539351903</v>
      </c>
      <c r="H66" t="s">
        <v>92</v>
      </c>
      <c r="I66" s="38" t="e" vm="1">
        <f t="shared" ca="1" si="9"/>
        <v>#NAME?</v>
      </c>
      <c r="J66" s="38" t="e" vm="1">
        <f t="shared" ca="1" si="10"/>
        <v>#NAME?</v>
      </c>
      <c r="K66" s="38" t="e" vm="1">
        <f t="shared" ca="1" si="11"/>
        <v>#NAME?</v>
      </c>
      <c r="L66" s="38" t="e" vm="1">
        <f t="shared" ca="1" si="12"/>
        <v>#NAME?</v>
      </c>
      <c r="M66" s="38" t="e" vm="1">
        <f t="shared" ca="1" si="13"/>
        <v>#NAME?</v>
      </c>
      <c r="N66" s="38" t="e" vm="1">
        <f t="shared" ca="1" si="14"/>
        <v>#NAME?</v>
      </c>
      <c r="O66" s="37" t="e" vm="1">
        <f t="shared" ca="1" si="15"/>
        <v>#NAME?</v>
      </c>
    </row>
    <row r="67" spans="1:15" customFormat="1" ht="18" customHeight="1">
      <c r="A67" s="51" t="s">
        <v>154</v>
      </c>
      <c r="B67" s="1" t="s">
        <v>76</v>
      </c>
      <c r="C67" s="31" t="s">
        <v>113</v>
      </c>
      <c r="D67" s="31">
        <v>1100</v>
      </c>
      <c r="E67" s="32" t="str">
        <f t="shared" si="8"/>
        <v>0</v>
      </c>
      <c r="F67" s="25">
        <v>3457528</v>
      </c>
      <c r="G67" s="34">
        <v>43946.507071759297</v>
      </c>
      <c r="H67" t="s">
        <v>92</v>
      </c>
      <c r="I67" s="38" t="e" vm="1">
        <f t="shared" ca="1" si="9"/>
        <v>#NAME?</v>
      </c>
      <c r="J67" s="38" t="e" vm="1">
        <f t="shared" ca="1" si="10"/>
        <v>#NAME?</v>
      </c>
      <c r="K67" s="38" t="e" vm="1">
        <f t="shared" ca="1" si="11"/>
        <v>#NAME?</v>
      </c>
      <c r="L67" s="38" t="e" vm="1">
        <f t="shared" ca="1" si="12"/>
        <v>#NAME?</v>
      </c>
      <c r="M67" s="38" t="e" vm="1">
        <f t="shared" ca="1" si="13"/>
        <v>#NAME?</v>
      </c>
      <c r="N67" s="38" t="e" vm="1">
        <f t="shared" ca="1" si="14"/>
        <v>#NAME?</v>
      </c>
      <c r="O67" s="37" t="e" vm="1">
        <f t="shared" ca="1" si="15"/>
        <v>#NAME?</v>
      </c>
    </row>
    <row r="68" spans="1:15" customFormat="1" ht="18" customHeight="1">
      <c r="A68" s="51" t="s">
        <v>155</v>
      </c>
      <c r="B68" s="1" t="s">
        <v>76</v>
      </c>
      <c r="C68" s="31" t="s">
        <v>113</v>
      </c>
      <c r="D68" s="31">
        <v>850</v>
      </c>
      <c r="E68" s="32" t="str">
        <f t="shared" si="8"/>
        <v>0</v>
      </c>
      <c r="F68" s="25">
        <v>8835231</v>
      </c>
      <c r="G68" s="34">
        <v>43946.506712962997</v>
      </c>
      <c r="H68" t="s">
        <v>94</v>
      </c>
      <c r="I68" s="38" t="e" vm="1">
        <f t="shared" ca="1" si="9"/>
        <v>#NAME?</v>
      </c>
      <c r="J68" s="38" t="e" vm="1">
        <f t="shared" ca="1" si="10"/>
        <v>#NAME?</v>
      </c>
      <c r="K68" s="38" t="e" vm="1">
        <f t="shared" ca="1" si="11"/>
        <v>#NAME?</v>
      </c>
      <c r="L68" s="38" t="e" vm="1">
        <f t="shared" ca="1" si="12"/>
        <v>#NAME?</v>
      </c>
      <c r="M68" s="38" t="e" vm="1">
        <f t="shared" ca="1" si="13"/>
        <v>#NAME?</v>
      </c>
      <c r="N68" s="38" t="e" vm="1">
        <f t="shared" ca="1" si="14"/>
        <v>#NAME?</v>
      </c>
      <c r="O68" s="37" t="e" vm="1">
        <f t="shared" ca="1" si="15"/>
        <v>#NAME?</v>
      </c>
    </row>
    <row r="69" spans="1:15" customFormat="1" ht="18" customHeight="1">
      <c r="A69" s="51" t="s">
        <v>156</v>
      </c>
      <c r="B69" s="1" t="s">
        <v>86</v>
      </c>
      <c r="C69" s="31" t="s">
        <v>113</v>
      </c>
      <c r="D69" s="31">
        <v>850</v>
      </c>
      <c r="E69" s="32" t="str">
        <f t="shared" si="8"/>
        <v>0</v>
      </c>
      <c r="F69" s="25">
        <v>8835231</v>
      </c>
      <c r="G69" s="34">
        <v>43946.506770833301</v>
      </c>
      <c r="H69" t="s">
        <v>96</v>
      </c>
      <c r="I69" s="38" t="e" vm="1">
        <f t="shared" ca="1" si="9"/>
        <v>#NAME?</v>
      </c>
      <c r="J69" s="38" t="e" vm="1">
        <f t="shared" ca="1" si="10"/>
        <v>#NAME?</v>
      </c>
      <c r="K69" s="38" t="e" vm="1">
        <f t="shared" ca="1" si="11"/>
        <v>#NAME?</v>
      </c>
      <c r="L69" s="38" t="e" vm="1">
        <f t="shared" ca="1" si="12"/>
        <v>#NAME?</v>
      </c>
      <c r="M69" s="38" t="e" vm="1">
        <f t="shared" ca="1" si="13"/>
        <v>#NAME?</v>
      </c>
      <c r="N69" s="38" t="e" vm="1">
        <f t="shared" ca="1" si="14"/>
        <v>#NAME?</v>
      </c>
      <c r="O69" s="37" t="e" vm="1">
        <f t="shared" ca="1" si="15"/>
        <v>#NAME?</v>
      </c>
    </row>
    <row r="70" spans="1:15" customFormat="1" ht="18" customHeight="1">
      <c r="A70" s="51" t="s">
        <v>157</v>
      </c>
      <c r="B70" s="1" t="s">
        <v>76</v>
      </c>
      <c r="C70" s="31" t="s">
        <v>113</v>
      </c>
      <c r="D70" s="31">
        <v>8040</v>
      </c>
      <c r="E70" s="32" t="str">
        <f t="shared" ref="E70:E101" si="16">IF(C70="支付宝支付","1",IF(C70="微信支付","0",IF(C70="银行卡支付","2",IF(C70="到付","3",""))))</f>
        <v>0</v>
      </c>
      <c r="F70" s="25">
        <v>8206022</v>
      </c>
      <c r="G70" s="34">
        <v>43946.506828703699</v>
      </c>
      <c r="H70" t="s">
        <v>81</v>
      </c>
      <c r="I70" s="38" t="e" vm="1">
        <f t="shared" ref="I70:I101" ca="1" si="17">_xlfn.CONCAT("put ","'ORDER_INFO' ,'",A70,"', 'C1:STATUS','",B70,"'")</f>
        <v>#NAME?</v>
      </c>
      <c r="J70" s="38" t="e" vm="1">
        <f t="shared" ref="J70:J101" ca="1" si="18">_xlfn.CONCAT("put ","'ORDER_INFO' ,'",A70,"', 'C1:PAY_MONEY',",D70,"")</f>
        <v>#NAME?</v>
      </c>
      <c r="K70" s="38" t="e" vm="1">
        <f t="shared" ref="K70:K101" ca="1" si="19">_xlfn.CONCAT("put ","'ORDER_INFO' ,'",A70,"', 'C1:PAYWAY',",E70,"")</f>
        <v>#NAME?</v>
      </c>
      <c r="L70" s="38" t="e" vm="1">
        <f t="shared" ref="L70:L101" ca="1" si="20">_xlfn.CONCAT("put ","'ORDER_INFO' ,'",A70,"', 'C1:USER_ID','",F70,"'")</f>
        <v>#NAME?</v>
      </c>
      <c r="M70" s="38" t="e" vm="1">
        <f t="shared" ref="M70:M101" ca="1" si="21">_xlfn.CONCAT("put ","'ORDER_INFO' ,'",A70,"', 'C1:OPERATION_DATE','",TEXT(G70,"yyyy-MM-dd HH:mm:ss"),"'")</f>
        <v>#NAME?</v>
      </c>
      <c r="N70" s="38" t="e" vm="1">
        <f t="shared" ref="N70:N101" ca="1" si="22">_xlfn.CONCAT("put ","'ORDER_INFO' ,'",A70,"', 'C1:CATEGORY','",H70,"'")</f>
        <v>#NAME?</v>
      </c>
      <c r="O70" s="37" t="e" vm="1">
        <f t="shared" ref="O70:O101" ca="1" si="23">_xlfn.CONCAT("UPSERT INTO ""ORDER_DTL"" VALUES(","'",A70,"',","'",B70,"',",D70,",",E70,",'",F70,"','",TEXT(G70,"yyyy-MM-dd HH:mm:ss"),"','",H70,"');")</f>
        <v>#NAME?</v>
      </c>
    </row>
    <row r="71" spans="1:15" customFormat="1" ht="18" customHeight="1">
      <c r="A71" s="51" t="s">
        <v>158</v>
      </c>
      <c r="B71" s="1" t="s">
        <v>86</v>
      </c>
      <c r="C71" s="31" t="s">
        <v>113</v>
      </c>
      <c r="D71" s="31">
        <v>8040</v>
      </c>
      <c r="E71" s="32" t="str">
        <f t="shared" si="16"/>
        <v>0</v>
      </c>
      <c r="F71" s="25">
        <v>8206022</v>
      </c>
      <c r="G71" s="34">
        <v>43946.506967592599</v>
      </c>
      <c r="H71" t="s">
        <v>81</v>
      </c>
      <c r="I71" s="38" t="e" vm="1">
        <f t="shared" ca="1" si="17"/>
        <v>#NAME?</v>
      </c>
      <c r="J71" s="38" t="e" vm="1">
        <f t="shared" ca="1" si="18"/>
        <v>#NAME?</v>
      </c>
      <c r="K71" s="38" t="e" vm="1">
        <f t="shared" ca="1" si="19"/>
        <v>#NAME?</v>
      </c>
      <c r="L71" s="38" t="e" vm="1">
        <f t="shared" ca="1" si="20"/>
        <v>#NAME?</v>
      </c>
      <c r="M71" s="38" t="e" vm="1">
        <f t="shared" ca="1" si="21"/>
        <v>#NAME?</v>
      </c>
      <c r="N71" s="38" t="e" vm="1">
        <f t="shared" ca="1" si="22"/>
        <v>#NAME?</v>
      </c>
      <c r="O71" s="37" t="e" vm="1">
        <f t="shared" ca="1" si="23"/>
        <v>#NAME?</v>
      </c>
    </row>
    <row r="72" spans="1:15" customFormat="1" ht="18" customHeight="1">
      <c r="A72" s="51" t="s">
        <v>159</v>
      </c>
      <c r="B72" s="1" t="s">
        <v>86</v>
      </c>
      <c r="C72" s="31" t="s">
        <v>91</v>
      </c>
      <c r="D72" s="31">
        <v>8570</v>
      </c>
      <c r="E72" s="32" t="str">
        <f t="shared" si="16"/>
        <v>2</v>
      </c>
      <c r="F72" s="25">
        <v>5319315</v>
      </c>
      <c r="G72" s="34">
        <v>43946.506064814799</v>
      </c>
      <c r="H72" t="s">
        <v>106</v>
      </c>
      <c r="I72" s="38" t="e" vm="1">
        <f t="shared" ca="1" si="17"/>
        <v>#NAME?</v>
      </c>
      <c r="J72" s="38" t="e" vm="1">
        <f t="shared" ca="1" si="18"/>
        <v>#NAME?</v>
      </c>
      <c r="K72" s="38" t="e" vm="1">
        <f t="shared" ca="1" si="19"/>
        <v>#NAME?</v>
      </c>
      <c r="L72" s="38" t="e" vm="1">
        <f t="shared" ca="1" si="20"/>
        <v>#NAME?</v>
      </c>
      <c r="M72" s="38" t="e" vm="1">
        <f t="shared" ca="1" si="21"/>
        <v>#NAME?</v>
      </c>
      <c r="N72" s="38" t="e" vm="1">
        <f t="shared" ca="1" si="22"/>
        <v>#NAME?</v>
      </c>
      <c r="O72" s="37" t="e" vm="1">
        <f t="shared" ca="1" si="23"/>
        <v>#NAME?</v>
      </c>
    </row>
    <row r="73" spans="1:15" customFormat="1" ht="18" customHeight="1">
      <c r="A73" s="51" t="s">
        <v>160</v>
      </c>
      <c r="B73" s="1" t="s">
        <v>76</v>
      </c>
      <c r="C73" s="31" t="s">
        <v>83</v>
      </c>
      <c r="D73" s="31">
        <v>5700</v>
      </c>
      <c r="E73" s="32" t="str">
        <f t="shared" si="16"/>
        <v>3</v>
      </c>
      <c r="F73" s="25">
        <v>6486444</v>
      </c>
      <c r="G73" s="34">
        <v>43946.506562499999</v>
      </c>
      <c r="H73" t="s">
        <v>101</v>
      </c>
      <c r="I73" s="38" t="e" vm="1">
        <f t="shared" ca="1" si="17"/>
        <v>#NAME?</v>
      </c>
      <c r="J73" s="38" t="e" vm="1">
        <f t="shared" ca="1" si="18"/>
        <v>#NAME?</v>
      </c>
      <c r="K73" s="38" t="e" vm="1">
        <f t="shared" ca="1" si="19"/>
        <v>#NAME?</v>
      </c>
      <c r="L73" s="38" t="e" vm="1">
        <f t="shared" ca="1" si="20"/>
        <v>#NAME?</v>
      </c>
      <c r="M73" s="38" t="e" vm="1">
        <f t="shared" ca="1" si="21"/>
        <v>#NAME?</v>
      </c>
      <c r="N73" s="38" t="e" vm="1">
        <f t="shared" ca="1" si="22"/>
        <v>#NAME?</v>
      </c>
      <c r="O73" s="37" t="e" vm="1">
        <f t="shared" ca="1" si="23"/>
        <v>#NAME?</v>
      </c>
    </row>
    <row r="74" spans="1:15" customFormat="1" ht="18" customHeight="1">
      <c r="A74" s="51" t="s">
        <v>161</v>
      </c>
      <c r="B74" s="1" t="s">
        <v>86</v>
      </c>
      <c r="C74" s="31" t="s">
        <v>83</v>
      </c>
      <c r="D74" s="31">
        <v>5700</v>
      </c>
      <c r="E74" s="32" t="str">
        <f t="shared" si="16"/>
        <v>3</v>
      </c>
      <c r="F74" s="25">
        <v>6486444</v>
      </c>
      <c r="G74" s="34">
        <v>43946.506608796299</v>
      </c>
      <c r="H74" t="s">
        <v>101</v>
      </c>
      <c r="I74" s="38" t="e" vm="1">
        <f t="shared" ca="1" si="17"/>
        <v>#NAME?</v>
      </c>
      <c r="J74" s="38" t="e" vm="1">
        <f t="shared" ca="1" si="18"/>
        <v>#NAME?</v>
      </c>
      <c r="K74" s="38" t="e" vm="1">
        <f t="shared" ca="1" si="19"/>
        <v>#NAME?</v>
      </c>
      <c r="L74" s="38" t="e" vm="1">
        <f t="shared" ca="1" si="20"/>
        <v>#NAME?</v>
      </c>
      <c r="M74" s="38" t="e" vm="1">
        <f t="shared" ca="1" si="21"/>
        <v>#NAME?</v>
      </c>
      <c r="N74" s="38" t="e" vm="1">
        <f t="shared" ca="1" si="22"/>
        <v>#NAME?</v>
      </c>
      <c r="O74" s="37" t="e" vm="1">
        <f t="shared" ca="1" si="23"/>
        <v>#NAME?</v>
      </c>
    </row>
    <row r="75" spans="1:15" ht="18" customHeight="1">
      <c r="A75" s="51" t="s">
        <v>162</v>
      </c>
      <c r="B75" s="1" t="s">
        <v>86</v>
      </c>
      <c r="C75" s="31" t="s">
        <v>77</v>
      </c>
      <c r="D75" s="31">
        <v>7460</v>
      </c>
      <c r="E75" s="32" t="str">
        <f t="shared" si="16"/>
        <v>1</v>
      </c>
      <c r="F75" s="25">
        <v>2379296</v>
      </c>
      <c r="G75" s="34">
        <v>43946.506516203699</v>
      </c>
      <c r="H75" s="1" t="s">
        <v>88</v>
      </c>
      <c r="I75" s="37" t="e" vm="1">
        <f t="shared" ca="1" si="17"/>
        <v>#NAME?</v>
      </c>
      <c r="J75" s="37" t="e" vm="1">
        <f t="shared" ca="1" si="18"/>
        <v>#NAME?</v>
      </c>
      <c r="K75" s="37" t="e" vm="1">
        <f t="shared" ca="1" si="19"/>
        <v>#NAME?</v>
      </c>
      <c r="L75" s="37" t="e" vm="1">
        <f t="shared" ca="1" si="20"/>
        <v>#NAME?</v>
      </c>
      <c r="M75" s="37" t="e" vm="1">
        <f t="shared" ca="1" si="21"/>
        <v>#NAME?</v>
      </c>
      <c r="N75" s="37" t="e" vm="1">
        <f t="shared" ca="1" si="22"/>
        <v>#NAME?</v>
      </c>
      <c r="O75" s="37" t="e" vm="1">
        <f t="shared" ca="1" si="23"/>
        <v>#NAME?</v>
      </c>
    </row>
    <row r="76" spans="1:15" customFormat="1" ht="18" customHeight="1">
      <c r="A76" s="51" t="s">
        <v>163</v>
      </c>
      <c r="B76" s="1" t="s">
        <v>76</v>
      </c>
      <c r="C76" s="31" t="s">
        <v>83</v>
      </c>
      <c r="D76" s="31">
        <v>2690</v>
      </c>
      <c r="E76" s="32" t="str">
        <f t="shared" si="16"/>
        <v>3</v>
      </c>
      <c r="F76" s="25">
        <v>6686018</v>
      </c>
      <c r="G76" s="34">
        <v>43946.506886574098</v>
      </c>
      <c r="H76" t="s">
        <v>92</v>
      </c>
      <c r="I76" s="38" t="e" vm="1">
        <f t="shared" ca="1" si="17"/>
        <v>#NAME?</v>
      </c>
      <c r="J76" s="38" t="e" vm="1">
        <f t="shared" ca="1" si="18"/>
        <v>#NAME?</v>
      </c>
      <c r="K76" s="38" t="e" vm="1">
        <f t="shared" ca="1" si="19"/>
        <v>#NAME?</v>
      </c>
      <c r="L76" s="38" t="e" vm="1">
        <f t="shared" ca="1" si="20"/>
        <v>#NAME?</v>
      </c>
      <c r="M76" s="38" t="e" vm="1">
        <f t="shared" ca="1" si="21"/>
        <v>#NAME?</v>
      </c>
      <c r="N76" s="38" t="e" vm="1">
        <f t="shared" ca="1" si="22"/>
        <v>#NAME?</v>
      </c>
      <c r="O76" s="37" t="e" vm="1">
        <f t="shared" ca="1" si="23"/>
        <v>#NAME?</v>
      </c>
    </row>
    <row r="77" spans="1:15" customFormat="1" ht="18" customHeight="1">
      <c r="A77" s="51" t="s">
        <v>164</v>
      </c>
      <c r="B77" s="1" t="s">
        <v>76</v>
      </c>
      <c r="C77" s="31" t="s">
        <v>91</v>
      </c>
      <c r="D77" s="31">
        <v>6310</v>
      </c>
      <c r="E77" s="32" t="str">
        <f t="shared" si="16"/>
        <v>2</v>
      </c>
      <c r="F77" s="25">
        <v>1552851</v>
      </c>
      <c r="G77" s="34">
        <v>43946.506423611099</v>
      </c>
      <c r="H77" t="s">
        <v>94</v>
      </c>
      <c r="I77" s="38" t="e" vm="1">
        <f t="shared" ca="1" si="17"/>
        <v>#NAME?</v>
      </c>
      <c r="J77" s="38" t="e" vm="1">
        <f t="shared" ca="1" si="18"/>
        <v>#NAME?</v>
      </c>
      <c r="K77" s="38" t="e" vm="1">
        <f t="shared" ca="1" si="19"/>
        <v>#NAME?</v>
      </c>
      <c r="L77" s="38" t="e" vm="1">
        <f t="shared" ca="1" si="20"/>
        <v>#NAME?</v>
      </c>
      <c r="M77" s="38" t="e" vm="1">
        <f t="shared" ca="1" si="21"/>
        <v>#NAME?</v>
      </c>
      <c r="N77" s="38" t="e" vm="1">
        <f t="shared" ca="1" si="22"/>
        <v>#NAME?</v>
      </c>
      <c r="O77" s="37" t="e" vm="1">
        <f t="shared" ca="1" si="23"/>
        <v>#NAME?</v>
      </c>
    </row>
    <row r="78" spans="1:15" ht="18" customHeight="1">
      <c r="A78" s="51" t="s">
        <v>165</v>
      </c>
      <c r="B78" s="1" t="s">
        <v>76</v>
      </c>
      <c r="C78" s="31" t="s">
        <v>77</v>
      </c>
      <c r="D78" s="31">
        <v>4000</v>
      </c>
      <c r="E78" s="32" t="str">
        <f t="shared" si="16"/>
        <v>1</v>
      </c>
      <c r="F78" s="25">
        <v>3260372</v>
      </c>
      <c r="G78" s="34">
        <v>43946.506655092599</v>
      </c>
      <c r="H78" s="1" t="s">
        <v>106</v>
      </c>
      <c r="I78" s="37" t="e" vm="1">
        <f t="shared" ca="1" si="17"/>
        <v>#NAME?</v>
      </c>
      <c r="J78" s="37" t="e" vm="1">
        <f t="shared" ca="1" si="18"/>
        <v>#NAME?</v>
      </c>
      <c r="K78" s="37" t="e" vm="1">
        <f t="shared" ca="1" si="19"/>
        <v>#NAME?</v>
      </c>
      <c r="L78" s="37" t="e" vm="1">
        <f t="shared" ca="1" si="20"/>
        <v>#NAME?</v>
      </c>
      <c r="M78" s="37" t="e" vm="1">
        <f t="shared" ca="1" si="21"/>
        <v>#NAME?</v>
      </c>
      <c r="N78" s="37" t="e" vm="1">
        <f t="shared" ca="1" si="22"/>
        <v>#NAME?</v>
      </c>
      <c r="O78" s="37" t="e" vm="1">
        <f t="shared" ca="1" si="23"/>
        <v>#NAME?</v>
      </c>
    </row>
    <row r="79" spans="1:15" customFormat="1" ht="18" customHeight="1">
      <c r="A79" s="51" t="s">
        <v>166</v>
      </c>
      <c r="B79" s="1" t="s">
        <v>76</v>
      </c>
      <c r="C79" s="31" t="s">
        <v>83</v>
      </c>
      <c r="D79" s="31">
        <v>7370</v>
      </c>
      <c r="E79" s="32" t="str">
        <f t="shared" si="16"/>
        <v>3</v>
      </c>
      <c r="F79" s="25">
        <v>3107867</v>
      </c>
      <c r="G79" s="34">
        <v>43946.506076388898</v>
      </c>
      <c r="H79" t="s">
        <v>92</v>
      </c>
      <c r="I79" s="38" t="e" vm="1">
        <f t="shared" ca="1" si="17"/>
        <v>#NAME?</v>
      </c>
      <c r="J79" s="38" t="e" vm="1">
        <f t="shared" ca="1" si="18"/>
        <v>#NAME?</v>
      </c>
      <c r="K79" s="38" t="e" vm="1">
        <f t="shared" ca="1" si="19"/>
        <v>#NAME?</v>
      </c>
      <c r="L79" s="38" t="e" vm="1">
        <f t="shared" ca="1" si="20"/>
        <v>#NAME?</v>
      </c>
      <c r="M79" s="38" t="e" vm="1">
        <f t="shared" ca="1" si="21"/>
        <v>#NAME?</v>
      </c>
      <c r="N79" s="38" t="e" vm="1">
        <f t="shared" ca="1" si="22"/>
        <v>#NAME?</v>
      </c>
      <c r="O79" s="37" t="e" vm="1">
        <f t="shared" ca="1" si="23"/>
        <v>#NAME?</v>
      </c>
    </row>
    <row r="80" spans="1:15" customFormat="1" ht="18" customHeight="1">
      <c r="A80" s="51" t="s">
        <v>167</v>
      </c>
      <c r="B80" s="1" t="s">
        <v>86</v>
      </c>
      <c r="C80" s="31" t="s">
        <v>83</v>
      </c>
      <c r="D80" s="31">
        <v>7370</v>
      </c>
      <c r="E80" s="32" t="str">
        <f t="shared" si="16"/>
        <v>3</v>
      </c>
      <c r="F80" s="25">
        <v>3107867</v>
      </c>
      <c r="G80" s="34">
        <v>43946.506087962996</v>
      </c>
      <c r="H80" t="s">
        <v>92</v>
      </c>
      <c r="I80" s="38" t="e" vm="1">
        <f t="shared" ca="1" si="17"/>
        <v>#NAME?</v>
      </c>
      <c r="J80" s="38" t="e" vm="1">
        <f t="shared" ca="1" si="18"/>
        <v>#NAME?</v>
      </c>
      <c r="K80" s="38" t="e" vm="1">
        <f t="shared" ca="1" si="19"/>
        <v>#NAME?</v>
      </c>
      <c r="L80" s="38" t="e" vm="1">
        <f t="shared" ca="1" si="20"/>
        <v>#NAME?</v>
      </c>
      <c r="M80" s="38" t="e" vm="1">
        <f t="shared" ca="1" si="21"/>
        <v>#NAME?</v>
      </c>
      <c r="N80" s="38" t="e" vm="1">
        <f t="shared" ca="1" si="22"/>
        <v>#NAME?</v>
      </c>
      <c r="O80" s="37" t="e" vm="1">
        <f t="shared" ca="1" si="23"/>
        <v>#NAME?</v>
      </c>
    </row>
    <row r="81" spans="1:15" customFormat="1" ht="18" customHeight="1">
      <c r="A81" s="51" t="s">
        <v>168</v>
      </c>
      <c r="B81" s="1" t="s">
        <v>76</v>
      </c>
      <c r="C81" s="31" t="s">
        <v>91</v>
      </c>
      <c r="D81" s="31">
        <v>720</v>
      </c>
      <c r="E81" s="32" t="str">
        <f t="shared" si="16"/>
        <v>2</v>
      </c>
      <c r="F81" s="25">
        <v>5034117</v>
      </c>
      <c r="G81" s="34">
        <v>43946.5062847222</v>
      </c>
      <c r="H81" t="s">
        <v>106</v>
      </c>
      <c r="I81" s="38" t="e" vm="1">
        <f t="shared" ca="1" si="17"/>
        <v>#NAME?</v>
      </c>
      <c r="J81" s="38" t="e" vm="1">
        <f t="shared" ca="1" si="18"/>
        <v>#NAME?</v>
      </c>
      <c r="K81" s="38" t="e" vm="1">
        <f t="shared" ca="1" si="19"/>
        <v>#NAME?</v>
      </c>
      <c r="L81" s="38" t="e" vm="1">
        <f t="shared" ca="1" si="20"/>
        <v>#NAME?</v>
      </c>
      <c r="M81" s="38" t="e" vm="1">
        <f t="shared" ca="1" si="21"/>
        <v>#NAME?</v>
      </c>
      <c r="N81" s="38" t="e" vm="1">
        <f t="shared" ca="1" si="22"/>
        <v>#NAME?</v>
      </c>
      <c r="O81" s="37" t="e" vm="1">
        <f t="shared" ca="1" si="23"/>
        <v>#NAME?</v>
      </c>
    </row>
    <row r="82" spans="1:15" ht="18" customHeight="1">
      <c r="A82" s="51" t="s">
        <v>169</v>
      </c>
      <c r="B82" s="1" t="s">
        <v>76</v>
      </c>
      <c r="C82" s="31" t="s">
        <v>77</v>
      </c>
      <c r="D82" s="31">
        <v>3630</v>
      </c>
      <c r="E82" s="32" t="str">
        <f t="shared" si="16"/>
        <v>1</v>
      </c>
      <c r="F82" s="25">
        <v>6435854</v>
      </c>
      <c r="G82" s="34">
        <v>43946.506365740701</v>
      </c>
      <c r="H82" s="1" t="s">
        <v>101</v>
      </c>
      <c r="I82" s="37" t="e" vm="1">
        <f t="shared" ca="1" si="17"/>
        <v>#NAME?</v>
      </c>
      <c r="J82" s="37" t="e" vm="1">
        <f t="shared" ca="1" si="18"/>
        <v>#NAME?</v>
      </c>
      <c r="K82" s="37" t="e" vm="1">
        <f t="shared" ca="1" si="19"/>
        <v>#NAME?</v>
      </c>
      <c r="L82" s="37" t="e" vm="1">
        <f t="shared" ca="1" si="20"/>
        <v>#NAME?</v>
      </c>
      <c r="M82" s="37" t="e" vm="1">
        <f t="shared" ca="1" si="21"/>
        <v>#NAME?</v>
      </c>
      <c r="N82" s="37" t="e" vm="1">
        <f t="shared" ca="1" si="22"/>
        <v>#NAME?</v>
      </c>
      <c r="O82" s="37" t="e" vm="1">
        <f t="shared" ca="1" si="23"/>
        <v>#NAME?</v>
      </c>
    </row>
    <row r="83" spans="1:15" customFormat="1" ht="18" customHeight="1">
      <c r="A83" s="51" t="s">
        <v>170</v>
      </c>
      <c r="B83" s="1" t="s">
        <v>86</v>
      </c>
      <c r="C83" s="31" t="s">
        <v>113</v>
      </c>
      <c r="D83" s="31">
        <v>5000</v>
      </c>
      <c r="E83" s="32" t="str">
        <f t="shared" si="16"/>
        <v>0</v>
      </c>
      <c r="F83" s="25">
        <v>2007322</v>
      </c>
      <c r="G83" s="34">
        <v>43946.505995370397</v>
      </c>
      <c r="H83" t="s">
        <v>88</v>
      </c>
      <c r="I83" s="38" t="e" vm="1">
        <f t="shared" ca="1" si="17"/>
        <v>#NAME?</v>
      </c>
      <c r="J83" s="38" t="e" vm="1">
        <f t="shared" ca="1" si="18"/>
        <v>#NAME?</v>
      </c>
      <c r="K83" s="38" t="e" vm="1">
        <f t="shared" ca="1" si="19"/>
        <v>#NAME?</v>
      </c>
      <c r="L83" s="38" t="e" vm="1">
        <f t="shared" ca="1" si="20"/>
        <v>#NAME?</v>
      </c>
      <c r="M83" s="38" t="e" vm="1">
        <f t="shared" ca="1" si="21"/>
        <v>#NAME?</v>
      </c>
      <c r="N83" s="38" t="e" vm="1">
        <f t="shared" ca="1" si="22"/>
        <v>#NAME?</v>
      </c>
      <c r="O83" s="37" t="e" vm="1">
        <f t="shared" ca="1" si="23"/>
        <v>#NAME?</v>
      </c>
    </row>
    <row r="84" spans="1:15" customFormat="1" ht="18" customHeight="1">
      <c r="A84" s="51" t="s">
        <v>171</v>
      </c>
      <c r="B84" s="1" t="s">
        <v>76</v>
      </c>
      <c r="C84" s="31" t="s">
        <v>91</v>
      </c>
      <c r="D84" s="31">
        <v>2660</v>
      </c>
      <c r="E84" s="32" t="str">
        <f t="shared" si="16"/>
        <v>2</v>
      </c>
      <c r="F84" s="25">
        <v>7928516</v>
      </c>
      <c r="G84" s="34">
        <v>43946.5067361111</v>
      </c>
      <c r="H84" t="s">
        <v>92</v>
      </c>
      <c r="I84" s="38" t="e" vm="1">
        <f t="shared" ca="1" si="17"/>
        <v>#NAME?</v>
      </c>
      <c r="J84" s="38" t="e" vm="1">
        <f t="shared" ca="1" si="18"/>
        <v>#NAME?</v>
      </c>
      <c r="K84" s="38" t="e" vm="1">
        <f t="shared" ca="1" si="19"/>
        <v>#NAME?</v>
      </c>
      <c r="L84" s="38" t="e" vm="1">
        <f t="shared" ca="1" si="20"/>
        <v>#NAME?</v>
      </c>
      <c r="M84" s="38" t="e" vm="1">
        <f t="shared" ca="1" si="21"/>
        <v>#NAME?</v>
      </c>
      <c r="N84" s="38" t="e" vm="1">
        <f t="shared" ca="1" si="22"/>
        <v>#NAME?</v>
      </c>
      <c r="O84" s="37" t="e" vm="1">
        <f t="shared" ca="1" si="23"/>
        <v>#NAME?</v>
      </c>
    </row>
    <row r="85" spans="1:15" customFormat="1" ht="18" customHeight="1">
      <c r="A85" s="51" t="s">
        <v>172</v>
      </c>
      <c r="B85" s="1" t="s">
        <v>86</v>
      </c>
      <c r="C85" s="31" t="s">
        <v>91</v>
      </c>
      <c r="D85" s="31">
        <v>2660</v>
      </c>
      <c r="E85" s="32" t="str">
        <f t="shared" si="16"/>
        <v>2</v>
      </c>
      <c r="F85" s="25">
        <v>7928516</v>
      </c>
      <c r="G85" s="34">
        <v>43946.506793981498</v>
      </c>
      <c r="H85" t="s">
        <v>92</v>
      </c>
      <c r="I85" s="38" t="e" vm="1">
        <f t="shared" ca="1" si="17"/>
        <v>#NAME?</v>
      </c>
      <c r="J85" s="38" t="e" vm="1">
        <f t="shared" ca="1" si="18"/>
        <v>#NAME?</v>
      </c>
      <c r="K85" s="38" t="e" vm="1">
        <f t="shared" ca="1" si="19"/>
        <v>#NAME?</v>
      </c>
      <c r="L85" s="38" t="e" vm="1">
        <f t="shared" ca="1" si="20"/>
        <v>#NAME?</v>
      </c>
      <c r="M85" s="38" t="e" vm="1">
        <f t="shared" ca="1" si="21"/>
        <v>#NAME?</v>
      </c>
      <c r="N85" s="38" t="e" vm="1">
        <f t="shared" ca="1" si="22"/>
        <v>#NAME?</v>
      </c>
      <c r="O85" s="37" t="e" vm="1">
        <f t="shared" ca="1" si="23"/>
        <v>#NAME?</v>
      </c>
    </row>
    <row r="86" spans="1:15" customFormat="1" ht="18" customHeight="1">
      <c r="A86" s="51" t="s">
        <v>173</v>
      </c>
      <c r="B86" s="1" t="s">
        <v>80</v>
      </c>
      <c r="C86" s="31" t="s">
        <v>91</v>
      </c>
      <c r="D86" s="31">
        <v>2660</v>
      </c>
      <c r="E86" s="32" t="str">
        <f t="shared" si="16"/>
        <v>2</v>
      </c>
      <c r="F86" s="25">
        <v>7928516</v>
      </c>
      <c r="G86" s="36">
        <v>43946.506932870398</v>
      </c>
      <c r="H86" t="s">
        <v>92</v>
      </c>
      <c r="I86" s="38" t="e" vm="1">
        <f t="shared" ca="1" si="17"/>
        <v>#NAME?</v>
      </c>
      <c r="J86" s="38" t="e" vm="1">
        <f t="shared" ca="1" si="18"/>
        <v>#NAME?</v>
      </c>
      <c r="K86" s="38" t="e" vm="1">
        <f t="shared" ca="1" si="19"/>
        <v>#NAME?</v>
      </c>
      <c r="L86" s="38" t="e" vm="1">
        <f t="shared" ca="1" si="20"/>
        <v>#NAME?</v>
      </c>
      <c r="M86" s="38" t="e" vm="1">
        <f t="shared" ca="1" si="21"/>
        <v>#NAME?</v>
      </c>
      <c r="N86" s="38" t="e" vm="1">
        <f t="shared" ca="1" si="22"/>
        <v>#NAME?</v>
      </c>
      <c r="O86" s="37" t="e" vm="1">
        <f t="shared" ca="1" si="23"/>
        <v>#NAME?</v>
      </c>
    </row>
    <row r="87" spans="1:15" customFormat="1" ht="18" customHeight="1">
      <c r="A87" s="51" t="s">
        <v>174</v>
      </c>
      <c r="B87" s="1" t="s">
        <v>86</v>
      </c>
      <c r="C87" s="31" t="s">
        <v>91</v>
      </c>
      <c r="D87" s="31">
        <v>8750</v>
      </c>
      <c r="E87" s="32" t="str">
        <f t="shared" si="16"/>
        <v>2</v>
      </c>
      <c r="F87" s="25">
        <v>1250995</v>
      </c>
      <c r="G87" s="34">
        <v>43946.506354166697</v>
      </c>
      <c r="H87" t="s">
        <v>96</v>
      </c>
      <c r="I87" s="38" t="e" vm="1">
        <f t="shared" ca="1" si="17"/>
        <v>#NAME?</v>
      </c>
      <c r="J87" s="38" t="e" vm="1">
        <f t="shared" ca="1" si="18"/>
        <v>#NAME?</v>
      </c>
      <c r="K87" s="38" t="e" vm="1">
        <f t="shared" ca="1" si="19"/>
        <v>#NAME?</v>
      </c>
      <c r="L87" s="38" t="e" vm="1">
        <f t="shared" ca="1" si="20"/>
        <v>#NAME?</v>
      </c>
      <c r="M87" s="38" t="e" vm="1">
        <f t="shared" ca="1" si="21"/>
        <v>#NAME?</v>
      </c>
      <c r="N87" s="38" t="e" vm="1">
        <f t="shared" ca="1" si="22"/>
        <v>#NAME?</v>
      </c>
      <c r="O87" s="37" t="e" vm="1">
        <f t="shared" ca="1" si="23"/>
        <v>#NAME?</v>
      </c>
    </row>
    <row r="88" spans="1:15" customFormat="1" ht="18" customHeight="1">
      <c r="A88" s="51" t="s">
        <v>175</v>
      </c>
      <c r="B88" s="1" t="s">
        <v>80</v>
      </c>
      <c r="C88" s="31" t="s">
        <v>113</v>
      </c>
      <c r="D88" s="31">
        <v>410</v>
      </c>
      <c r="E88" s="32" t="str">
        <f t="shared" si="16"/>
        <v>0</v>
      </c>
      <c r="F88" s="25">
        <v>1923817</v>
      </c>
      <c r="G88" s="34">
        <v>43946.506898148102</v>
      </c>
      <c r="H88" t="s">
        <v>81</v>
      </c>
      <c r="I88" s="38" t="e" vm="1">
        <f t="shared" ca="1" si="17"/>
        <v>#NAME?</v>
      </c>
      <c r="J88" s="38" t="e" vm="1">
        <f t="shared" ca="1" si="18"/>
        <v>#NAME?</v>
      </c>
      <c r="K88" s="38" t="e" vm="1">
        <f t="shared" ca="1" si="19"/>
        <v>#NAME?</v>
      </c>
      <c r="L88" s="38" t="e" vm="1">
        <f t="shared" ca="1" si="20"/>
        <v>#NAME?</v>
      </c>
      <c r="M88" s="38" t="e" vm="1">
        <f t="shared" ca="1" si="21"/>
        <v>#NAME?</v>
      </c>
      <c r="N88" s="38" t="e" vm="1">
        <f t="shared" ca="1" si="22"/>
        <v>#NAME?</v>
      </c>
      <c r="O88" s="37" t="e" vm="1">
        <f t="shared" ca="1" si="23"/>
        <v>#NAME?</v>
      </c>
    </row>
    <row r="89" spans="1:15" customFormat="1" ht="18" customHeight="1">
      <c r="A89" s="51" t="s">
        <v>176</v>
      </c>
      <c r="B89" s="1" t="s">
        <v>86</v>
      </c>
      <c r="C89" s="31" t="s">
        <v>113</v>
      </c>
      <c r="D89" s="31">
        <v>6760</v>
      </c>
      <c r="E89" s="32" t="str">
        <f t="shared" si="16"/>
        <v>0</v>
      </c>
      <c r="F89" s="25">
        <v>2457464</v>
      </c>
      <c r="G89" s="34">
        <v>43946.506180555603</v>
      </c>
      <c r="H89" t="s">
        <v>92</v>
      </c>
      <c r="I89" s="38" t="e" vm="1">
        <f t="shared" ca="1" si="17"/>
        <v>#NAME?</v>
      </c>
      <c r="J89" s="38" t="e" vm="1">
        <f t="shared" ca="1" si="18"/>
        <v>#NAME?</v>
      </c>
      <c r="K89" s="38" t="e" vm="1">
        <f t="shared" ca="1" si="19"/>
        <v>#NAME?</v>
      </c>
      <c r="L89" s="38" t="e" vm="1">
        <f t="shared" ca="1" si="20"/>
        <v>#NAME?</v>
      </c>
      <c r="M89" s="38" t="e" vm="1">
        <f t="shared" ca="1" si="21"/>
        <v>#NAME?</v>
      </c>
      <c r="N89" s="38" t="e" vm="1">
        <f t="shared" ca="1" si="22"/>
        <v>#NAME?</v>
      </c>
      <c r="O89" s="37" t="e" vm="1">
        <f t="shared" ca="1" si="23"/>
        <v>#NAME?</v>
      </c>
    </row>
    <row r="90" spans="1:15" customFormat="1" ht="18" customHeight="1">
      <c r="A90" s="51" t="s">
        <v>177</v>
      </c>
      <c r="B90" s="1" t="s">
        <v>76</v>
      </c>
      <c r="C90" s="31" t="s">
        <v>113</v>
      </c>
      <c r="D90" s="31">
        <v>6760</v>
      </c>
      <c r="E90" s="32" t="str">
        <f t="shared" si="16"/>
        <v>0</v>
      </c>
      <c r="F90" s="25">
        <v>2457464</v>
      </c>
      <c r="G90" s="34">
        <v>43946.5062384259</v>
      </c>
      <c r="H90" t="s">
        <v>92</v>
      </c>
      <c r="I90" s="38" t="e" vm="1">
        <f t="shared" ca="1" si="17"/>
        <v>#NAME?</v>
      </c>
      <c r="J90" s="38" t="e" vm="1">
        <f t="shared" ca="1" si="18"/>
        <v>#NAME?</v>
      </c>
      <c r="K90" s="38" t="e" vm="1">
        <f t="shared" ca="1" si="19"/>
        <v>#NAME?</v>
      </c>
      <c r="L90" s="38" t="e" vm="1">
        <f t="shared" ca="1" si="20"/>
        <v>#NAME?</v>
      </c>
      <c r="M90" s="38" t="e" vm="1">
        <f t="shared" ca="1" si="21"/>
        <v>#NAME?</v>
      </c>
      <c r="N90" s="38" t="e" vm="1">
        <f t="shared" ca="1" si="22"/>
        <v>#NAME?</v>
      </c>
      <c r="O90" s="37" t="e" vm="1">
        <f t="shared" ca="1" si="23"/>
        <v>#NAME?</v>
      </c>
    </row>
    <row r="91" spans="1:15" customFormat="1" ht="18" customHeight="1">
      <c r="A91" s="51" t="s">
        <v>178</v>
      </c>
      <c r="B91" s="1" t="s">
        <v>86</v>
      </c>
      <c r="C91" s="31" t="s">
        <v>91</v>
      </c>
      <c r="D91" s="31">
        <v>8120</v>
      </c>
      <c r="E91" s="32" t="str">
        <f t="shared" si="16"/>
        <v>2</v>
      </c>
      <c r="F91" s="25">
        <v>7645270</v>
      </c>
      <c r="G91" s="34">
        <v>43946.506574074097</v>
      </c>
      <c r="H91" t="s">
        <v>94</v>
      </c>
      <c r="I91" s="38" t="e" vm="1">
        <f t="shared" ca="1" si="17"/>
        <v>#NAME?</v>
      </c>
      <c r="J91" s="38" t="e" vm="1">
        <f t="shared" ca="1" si="18"/>
        <v>#NAME?</v>
      </c>
      <c r="K91" s="38" t="e" vm="1">
        <f t="shared" ca="1" si="19"/>
        <v>#NAME?</v>
      </c>
      <c r="L91" s="38" t="e" vm="1">
        <f t="shared" ca="1" si="20"/>
        <v>#NAME?</v>
      </c>
      <c r="M91" s="38" t="e" vm="1">
        <f t="shared" ca="1" si="21"/>
        <v>#NAME?</v>
      </c>
      <c r="N91" s="38" t="e" vm="1">
        <f t="shared" ca="1" si="22"/>
        <v>#NAME?</v>
      </c>
      <c r="O91" s="37" t="e" vm="1">
        <f t="shared" ca="1" si="23"/>
        <v>#NAME?</v>
      </c>
    </row>
    <row r="92" spans="1:15" customFormat="1" ht="18" customHeight="1">
      <c r="A92" s="51" t="s">
        <v>179</v>
      </c>
      <c r="B92" s="1" t="s">
        <v>80</v>
      </c>
      <c r="C92" s="31" t="s">
        <v>91</v>
      </c>
      <c r="D92" s="31">
        <v>8120</v>
      </c>
      <c r="E92" s="32" t="str">
        <f t="shared" si="16"/>
        <v>2</v>
      </c>
      <c r="F92" s="25">
        <v>7645270</v>
      </c>
      <c r="G92" s="34">
        <v>43946.506620370397</v>
      </c>
      <c r="H92" t="s">
        <v>94</v>
      </c>
      <c r="I92" s="38" t="e" vm="1">
        <f t="shared" ca="1" si="17"/>
        <v>#NAME?</v>
      </c>
      <c r="J92" s="38" t="e" vm="1">
        <f t="shared" ca="1" si="18"/>
        <v>#NAME?</v>
      </c>
      <c r="K92" s="38" t="e" vm="1">
        <f t="shared" ca="1" si="19"/>
        <v>#NAME?</v>
      </c>
      <c r="L92" s="38" t="e" vm="1">
        <f t="shared" ca="1" si="20"/>
        <v>#NAME?</v>
      </c>
      <c r="M92" s="38" t="e" vm="1">
        <f t="shared" ca="1" si="21"/>
        <v>#NAME?</v>
      </c>
      <c r="N92" s="38" t="e" vm="1">
        <f t="shared" ca="1" si="22"/>
        <v>#NAME?</v>
      </c>
      <c r="O92" s="37" t="e" vm="1">
        <f t="shared" ca="1" si="23"/>
        <v>#NAME?</v>
      </c>
    </row>
    <row r="93" spans="1:15" customFormat="1" ht="18" customHeight="1">
      <c r="A93" s="51" t="s">
        <v>180</v>
      </c>
      <c r="B93" s="1" t="s">
        <v>86</v>
      </c>
      <c r="C93" s="31" t="s">
        <v>91</v>
      </c>
      <c r="D93" s="31">
        <v>8170</v>
      </c>
      <c r="E93" s="32" t="str">
        <f t="shared" si="16"/>
        <v>2</v>
      </c>
      <c r="F93" s="25">
        <v>7695668</v>
      </c>
      <c r="G93" s="34">
        <v>43946.506377314799</v>
      </c>
      <c r="H93" t="s">
        <v>81</v>
      </c>
      <c r="I93" s="38" t="e" vm="1">
        <f t="shared" ca="1" si="17"/>
        <v>#NAME?</v>
      </c>
      <c r="J93" s="38" t="e" vm="1">
        <f t="shared" ca="1" si="18"/>
        <v>#NAME?</v>
      </c>
      <c r="K93" s="38" t="e" vm="1">
        <f t="shared" ca="1" si="19"/>
        <v>#NAME?</v>
      </c>
      <c r="L93" s="38" t="e" vm="1">
        <f t="shared" ca="1" si="20"/>
        <v>#NAME?</v>
      </c>
      <c r="M93" s="38" t="e" vm="1">
        <f t="shared" ca="1" si="21"/>
        <v>#NAME?</v>
      </c>
      <c r="N93" s="38" t="e" vm="1">
        <f t="shared" ca="1" si="22"/>
        <v>#NAME?</v>
      </c>
      <c r="O93" s="37" t="e" vm="1">
        <f t="shared" ca="1" si="23"/>
        <v>#NAME?</v>
      </c>
    </row>
    <row r="94" spans="1:15" customFormat="1" ht="18" customHeight="1">
      <c r="A94" s="51" t="s">
        <v>181</v>
      </c>
      <c r="B94" s="1" t="s">
        <v>80</v>
      </c>
      <c r="C94" s="31" t="s">
        <v>91</v>
      </c>
      <c r="D94" s="31">
        <v>2560</v>
      </c>
      <c r="E94" s="32" t="str">
        <f t="shared" si="16"/>
        <v>2</v>
      </c>
      <c r="F94" s="25">
        <v>4405460</v>
      </c>
      <c r="G94" s="34">
        <v>43946.5070023148</v>
      </c>
      <c r="H94" t="s">
        <v>84</v>
      </c>
      <c r="I94" s="38" t="e" vm="1">
        <f t="shared" ca="1" si="17"/>
        <v>#NAME?</v>
      </c>
      <c r="J94" s="38" t="e" vm="1">
        <f t="shared" ca="1" si="18"/>
        <v>#NAME?</v>
      </c>
      <c r="K94" s="38" t="e" vm="1">
        <f t="shared" ca="1" si="19"/>
        <v>#NAME?</v>
      </c>
      <c r="L94" s="38" t="e" vm="1">
        <f t="shared" ca="1" si="20"/>
        <v>#NAME?</v>
      </c>
      <c r="M94" s="38" t="e" vm="1">
        <f t="shared" ca="1" si="21"/>
        <v>#NAME?</v>
      </c>
      <c r="N94" s="38" t="e" vm="1">
        <f t="shared" ca="1" si="22"/>
        <v>#NAME?</v>
      </c>
      <c r="O94" s="37" t="e" vm="1">
        <f t="shared" ca="1" si="23"/>
        <v>#NAME?</v>
      </c>
    </row>
    <row r="95" spans="1:15" customFormat="1" ht="18" customHeight="1">
      <c r="A95" s="51" t="s">
        <v>182</v>
      </c>
      <c r="B95" s="1" t="s">
        <v>80</v>
      </c>
      <c r="C95" s="31" t="s">
        <v>91</v>
      </c>
      <c r="D95" s="31">
        <v>2370</v>
      </c>
      <c r="E95" s="32" t="str">
        <f t="shared" si="16"/>
        <v>2</v>
      </c>
      <c r="F95" s="25">
        <v>8233485</v>
      </c>
      <c r="G95" s="34">
        <v>43946.506527777798</v>
      </c>
      <c r="H95" t="s">
        <v>106</v>
      </c>
      <c r="I95" s="38" t="e" vm="1">
        <f t="shared" ca="1" si="17"/>
        <v>#NAME?</v>
      </c>
      <c r="J95" s="38" t="e" vm="1">
        <f t="shared" ca="1" si="18"/>
        <v>#NAME?</v>
      </c>
      <c r="K95" s="38" t="e" vm="1">
        <f t="shared" ca="1" si="19"/>
        <v>#NAME?</v>
      </c>
      <c r="L95" s="38" t="e" vm="1">
        <f t="shared" ca="1" si="20"/>
        <v>#NAME?</v>
      </c>
      <c r="M95" s="38" t="e" vm="1">
        <f t="shared" ca="1" si="21"/>
        <v>#NAME?</v>
      </c>
      <c r="N95" s="38" t="e" vm="1">
        <f t="shared" ca="1" si="22"/>
        <v>#NAME?</v>
      </c>
      <c r="O95" s="37" t="e" vm="1">
        <f t="shared" ca="1" si="23"/>
        <v>#NAME?</v>
      </c>
    </row>
    <row r="96" spans="1:15" customFormat="1" ht="18" customHeight="1">
      <c r="A96" s="51" t="s">
        <v>183</v>
      </c>
      <c r="B96" s="1" t="s">
        <v>86</v>
      </c>
      <c r="C96" s="31" t="s">
        <v>83</v>
      </c>
      <c r="D96" s="31">
        <v>8070</v>
      </c>
      <c r="E96" s="32" t="str">
        <f t="shared" si="16"/>
        <v>3</v>
      </c>
      <c r="F96" s="25">
        <v>6387107</v>
      </c>
      <c r="G96" s="34">
        <v>43946.506296296298</v>
      </c>
      <c r="H96" t="s">
        <v>101</v>
      </c>
      <c r="I96" s="38" t="e" vm="1">
        <f t="shared" ca="1" si="17"/>
        <v>#NAME?</v>
      </c>
      <c r="J96" s="38" t="e" vm="1">
        <f t="shared" ca="1" si="18"/>
        <v>#NAME?</v>
      </c>
      <c r="K96" s="38" t="e" vm="1">
        <f t="shared" ca="1" si="19"/>
        <v>#NAME?</v>
      </c>
      <c r="L96" s="38" t="e" vm="1">
        <f t="shared" ca="1" si="20"/>
        <v>#NAME?</v>
      </c>
      <c r="M96" s="38" t="e" vm="1">
        <f t="shared" ca="1" si="21"/>
        <v>#NAME?</v>
      </c>
      <c r="N96" s="38" t="e" vm="1">
        <f t="shared" ca="1" si="22"/>
        <v>#NAME?</v>
      </c>
      <c r="O96" s="37" t="e" vm="1">
        <f t="shared" ca="1" si="23"/>
        <v>#NAME?</v>
      </c>
    </row>
    <row r="97" spans="1:15" customFormat="1" ht="18" customHeight="1">
      <c r="A97" s="51" t="s">
        <v>184</v>
      </c>
      <c r="B97" s="1" t="s">
        <v>80</v>
      </c>
      <c r="C97" s="31" t="s">
        <v>83</v>
      </c>
      <c r="D97" s="31">
        <v>8070</v>
      </c>
      <c r="E97" s="32" t="str">
        <f t="shared" si="16"/>
        <v>3</v>
      </c>
      <c r="F97" s="25">
        <v>6387107</v>
      </c>
      <c r="G97" s="34">
        <v>43946.506446759297</v>
      </c>
      <c r="H97" t="s">
        <v>101</v>
      </c>
      <c r="I97" s="38" t="e" vm="1">
        <f t="shared" ca="1" si="17"/>
        <v>#NAME?</v>
      </c>
      <c r="J97" s="38" t="e" vm="1">
        <f t="shared" ca="1" si="18"/>
        <v>#NAME?</v>
      </c>
      <c r="K97" s="38" t="e" vm="1">
        <f t="shared" ca="1" si="19"/>
        <v>#NAME?</v>
      </c>
      <c r="L97" s="38" t="e" vm="1">
        <f t="shared" ca="1" si="20"/>
        <v>#NAME?</v>
      </c>
      <c r="M97" s="38" t="e" vm="1">
        <f t="shared" ca="1" si="21"/>
        <v>#NAME?</v>
      </c>
      <c r="N97" s="38" t="e" vm="1">
        <f t="shared" ca="1" si="22"/>
        <v>#NAME?</v>
      </c>
      <c r="O97" s="37" t="e" vm="1">
        <f t="shared" ca="1" si="23"/>
        <v>#NAME?</v>
      </c>
    </row>
    <row r="98" spans="1:15" customFormat="1" ht="18" customHeight="1">
      <c r="A98" s="51" t="s">
        <v>185</v>
      </c>
      <c r="B98" s="1" t="s">
        <v>86</v>
      </c>
      <c r="C98" s="31" t="s">
        <v>83</v>
      </c>
      <c r="D98" s="31">
        <v>4410</v>
      </c>
      <c r="E98" s="32" t="str">
        <f t="shared" si="16"/>
        <v>3</v>
      </c>
      <c r="F98" s="25">
        <v>1981968</v>
      </c>
      <c r="G98" s="34">
        <v>43946.507060185198</v>
      </c>
      <c r="H98" t="s">
        <v>88</v>
      </c>
      <c r="I98" s="38" t="e" vm="1">
        <f t="shared" ca="1" si="17"/>
        <v>#NAME?</v>
      </c>
      <c r="J98" s="38" t="e" vm="1">
        <f t="shared" ca="1" si="18"/>
        <v>#NAME?</v>
      </c>
      <c r="K98" s="38" t="e" vm="1">
        <f t="shared" ca="1" si="19"/>
        <v>#NAME?</v>
      </c>
      <c r="L98" s="38" t="e" vm="1">
        <f t="shared" ca="1" si="20"/>
        <v>#NAME?</v>
      </c>
      <c r="M98" s="38" t="e" vm="1">
        <f t="shared" ca="1" si="21"/>
        <v>#NAME?</v>
      </c>
      <c r="N98" s="38" t="e" vm="1">
        <f t="shared" ca="1" si="22"/>
        <v>#NAME?</v>
      </c>
      <c r="O98" s="37" t="e" vm="1">
        <f t="shared" ca="1" si="23"/>
        <v>#NAME?</v>
      </c>
    </row>
    <row r="99" spans="1:15" ht="18" customHeight="1">
      <c r="A99" s="51" t="s">
        <v>186</v>
      </c>
      <c r="B99" s="1" t="s">
        <v>76</v>
      </c>
      <c r="C99" s="31" t="s">
        <v>77</v>
      </c>
      <c r="D99" s="31">
        <v>4010</v>
      </c>
      <c r="E99" s="32" t="str">
        <f t="shared" si="16"/>
        <v>1</v>
      </c>
      <c r="F99" s="25">
        <v>6463215</v>
      </c>
      <c r="G99" s="34">
        <v>43946.506585648101</v>
      </c>
      <c r="H99" s="1" t="s">
        <v>94</v>
      </c>
      <c r="I99" s="37" t="e" vm="1">
        <f t="shared" ca="1" si="17"/>
        <v>#NAME?</v>
      </c>
      <c r="J99" s="37" t="e" vm="1">
        <f t="shared" ca="1" si="18"/>
        <v>#NAME?</v>
      </c>
      <c r="K99" s="37" t="e" vm="1">
        <f t="shared" ca="1" si="19"/>
        <v>#NAME?</v>
      </c>
      <c r="L99" s="37" t="e" vm="1">
        <f t="shared" ca="1" si="20"/>
        <v>#NAME?</v>
      </c>
      <c r="M99" s="37" t="e" vm="1">
        <f t="shared" ca="1" si="21"/>
        <v>#NAME?</v>
      </c>
      <c r="N99" s="37" t="e" vm="1">
        <f t="shared" ca="1" si="22"/>
        <v>#NAME?</v>
      </c>
      <c r="O99" s="37" t="e" vm="1">
        <f t="shared" ca="1" si="23"/>
        <v>#NAME?</v>
      </c>
    </row>
    <row r="100" spans="1:15" ht="18" customHeight="1">
      <c r="A100" s="51" t="s">
        <v>187</v>
      </c>
      <c r="B100" s="1" t="s">
        <v>86</v>
      </c>
      <c r="C100" s="31" t="s">
        <v>77</v>
      </c>
      <c r="D100" s="31">
        <v>4010</v>
      </c>
      <c r="E100" s="32" t="str">
        <f t="shared" si="16"/>
        <v>1</v>
      </c>
      <c r="F100" s="25">
        <v>6463215</v>
      </c>
      <c r="G100" s="34">
        <v>43946.506631944401</v>
      </c>
      <c r="H100" s="1" t="s">
        <v>94</v>
      </c>
      <c r="I100" s="37" t="e" vm="1">
        <f t="shared" ca="1" si="17"/>
        <v>#NAME?</v>
      </c>
      <c r="J100" s="37" t="e" vm="1">
        <f t="shared" ca="1" si="18"/>
        <v>#NAME?</v>
      </c>
      <c r="K100" s="37" t="e" vm="1">
        <f t="shared" ca="1" si="19"/>
        <v>#NAME?</v>
      </c>
      <c r="L100" s="37" t="e" vm="1">
        <f t="shared" ca="1" si="20"/>
        <v>#NAME?</v>
      </c>
      <c r="M100" s="37" t="e" vm="1">
        <f t="shared" ca="1" si="21"/>
        <v>#NAME?</v>
      </c>
      <c r="N100" s="37" t="e" vm="1">
        <f t="shared" ca="1" si="22"/>
        <v>#NAME?</v>
      </c>
      <c r="O100" s="37" t="e" vm="1">
        <f t="shared" ca="1" si="23"/>
        <v>#NAME?</v>
      </c>
    </row>
    <row r="101" spans="1:15" customFormat="1" ht="18" customHeight="1">
      <c r="A101" s="51" t="s">
        <v>188</v>
      </c>
      <c r="B101" s="1" t="s">
        <v>86</v>
      </c>
      <c r="C101" s="31" t="s">
        <v>83</v>
      </c>
      <c r="D101" s="31">
        <v>5950</v>
      </c>
      <c r="E101" s="32" t="str">
        <f t="shared" si="16"/>
        <v>3</v>
      </c>
      <c r="F101" s="25">
        <v>4060214</v>
      </c>
      <c r="G101" s="34">
        <v>43946.506388888898</v>
      </c>
      <c r="H101" t="s">
        <v>106</v>
      </c>
      <c r="I101" s="38" t="e" vm="1">
        <f t="shared" ca="1" si="17"/>
        <v>#NAME?</v>
      </c>
      <c r="J101" s="38" t="e" vm="1">
        <f t="shared" ca="1" si="18"/>
        <v>#NAME?</v>
      </c>
      <c r="K101" s="38" t="e" vm="1">
        <f t="shared" ca="1" si="19"/>
        <v>#NAME?</v>
      </c>
      <c r="L101" s="38" t="e" vm="1">
        <f t="shared" ca="1" si="20"/>
        <v>#NAME?</v>
      </c>
      <c r="M101" s="38" t="e" vm="1">
        <f t="shared" ca="1" si="21"/>
        <v>#NAME?</v>
      </c>
      <c r="N101" s="38" t="e" vm="1">
        <f t="shared" ca="1" si="22"/>
        <v>#NAME?</v>
      </c>
      <c r="O101" s="37" t="e" vm="1">
        <f t="shared" ca="1" si="23"/>
        <v>#NAME?</v>
      </c>
    </row>
    <row r="102" spans="1:15">
      <c r="K102" s="39"/>
    </row>
    <row r="103" spans="1:15">
      <c r="K103" s="39"/>
    </row>
    <row r="104" spans="1:15">
      <c r="K104" s="39"/>
    </row>
    <row r="105" spans="1:15">
      <c r="K105" s="39"/>
    </row>
    <row r="106" spans="1:15">
      <c r="K106" s="39"/>
    </row>
    <row r="107" spans="1:15">
      <c r="K107" s="39"/>
    </row>
    <row r="108" spans="1:15">
      <c r="K108" s="39"/>
    </row>
    <row r="109" spans="1:15">
      <c r="K109" s="39"/>
    </row>
    <row r="110" spans="1:15">
      <c r="K110" s="39"/>
    </row>
    <row r="111" spans="1:15">
      <c r="K111" s="39"/>
    </row>
    <row r="112" spans="1:15">
      <c r="K112" s="39"/>
    </row>
    <row r="113" spans="11:11">
      <c r="K113" s="39"/>
    </row>
    <row r="114" spans="11:11">
      <c r="K114" s="39"/>
    </row>
    <row r="115" spans="11:11">
      <c r="K115" s="39"/>
    </row>
    <row r="116" spans="11:11">
      <c r="K116" s="39"/>
    </row>
    <row r="117" spans="11:11">
      <c r="K117" s="39"/>
    </row>
    <row r="118" spans="11:11">
      <c r="K118" s="39"/>
    </row>
    <row r="119" spans="11:11">
      <c r="K119" s="39"/>
    </row>
    <row r="120" spans="11:11">
      <c r="K120" s="39"/>
    </row>
    <row r="121" spans="11:11">
      <c r="K121" s="39"/>
    </row>
    <row r="122" spans="11:11">
      <c r="K122" s="39"/>
    </row>
    <row r="123" spans="11:11">
      <c r="K123" s="39"/>
    </row>
    <row r="124" spans="11:11">
      <c r="K124" s="39"/>
    </row>
    <row r="125" spans="11:11">
      <c r="K125" s="39"/>
    </row>
    <row r="126" spans="11:11">
      <c r="K126" s="39"/>
    </row>
    <row r="127" spans="11:11">
      <c r="K127" s="39"/>
    </row>
    <row r="128" spans="11:11">
      <c r="K128" s="39"/>
    </row>
    <row r="129" spans="11:11">
      <c r="K129" s="39"/>
    </row>
    <row r="130" spans="11:11">
      <c r="K130" s="39"/>
    </row>
    <row r="131" spans="11:11">
      <c r="K131" s="39"/>
    </row>
    <row r="132" spans="11:11">
      <c r="K132" s="39"/>
    </row>
    <row r="133" spans="11:11">
      <c r="K133" s="39"/>
    </row>
    <row r="134" spans="11:11">
      <c r="K134" s="39"/>
    </row>
    <row r="135" spans="11:11">
      <c r="K135" s="39"/>
    </row>
    <row r="136" spans="11:11">
      <c r="K136" s="39"/>
    </row>
    <row r="137" spans="11:11">
      <c r="K137" s="39"/>
    </row>
    <row r="138" spans="11:11">
      <c r="K138" s="39"/>
    </row>
    <row r="139" spans="11:11">
      <c r="K139" s="39"/>
    </row>
    <row r="140" spans="11:11">
      <c r="K140" s="39"/>
    </row>
    <row r="141" spans="11:11">
      <c r="K141" s="39"/>
    </row>
    <row r="142" spans="11:11">
      <c r="K142" s="39"/>
    </row>
    <row r="143" spans="11:11">
      <c r="K143" s="39"/>
    </row>
    <row r="144" spans="11:11">
      <c r="K144" s="39"/>
    </row>
    <row r="145" spans="11:11">
      <c r="K145" s="39"/>
    </row>
    <row r="146" spans="11:11">
      <c r="K146" s="39"/>
    </row>
    <row r="147" spans="11:11">
      <c r="K147" s="39"/>
    </row>
    <row r="148" spans="11:11">
      <c r="K148" s="39"/>
    </row>
    <row r="149" spans="11:11">
      <c r="K149" s="39"/>
    </row>
    <row r="150" spans="11:11">
      <c r="K150" s="39"/>
    </row>
    <row r="151" spans="11:11">
      <c r="K151" s="39"/>
    </row>
    <row r="152" spans="11:11">
      <c r="K152" s="39"/>
    </row>
    <row r="153" spans="11:11">
      <c r="K153" s="39"/>
    </row>
    <row r="154" spans="11:11">
      <c r="K154" s="39"/>
    </row>
    <row r="155" spans="11:11">
      <c r="K155" s="39"/>
    </row>
    <row r="156" spans="11:11">
      <c r="K156" s="39"/>
    </row>
    <row r="157" spans="11:11">
      <c r="K157" s="39"/>
    </row>
    <row r="158" spans="11:11">
      <c r="K158" s="39"/>
    </row>
    <row r="159" spans="11:11">
      <c r="K159" s="39"/>
    </row>
    <row r="160" spans="11:11">
      <c r="K160" s="39"/>
    </row>
    <row r="161" spans="11:11">
      <c r="K161" s="39"/>
    </row>
    <row r="162" spans="11:11">
      <c r="K162" s="39"/>
    </row>
    <row r="163" spans="11:11">
      <c r="K163" s="39"/>
    </row>
    <row r="164" spans="11:11">
      <c r="K164" s="39"/>
    </row>
    <row r="165" spans="11:11">
      <c r="K165" s="39"/>
    </row>
    <row r="166" spans="11:11">
      <c r="K166" s="39"/>
    </row>
    <row r="167" spans="11:11">
      <c r="K167" s="39"/>
    </row>
    <row r="168" spans="11:11">
      <c r="K168" s="39"/>
    </row>
    <row r="169" spans="11:11">
      <c r="K169" s="39"/>
    </row>
    <row r="170" spans="11:11">
      <c r="K170" s="39"/>
    </row>
    <row r="171" spans="11:11">
      <c r="K171" s="39"/>
    </row>
    <row r="172" spans="11:11">
      <c r="K172" s="39"/>
    </row>
    <row r="173" spans="11:11">
      <c r="K173" s="39"/>
    </row>
    <row r="174" spans="11:11">
      <c r="K174" s="39"/>
    </row>
    <row r="175" spans="11:11">
      <c r="K175" s="39"/>
    </row>
    <row r="176" spans="11:11">
      <c r="K176" s="39"/>
    </row>
    <row r="177" spans="11:11">
      <c r="K177" s="39"/>
    </row>
    <row r="178" spans="11:11">
      <c r="K178" s="39"/>
    </row>
    <row r="179" spans="11:11">
      <c r="K179" s="39"/>
    </row>
    <row r="180" spans="11:11">
      <c r="K180" s="39"/>
    </row>
    <row r="181" spans="11:11">
      <c r="K181" s="39"/>
    </row>
    <row r="182" spans="11:11">
      <c r="K182" s="39"/>
    </row>
    <row r="183" spans="11:11">
      <c r="K183" s="39"/>
    </row>
  </sheetData>
  <autoFilter ref="A3:G101" xr:uid="{00000000-0009-0000-0000-000001000000}">
    <sortState xmlns:xlrd2="http://schemas.microsoft.com/office/spreadsheetml/2017/richdata2" ref="A3:G101">
      <sortCondition ref="A3"/>
    </sortState>
    <extLst>
      <etc:autoFilterAnalysis xmlns:etc="http://www.wps.cn/officeDocument/2017/etCustomData" etc:version="v1" etc:showPane="0">
        <etc:analysisCharts>
          <etc:chart etc:type="pie">
            <etc:category etc:colId="0"/>
            <etc:seriesCollections etc:count="1">
              <etc:series etc:colId="0" etc:subtotal="count"/>
            </etc:seriesCollections>
          </etc:chart>
        </etc:analysisCharts>
      </etc:autoFilterAnalysis>
    </extLst>
  </autoFilter>
  <mergeCells count="2">
    <mergeCell ref="I3:N4"/>
    <mergeCell ref="O3:V4"/>
  </mergeCells>
  <phoneticPr fontId="24" type="noConversion"/>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K86"/>
  <sheetViews>
    <sheetView workbookViewId="0"/>
  </sheetViews>
  <sheetFormatPr defaultColWidth="9" defaultRowHeight="16.5"/>
  <cols>
    <col min="1" max="2" width="9" style="14"/>
    <col min="3" max="3" width="51.25" style="14" customWidth="1"/>
    <col min="4" max="4" width="9" style="14"/>
    <col min="5" max="5" width="11.5" style="14"/>
    <col min="6" max="6" width="8.625" style="14" customWidth="1"/>
    <col min="7" max="7" width="9" style="14"/>
    <col min="8" max="8" width="13" style="14" customWidth="1"/>
    <col min="9" max="9" width="7.375" style="14" customWidth="1"/>
    <col min="10" max="10" width="10.5" style="14" customWidth="1"/>
    <col min="11" max="11" width="9.625" style="14"/>
    <col min="12" max="16384" width="9" style="14"/>
  </cols>
  <sheetData>
    <row r="1" spans="1:11">
      <c r="A1" s="15" t="s">
        <v>189</v>
      </c>
      <c r="B1" s="16" t="s">
        <v>190</v>
      </c>
      <c r="C1" s="17" t="s">
        <v>191</v>
      </c>
      <c r="D1" s="18" t="s">
        <v>192</v>
      </c>
      <c r="E1" s="17" t="s">
        <v>193</v>
      </c>
      <c r="F1" s="18" t="s">
        <v>194</v>
      </c>
      <c r="G1" s="14" t="s">
        <v>195</v>
      </c>
      <c r="H1" s="19" t="s">
        <v>196</v>
      </c>
      <c r="I1" s="14" t="s">
        <v>197</v>
      </c>
      <c r="J1" s="14" t="s">
        <v>198</v>
      </c>
      <c r="K1" s="14" t="s">
        <v>199</v>
      </c>
    </row>
    <row r="2" spans="1:11" ht="49.5">
      <c r="A2" s="20">
        <v>4944191</v>
      </c>
      <c r="B2" s="21" t="s">
        <v>200</v>
      </c>
      <c r="C2" s="22" t="s">
        <v>201</v>
      </c>
      <c r="D2" s="14" t="s">
        <v>202</v>
      </c>
      <c r="E2" s="23">
        <v>43961</v>
      </c>
      <c r="F2" s="24">
        <v>308.10000000000002</v>
      </c>
      <c r="G2" s="14">
        <v>283.10000000000002</v>
      </c>
      <c r="H2" s="19">
        <f>F2-G2</f>
        <v>25</v>
      </c>
      <c r="I2" s="14">
        <f>H2*6</f>
        <v>150</v>
      </c>
      <c r="J2" s="23" t="str">
        <f>TEXT(TEXT(E2,"yyyy-MM-dd")-15,"yyyy-MM-dd")</f>
        <v>2020-04-25</v>
      </c>
      <c r="K2" s="26" t="str">
        <f>TEXT(TEXT(E2,"yyyy-MM-dd")+30,"yyyy-MM-dd")</f>
        <v>2020-06-09</v>
      </c>
    </row>
    <row r="3" spans="1:11" ht="49.5" hidden="1">
      <c r="A3" s="20">
        <v>1625615</v>
      </c>
      <c r="B3" s="21" t="s">
        <v>203</v>
      </c>
      <c r="C3" s="22" t="s">
        <v>204</v>
      </c>
      <c r="D3" s="14" t="s">
        <v>205</v>
      </c>
      <c r="E3" s="23">
        <v>43471</v>
      </c>
      <c r="F3" s="24">
        <v>372.1</v>
      </c>
      <c r="G3" s="14">
        <v>363.1</v>
      </c>
      <c r="H3" s="19">
        <f t="shared" ref="H3:H34" si="0">F3-G3</f>
        <v>9</v>
      </c>
      <c r="I3" s="14">
        <f t="shared" ref="I3:I34" si="1">H3*6</f>
        <v>54</v>
      </c>
      <c r="J3" s="23" t="str">
        <f t="shared" ref="J3:J34" si="2">TEXT(TEXT(E3,"yyyy-MM-dd")-15,"yyyy-MM-dd")</f>
        <v>2018-12-22</v>
      </c>
      <c r="K3" s="26" t="str">
        <f t="shared" ref="K3:K34" si="3">TEXT(TEXT(E3,"yyyy-MM-dd")+30,"yyyy-MM-dd")</f>
        <v>2019-02-05</v>
      </c>
    </row>
    <row r="4" spans="1:11" ht="49.5">
      <c r="A4" s="20">
        <v>3919700</v>
      </c>
      <c r="B4" s="21" t="s">
        <v>206</v>
      </c>
      <c r="C4" s="22" t="s">
        <v>207</v>
      </c>
      <c r="D4" s="14" t="s">
        <v>202</v>
      </c>
      <c r="E4" s="23">
        <v>43640</v>
      </c>
      <c r="F4" s="24">
        <v>62.5</v>
      </c>
      <c r="G4" s="14">
        <v>40.5</v>
      </c>
      <c r="H4" s="19">
        <f t="shared" si="0"/>
        <v>22</v>
      </c>
      <c r="I4" s="14">
        <f t="shared" si="1"/>
        <v>132</v>
      </c>
      <c r="J4" s="23" t="str">
        <f t="shared" si="2"/>
        <v>2019-06-09</v>
      </c>
      <c r="K4" s="26" t="str">
        <f t="shared" si="3"/>
        <v>2019-07-24</v>
      </c>
    </row>
    <row r="5" spans="1:11" ht="49.5" hidden="1">
      <c r="A5" s="20">
        <v>2993700</v>
      </c>
      <c r="B5" s="21" t="s">
        <v>208</v>
      </c>
      <c r="C5" s="22" t="s">
        <v>209</v>
      </c>
      <c r="D5" s="14" t="s">
        <v>205</v>
      </c>
      <c r="E5" s="23">
        <v>43918</v>
      </c>
      <c r="F5" s="24">
        <v>257.3</v>
      </c>
      <c r="G5" s="14">
        <v>252.3</v>
      </c>
      <c r="H5" s="19">
        <f t="shared" si="0"/>
        <v>5</v>
      </c>
      <c r="I5" s="14">
        <f t="shared" si="1"/>
        <v>30</v>
      </c>
      <c r="J5" s="23" t="str">
        <f t="shared" si="2"/>
        <v>2020-03-13</v>
      </c>
      <c r="K5" s="26" t="str">
        <f t="shared" si="3"/>
        <v>2020-04-27</v>
      </c>
    </row>
    <row r="6" spans="1:11" ht="49.5">
      <c r="A6" s="20">
        <v>5037058</v>
      </c>
      <c r="B6" s="21" t="s">
        <v>210</v>
      </c>
      <c r="C6" s="22" t="s">
        <v>211</v>
      </c>
      <c r="D6" s="14" t="s">
        <v>205</v>
      </c>
      <c r="E6" s="23">
        <v>43688</v>
      </c>
      <c r="F6" s="24">
        <v>255.8</v>
      </c>
      <c r="G6" s="14">
        <v>237.8</v>
      </c>
      <c r="H6" s="19">
        <f t="shared" si="0"/>
        <v>18</v>
      </c>
      <c r="I6" s="14">
        <f t="shared" si="1"/>
        <v>108</v>
      </c>
      <c r="J6" s="23" t="str">
        <f t="shared" si="2"/>
        <v>2019-07-27</v>
      </c>
      <c r="K6" s="26" t="str">
        <f t="shared" si="3"/>
        <v>2019-09-10</v>
      </c>
    </row>
    <row r="7" spans="1:11" ht="49.5">
      <c r="A7" s="20">
        <v>3018827</v>
      </c>
      <c r="B7" s="21" t="s">
        <v>212</v>
      </c>
      <c r="C7" s="22" t="s">
        <v>213</v>
      </c>
      <c r="D7" s="14" t="s">
        <v>202</v>
      </c>
      <c r="E7" s="23">
        <v>43585</v>
      </c>
      <c r="F7" s="24">
        <v>406.2</v>
      </c>
      <c r="G7" s="14">
        <v>379.2</v>
      </c>
      <c r="H7" s="19">
        <f t="shared" si="0"/>
        <v>27</v>
      </c>
      <c r="I7" s="14">
        <f t="shared" si="1"/>
        <v>162</v>
      </c>
      <c r="J7" s="23" t="str">
        <f t="shared" si="2"/>
        <v>2019-04-15</v>
      </c>
      <c r="K7" s="26" t="str">
        <f t="shared" si="3"/>
        <v>2019-05-30</v>
      </c>
    </row>
    <row r="8" spans="1:11" ht="49.5" hidden="1">
      <c r="A8" s="20">
        <v>6489579</v>
      </c>
      <c r="B8" s="21" t="s">
        <v>214</v>
      </c>
      <c r="C8" s="22" t="s">
        <v>215</v>
      </c>
      <c r="D8" s="14" t="s">
        <v>205</v>
      </c>
      <c r="E8" s="23">
        <v>43597</v>
      </c>
      <c r="F8" s="24">
        <v>495.9</v>
      </c>
      <c r="G8" s="14">
        <v>480.9</v>
      </c>
      <c r="H8" s="19">
        <f t="shared" si="0"/>
        <v>15</v>
      </c>
      <c r="I8" s="14">
        <f t="shared" si="1"/>
        <v>90</v>
      </c>
      <c r="J8" s="23" t="str">
        <f t="shared" si="2"/>
        <v>2019-04-27</v>
      </c>
      <c r="K8" s="26" t="str">
        <f t="shared" si="3"/>
        <v>2019-06-11</v>
      </c>
    </row>
    <row r="9" spans="1:11" ht="49.5" hidden="1">
      <c r="A9" s="20">
        <v>2948003</v>
      </c>
      <c r="B9" s="21" t="s">
        <v>216</v>
      </c>
      <c r="C9" s="22" t="s">
        <v>217</v>
      </c>
      <c r="D9" s="14" t="s">
        <v>205</v>
      </c>
      <c r="E9" s="23">
        <v>43686</v>
      </c>
      <c r="F9" s="24">
        <v>387.9</v>
      </c>
      <c r="G9" s="14">
        <v>380.9</v>
      </c>
      <c r="H9" s="19">
        <f t="shared" si="0"/>
        <v>7</v>
      </c>
      <c r="I9" s="14">
        <f t="shared" si="1"/>
        <v>42</v>
      </c>
      <c r="J9" s="23" t="str">
        <f t="shared" si="2"/>
        <v>2019-07-25</v>
      </c>
      <c r="K9" s="26" t="str">
        <f t="shared" si="3"/>
        <v>2019-09-08</v>
      </c>
    </row>
    <row r="10" spans="1:11" ht="49.5">
      <c r="A10" s="20">
        <v>2092774</v>
      </c>
      <c r="B10" s="21" t="s">
        <v>218</v>
      </c>
      <c r="C10" s="22" t="s">
        <v>219</v>
      </c>
      <c r="D10" s="14" t="s">
        <v>202</v>
      </c>
      <c r="E10" s="23">
        <v>43498</v>
      </c>
      <c r="F10" s="24">
        <v>274.8</v>
      </c>
      <c r="G10" s="14">
        <v>252.8</v>
      </c>
      <c r="H10" s="19">
        <f t="shared" si="0"/>
        <v>22</v>
      </c>
      <c r="I10" s="14">
        <f t="shared" si="1"/>
        <v>132</v>
      </c>
      <c r="J10" s="23" t="str">
        <f t="shared" si="2"/>
        <v>2019-01-18</v>
      </c>
      <c r="K10" s="26" t="str">
        <f t="shared" si="3"/>
        <v>2019-03-04</v>
      </c>
    </row>
    <row r="11" spans="1:11" ht="49.5">
      <c r="A11" s="20">
        <v>7152356</v>
      </c>
      <c r="B11" s="21" t="s">
        <v>220</v>
      </c>
      <c r="C11" s="22" t="s">
        <v>221</v>
      </c>
      <c r="D11" s="14" t="s">
        <v>205</v>
      </c>
      <c r="E11" s="23">
        <v>43492</v>
      </c>
      <c r="F11" s="24">
        <v>64.2</v>
      </c>
      <c r="G11" s="14">
        <v>46.2</v>
      </c>
      <c r="H11" s="19">
        <f t="shared" si="0"/>
        <v>18</v>
      </c>
      <c r="I11" s="14">
        <f t="shared" si="1"/>
        <v>108</v>
      </c>
      <c r="J11" s="23" t="str">
        <f t="shared" si="2"/>
        <v>2019-01-12</v>
      </c>
      <c r="K11" s="26" t="str">
        <f t="shared" si="3"/>
        <v>2019-02-26</v>
      </c>
    </row>
    <row r="12" spans="1:11" ht="49.5" hidden="1">
      <c r="A12" s="20">
        <v>8237476</v>
      </c>
      <c r="B12" s="21" t="s">
        <v>222</v>
      </c>
      <c r="C12" s="22" t="s">
        <v>223</v>
      </c>
      <c r="D12" s="14" t="s">
        <v>205</v>
      </c>
      <c r="E12" s="23">
        <v>44118</v>
      </c>
      <c r="F12" s="24">
        <v>106.1</v>
      </c>
      <c r="G12" s="14">
        <v>102.1</v>
      </c>
      <c r="H12" s="19">
        <f t="shared" si="0"/>
        <v>4</v>
      </c>
      <c r="I12" s="14">
        <f t="shared" si="1"/>
        <v>24</v>
      </c>
      <c r="J12" s="23" t="str">
        <f t="shared" si="2"/>
        <v>2020-09-29</v>
      </c>
      <c r="K12" s="26" t="str">
        <f t="shared" si="3"/>
        <v>2020-11-13</v>
      </c>
    </row>
    <row r="13" spans="1:11" ht="49.5" hidden="1">
      <c r="A13" s="20">
        <v>7813118</v>
      </c>
      <c r="B13" s="21" t="s">
        <v>224</v>
      </c>
      <c r="C13" s="22" t="s">
        <v>225</v>
      </c>
      <c r="D13" s="14" t="s">
        <v>202</v>
      </c>
      <c r="E13" s="23">
        <v>43713</v>
      </c>
      <c r="F13" s="24">
        <v>249.1</v>
      </c>
      <c r="G13" s="14">
        <v>240.1</v>
      </c>
      <c r="H13" s="19">
        <f t="shared" si="0"/>
        <v>9</v>
      </c>
      <c r="I13" s="14">
        <f t="shared" si="1"/>
        <v>54</v>
      </c>
      <c r="J13" s="23" t="str">
        <f t="shared" si="2"/>
        <v>2019-08-21</v>
      </c>
      <c r="K13" s="26" t="str">
        <f t="shared" si="3"/>
        <v>2019-10-05</v>
      </c>
    </row>
    <row r="14" spans="1:11" ht="66" hidden="1">
      <c r="A14" s="20">
        <v>5301038</v>
      </c>
      <c r="B14" s="21" t="s">
        <v>226</v>
      </c>
      <c r="C14" s="22" t="s">
        <v>227</v>
      </c>
      <c r="D14" s="14" t="s">
        <v>202</v>
      </c>
      <c r="E14" s="23">
        <v>43907</v>
      </c>
      <c r="F14" s="24">
        <v>149.80000000000001</v>
      </c>
      <c r="G14" s="14">
        <v>145.80000000000001</v>
      </c>
      <c r="H14" s="19">
        <f t="shared" si="0"/>
        <v>4</v>
      </c>
      <c r="I14" s="14">
        <f t="shared" si="1"/>
        <v>24</v>
      </c>
      <c r="J14" s="23" t="str">
        <f t="shared" si="2"/>
        <v>2020-03-02</v>
      </c>
      <c r="K14" s="26" t="str">
        <f t="shared" si="3"/>
        <v>2020-04-16</v>
      </c>
    </row>
    <row r="15" spans="1:11" ht="49.5">
      <c r="A15" s="20">
        <v>3141181</v>
      </c>
      <c r="B15" s="21" t="s">
        <v>228</v>
      </c>
      <c r="C15" s="22" t="s">
        <v>229</v>
      </c>
      <c r="D15" s="14" t="s">
        <v>205</v>
      </c>
      <c r="E15" s="23">
        <v>43604</v>
      </c>
      <c r="F15" s="24">
        <v>477.7</v>
      </c>
      <c r="G15" s="14">
        <v>457.7</v>
      </c>
      <c r="H15" s="19">
        <f t="shared" si="0"/>
        <v>20</v>
      </c>
      <c r="I15" s="14">
        <f t="shared" si="1"/>
        <v>120</v>
      </c>
      <c r="J15" s="23" t="str">
        <f t="shared" si="2"/>
        <v>2019-05-04</v>
      </c>
      <c r="K15" s="26" t="str">
        <f t="shared" si="3"/>
        <v>2019-06-18</v>
      </c>
    </row>
    <row r="16" spans="1:11" ht="49.5">
      <c r="A16" s="20">
        <v>9054826</v>
      </c>
      <c r="B16" s="21" t="s">
        <v>230</v>
      </c>
      <c r="C16" s="22" t="s">
        <v>231</v>
      </c>
      <c r="D16" s="14" t="s">
        <v>202</v>
      </c>
      <c r="E16" s="23">
        <v>44127</v>
      </c>
      <c r="F16" s="24">
        <v>274.89999999999998</v>
      </c>
      <c r="G16" s="14">
        <v>246.9</v>
      </c>
      <c r="H16" s="19">
        <f t="shared" si="0"/>
        <v>27.999999999999972</v>
      </c>
      <c r="I16" s="14">
        <f t="shared" si="1"/>
        <v>167.99999999999983</v>
      </c>
      <c r="J16" s="23" t="str">
        <f t="shared" si="2"/>
        <v>2020-10-08</v>
      </c>
      <c r="K16" s="26" t="str">
        <f t="shared" si="3"/>
        <v>2020-11-22</v>
      </c>
    </row>
    <row r="17" spans="1:11" ht="49.5" hidden="1">
      <c r="A17" s="20">
        <v>5837271</v>
      </c>
      <c r="B17" s="21" t="s">
        <v>232</v>
      </c>
      <c r="C17" s="22" t="s">
        <v>233</v>
      </c>
      <c r="D17" s="14" t="s">
        <v>205</v>
      </c>
      <c r="E17" s="23">
        <v>44067</v>
      </c>
      <c r="F17" s="24">
        <v>425.3</v>
      </c>
      <c r="G17" s="14">
        <v>422.3</v>
      </c>
      <c r="H17" s="19">
        <f t="shared" si="0"/>
        <v>3</v>
      </c>
      <c r="I17" s="14">
        <f t="shared" si="1"/>
        <v>18</v>
      </c>
      <c r="J17" s="23" t="str">
        <f t="shared" si="2"/>
        <v>2020-08-09</v>
      </c>
      <c r="K17" s="26" t="str">
        <f t="shared" si="3"/>
        <v>2020-09-23</v>
      </c>
    </row>
    <row r="18" spans="1:11" ht="49.5">
      <c r="A18" s="20">
        <v>5686435</v>
      </c>
      <c r="B18" s="21" t="s">
        <v>234</v>
      </c>
      <c r="C18" s="22" t="s">
        <v>235</v>
      </c>
      <c r="D18" s="14" t="s">
        <v>205</v>
      </c>
      <c r="E18" s="23">
        <v>43619</v>
      </c>
      <c r="F18" s="24">
        <v>391.1</v>
      </c>
      <c r="G18" s="14">
        <v>369.1</v>
      </c>
      <c r="H18" s="19">
        <f t="shared" si="0"/>
        <v>22</v>
      </c>
      <c r="I18" s="14">
        <f t="shared" si="1"/>
        <v>132</v>
      </c>
      <c r="J18" s="23" t="str">
        <f t="shared" si="2"/>
        <v>2019-05-19</v>
      </c>
      <c r="K18" s="26" t="str">
        <f t="shared" si="3"/>
        <v>2019-07-03</v>
      </c>
    </row>
    <row r="19" spans="1:11" ht="49.5" hidden="1">
      <c r="A19" s="20">
        <v>1274270</v>
      </c>
      <c r="B19" s="21" t="s">
        <v>236</v>
      </c>
      <c r="C19" s="22" t="s">
        <v>237</v>
      </c>
      <c r="D19" s="14" t="s">
        <v>202</v>
      </c>
      <c r="E19" s="23">
        <v>44138</v>
      </c>
      <c r="F19" s="24">
        <v>334.9</v>
      </c>
      <c r="G19" s="14">
        <v>320.89999999999998</v>
      </c>
      <c r="H19" s="19">
        <f t="shared" si="0"/>
        <v>14</v>
      </c>
      <c r="I19" s="14">
        <f t="shared" si="1"/>
        <v>84</v>
      </c>
      <c r="J19" s="23" t="str">
        <f t="shared" si="2"/>
        <v>2020-10-19</v>
      </c>
      <c r="K19" s="26" t="str">
        <f t="shared" si="3"/>
        <v>2020-12-03</v>
      </c>
    </row>
    <row r="20" spans="1:11" ht="49.5">
      <c r="A20" s="20">
        <v>2661641</v>
      </c>
      <c r="B20" s="21" t="s">
        <v>238</v>
      </c>
      <c r="C20" s="22" t="s">
        <v>239</v>
      </c>
      <c r="D20" s="14" t="s">
        <v>205</v>
      </c>
      <c r="E20" s="23">
        <v>43921</v>
      </c>
      <c r="F20" s="24">
        <v>179.8</v>
      </c>
      <c r="G20" s="14">
        <v>159.80000000000001</v>
      </c>
      <c r="H20" s="19">
        <f t="shared" si="0"/>
        <v>20</v>
      </c>
      <c r="I20" s="14">
        <f t="shared" si="1"/>
        <v>120</v>
      </c>
      <c r="J20" s="23" t="str">
        <f t="shared" si="2"/>
        <v>2020-03-16</v>
      </c>
      <c r="K20" s="26" t="str">
        <f t="shared" si="3"/>
        <v>2020-04-30</v>
      </c>
    </row>
    <row r="21" spans="1:11" ht="49.5">
      <c r="A21" s="25">
        <v>3855371</v>
      </c>
      <c r="B21" s="21" t="s">
        <v>240</v>
      </c>
      <c r="C21" s="22" t="s">
        <v>241</v>
      </c>
      <c r="D21" s="14" t="s">
        <v>205</v>
      </c>
      <c r="E21" s="23">
        <v>44083</v>
      </c>
      <c r="F21" s="24">
        <v>105.2</v>
      </c>
      <c r="G21" s="14">
        <v>89.2</v>
      </c>
      <c r="H21" s="19">
        <f t="shared" si="0"/>
        <v>16</v>
      </c>
      <c r="I21" s="14">
        <f t="shared" si="1"/>
        <v>96</v>
      </c>
      <c r="J21" s="23" t="str">
        <f t="shared" si="2"/>
        <v>2020-08-25</v>
      </c>
      <c r="K21" s="26" t="str">
        <f t="shared" si="3"/>
        <v>2020-10-09</v>
      </c>
    </row>
    <row r="22" spans="1:11" ht="49.5">
      <c r="A22" s="25">
        <v>5553283</v>
      </c>
      <c r="B22" s="21" t="s">
        <v>242</v>
      </c>
      <c r="C22" s="22" t="s">
        <v>243</v>
      </c>
      <c r="D22" s="14" t="s">
        <v>202</v>
      </c>
      <c r="E22" s="23">
        <v>43788</v>
      </c>
      <c r="F22" s="24">
        <v>271.2</v>
      </c>
      <c r="G22" s="14">
        <v>250.2</v>
      </c>
      <c r="H22" s="19">
        <f t="shared" si="0"/>
        <v>21</v>
      </c>
      <c r="I22" s="14">
        <f t="shared" si="1"/>
        <v>126</v>
      </c>
      <c r="J22" s="23" t="str">
        <f t="shared" si="2"/>
        <v>2019-11-04</v>
      </c>
      <c r="K22" s="26" t="str">
        <f t="shared" si="3"/>
        <v>2019-12-19</v>
      </c>
    </row>
    <row r="23" spans="1:11" ht="49.5" hidden="1">
      <c r="A23" s="25">
        <v>1764961</v>
      </c>
      <c r="B23" s="21" t="s">
        <v>244</v>
      </c>
      <c r="C23" s="22" t="s">
        <v>245</v>
      </c>
      <c r="D23" s="14" t="s">
        <v>205</v>
      </c>
      <c r="E23" s="23">
        <v>44150</v>
      </c>
      <c r="F23" s="24">
        <v>400.9</v>
      </c>
      <c r="G23" s="14">
        <v>395.9</v>
      </c>
      <c r="H23" s="19">
        <f t="shared" si="0"/>
        <v>5</v>
      </c>
      <c r="I23" s="14">
        <f t="shared" si="1"/>
        <v>30</v>
      </c>
      <c r="J23" s="23" t="str">
        <f t="shared" si="2"/>
        <v>2020-10-31</v>
      </c>
      <c r="K23" s="26" t="str">
        <f t="shared" si="3"/>
        <v>2020-12-15</v>
      </c>
    </row>
    <row r="24" spans="1:11" ht="49.5">
      <c r="A24" s="25">
        <v>1292805</v>
      </c>
      <c r="B24" s="21" t="s">
        <v>246</v>
      </c>
      <c r="C24" s="22" t="s">
        <v>247</v>
      </c>
      <c r="D24" s="14" t="s">
        <v>202</v>
      </c>
      <c r="E24" s="23">
        <v>43913</v>
      </c>
      <c r="F24" s="24">
        <v>475.9</v>
      </c>
      <c r="G24" s="14">
        <v>452.9</v>
      </c>
      <c r="H24" s="19">
        <f t="shared" si="0"/>
        <v>23</v>
      </c>
      <c r="I24" s="14">
        <f t="shared" si="1"/>
        <v>138</v>
      </c>
      <c r="J24" s="23" t="str">
        <f t="shared" si="2"/>
        <v>2020-03-08</v>
      </c>
      <c r="K24" s="26" t="str">
        <f t="shared" si="3"/>
        <v>2020-04-22</v>
      </c>
    </row>
    <row r="25" spans="1:11" ht="49.5" hidden="1">
      <c r="A25" s="25">
        <v>6202324</v>
      </c>
      <c r="B25" s="21" t="s">
        <v>248</v>
      </c>
      <c r="C25" s="22" t="s">
        <v>249</v>
      </c>
      <c r="D25" s="14" t="s">
        <v>205</v>
      </c>
      <c r="E25" s="23">
        <v>43512</v>
      </c>
      <c r="F25" s="24">
        <v>208.5</v>
      </c>
      <c r="G25" s="14">
        <v>199.5</v>
      </c>
      <c r="H25" s="19">
        <f t="shared" si="0"/>
        <v>9</v>
      </c>
      <c r="I25" s="14">
        <f t="shared" si="1"/>
        <v>54</v>
      </c>
      <c r="J25" s="23" t="str">
        <f t="shared" si="2"/>
        <v>2019-02-01</v>
      </c>
      <c r="K25" s="26" t="str">
        <f t="shared" si="3"/>
        <v>2019-03-18</v>
      </c>
    </row>
    <row r="26" spans="1:11" ht="49.5">
      <c r="A26" s="25">
        <v>6977236</v>
      </c>
      <c r="B26" s="21" t="s">
        <v>250</v>
      </c>
      <c r="C26" s="22" t="s">
        <v>251</v>
      </c>
      <c r="D26" s="14" t="s">
        <v>205</v>
      </c>
      <c r="E26" s="23">
        <v>44015</v>
      </c>
      <c r="F26" s="24">
        <v>439.9</v>
      </c>
      <c r="G26" s="14">
        <v>418.9</v>
      </c>
      <c r="H26" s="19">
        <f t="shared" si="0"/>
        <v>21</v>
      </c>
      <c r="I26" s="14">
        <f t="shared" si="1"/>
        <v>126</v>
      </c>
      <c r="J26" s="23" t="str">
        <f t="shared" si="2"/>
        <v>2020-06-18</v>
      </c>
      <c r="K26" s="26" t="str">
        <f t="shared" si="3"/>
        <v>2020-08-02</v>
      </c>
    </row>
    <row r="27" spans="1:11" ht="49.5">
      <c r="A27" s="25">
        <v>5264116</v>
      </c>
      <c r="B27" s="21" t="s">
        <v>252</v>
      </c>
      <c r="C27" s="22" t="s">
        <v>253</v>
      </c>
      <c r="D27" s="14" t="s">
        <v>202</v>
      </c>
      <c r="E27" s="23">
        <v>43909</v>
      </c>
      <c r="F27" s="24">
        <v>185.4</v>
      </c>
      <c r="G27" s="14">
        <v>159.4</v>
      </c>
      <c r="H27" s="19">
        <f t="shared" si="0"/>
        <v>26</v>
      </c>
      <c r="I27" s="14">
        <f t="shared" si="1"/>
        <v>156</v>
      </c>
      <c r="J27" s="23" t="str">
        <f t="shared" si="2"/>
        <v>2020-03-04</v>
      </c>
      <c r="K27" s="26" t="str">
        <f t="shared" si="3"/>
        <v>2020-04-18</v>
      </c>
    </row>
    <row r="28" spans="1:11" ht="49.5" hidden="1">
      <c r="A28" s="25">
        <v>8051757</v>
      </c>
      <c r="B28" s="21" t="s">
        <v>254</v>
      </c>
      <c r="C28" s="22" t="s">
        <v>255</v>
      </c>
      <c r="D28" s="14" t="s">
        <v>205</v>
      </c>
      <c r="E28" s="23">
        <v>43745</v>
      </c>
      <c r="F28" s="24">
        <v>163.1</v>
      </c>
      <c r="G28" s="14">
        <v>152.1</v>
      </c>
      <c r="H28" s="19">
        <f t="shared" si="0"/>
        <v>11</v>
      </c>
      <c r="I28" s="14">
        <f t="shared" si="1"/>
        <v>66</v>
      </c>
      <c r="J28" s="23" t="str">
        <f t="shared" si="2"/>
        <v>2019-09-22</v>
      </c>
      <c r="K28" s="26" t="str">
        <f t="shared" si="3"/>
        <v>2019-11-06</v>
      </c>
    </row>
    <row r="29" spans="1:11" ht="49.5">
      <c r="A29" s="25">
        <v>5514248</v>
      </c>
      <c r="B29" s="21" t="s">
        <v>256</v>
      </c>
      <c r="C29" s="22" t="s">
        <v>257</v>
      </c>
      <c r="D29" s="14" t="s">
        <v>205</v>
      </c>
      <c r="E29" s="23">
        <v>44126</v>
      </c>
      <c r="F29" s="24">
        <v>293.5</v>
      </c>
      <c r="G29" s="14">
        <v>272.5</v>
      </c>
      <c r="H29" s="19">
        <f t="shared" si="0"/>
        <v>21</v>
      </c>
      <c r="I29" s="14">
        <f t="shared" si="1"/>
        <v>126</v>
      </c>
      <c r="J29" s="23" t="str">
        <f t="shared" si="2"/>
        <v>2020-10-07</v>
      </c>
      <c r="K29" s="26" t="str">
        <f t="shared" si="3"/>
        <v>2020-11-21</v>
      </c>
    </row>
    <row r="30" spans="1:11" ht="49.5">
      <c r="A30" s="25">
        <v>8598963</v>
      </c>
      <c r="B30" s="21" t="s">
        <v>258</v>
      </c>
      <c r="C30" s="22" t="s">
        <v>259</v>
      </c>
      <c r="D30" s="14" t="s">
        <v>202</v>
      </c>
      <c r="E30" s="23">
        <v>43965</v>
      </c>
      <c r="F30" s="24">
        <v>131.9</v>
      </c>
      <c r="G30" s="14">
        <v>114.9</v>
      </c>
      <c r="H30" s="19">
        <f t="shared" si="0"/>
        <v>17</v>
      </c>
      <c r="I30" s="14">
        <f t="shared" si="1"/>
        <v>102</v>
      </c>
      <c r="J30" s="23" t="str">
        <f t="shared" si="2"/>
        <v>2020-04-29</v>
      </c>
      <c r="K30" s="26" t="str">
        <f t="shared" si="3"/>
        <v>2020-06-13</v>
      </c>
    </row>
    <row r="31" spans="1:11" ht="49.5">
      <c r="A31" s="25">
        <v>4816392</v>
      </c>
      <c r="B31" s="21" t="s">
        <v>260</v>
      </c>
      <c r="C31" s="22" t="s">
        <v>261</v>
      </c>
      <c r="D31" s="14" t="s">
        <v>202</v>
      </c>
      <c r="E31" s="23">
        <v>43499</v>
      </c>
      <c r="F31" s="24">
        <v>445.5</v>
      </c>
      <c r="G31" s="14">
        <v>427.5</v>
      </c>
      <c r="H31" s="19">
        <f t="shared" si="0"/>
        <v>18</v>
      </c>
      <c r="I31" s="14">
        <f t="shared" si="1"/>
        <v>108</v>
      </c>
      <c r="J31" s="23" t="str">
        <f t="shared" si="2"/>
        <v>2019-01-19</v>
      </c>
      <c r="K31" s="26" t="str">
        <f t="shared" si="3"/>
        <v>2019-03-05</v>
      </c>
    </row>
    <row r="32" spans="1:11" ht="49.5">
      <c r="A32" s="25">
        <v>2393699</v>
      </c>
      <c r="B32" s="21" t="s">
        <v>262</v>
      </c>
      <c r="C32" s="22" t="s">
        <v>263</v>
      </c>
      <c r="D32" s="14" t="s">
        <v>205</v>
      </c>
      <c r="E32" s="23">
        <v>44182</v>
      </c>
      <c r="F32" s="24">
        <v>108</v>
      </c>
      <c r="G32" s="14">
        <v>78</v>
      </c>
      <c r="H32" s="19">
        <f t="shared" si="0"/>
        <v>30</v>
      </c>
      <c r="I32" s="14">
        <f t="shared" si="1"/>
        <v>180</v>
      </c>
      <c r="J32" s="23" t="str">
        <f t="shared" si="2"/>
        <v>2020-12-02</v>
      </c>
      <c r="K32" s="26" t="str">
        <f t="shared" si="3"/>
        <v>2021-01-16</v>
      </c>
    </row>
    <row r="33" spans="1:11" ht="49.5" hidden="1">
      <c r="A33" s="25">
        <v>2536942</v>
      </c>
      <c r="B33" s="21" t="s">
        <v>264</v>
      </c>
      <c r="C33" s="22" t="s">
        <v>265</v>
      </c>
      <c r="D33" s="14" t="s">
        <v>202</v>
      </c>
      <c r="E33" s="23">
        <v>44056</v>
      </c>
      <c r="F33" s="24">
        <v>221.5</v>
      </c>
      <c r="G33" s="14">
        <v>211.5</v>
      </c>
      <c r="H33" s="19">
        <f t="shared" si="0"/>
        <v>10</v>
      </c>
      <c r="I33" s="14">
        <f t="shared" si="1"/>
        <v>60</v>
      </c>
      <c r="J33" s="23" t="str">
        <f t="shared" si="2"/>
        <v>2020-07-29</v>
      </c>
      <c r="K33" s="26" t="str">
        <f t="shared" si="3"/>
        <v>2020-09-12</v>
      </c>
    </row>
    <row r="34" spans="1:11" ht="49.5">
      <c r="A34" s="25">
        <v>6803936</v>
      </c>
      <c r="B34" s="21" t="s">
        <v>266</v>
      </c>
      <c r="C34" s="22" t="s">
        <v>267</v>
      </c>
      <c r="D34" s="14" t="s">
        <v>205</v>
      </c>
      <c r="E34" s="23">
        <v>43522</v>
      </c>
      <c r="F34" s="24">
        <v>382.2</v>
      </c>
      <c r="G34" s="14">
        <v>356.2</v>
      </c>
      <c r="H34" s="19">
        <f t="shared" si="0"/>
        <v>26</v>
      </c>
      <c r="I34" s="14">
        <f t="shared" si="1"/>
        <v>156</v>
      </c>
      <c r="J34" s="23" t="str">
        <f t="shared" si="2"/>
        <v>2019-02-11</v>
      </c>
      <c r="K34" s="26" t="str">
        <f t="shared" si="3"/>
        <v>2019-03-28</v>
      </c>
    </row>
    <row r="35" spans="1:11" ht="49.5" hidden="1">
      <c r="A35" s="25">
        <v>6119810</v>
      </c>
      <c r="B35" s="21" t="s">
        <v>268</v>
      </c>
      <c r="C35" s="22" t="s">
        <v>269</v>
      </c>
      <c r="D35" s="14" t="s">
        <v>205</v>
      </c>
      <c r="E35" s="23">
        <v>43964</v>
      </c>
      <c r="F35" s="24">
        <v>422.6</v>
      </c>
      <c r="G35" s="14">
        <v>413.6</v>
      </c>
      <c r="H35" s="19">
        <f t="shared" ref="H35:H67" si="4">F35-G35</f>
        <v>9</v>
      </c>
      <c r="I35" s="14">
        <f t="shared" ref="I35:I67" si="5">H35*6</f>
        <v>54</v>
      </c>
      <c r="J35" s="23" t="str">
        <f t="shared" ref="J35:J67" si="6">TEXT(TEXT(E35,"yyyy-MM-dd")-15,"yyyy-MM-dd")</f>
        <v>2020-04-28</v>
      </c>
      <c r="K35" s="26" t="str">
        <f t="shared" ref="K35:K67" si="7">TEXT(TEXT(E35,"yyyy-MM-dd")+30,"yyyy-MM-dd")</f>
        <v>2020-06-12</v>
      </c>
    </row>
    <row r="36" spans="1:11" ht="49.5" hidden="1">
      <c r="A36" s="25">
        <v>5818454</v>
      </c>
      <c r="B36" s="21" t="s">
        <v>270</v>
      </c>
      <c r="C36" s="22" t="s">
        <v>271</v>
      </c>
      <c r="D36" s="14" t="s">
        <v>202</v>
      </c>
      <c r="E36" s="23">
        <v>43889</v>
      </c>
      <c r="F36" s="24">
        <v>74.7</v>
      </c>
      <c r="G36" s="14">
        <v>70.7</v>
      </c>
      <c r="H36" s="19">
        <f t="shared" si="4"/>
        <v>4</v>
      </c>
      <c r="I36" s="14">
        <f t="shared" si="5"/>
        <v>24</v>
      </c>
      <c r="J36" s="23" t="str">
        <f t="shared" si="6"/>
        <v>2020-02-13</v>
      </c>
      <c r="K36" s="26" t="str">
        <f t="shared" si="7"/>
        <v>2020-03-29</v>
      </c>
    </row>
    <row r="37" spans="1:11" ht="49.5" hidden="1">
      <c r="A37" s="25">
        <v>6804703</v>
      </c>
      <c r="B37" s="21" t="s">
        <v>272</v>
      </c>
      <c r="C37" s="22" t="s">
        <v>273</v>
      </c>
      <c r="D37" s="14" t="s">
        <v>202</v>
      </c>
      <c r="E37" s="23">
        <v>43698</v>
      </c>
      <c r="F37" s="24">
        <v>84.4</v>
      </c>
      <c r="G37" s="14">
        <v>72.400000000000006</v>
      </c>
      <c r="H37" s="19">
        <f t="shared" si="4"/>
        <v>12</v>
      </c>
      <c r="I37" s="14">
        <f t="shared" si="5"/>
        <v>72</v>
      </c>
      <c r="J37" s="23" t="str">
        <f t="shared" si="6"/>
        <v>2019-08-06</v>
      </c>
      <c r="K37" s="26" t="str">
        <f t="shared" si="7"/>
        <v>2019-09-20</v>
      </c>
    </row>
    <row r="38" spans="1:11" ht="49.5">
      <c r="A38" s="25">
        <v>4382852</v>
      </c>
      <c r="B38" s="21" t="s">
        <v>274</v>
      </c>
      <c r="C38" s="22" t="s">
        <v>275</v>
      </c>
      <c r="D38" s="14" t="s">
        <v>205</v>
      </c>
      <c r="E38" s="23">
        <v>44064</v>
      </c>
      <c r="F38" s="24">
        <v>118.4</v>
      </c>
      <c r="G38" s="14">
        <v>99.4</v>
      </c>
      <c r="H38" s="19">
        <f t="shared" si="4"/>
        <v>19</v>
      </c>
      <c r="I38" s="14">
        <f t="shared" si="5"/>
        <v>114</v>
      </c>
      <c r="J38" s="23" t="str">
        <f t="shared" si="6"/>
        <v>2020-08-06</v>
      </c>
      <c r="K38" s="26" t="str">
        <f t="shared" si="7"/>
        <v>2020-09-20</v>
      </c>
    </row>
    <row r="39" spans="1:11" ht="49.5" hidden="1">
      <c r="A39" s="25">
        <v>4182962</v>
      </c>
      <c r="B39" s="21" t="s">
        <v>276</v>
      </c>
      <c r="C39" s="22" t="s">
        <v>277</v>
      </c>
      <c r="D39" s="14" t="s">
        <v>202</v>
      </c>
      <c r="E39" s="23">
        <v>43721</v>
      </c>
      <c r="F39" s="24">
        <v>116.8</v>
      </c>
      <c r="G39" s="14">
        <v>110.8</v>
      </c>
      <c r="H39" s="19">
        <f t="shared" si="4"/>
        <v>6</v>
      </c>
      <c r="I39" s="14">
        <f t="shared" si="5"/>
        <v>36</v>
      </c>
      <c r="J39" s="23" t="str">
        <f t="shared" si="6"/>
        <v>2019-08-29</v>
      </c>
      <c r="K39" s="26" t="str">
        <f t="shared" si="7"/>
        <v>2019-10-13</v>
      </c>
    </row>
    <row r="40" spans="1:11" ht="49.5">
      <c r="A40" s="25">
        <v>5937549</v>
      </c>
      <c r="B40" s="21" t="s">
        <v>278</v>
      </c>
      <c r="C40" s="22" t="s">
        <v>279</v>
      </c>
      <c r="D40" s="14" t="s">
        <v>205</v>
      </c>
      <c r="E40" s="23">
        <v>43679</v>
      </c>
      <c r="F40" s="24">
        <v>304.3</v>
      </c>
      <c r="G40" s="14">
        <v>285.3</v>
      </c>
      <c r="H40" s="19">
        <f t="shared" si="4"/>
        <v>19</v>
      </c>
      <c r="I40" s="14">
        <f t="shared" si="5"/>
        <v>114</v>
      </c>
      <c r="J40" s="23" t="str">
        <f t="shared" si="6"/>
        <v>2019-07-18</v>
      </c>
      <c r="K40" s="26" t="str">
        <f t="shared" si="7"/>
        <v>2019-09-01</v>
      </c>
    </row>
    <row r="41" spans="1:11" ht="49.5" hidden="1">
      <c r="A41" s="25">
        <v>4666456</v>
      </c>
      <c r="B41" s="21" t="s">
        <v>280</v>
      </c>
      <c r="C41" s="22" t="s">
        <v>281</v>
      </c>
      <c r="D41" s="14" t="s">
        <v>205</v>
      </c>
      <c r="E41" s="23">
        <v>43941</v>
      </c>
      <c r="F41" s="24">
        <v>300.39999999999998</v>
      </c>
      <c r="G41" s="14">
        <v>297.39999999999998</v>
      </c>
      <c r="H41" s="19">
        <f t="shared" si="4"/>
        <v>3</v>
      </c>
      <c r="I41" s="14">
        <f t="shared" si="5"/>
        <v>18</v>
      </c>
      <c r="J41" s="23" t="str">
        <f t="shared" si="6"/>
        <v>2020-04-05</v>
      </c>
      <c r="K41" s="26" t="str">
        <f t="shared" si="7"/>
        <v>2020-05-20</v>
      </c>
    </row>
    <row r="42" spans="1:11" ht="49.5" hidden="1">
      <c r="A42" s="25">
        <v>3200759</v>
      </c>
      <c r="B42" s="21" t="s">
        <v>282</v>
      </c>
      <c r="C42" s="22" t="s">
        <v>283</v>
      </c>
      <c r="D42" s="14" t="s">
        <v>202</v>
      </c>
      <c r="E42" s="23">
        <v>43760</v>
      </c>
      <c r="F42" s="24">
        <v>316.60000000000002</v>
      </c>
      <c r="G42" s="14">
        <v>301.60000000000002</v>
      </c>
      <c r="H42" s="19">
        <f t="shared" si="4"/>
        <v>15</v>
      </c>
      <c r="I42" s="14">
        <f t="shared" si="5"/>
        <v>90</v>
      </c>
      <c r="J42" s="23" t="str">
        <f t="shared" si="6"/>
        <v>2019-10-07</v>
      </c>
      <c r="K42" s="26" t="str">
        <f t="shared" si="7"/>
        <v>2019-11-21</v>
      </c>
    </row>
    <row r="43" spans="1:11" ht="49.5">
      <c r="A43" s="25">
        <v>3457528</v>
      </c>
      <c r="B43" s="21" t="s">
        <v>284</v>
      </c>
      <c r="C43" s="22" t="s">
        <v>285</v>
      </c>
      <c r="D43" s="14" t="s">
        <v>205</v>
      </c>
      <c r="E43" s="23">
        <v>44084</v>
      </c>
      <c r="F43" s="24">
        <v>362.7</v>
      </c>
      <c r="G43" s="14">
        <v>341.7</v>
      </c>
      <c r="H43" s="19">
        <f t="shared" si="4"/>
        <v>21</v>
      </c>
      <c r="I43" s="14">
        <f t="shared" si="5"/>
        <v>126</v>
      </c>
      <c r="J43" s="23" t="str">
        <f t="shared" si="6"/>
        <v>2020-08-26</v>
      </c>
      <c r="K43" s="26" t="str">
        <f t="shared" si="7"/>
        <v>2020-10-10</v>
      </c>
    </row>
    <row r="44" spans="1:11" ht="49.5">
      <c r="A44" s="25">
        <v>8835231</v>
      </c>
      <c r="B44" s="21" t="s">
        <v>286</v>
      </c>
      <c r="C44" s="22" t="s">
        <v>287</v>
      </c>
      <c r="D44" s="14" t="s">
        <v>205</v>
      </c>
      <c r="E44" s="23">
        <v>44129</v>
      </c>
      <c r="F44" s="24">
        <v>235.8</v>
      </c>
      <c r="G44" s="14">
        <v>213.8</v>
      </c>
      <c r="H44" s="19">
        <f t="shared" si="4"/>
        <v>22</v>
      </c>
      <c r="I44" s="14">
        <f t="shared" si="5"/>
        <v>132</v>
      </c>
      <c r="J44" s="23" t="str">
        <f t="shared" si="6"/>
        <v>2020-10-10</v>
      </c>
      <c r="K44" s="26" t="str">
        <f t="shared" si="7"/>
        <v>2020-11-24</v>
      </c>
    </row>
    <row r="45" spans="1:11" ht="49.5" hidden="1">
      <c r="A45" s="25">
        <v>8206022</v>
      </c>
      <c r="B45" s="21" t="s">
        <v>288</v>
      </c>
      <c r="C45" s="22" t="s">
        <v>289</v>
      </c>
      <c r="D45" s="14" t="s">
        <v>202</v>
      </c>
      <c r="E45" s="23">
        <v>43927</v>
      </c>
      <c r="F45" s="24">
        <v>183.5</v>
      </c>
      <c r="G45" s="14">
        <v>173.5</v>
      </c>
      <c r="H45" s="19">
        <f t="shared" si="4"/>
        <v>10</v>
      </c>
      <c r="I45" s="14">
        <f t="shared" si="5"/>
        <v>60</v>
      </c>
      <c r="J45" s="23" t="str">
        <f t="shared" si="6"/>
        <v>2020-03-22</v>
      </c>
      <c r="K45" s="26" t="str">
        <f t="shared" si="7"/>
        <v>2020-05-06</v>
      </c>
    </row>
    <row r="46" spans="1:11" ht="66" hidden="1">
      <c r="A46" s="25">
        <v>5319315</v>
      </c>
      <c r="B46" s="21" t="s">
        <v>290</v>
      </c>
      <c r="C46" s="22" t="s">
        <v>291</v>
      </c>
      <c r="D46" s="14" t="s">
        <v>205</v>
      </c>
      <c r="E46" s="23">
        <v>43839</v>
      </c>
      <c r="F46" s="24">
        <v>147.80000000000001</v>
      </c>
      <c r="G46" s="14">
        <v>138.80000000000001</v>
      </c>
      <c r="H46" s="19">
        <f t="shared" si="4"/>
        <v>9</v>
      </c>
      <c r="I46" s="14">
        <f t="shared" si="5"/>
        <v>54</v>
      </c>
      <c r="J46" s="23" t="str">
        <f t="shared" si="6"/>
        <v>2019-12-25</v>
      </c>
      <c r="K46" s="26" t="str">
        <f t="shared" si="7"/>
        <v>2020-02-08</v>
      </c>
    </row>
    <row r="47" spans="1:11" ht="49.5">
      <c r="A47" s="25">
        <v>6486444</v>
      </c>
      <c r="B47" s="21" t="s">
        <v>292</v>
      </c>
      <c r="C47" s="22" t="s">
        <v>293</v>
      </c>
      <c r="D47" s="14" t="s">
        <v>202</v>
      </c>
      <c r="E47" s="23">
        <v>44100</v>
      </c>
      <c r="F47" s="24">
        <v>369.7</v>
      </c>
      <c r="G47" s="14">
        <v>348.7</v>
      </c>
      <c r="H47" s="19">
        <f t="shared" si="4"/>
        <v>21</v>
      </c>
      <c r="I47" s="14">
        <f t="shared" si="5"/>
        <v>126</v>
      </c>
      <c r="J47" s="23" t="str">
        <f t="shared" si="6"/>
        <v>2020-09-11</v>
      </c>
      <c r="K47" s="26" t="str">
        <f t="shared" si="7"/>
        <v>2020-10-26</v>
      </c>
    </row>
    <row r="48" spans="1:11" ht="49.5" hidden="1">
      <c r="A48" s="25">
        <v>2379296</v>
      </c>
      <c r="B48" s="21" t="s">
        <v>294</v>
      </c>
      <c r="C48" s="22" t="s">
        <v>295</v>
      </c>
      <c r="D48" s="14" t="s">
        <v>205</v>
      </c>
      <c r="E48" s="23">
        <v>43727</v>
      </c>
      <c r="F48" s="24">
        <v>230.2</v>
      </c>
      <c r="G48" s="14">
        <v>223.2</v>
      </c>
      <c r="H48" s="19">
        <f t="shared" si="4"/>
        <v>7</v>
      </c>
      <c r="I48" s="14">
        <f t="shared" si="5"/>
        <v>42</v>
      </c>
      <c r="J48" s="23" t="str">
        <f t="shared" si="6"/>
        <v>2019-09-04</v>
      </c>
      <c r="K48" s="26" t="str">
        <f t="shared" si="7"/>
        <v>2019-10-19</v>
      </c>
    </row>
    <row r="49" spans="1:11" ht="49.5" hidden="1">
      <c r="A49" s="25">
        <v>6686018</v>
      </c>
      <c r="B49" s="21" t="s">
        <v>296</v>
      </c>
      <c r="C49" s="22" t="s">
        <v>297</v>
      </c>
      <c r="D49" s="14" t="s">
        <v>205</v>
      </c>
      <c r="E49" s="23">
        <v>43836</v>
      </c>
      <c r="F49" s="24">
        <v>467.7</v>
      </c>
      <c r="G49" s="14">
        <v>461.7</v>
      </c>
      <c r="H49" s="19">
        <f t="shared" si="4"/>
        <v>6</v>
      </c>
      <c r="I49" s="14">
        <f t="shared" si="5"/>
        <v>36</v>
      </c>
      <c r="J49" s="23" t="str">
        <f t="shared" si="6"/>
        <v>2019-12-22</v>
      </c>
      <c r="K49" s="26" t="str">
        <f t="shared" si="7"/>
        <v>2020-02-05</v>
      </c>
    </row>
    <row r="50" spans="1:11" ht="49.5" hidden="1">
      <c r="A50" s="25">
        <v>1552851</v>
      </c>
      <c r="B50" s="21" t="s">
        <v>298</v>
      </c>
      <c r="C50" s="22" t="s">
        <v>299</v>
      </c>
      <c r="D50" s="14" t="s">
        <v>202</v>
      </c>
      <c r="E50" s="23">
        <v>43949</v>
      </c>
      <c r="F50" s="24">
        <v>178.9</v>
      </c>
      <c r="G50" s="14">
        <v>173.9</v>
      </c>
      <c r="H50" s="19">
        <f t="shared" si="4"/>
        <v>5</v>
      </c>
      <c r="I50" s="14">
        <f t="shared" si="5"/>
        <v>30</v>
      </c>
      <c r="J50" s="23" t="str">
        <f t="shared" si="6"/>
        <v>2020-04-13</v>
      </c>
      <c r="K50" s="26" t="str">
        <f t="shared" si="7"/>
        <v>2020-05-28</v>
      </c>
    </row>
    <row r="51" spans="1:11" ht="49.5" hidden="1">
      <c r="A51" s="25">
        <v>3260372</v>
      </c>
      <c r="B51" s="21" t="s">
        <v>300</v>
      </c>
      <c r="C51" s="22" t="s">
        <v>301</v>
      </c>
      <c r="D51" s="14" t="s">
        <v>205</v>
      </c>
      <c r="E51" s="23">
        <v>43592</v>
      </c>
      <c r="F51" s="24">
        <v>107</v>
      </c>
      <c r="G51" s="14">
        <v>92</v>
      </c>
      <c r="H51" s="19">
        <f t="shared" si="4"/>
        <v>15</v>
      </c>
      <c r="I51" s="14">
        <f t="shared" si="5"/>
        <v>90</v>
      </c>
      <c r="J51" s="23" t="str">
        <f t="shared" si="6"/>
        <v>2019-04-22</v>
      </c>
      <c r="K51" s="26" t="str">
        <f t="shared" si="7"/>
        <v>2019-06-06</v>
      </c>
    </row>
    <row r="52" spans="1:11" ht="49.5" hidden="1">
      <c r="A52" s="25">
        <v>3107867</v>
      </c>
      <c r="B52" s="21" t="s">
        <v>302</v>
      </c>
      <c r="C52" s="22" t="s">
        <v>303</v>
      </c>
      <c r="D52" s="14" t="s">
        <v>205</v>
      </c>
      <c r="E52" s="23">
        <v>26348</v>
      </c>
      <c r="F52" s="24">
        <v>311.89999999999998</v>
      </c>
      <c r="G52" s="14">
        <v>298.89999999999998</v>
      </c>
      <c r="H52" s="19">
        <f t="shared" si="4"/>
        <v>13</v>
      </c>
      <c r="I52" s="14">
        <f t="shared" si="5"/>
        <v>78</v>
      </c>
      <c r="J52" s="23" t="str">
        <f t="shared" si="6"/>
        <v>1972-02-04</v>
      </c>
      <c r="K52" s="26" t="str">
        <f t="shared" si="7"/>
        <v>1972-03-20</v>
      </c>
    </row>
    <row r="53" spans="1:11" ht="49.5">
      <c r="A53" s="25">
        <v>5034117</v>
      </c>
      <c r="B53" s="21" t="s">
        <v>304</v>
      </c>
      <c r="C53" s="22" t="s">
        <v>305</v>
      </c>
      <c r="D53" s="14" t="s">
        <v>202</v>
      </c>
      <c r="E53" s="23">
        <v>44126</v>
      </c>
      <c r="F53" s="24">
        <v>69.900000000000006</v>
      </c>
      <c r="G53" s="14">
        <v>45.9</v>
      </c>
      <c r="H53" s="19">
        <f t="shared" si="4"/>
        <v>24.000000000000007</v>
      </c>
      <c r="I53" s="14">
        <f t="shared" si="5"/>
        <v>144.00000000000006</v>
      </c>
      <c r="J53" s="23" t="str">
        <f t="shared" si="6"/>
        <v>2020-10-07</v>
      </c>
      <c r="K53" s="26" t="str">
        <f t="shared" si="7"/>
        <v>2020-11-21</v>
      </c>
    </row>
    <row r="54" spans="1:11" ht="49.5">
      <c r="A54" s="25">
        <v>6435854</v>
      </c>
      <c r="B54" s="21" t="s">
        <v>306</v>
      </c>
      <c r="C54" s="22" t="s">
        <v>307</v>
      </c>
      <c r="D54" s="14" t="s">
        <v>202</v>
      </c>
      <c r="E54" s="23">
        <v>43965</v>
      </c>
      <c r="F54" s="24">
        <v>497</v>
      </c>
      <c r="G54" s="14">
        <v>471</v>
      </c>
      <c r="H54" s="19">
        <f t="shared" si="4"/>
        <v>26</v>
      </c>
      <c r="I54" s="14">
        <f t="shared" si="5"/>
        <v>156</v>
      </c>
      <c r="J54" s="23" t="str">
        <f t="shared" si="6"/>
        <v>2020-04-29</v>
      </c>
      <c r="K54" s="26" t="str">
        <f t="shared" si="7"/>
        <v>2020-06-13</v>
      </c>
    </row>
    <row r="55" spans="1:11" ht="49.5" hidden="1">
      <c r="A55" s="25">
        <v>2007322</v>
      </c>
      <c r="B55" s="21" t="s">
        <v>308</v>
      </c>
      <c r="C55" s="22" t="s">
        <v>309</v>
      </c>
      <c r="D55" s="14" t="s">
        <v>205</v>
      </c>
      <c r="E55" s="23">
        <v>43499</v>
      </c>
      <c r="F55" s="24">
        <v>157.80000000000001</v>
      </c>
      <c r="G55" s="14">
        <v>153.80000000000001</v>
      </c>
      <c r="H55" s="19">
        <f t="shared" si="4"/>
        <v>4</v>
      </c>
      <c r="I55" s="14">
        <f t="shared" si="5"/>
        <v>24</v>
      </c>
      <c r="J55" s="23" t="str">
        <f t="shared" si="6"/>
        <v>2019-01-19</v>
      </c>
      <c r="K55" s="26" t="str">
        <f t="shared" si="7"/>
        <v>2019-03-05</v>
      </c>
    </row>
    <row r="56" spans="1:11" ht="49.5">
      <c r="A56" s="25">
        <v>7928516</v>
      </c>
      <c r="B56" s="21" t="s">
        <v>310</v>
      </c>
      <c r="C56" s="22" t="s">
        <v>311</v>
      </c>
      <c r="D56" s="14" t="s">
        <v>202</v>
      </c>
      <c r="E56" s="23">
        <v>44182</v>
      </c>
      <c r="F56" s="24">
        <v>417.5</v>
      </c>
      <c r="G56" s="14">
        <v>391.5</v>
      </c>
      <c r="H56" s="19">
        <f t="shared" si="4"/>
        <v>26</v>
      </c>
      <c r="I56" s="14">
        <f t="shared" si="5"/>
        <v>156</v>
      </c>
      <c r="J56" s="23" t="str">
        <f t="shared" si="6"/>
        <v>2020-12-02</v>
      </c>
      <c r="K56" s="26" t="str">
        <f t="shared" si="7"/>
        <v>2021-01-16</v>
      </c>
    </row>
    <row r="57" spans="1:11" ht="49.5">
      <c r="A57" s="25">
        <v>1250995</v>
      </c>
      <c r="B57" s="21" t="s">
        <v>312</v>
      </c>
      <c r="C57" s="22" t="s">
        <v>313</v>
      </c>
      <c r="D57" s="14" t="s">
        <v>205</v>
      </c>
      <c r="E57" s="23">
        <v>43522</v>
      </c>
      <c r="F57" s="24">
        <v>398.5</v>
      </c>
      <c r="G57" s="14">
        <v>379.5</v>
      </c>
      <c r="H57" s="19">
        <f t="shared" si="4"/>
        <v>19</v>
      </c>
      <c r="I57" s="14">
        <f t="shared" si="5"/>
        <v>114</v>
      </c>
      <c r="J57" s="23" t="str">
        <f t="shared" si="6"/>
        <v>2019-02-11</v>
      </c>
      <c r="K57" s="26" t="str">
        <f t="shared" si="7"/>
        <v>2019-03-28</v>
      </c>
    </row>
    <row r="58" spans="1:11" ht="49.5" hidden="1">
      <c r="A58" s="25">
        <v>1923817</v>
      </c>
      <c r="B58" s="21" t="s">
        <v>314</v>
      </c>
      <c r="C58" s="22" t="s">
        <v>315</v>
      </c>
      <c r="D58" s="14" t="s">
        <v>205</v>
      </c>
      <c r="E58" s="23">
        <v>44064</v>
      </c>
      <c r="F58" s="24">
        <v>50.9</v>
      </c>
      <c r="G58" s="14">
        <v>35.9</v>
      </c>
      <c r="H58" s="19">
        <f t="shared" si="4"/>
        <v>15</v>
      </c>
      <c r="I58" s="14">
        <f t="shared" si="5"/>
        <v>90</v>
      </c>
      <c r="J58" s="23" t="str">
        <f t="shared" si="6"/>
        <v>2020-08-06</v>
      </c>
      <c r="K58" s="26" t="str">
        <f t="shared" si="7"/>
        <v>2020-09-20</v>
      </c>
    </row>
    <row r="59" spans="1:11" ht="49.5">
      <c r="A59" s="25">
        <v>2457464</v>
      </c>
      <c r="B59" s="21" t="s">
        <v>316</v>
      </c>
      <c r="C59" s="22" t="s">
        <v>317</v>
      </c>
      <c r="D59" s="14" t="s">
        <v>202</v>
      </c>
      <c r="E59" s="23">
        <v>43679</v>
      </c>
      <c r="F59" s="24">
        <v>441.7</v>
      </c>
      <c r="G59" s="14">
        <v>422.7</v>
      </c>
      <c r="H59" s="19">
        <f t="shared" si="4"/>
        <v>19</v>
      </c>
      <c r="I59" s="14">
        <f t="shared" si="5"/>
        <v>114</v>
      </c>
      <c r="J59" s="23" t="str">
        <f t="shared" si="6"/>
        <v>2019-07-18</v>
      </c>
      <c r="K59" s="26" t="str">
        <f t="shared" si="7"/>
        <v>2019-09-01</v>
      </c>
    </row>
    <row r="60" spans="1:11" ht="49.5" hidden="1">
      <c r="A60" s="25">
        <v>7645270</v>
      </c>
      <c r="B60" s="21" t="s">
        <v>318</v>
      </c>
      <c r="C60" s="22" t="s">
        <v>319</v>
      </c>
      <c r="D60" s="14" t="s">
        <v>205</v>
      </c>
      <c r="E60" s="23">
        <v>44084</v>
      </c>
      <c r="F60" s="24">
        <v>210.2</v>
      </c>
      <c r="G60" s="14">
        <v>204.2</v>
      </c>
      <c r="H60" s="19">
        <f t="shared" si="4"/>
        <v>6</v>
      </c>
      <c r="I60" s="14">
        <f t="shared" si="5"/>
        <v>36</v>
      </c>
      <c r="J60" s="23" t="str">
        <f t="shared" si="6"/>
        <v>2020-08-26</v>
      </c>
      <c r="K60" s="26" t="str">
        <f t="shared" si="7"/>
        <v>2020-10-10</v>
      </c>
    </row>
    <row r="61" spans="1:11" ht="49.5">
      <c r="A61" s="25">
        <v>7695668</v>
      </c>
      <c r="B61" s="21" t="s">
        <v>320</v>
      </c>
      <c r="C61" s="22" t="s">
        <v>321</v>
      </c>
      <c r="D61" s="14" t="s">
        <v>205</v>
      </c>
      <c r="E61" s="23">
        <v>44129</v>
      </c>
      <c r="F61" s="24">
        <v>431.7</v>
      </c>
      <c r="G61" s="14">
        <v>414.7</v>
      </c>
      <c r="H61" s="19">
        <f t="shared" si="4"/>
        <v>17</v>
      </c>
      <c r="I61" s="14">
        <f t="shared" si="5"/>
        <v>102</v>
      </c>
      <c r="J61" s="23" t="str">
        <f t="shared" si="6"/>
        <v>2020-10-10</v>
      </c>
      <c r="K61" s="26" t="str">
        <f t="shared" si="7"/>
        <v>2020-11-24</v>
      </c>
    </row>
    <row r="62" spans="1:11" ht="49.5">
      <c r="A62" s="25">
        <v>4405460</v>
      </c>
      <c r="B62" s="21" t="s">
        <v>322</v>
      </c>
      <c r="C62" s="22" t="s">
        <v>323</v>
      </c>
      <c r="D62" s="14" t="s">
        <v>202</v>
      </c>
      <c r="E62" s="23">
        <v>43965</v>
      </c>
      <c r="F62" s="24">
        <v>339</v>
      </c>
      <c r="G62" s="14">
        <v>309</v>
      </c>
      <c r="H62" s="19">
        <f t="shared" si="4"/>
        <v>30</v>
      </c>
      <c r="I62" s="14">
        <f t="shared" si="5"/>
        <v>180</v>
      </c>
      <c r="J62" s="23" t="str">
        <f t="shared" si="6"/>
        <v>2020-04-29</v>
      </c>
      <c r="K62" s="26" t="str">
        <f t="shared" si="7"/>
        <v>2020-06-13</v>
      </c>
    </row>
    <row r="63" spans="1:11" ht="49.5">
      <c r="A63" s="25">
        <v>8233485</v>
      </c>
      <c r="B63" s="21" t="s">
        <v>324</v>
      </c>
      <c r="C63" s="22" t="s">
        <v>325</v>
      </c>
      <c r="D63" s="14" t="s">
        <v>205</v>
      </c>
      <c r="E63" s="23">
        <v>44083</v>
      </c>
      <c r="F63" s="24">
        <v>421.8</v>
      </c>
      <c r="G63" s="14">
        <v>400.8</v>
      </c>
      <c r="H63" s="19">
        <f t="shared" si="4"/>
        <v>21</v>
      </c>
      <c r="I63" s="14">
        <f t="shared" si="5"/>
        <v>126</v>
      </c>
      <c r="J63" s="23" t="str">
        <f t="shared" si="6"/>
        <v>2020-08-25</v>
      </c>
      <c r="K63" s="26" t="str">
        <f t="shared" si="7"/>
        <v>2020-10-09</v>
      </c>
    </row>
    <row r="64" spans="1:11" ht="49.5">
      <c r="A64" s="25">
        <v>6387107</v>
      </c>
      <c r="B64" s="21" t="s">
        <v>326</v>
      </c>
      <c r="C64" s="22" t="s">
        <v>327</v>
      </c>
      <c r="D64" s="14" t="s">
        <v>202</v>
      </c>
      <c r="E64" s="23">
        <v>43788</v>
      </c>
      <c r="F64" s="24">
        <v>412.4</v>
      </c>
      <c r="G64" s="14">
        <v>388.4</v>
      </c>
      <c r="H64" s="19">
        <f t="shared" si="4"/>
        <v>24</v>
      </c>
      <c r="I64" s="14">
        <f t="shared" si="5"/>
        <v>144</v>
      </c>
      <c r="J64" s="23" t="str">
        <f t="shared" si="6"/>
        <v>2019-11-04</v>
      </c>
      <c r="K64" s="26" t="str">
        <f t="shared" si="7"/>
        <v>2019-12-19</v>
      </c>
    </row>
    <row r="65" spans="1:11" ht="49.5" hidden="1">
      <c r="A65" s="25">
        <v>1981968</v>
      </c>
      <c r="B65" s="21" t="s">
        <v>328</v>
      </c>
      <c r="C65" s="22" t="s">
        <v>329</v>
      </c>
      <c r="D65" s="14" t="s">
        <v>205</v>
      </c>
      <c r="E65" s="23">
        <v>43913</v>
      </c>
      <c r="F65" s="24">
        <v>288.39999999999998</v>
      </c>
      <c r="G65" s="14">
        <v>285.39999999999998</v>
      </c>
      <c r="H65" s="19">
        <f t="shared" si="4"/>
        <v>3</v>
      </c>
      <c r="I65" s="14">
        <f t="shared" si="5"/>
        <v>18</v>
      </c>
      <c r="J65" s="23" t="str">
        <f t="shared" si="6"/>
        <v>2020-03-08</v>
      </c>
      <c r="K65" s="26" t="str">
        <f t="shared" si="7"/>
        <v>2020-04-22</v>
      </c>
    </row>
    <row r="66" spans="1:11" ht="49.5">
      <c r="A66" s="25">
        <v>6463215</v>
      </c>
      <c r="B66" s="21" t="s">
        <v>330</v>
      </c>
      <c r="C66" s="22" t="s">
        <v>331</v>
      </c>
      <c r="D66" s="14" t="s">
        <v>205</v>
      </c>
      <c r="E66" s="23">
        <v>44015</v>
      </c>
      <c r="F66" s="24">
        <v>313.7</v>
      </c>
      <c r="G66" s="14">
        <v>289.7</v>
      </c>
      <c r="H66" s="19">
        <f t="shared" si="4"/>
        <v>24</v>
      </c>
      <c r="I66" s="14">
        <f t="shared" si="5"/>
        <v>144</v>
      </c>
      <c r="J66" s="23" t="str">
        <f t="shared" si="6"/>
        <v>2020-06-18</v>
      </c>
      <c r="K66" s="26" t="str">
        <f t="shared" si="7"/>
        <v>2020-08-02</v>
      </c>
    </row>
    <row r="67" spans="1:11" ht="66">
      <c r="A67" s="25">
        <v>4060214</v>
      </c>
      <c r="B67" s="21" t="s">
        <v>332</v>
      </c>
      <c r="C67" s="22" t="s">
        <v>333</v>
      </c>
      <c r="D67" s="14" t="s">
        <v>202</v>
      </c>
      <c r="E67" s="23">
        <v>43788</v>
      </c>
      <c r="F67" s="24">
        <v>430.6</v>
      </c>
      <c r="G67" s="14">
        <v>407.6</v>
      </c>
      <c r="H67" s="19">
        <f t="shared" si="4"/>
        <v>23</v>
      </c>
      <c r="I67" s="14">
        <f t="shared" si="5"/>
        <v>138</v>
      </c>
      <c r="J67" s="23" t="str">
        <f t="shared" si="6"/>
        <v>2019-11-04</v>
      </c>
      <c r="K67" s="26" t="str">
        <f t="shared" si="7"/>
        <v>2019-12-19</v>
      </c>
    </row>
    <row r="68" spans="1:11" ht="20.25">
      <c r="A68" s="27"/>
      <c r="B68" s="21"/>
      <c r="C68" s="28"/>
      <c r="F68" s="29"/>
    </row>
    <row r="69" spans="1:11" ht="20.25">
      <c r="A69" s="27"/>
      <c r="B69" s="21"/>
      <c r="C69" s="28"/>
      <c r="F69" s="29"/>
    </row>
    <row r="70" spans="1:11" ht="20.25">
      <c r="A70" s="27"/>
      <c r="B70" s="21"/>
      <c r="C70" s="28"/>
      <c r="F70" s="29"/>
    </row>
    <row r="71" spans="1:11" ht="20.25">
      <c r="A71" s="27"/>
      <c r="B71" s="21"/>
      <c r="C71" s="28"/>
      <c r="F71" s="29"/>
    </row>
    <row r="72" spans="1:11" ht="20.25">
      <c r="A72" s="27"/>
      <c r="B72" s="21"/>
      <c r="C72" s="28"/>
      <c r="F72" s="29"/>
    </row>
    <row r="73" spans="1:11" ht="20.25">
      <c r="A73" s="27"/>
      <c r="B73" s="21"/>
      <c r="C73" s="28"/>
      <c r="F73" s="29"/>
    </row>
    <row r="74" spans="1:11" ht="20.25">
      <c r="A74" s="27"/>
      <c r="B74" s="21"/>
      <c r="C74" s="28"/>
      <c r="F74" s="29"/>
    </row>
    <row r="75" spans="1:11" ht="20.25">
      <c r="C75" s="28"/>
      <c r="F75" s="29"/>
    </row>
    <row r="76" spans="1:11" ht="20.25">
      <c r="C76" s="28"/>
      <c r="F76" s="29"/>
    </row>
    <row r="77" spans="1:11" ht="20.25">
      <c r="C77" s="28"/>
      <c r="F77" s="29"/>
    </row>
    <row r="78" spans="1:11" ht="20.25">
      <c r="C78" s="28"/>
      <c r="F78" s="29"/>
    </row>
    <row r="79" spans="1:11" ht="20.25">
      <c r="C79" s="28"/>
      <c r="F79" s="29"/>
    </row>
    <row r="80" spans="1:11" ht="20.25">
      <c r="C80" s="28"/>
      <c r="F80" s="29"/>
    </row>
    <row r="81" spans="3:6" ht="20.25">
      <c r="C81" s="28"/>
      <c r="F81" s="29"/>
    </row>
    <row r="82" spans="3:6" ht="20.25">
      <c r="C82" s="28"/>
    </row>
    <row r="83" spans="3:6" ht="20.25">
      <c r="C83" s="28"/>
    </row>
    <row r="84" spans="3:6" ht="20.25">
      <c r="C84" s="28"/>
    </row>
    <row r="85" spans="3:6" ht="20.25">
      <c r="C85" s="28"/>
    </row>
    <row r="86" spans="3:6">
      <c r="D86" s="14" t="s">
        <v>205</v>
      </c>
    </row>
  </sheetData>
  <autoFilter ref="A1:K67" xr:uid="{00000000-0009-0000-0000-000002000000}">
    <filterColumn colId="7">
      <filters>
        <filter val="16"/>
        <filter val="17"/>
        <filter val="18"/>
        <filter val="19"/>
        <filter val="20"/>
        <filter val="21"/>
        <filter val="22"/>
        <filter val="23"/>
        <filter val="24"/>
        <filter val="25"/>
        <filter val="26"/>
        <filter val="27"/>
        <filter val="28"/>
        <filter val="30"/>
      </filters>
    </filterColumn>
  </autoFilter>
  <phoneticPr fontId="24"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105"/>
  <sheetViews>
    <sheetView tabSelected="1" topLeftCell="H1" workbookViewId="0">
      <selection activeCell="J4" sqref="J4"/>
    </sheetView>
  </sheetViews>
  <sheetFormatPr defaultColWidth="9" defaultRowHeight="16.5"/>
  <cols>
    <col min="1" max="1" width="21.75" style="7" customWidth="1"/>
    <col min="2" max="2" width="15.75" style="7" customWidth="1"/>
    <col min="3" max="3" width="16.625" style="7" customWidth="1"/>
    <col min="4" max="4" width="14.875" style="7" customWidth="1"/>
    <col min="5" max="7" width="16.625" style="7" customWidth="1"/>
    <col min="8" max="8" width="10.125" style="7" customWidth="1"/>
    <col min="9" max="9" width="16.625" style="7" customWidth="1"/>
    <col min="10" max="11" width="14.375" style="7" customWidth="1"/>
    <col min="12" max="16" width="14.875" style="7" customWidth="1"/>
    <col min="17" max="17" width="7" style="7" customWidth="1"/>
    <col min="18" max="19" width="9" style="7"/>
    <col min="20" max="20" width="41" style="7" customWidth="1"/>
    <col min="21" max="16384" width="9" style="7"/>
  </cols>
  <sheetData>
    <row r="2" spans="1:20" ht="15.95" customHeight="1">
      <c r="A2" s="8"/>
      <c r="B2" s="8"/>
      <c r="C2" s="8"/>
      <c r="D2" s="8"/>
      <c r="E2" s="8"/>
      <c r="F2" s="8"/>
      <c r="G2" s="8"/>
      <c r="H2" s="8"/>
      <c r="I2" s="8"/>
      <c r="J2" s="8"/>
      <c r="K2" s="8"/>
      <c r="L2" s="8"/>
      <c r="M2" s="8"/>
      <c r="N2" s="8"/>
      <c r="O2" s="8"/>
      <c r="P2" s="8"/>
      <c r="Q2" s="8"/>
    </row>
    <row r="3" spans="1:20" ht="15.95" customHeight="1">
      <c r="A3" s="9" t="s">
        <v>334</v>
      </c>
      <c r="B3" s="9" t="s">
        <v>335</v>
      </c>
      <c r="C3" s="9" t="s">
        <v>336</v>
      </c>
      <c r="D3" s="9" t="s">
        <v>337</v>
      </c>
      <c r="E3" s="9" t="s">
        <v>338</v>
      </c>
      <c r="F3" s="10" t="s">
        <v>339</v>
      </c>
      <c r="G3" s="10" t="s">
        <v>340</v>
      </c>
      <c r="H3" s="10" t="s">
        <v>341</v>
      </c>
      <c r="I3" s="10" t="s">
        <v>342</v>
      </c>
      <c r="J3" s="10" t="s">
        <v>343</v>
      </c>
      <c r="K3" s="10" t="s">
        <v>344</v>
      </c>
      <c r="L3" s="10" t="s">
        <v>345</v>
      </c>
      <c r="M3" s="10" t="s">
        <v>346</v>
      </c>
      <c r="N3" s="10" t="s">
        <v>347</v>
      </c>
      <c r="O3" s="10" t="s">
        <v>348</v>
      </c>
      <c r="P3" s="10" t="s">
        <v>349</v>
      </c>
      <c r="Q3" s="10" t="s">
        <v>350</v>
      </c>
      <c r="R3" s="10" t="s">
        <v>351</v>
      </c>
      <c r="S3" s="10" t="s">
        <v>352</v>
      </c>
      <c r="T3" s="10" t="s">
        <v>353</v>
      </c>
    </row>
    <row r="4" spans="1:20" ht="15.95" customHeight="1">
      <c r="A4" s="9" t="s">
        <v>354</v>
      </c>
      <c r="B4" s="9" t="s">
        <v>2179</v>
      </c>
      <c r="C4" s="9" t="s">
        <v>355</v>
      </c>
      <c r="D4" s="9" t="s">
        <v>356</v>
      </c>
      <c r="E4" s="9" t="s">
        <v>357</v>
      </c>
      <c r="F4" s="10" t="s">
        <v>358</v>
      </c>
      <c r="G4" s="10" t="s">
        <v>359</v>
      </c>
      <c r="H4" s="10" t="s">
        <v>360</v>
      </c>
      <c r="I4" s="10" t="s">
        <v>361</v>
      </c>
      <c r="J4" s="10" t="s">
        <v>2180</v>
      </c>
      <c r="K4" s="10" t="s">
        <v>362</v>
      </c>
      <c r="L4" s="10" t="s">
        <v>363</v>
      </c>
      <c r="M4" s="10" t="s">
        <v>364</v>
      </c>
      <c r="N4" s="10" t="s">
        <v>365</v>
      </c>
      <c r="O4" s="10" t="s">
        <v>366</v>
      </c>
      <c r="P4" s="10" t="s">
        <v>367</v>
      </c>
      <c r="Q4" s="10" t="s">
        <v>368</v>
      </c>
      <c r="R4" s="10" t="s">
        <v>369</v>
      </c>
      <c r="S4" s="10" t="s">
        <v>370</v>
      </c>
      <c r="T4" s="10" t="s">
        <v>371</v>
      </c>
    </row>
    <row r="5" spans="1:20" ht="15.95" customHeight="1">
      <c r="A5" s="11">
        <v>43959.633020833302</v>
      </c>
      <c r="B5" s="10" t="s">
        <v>372</v>
      </c>
      <c r="C5" s="12" t="s">
        <v>373</v>
      </c>
      <c r="D5" s="12" t="s">
        <v>202</v>
      </c>
      <c r="E5" s="13" t="s">
        <v>374</v>
      </c>
      <c r="F5" s="12" t="s">
        <v>375</v>
      </c>
      <c r="G5" s="12" t="s">
        <v>376</v>
      </c>
      <c r="H5" s="12" t="s">
        <v>377</v>
      </c>
      <c r="I5" s="12" t="s">
        <v>378</v>
      </c>
      <c r="J5" s="10" t="s">
        <v>379</v>
      </c>
      <c r="K5" s="13" t="s">
        <v>380</v>
      </c>
      <c r="L5" s="52" t="s">
        <v>381</v>
      </c>
      <c r="M5" s="12" t="s">
        <v>382</v>
      </c>
      <c r="N5" s="12" t="s">
        <v>383</v>
      </c>
      <c r="O5" s="12" t="s">
        <v>377</v>
      </c>
      <c r="P5" s="12" t="s">
        <v>384</v>
      </c>
      <c r="Q5" s="12" t="s">
        <v>205</v>
      </c>
      <c r="R5" s="12" t="s">
        <v>385</v>
      </c>
      <c r="S5" s="12" t="s">
        <v>386</v>
      </c>
      <c r="T5" s="12" t="s">
        <v>387</v>
      </c>
    </row>
    <row r="6" spans="1:20" ht="15.95" customHeight="1">
      <c r="A6" s="11">
        <v>43960.633020833302</v>
      </c>
      <c r="B6" s="10" t="s">
        <v>388</v>
      </c>
      <c r="C6" s="12" t="s">
        <v>389</v>
      </c>
      <c r="D6" s="12" t="s">
        <v>202</v>
      </c>
      <c r="E6" s="13" t="s">
        <v>390</v>
      </c>
      <c r="F6" s="12" t="s">
        <v>391</v>
      </c>
      <c r="G6" s="12" t="s">
        <v>392</v>
      </c>
      <c r="H6" s="12" t="s">
        <v>393</v>
      </c>
      <c r="I6" s="12" t="s">
        <v>394</v>
      </c>
      <c r="J6" s="10" t="s">
        <v>395</v>
      </c>
      <c r="K6" s="13" t="s">
        <v>396</v>
      </c>
      <c r="L6" s="52" t="s">
        <v>397</v>
      </c>
      <c r="M6" s="12" t="s">
        <v>398</v>
      </c>
      <c r="N6" s="12" t="s">
        <v>399</v>
      </c>
      <c r="O6" s="12" t="s">
        <v>377</v>
      </c>
      <c r="P6" s="12" t="s">
        <v>400</v>
      </c>
      <c r="Q6" s="12" t="s">
        <v>205</v>
      </c>
      <c r="R6" s="12" t="s">
        <v>385</v>
      </c>
      <c r="S6" s="12" t="s">
        <v>401</v>
      </c>
      <c r="T6" s="12" t="s">
        <v>402</v>
      </c>
    </row>
    <row r="7" spans="1:20" ht="15.95" customHeight="1">
      <c r="A7" s="11">
        <v>43961.633020833302</v>
      </c>
      <c r="B7" s="10" t="s">
        <v>403</v>
      </c>
      <c r="C7" s="12" t="s">
        <v>404</v>
      </c>
      <c r="D7" s="12" t="s">
        <v>202</v>
      </c>
      <c r="E7" s="13" t="s">
        <v>405</v>
      </c>
      <c r="F7" s="12" t="s">
        <v>406</v>
      </c>
      <c r="G7" s="12" t="s">
        <v>407</v>
      </c>
      <c r="H7" s="12" t="s">
        <v>377</v>
      </c>
      <c r="I7" s="12" t="s">
        <v>408</v>
      </c>
      <c r="J7" s="10" t="s">
        <v>409</v>
      </c>
      <c r="K7" s="13" t="s">
        <v>410</v>
      </c>
      <c r="L7" s="52" t="s">
        <v>411</v>
      </c>
      <c r="M7" s="12" t="s">
        <v>412</v>
      </c>
      <c r="N7" s="12" t="s">
        <v>413</v>
      </c>
      <c r="O7" s="12" t="s">
        <v>377</v>
      </c>
      <c r="P7" s="12" t="s">
        <v>414</v>
      </c>
      <c r="Q7" s="12" t="s">
        <v>205</v>
      </c>
      <c r="R7" s="12" t="s">
        <v>385</v>
      </c>
      <c r="S7" s="12" t="s">
        <v>415</v>
      </c>
      <c r="T7" s="12" t="s">
        <v>416</v>
      </c>
    </row>
    <row r="8" spans="1:20" ht="15.95" customHeight="1">
      <c r="A8" s="11">
        <v>43962.633020833302</v>
      </c>
      <c r="B8" s="10" t="s">
        <v>417</v>
      </c>
      <c r="C8" s="12" t="s">
        <v>418</v>
      </c>
      <c r="D8" s="12" t="s">
        <v>202</v>
      </c>
      <c r="E8" s="13" t="s">
        <v>419</v>
      </c>
      <c r="F8" s="12" t="s">
        <v>398</v>
      </c>
      <c r="G8" s="12" t="s">
        <v>399</v>
      </c>
      <c r="H8" s="12" t="s">
        <v>377</v>
      </c>
      <c r="I8" s="12" t="s">
        <v>420</v>
      </c>
      <c r="J8" s="10" t="s">
        <v>421</v>
      </c>
      <c r="K8" s="13" t="s">
        <v>422</v>
      </c>
      <c r="L8" s="52" t="s">
        <v>423</v>
      </c>
      <c r="M8" s="12" t="s">
        <v>424</v>
      </c>
      <c r="N8" s="12" t="s">
        <v>425</v>
      </c>
      <c r="O8" s="12" t="s">
        <v>393</v>
      </c>
      <c r="P8" s="12" t="s">
        <v>426</v>
      </c>
      <c r="Q8" s="12" t="s">
        <v>205</v>
      </c>
      <c r="R8" s="12" t="s">
        <v>385</v>
      </c>
      <c r="S8" s="12" t="s">
        <v>427</v>
      </c>
      <c r="T8" s="12" t="s">
        <v>428</v>
      </c>
    </row>
    <row r="9" spans="1:20" ht="15.95" customHeight="1">
      <c r="A9" s="11">
        <v>43963.633020833302</v>
      </c>
      <c r="B9" s="10" t="s">
        <v>429</v>
      </c>
      <c r="C9" s="12" t="s">
        <v>430</v>
      </c>
      <c r="D9" s="12" t="s">
        <v>205</v>
      </c>
      <c r="E9" s="13" t="s">
        <v>431</v>
      </c>
      <c r="F9" s="12" t="s">
        <v>412</v>
      </c>
      <c r="G9" s="12" t="s">
        <v>413</v>
      </c>
      <c r="H9" s="12" t="s">
        <v>432</v>
      </c>
      <c r="I9" s="12" t="s">
        <v>433</v>
      </c>
      <c r="J9" s="10" t="s">
        <v>434</v>
      </c>
      <c r="K9" s="13" t="s">
        <v>435</v>
      </c>
      <c r="L9" s="52" t="s">
        <v>436</v>
      </c>
      <c r="M9" s="12" t="s">
        <v>375</v>
      </c>
      <c r="N9" s="12" t="s">
        <v>437</v>
      </c>
      <c r="O9" s="12" t="s">
        <v>377</v>
      </c>
      <c r="P9" s="12" t="s">
        <v>438</v>
      </c>
      <c r="Q9" s="12" t="s">
        <v>202</v>
      </c>
      <c r="R9" s="12" t="s">
        <v>385</v>
      </c>
      <c r="S9" s="12" t="s">
        <v>439</v>
      </c>
      <c r="T9" s="12" t="s">
        <v>440</v>
      </c>
    </row>
    <row r="10" spans="1:20" ht="17.25">
      <c r="A10" s="11">
        <v>43964.633020833302</v>
      </c>
      <c r="B10" s="10" t="s">
        <v>441</v>
      </c>
      <c r="C10" s="12" t="s">
        <v>442</v>
      </c>
      <c r="D10" s="12" t="s">
        <v>202</v>
      </c>
      <c r="E10" s="13" t="s">
        <v>443</v>
      </c>
      <c r="F10" s="12" t="s">
        <v>382</v>
      </c>
      <c r="G10" s="12" t="s">
        <v>383</v>
      </c>
      <c r="H10" s="12" t="s">
        <v>393</v>
      </c>
      <c r="I10" s="12" t="s">
        <v>444</v>
      </c>
      <c r="J10" s="10" t="s">
        <v>445</v>
      </c>
      <c r="K10" s="13" t="s">
        <v>446</v>
      </c>
      <c r="L10" s="52" t="s">
        <v>447</v>
      </c>
      <c r="M10" s="12" t="s">
        <v>391</v>
      </c>
      <c r="N10" s="12" t="s">
        <v>383</v>
      </c>
      <c r="O10" s="12" t="s">
        <v>377</v>
      </c>
      <c r="P10" s="12" t="s">
        <v>448</v>
      </c>
      <c r="Q10" s="12" t="s">
        <v>205</v>
      </c>
      <c r="R10" s="12" t="s">
        <v>385</v>
      </c>
      <c r="S10" s="12" t="s">
        <v>449</v>
      </c>
      <c r="T10" s="12" t="s">
        <v>450</v>
      </c>
    </row>
    <row r="11" spans="1:20" ht="17.25">
      <c r="A11" s="11">
        <v>43965.633020833302</v>
      </c>
      <c r="B11" s="10" t="s">
        <v>451</v>
      </c>
      <c r="C11" s="12" t="s">
        <v>452</v>
      </c>
      <c r="D11" s="12" t="s">
        <v>202</v>
      </c>
      <c r="E11" s="13" t="s">
        <v>453</v>
      </c>
      <c r="F11" s="12" t="s">
        <v>398</v>
      </c>
      <c r="G11" s="12" t="s">
        <v>425</v>
      </c>
      <c r="H11" s="12" t="s">
        <v>377</v>
      </c>
      <c r="I11" s="12" t="s">
        <v>454</v>
      </c>
      <c r="J11" s="10" t="s">
        <v>455</v>
      </c>
      <c r="K11" s="13" t="s">
        <v>456</v>
      </c>
      <c r="L11" s="52" t="s">
        <v>457</v>
      </c>
      <c r="M11" s="12" t="s">
        <v>406</v>
      </c>
      <c r="N11" s="12" t="s">
        <v>458</v>
      </c>
      <c r="O11" s="12" t="s">
        <v>393</v>
      </c>
      <c r="P11" s="12" t="s">
        <v>459</v>
      </c>
      <c r="Q11" s="12" t="s">
        <v>205</v>
      </c>
      <c r="R11" s="12" t="s">
        <v>385</v>
      </c>
      <c r="S11" s="12" t="s">
        <v>460</v>
      </c>
      <c r="T11" s="12" t="s">
        <v>461</v>
      </c>
    </row>
    <row r="12" spans="1:20" ht="17.25">
      <c r="A12" s="11">
        <v>43966.633020833302</v>
      </c>
      <c r="B12" s="10" t="s">
        <v>462</v>
      </c>
      <c r="C12" s="12" t="s">
        <v>463</v>
      </c>
      <c r="D12" s="12" t="s">
        <v>202</v>
      </c>
      <c r="E12" s="13" t="s">
        <v>464</v>
      </c>
      <c r="F12" s="12" t="s">
        <v>412</v>
      </c>
      <c r="G12" s="12" t="s">
        <v>465</v>
      </c>
      <c r="H12" s="12" t="s">
        <v>377</v>
      </c>
      <c r="I12" s="12" t="s">
        <v>466</v>
      </c>
      <c r="J12" s="10" t="s">
        <v>467</v>
      </c>
      <c r="K12" s="13" t="s">
        <v>468</v>
      </c>
      <c r="L12" s="52" t="s">
        <v>469</v>
      </c>
      <c r="M12" s="12" t="s">
        <v>398</v>
      </c>
      <c r="N12" s="12" t="s">
        <v>399</v>
      </c>
      <c r="O12" s="12" t="s">
        <v>377</v>
      </c>
      <c r="P12" s="12" t="s">
        <v>470</v>
      </c>
      <c r="Q12" s="12" t="s">
        <v>205</v>
      </c>
      <c r="R12" s="12" t="s">
        <v>385</v>
      </c>
      <c r="S12" s="12" t="s">
        <v>471</v>
      </c>
      <c r="T12" s="12" t="s">
        <v>472</v>
      </c>
    </row>
    <row r="13" spans="1:20" ht="17.25">
      <c r="A13" s="11">
        <v>43967.633020833302</v>
      </c>
      <c r="B13" s="10" t="s">
        <v>473</v>
      </c>
      <c r="C13" s="12" t="s">
        <v>474</v>
      </c>
      <c r="D13" s="12" t="s">
        <v>202</v>
      </c>
      <c r="E13" s="13" t="s">
        <v>475</v>
      </c>
      <c r="F13" s="12" t="s">
        <v>424</v>
      </c>
      <c r="G13" s="12" t="s">
        <v>437</v>
      </c>
      <c r="H13" s="12" t="s">
        <v>393</v>
      </c>
      <c r="I13" s="12" t="s">
        <v>476</v>
      </c>
      <c r="J13" s="10" t="s">
        <v>477</v>
      </c>
      <c r="K13" s="13" t="s">
        <v>478</v>
      </c>
      <c r="L13" s="52" t="s">
        <v>479</v>
      </c>
      <c r="M13" s="12" t="s">
        <v>412</v>
      </c>
      <c r="N13" s="12" t="s">
        <v>413</v>
      </c>
      <c r="O13" s="12" t="s">
        <v>377</v>
      </c>
      <c r="P13" s="12" t="s">
        <v>480</v>
      </c>
      <c r="Q13" s="12" t="s">
        <v>202</v>
      </c>
      <c r="R13" s="12" t="s">
        <v>385</v>
      </c>
      <c r="S13" s="12" t="s">
        <v>481</v>
      </c>
      <c r="T13" s="12" t="s">
        <v>482</v>
      </c>
    </row>
    <row r="14" spans="1:20" ht="17.25">
      <c r="A14" s="11">
        <v>43968.633020833302</v>
      </c>
      <c r="B14" s="10" t="s">
        <v>483</v>
      </c>
      <c r="C14" s="12" t="s">
        <v>484</v>
      </c>
      <c r="D14" s="12" t="s">
        <v>205</v>
      </c>
      <c r="E14" s="13" t="s">
        <v>485</v>
      </c>
      <c r="F14" s="12" t="s">
        <v>375</v>
      </c>
      <c r="G14" s="12" t="s">
        <v>486</v>
      </c>
      <c r="H14" s="12" t="s">
        <v>377</v>
      </c>
      <c r="I14" s="12" t="s">
        <v>487</v>
      </c>
      <c r="J14" s="10" t="s">
        <v>488</v>
      </c>
      <c r="K14" s="13" t="s">
        <v>489</v>
      </c>
      <c r="L14" s="52" t="s">
        <v>490</v>
      </c>
      <c r="M14" s="12" t="s">
        <v>491</v>
      </c>
      <c r="N14" s="12" t="s">
        <v>425</v>
      </c>
      <c r="O14" s="12" t="s">
        <v>393</v>
      </c>
      <c r="P14" s="12" t="s">
        <v>492</v>
      </c>
      <c r="Q14" s="12" t="s">
        <v>202</v>
      </c>
      <c r="R14" s="12" t="s">
        <v>385</v>
      </c>
      <c r="S14" s="12" t="s">
        <v>493</v>
      </c>
      <c r="T14" s="12" t="s">
        <v>494</v>
      </c>
    </row>
    <row r="15" spans="1:20" ht="17.25">
      <c r="A15" s="11">
        <v>43969.633020833302</v>
      </c>
      <c r="B15" s="10" t="s">
        <v>495</v>
      </c>
      <c r="C15" s="12" t="s">
        <v>496</v>
      </c>
      <c r="D15" s="12" t="s">
        <v>202</v>
      </c>
      <c r="E15" s="13" t="s">
        <v>497</v>
      </c>
      <c r="F15" s="12" t="s">
        <v>391</v>
      </c>
      <c r="G15" s="12" t="s">
        <v>458</v>
      </c>
      <c r="H15" s="12" t="s">
        <v>377</v>
      </c>
      <c r="I15" s="12" t="s">
        <v>498</v>
      </c>
      <c r="J15" s="10" t="s">
        <v>499</v>
      </c>
      <c r="K15" s="13" t="s">
        <v>500</v>
      </c>
      <c r="L15" s="52" t="s">
        <v>501</v>
      </c>
      <c r="M15" s="12" t="s">
        <v>398</v>
      </c>
      <c r="N15" s="12" t="s">
        <v>465</v>
      </c>
      <c r="O15" s="12" t="s">
        <v>377</v>
      </c>
      <c r="P15" s="12" t="s">
        <v>502</v>
      </c>
      <c r="Q15" s="12" t="s">
        <v>205</v>
      </c>
      <c r="R15" s="12" t="s">
        <v>385</v>
      </c>
      <c r="S15" s="12" t="s">
        <v>503</v>
      </c>
      <c r="T15" s="12" t="s">
        <v>504</v>
      </c>
    </row>
    <row r="16" spans="1:20" ht="17.25">
      <c r="A16" s="11">
        <v>43970.633020833302</v>
      </c>
      <c r="B16" s="10" t="s">
        <v>505</v>
      </c>
      <c r="C16" s="12" t="s">
        <v>506</v>
      </c>
      <c r="D16" s="12" t="s">
        <v>202</v>
      </c>
      <c r="E16" s="13" t="s">
        <v>507</v>
      </c>
      <c r="F16" s="12" t="s">
        <v>406</v>
      </c>
      <c r="G16" s="12" t="s">
        <v>383</v>
      </c>
      <c r="H16" s="12" t="s">
        <v>432</v>
      </c>
      <c r="I16" s="12" t="s">
        <v>508</v>
      </c>
      <c r="J16" s="10" t="s">
        <v>509</v>
      </c>
      <c r="K16" s="13" t="s">
        <v>510</v>
      </c>
      <c r="L16" s="52" t="s">
        <v>511</v>
      </c>
      <c r="M16" s="12" t="s">
        <v>412</v>
      </c>
      <c r="N16" s="12" t="s">
        <v>437</v>
      </c>
      <c r="O16" s="12" t="s">
        <v>393</v>
      </c>
      <c r="P16" s="12" t="s">
        <v>512</v>
      </c>
      <c r="Q16" s="12" t="s">
        <v>202</v>
      </c>
      <c r="R16" s="12" t="s">
        <v>385</v>
      </c>
      <c r="S16" s="12" t="s">
        <v>513</v>
      </c>
      <c r="T16" s="12" t="s">
        <v>514</v>
      </c>
    </row>
    <row r="17" spans="1:20" ht="17.25">
      <c r="A17" s="11">
        <v>43971.633020833302</v>
      </c>
      <c r="B17" s="10" t="s">
        <v>515</v>
      </c>
      <c r="C17" s="12" t="s">
        <v>516</v>
      </c>
      <c r="D17" s="12" t="s">
        <v>202</v>
      </c>
      <c r="E17" s="13" t="s">
        <v>517</v>
      </c>
      <c r="F17" s="12" t="s">
        <v>398</v>
      </c>
      <c r="G17" s="12" t="s">
        <v>518</v>
      </c>
      <c r="H17" s="12" t="s">
        <v>393</v>
      </c>
      <c r="I17" s="12" t="s">
        <v>519</v>
      </c>
      <c r="J17" s="10" t="s">
        <v>520</v>
      </c>
      <c r="K17" s="13" t="s">
        <v>521</v>
      </c>
      <c r="L17" s="52" t="s">
        <v>522</v>
      </c>
      <c r="M17" s="12" t="s">
        <v>424</v>
      </c>
      <c r="N17" s="12" t="s">
        <v>425</v>
      </c>
      <c r="O17" s="12" t="s">
        <v>377</v>
      </c>
      <c r="P17" s="12" t="s">
        <v>523</v>
      </c>
      <c r="Q17" s="12" t="s">
        <v>202</v>
      </c>
      <c r="R17" s="12" t="s">
        <v>385</v>
      </c>
      <c r="S17" s="12" t="s">
        <v>524</v>
      </c>
      <c r="T17" s="12" t="s">
        <v>525</v>
      </c>
    </row>
    <row r="18" spans="1:20" ht="17.25">
      <c r="A18" s="11">
        <v>43972.633020833302</v>
      </c>
      <c r="B18" s="10" t="s">
        <v>526</v>
      </c>
      <c r="C18" s="12" t="s">
        <v>527</v>
      </c>
      <c r="D18" s="12" t="s">
        <v>205</v>
      </c>
      <c r="E18" s="13" t="s">
        <v>528</v>
      </c>
      <c r="F18" s="12" t="s">
        <v>412</v>
      </c>
      <c r="G18" s="12" t="s">
        <v>529</v>
      </c>
      <c r="H18" s="12" t="s">
        <v>432</v>
      </c>
      <c r="I18" s="12" t="s">
        <v>530</v>
      </c>
      <c r="J18" s="10" t="s">
        <v>531</v>
      </c>
      <c r="K18" s="13" t="s">
        <v>532</v>
      </c>
      <c r="L18" s="52" t="s">
        <v>533</v>
      </c>
      <c r="M18" s="12" t="s">
        <v>375</v>
      </c>
      <c r="N18" s="12" t="s">
        <v>465</v>
      </c>
      <c r="O18" s="12" t="s">
        <v>377</v>
      </c>
      <c r="P18" s="12" t="s">
        <v>534</v>
      </c>
      <c r="Q18" s="12" t="s">
        <v>202</v>
      </c>
      <c r="R18" s="12" t="s">
        <v>385</v>
      </c>
      <c r="S18" s="12" t="s">
        <v>535</v>
      </c>
      <c r="T18" s="12" t="s">
        <v>536</v>
      </c>
    </row>
    <row r="19" spans="1:20" ht="17.25">
      <c r="A19" s="11">
        <v>43973.633020833302</v>
      </c>
      <c r="B19" s="10" t="s">
        <v>537</v>
      </c>
      <c r="C19" s="12" t="s">
        <v>538</v>
      </c>
      <c r="D19" s="12" t="s">
        <v>205</v>
      </c>
      <c r="E19" s="13" t="s">
        <v>539</v>
      </c>
      <c r="F19" s="12" t="s">
        <v>491</v>
      </c>
      <c r="G19" s="12" t="s">
        <v>399</v>
      </c>
      <c r="H19" s="12" t="s">
        <v>393</v>
      </c>
      <c r="I19" s="12" t="s">
        <v>540</v>
      </c>
      <c r="J19" s="10" t="s">
        <v>541</v>
      </c>
      <c r="K19" s="13" t="s">
        <v>542</v>
      </c>
      <c r="L19" s="52" t="s">
        <v>543</v>
      </c>
      <c r="M19" s="12" t="s">
        <v>391</v>
      </c>
      <c r="N19" s="12" t="s">
        <v>458</v>
      </c>
      <c r="O19" s="12" t="s">
        <v>393</v>
      </c>
      <c r="P19" s="12" t="s">
        <v>544</v>
      </c>
      <c r="Q19" s="12" t="s">
        <v>202</v>
      </c>
      <c r="R19" s="12" t="s">
        <v>385</v>
      </c>
      <c r="S19" s="12" t="s">
        <v>545</v>
      </c>
      <c r="T19" s="12" t="s">
        <v>546</v>
      </c>
    </row>
    <row r="20" spans="1:20" ht="17.25">
      <c r="A20" s="11">
        <v>43974.633020833302</v>
      </c>
      <c r="B20" s="10" t="s">
        <v>547</v>
      </c>
      <c r="C20" s="12" t="s">
        <v>548</v>
      </c>
      <c r="D20" s="12" t="s">
        <v>202</v>
      </c>
      <c r="E20" s="13" t="s">
        <v>549</v>
      </c>
      <c r="F20" s="12" t="s">
        <v>398</v>
      </c>
      <c r="G20" s="12" t="s">
        <v>413</v>
      </c>
      <c r="H20" s="12" t="s">
        <v>377</v>
      </c>
      <c r="I20" s="12" t="s">
        <v>550</v>
      </c>
      <c r="J20" s="10" t="s">
        <v>551</v>
      </c>
      <c r="K20" s="13" t="s">
        <v>552</v>
      </c>
      <c r="L20" s="52" t="s">
        <v>553</v>
      </c>
      <c r="M20" s="12" t="s">
        <v>406</v>
      </c>
      <c r="N20" s="12" t="s">
        <v>554</v>
      </c>
      <c r="O20" s="12" t="s">
        <v>377</v>
      </c>
      <c r="P20" s="12" t="s">
        <v>555</v>
      </c>
      <c r="Q20" s="12" t="s">
        <v>205</v>
      </c>
      <c r="R20" s="12" t="s">
        <v>385</v>
      </c>
      <c r="S20" s="12" t="s">
        <v>556</v>
      </c>
      <c r="T20" s="12" t="s">
        <v>557</v>
      </c>
    </row>
    <row r="21" spans="1:20" ht="17.25">
      <c r="A21" s="11">
        <v>43975.633020833302</v>
      </c>
      <c r="B21" s="10" t="s">
        <v>558</v>
      </c>
      <c r="C21" s="12" t="s">
        <v>559</v>
      </c>
      <c r="D21" s="12" t="s">
        <v>202</v>
      </c>
      <c r="E21" s="13" t="s">
        <v>560</v>
      </c>
      <c r="F21" s="12" t="s">
        <v>412</v>
      </c>
      <c r="G21" s="12" t="s">
        <v>425</v>
      </c>
      <c r="H21" s="12" t="s">
        <v>377</v>
      </c>
      <c r="I21" s="12" t="s">
        <v>561</v>
      </c>
      <c r="J21" s="10" t="s">
        <v>562</v>
      </c>
      <c r="K21" s="13" t="s">
        <v>563</v>
      </c>
      <c r="L21" s="52" t="s">
        <v>564</v>
      </c>
      <c r="M21" s="12" t="s">
        <v>398</v>
      </c>
      <c r="N21" s="12" t="s">
        <v>486</v>
      </c>
      <c r="O21" s="12" t="s">
        <v>377</v>
      </c>
      <c r="P21" s="12" t="s">
        <v>565</v>
      </c>
      <c r="Q21" s="12" t="s">
        <v>202</v>
      </c>
      <c r="R21" s="12" t="s">
        <v>385</v>
      </c>
      <c r="S21" s="12" t="s">
        <v>566</v>
      </c>
      <c r="T21" s="12" t="s">
        <v>567</v>
      </c>
    </row>
    <row r="22" spans="1:20" ht="17.25">
      <c r="A22" s="11">
        <v>43976.633020833302</v>
      </c>
      <c r="B22" s="10" t="s">
        <v>568</v>
      </c>
      <c r="C22" s="12" t="s">
        <v>569</v>
      </c>
      <c r="D22" s="12" t="s">
        <v>202</v>
      </c>
      <c r="E22" s="13" t="s">
        <v>570</v>
      </c>
      <c r="F22" s="12" t="s">
        <v>424</v>
      </c>
      <c r="G22" s="12" t="s">
        <v>465</v>
      </c>
      <c r="H22" s="12" t="s">
        <v>393</v>
      </c>
      <c r="I22" s="12" t="s">
        <v>571</v>
      </c>
      <c r="J22" s="10" t="s">
        <v>572</v>
      </c>
      <c r="K22" s="13" t="s">
        <v>573</v>
      </c>
      <c r="L22" s="52" t="s">
        <v>574</v>
      </c>
      <c r="M22" s="12" t="s">
        <v>391</v>
      </c>
      <c r="N22" s="12" t="s">
        <v>458</v>
      </c>
      <c r="O22" s="12" t="s">
        <v>393</v>
      </c>
      <c r="P22" s="12" t="s">
        <v>575</v>
      </c>
      <c r="Q22" s="12" t="s">
        <v>202</v>
      </c>
      <c r="R22" s="12" t="s">
        <v>385</v>
      </c>
      <c r="S22" s="12" t="s">
        <v>576</v>
      </c>
      <c r="T22" s="12" t="s">
        <v>577</v>
      </c>
    </row>
    <row r="23" spans="1:20" ht="17.25">
      <c r="A23" s="11">
        <v>43977.633020833302</v>
      </c>
      <c r="B23" s="10" t="s">
        <v>578</v>
      </c>
      <c r="C23" s="12" t="s">
        <v>579</v>
      </c>
      <c r="D23" s="12" t="s">
        <v>202</v>
      </c>
      <c r="E23" s="13" t="s">
        <v>580</v>
      </c>
      <c r="F23" s="12" t="s">
        <v>375</v>
      </c>
      <c r="G23" s="12" t="s">
        <v>437</v>
      </c>
      <c r="H23" s="12" t="s">
        <v>377</v>
      </c>
      <c r="I23" s="12" t="s">
        <v>581</v>
      </c>
      <c r="J23" s="10" t="s">
        <v>582</v>
      </c>
      <c r="K23" s="13" t="s">
        <v>583</v>
      </c>
      <c r="L23" s="52" t="s">
        <v>584</v>
      </c>
      <c r="M23" s="12" t="s">
        <v>406</v>
      </c>
      <c r="N23" s="12" t="s">
        <v>392</v>
      </c>
      <c r="O23" s="12" t="s">
        <v>377</v>
      </c>
      <c r="P23" s="12" t="s">
        <v>585</v>
      </c>
      <c r="Q23" s="12" t="s">
        <v>202</v>
      </c>
      <c r="R23" s="12" t="s">
        <v>385</v>
      </c>
      <c r="S23" s="12" t="s">
        <v>586</v>
      </c>
      <c r="T23" s="12" t="s">
        <v>587</v>
      </c>
    </row>
    <row r="24" spans="1:20" ht="17.25">
      <c r="A24" s="11">
        <v>43978.633020833302</v>
      </c>
      <c r="B24" s="10" t="s">
        <v>588</v>
      </c>
      <c r="C24" s="12" t="s">
        <v>589</v>
      </c>
      <c r="D24" s="12" t="s">
        <v>205</v>
      </c>
      <c r="E24" s="13" t="s">
        <v>590</v>
      </c>
      <c r="F24" s="12" t="s">
        <v>391</v>
      </c>
      <c r="G24" s="12" t="s">
        <v>383</v>
      </c>
      <c r="H24" s="12" t="s">
        <v>377</v>
      </c>
      <c r="I24" s="12" t="s">
        <v>591</v>
      </c>
      <c r="J24" s="10" t="s">
        <v>592</v>
      </c>
      <c r="K24" s="13" t="s">
        <v>593</v>
      </c>
      <c r="L24" s="52" t="s">
        <v>594</v>
      </c>
      <c r="M24" s="12" t="s">
        <v>398</v>
      </c>
      <c r="N24" s="12" t="s">
        <v>399</v>
      </c>
      <c r="O24" s="12" t="s">
        <v>377</v>
      </c>
      <c r="P24" s="12" t="s">
        <v>595</v>
      </c>
      <c r="Q24" s="12" t="s">
        <v>205</v>
      </c>
      <c r="R24" s="12" t="s">
        <v>385</v>
      </c>
      <c r="S24" s="12" t="s">
        <v>596</v>
      </c>
      <c r="T24" s="12" t="s">
        <v>597</v>
      </c>
    </row>
    <row r="25" spans="1:20" ht="17.25">
      <c r="A25" s="11">
        <v>43979.633020833302</v>
      </c>
      <c r="B25" s="10" t="s">
        <v>598</v>
      </c>
      <c r="C25" s="12" t="s">
        <v>599</v>
      </c>
      <c r="D25" s="12" t="s">
        <v>205</v>
      </c>
      <c r="E25" s="13" t="s">
        <v>600</v>
      </c>
      <c r="F25" s="12" t="s">
        <v>406</v>
      </c>
      <c r="G25" s="12" t="s">
        <v>392</v>
      </c>
      <c r="H25" s="12" t="s">
        <v>393</v>
      </c>
      <c r="I25" s="12" t="s">
        <v>601</v>
      </c>
      <c r="J25" s="10" t="s">
        <v>602</v>
      </c>
      <c r="K25" s="13" t="s">
        <v>603</v>
      </c>
      <c r="L25" s="52" t="s">
        <v>604</v>
      </c>
      <c r="M25" s="12" t="s">
        <v>412</v>
      </c>
      <c r="N25" s="12" t="s">
        <v>413</v>
      </c>
      <c r="O25" s="12" t="s">
        <v>393</v>
      </c>
      <c r="P25" s="12" t="s">
        <v>605</v>
      </c>
      <c r="Q25" s="12" t="s">
        <v>205</v>
      </c>
      <c r="R25" s="12" t="s">
        <v>385</v>
      </c>
      <c r="S25" s="12" t="s">
        <v>606</v>
      </c>
      <c r="T25" s="12" t="s">
        <v>607</v>
      </c>
    </row>
    <row r="26" spans="1:20" ht="17.25">
      <c r="A26" s="11">
        <v>43980.633020833302</v>
      </c>
      <c r="B26" s="10" t="s">
        <v>608</v>
      </c>
      <c r="C26" s="12" t="s">
        <v>609</v>
      </c>
      <c r="D26" s="12" t="s">
        <v>202</v>
      </c>
      <c r="E26" s="13" t="s">
        <v>610</v>
      </c>
      <c r="F26" s="12" t="s">
        <v>398</v>
      </c>
      <c r="G26" s="12" t="s">
        <v>413</v>
      </c>
      <c r="H26" s="12" t="s">
        <v>377</v>
      </c>
      <c r="I26" s="12" t="s">
        <v>611</v>
      </c>
      <c r="J26" s="10" t="s">
        <v>612</v>
      </c>
      <c r="K26" s="13" t="s">
        <v>613</v>
      </c>
      <c r="L26" s="52" t="s">
        <v>614</v>
      </c>
      <c r="M26" s="12" t="s">
        <v>382</v>
      </c>
      <c r="N26" s="12" t="s">
        <v>458</v>
      </c>
      <c r="O26" s="12" t="s">
        <v>432</v>
      </c>
      <c r="P26" s="12" t="s">
        <v>615</v>
      </c>
      <c r="Q26" s="12" t="s">
        <v>202</v>
      </c>
      <c r="R26" s="12" t="s">
        <v>385</v>
      </c>
      <c r="S26" s="12" t="s">
        <v>616</v>
      </c>
      <c r="T26" s="12" t="s">
        <v>617</v>
      </c>
    </row>
    <row r="27" spans="1:20" ht="17.25">
      <c r="A27" s="11">
        <v>43981.633020833302</v>
      </c>
      <c r="B27" s="10" t="s">
        <v>618</v>
      </c>
      <c r="C27" s="12" t="s">
        <v>619</v>
      </c>
      <c r="D27" s="12" t="s">
        <v>202</v>
      </c>
      <c r="E27" s="13" t="s">
        <v>620</v>
      </c>
      <c r="F27" s="12" t="s">
        <v>424</v>
      </c>
      <c r="G27" s="12" t="s">
        <v>425</v>
      </c>
      <c r="H27" s="12" t="s">
        <v>377</v>
      </c>
      <c r="I27" s="12" t="s">
        <v>621</v>
      </c>
      <c r="J27" s="10" t="s">
        <v>622</v>
      </c>
      <c r="K27" s="13" t="s">
        <v>623</v>
      </c>
      <c r="L27" s="52" t="s">
        <v>624</v>
      </c>
      <c r="M27" s="12" t="s">
        <v>398</v>
      </c>
      <c r="N27" s="12" t="s">
        <v>425</v>
      </c>
      <c r="O27" s="12" t="s">
        <v>393</v>
      </c>
      <c r="P27" s="12" t="s">
        <v>625</v>
      </c>
      <c r="Q27" s="12" t="s">
        <v>202</v>
      </c>
      <c r="R27" s="12" t="s">
        <v>385</v>
      </c>
      <c r="S27" s="12" t="s">
        <v>626</v>
      </c>
      <c r="T27" s="12" t="s">
        <v>627</v>
      </c>
    </row>
    <row r="28" spans="1:20" ht="17.25">
      <c r="A28" s="11">
        <v>43982.633020833302</v>
      </c>
      <c r="B28" s="10" t="s">
        <v>628</v>
      </c>
      <c r="C28" s="12" t="s">
        <v>629</v>
      </c>
      <c r="D28" s="12" t="s">
        <v>202</v>
      </c>
      <c r="E28" s="13" t="s">
        <v>630</v>
      </c>
      <c r="F28" s="12" t="s">
        <v>375</v>
      </c>
      <c r="G28" s="12" t="s">
        <v>465</v>
      </c>
      <c r="H28" s="12" t="s">
        <v>393</v>
      </c>
      <c r="I28" s="12" t="s">
        <v>631</v>
      </c>
      <c r="J28" s="10" t="s">
        <v>632</v>
      </c>
      <c r="K28" s="13" t="s">
        <v>633</v>
      </c>
      <c r="L28" s="52" t="s">
        <v>634</v>
      </c>
      <c r="M28" s="12" t="s">
        <v>412</v>
      </c>
      <c r="N28" s="12" t="s">
        <v>465</v>
      </c>
      <c r="O28" s="12" t="s">
        <v>377</v>
      </c>
      <c r="P28" s="12" t="s">
        <v>635</v>
      </c>
      <c r="Q28" s="12" t="s">
        <v>205</v>
      </c>
      <c r="R28" s="12" t="s">
        <v>385</v>
      </c>
      <c r="S28" s="12" t="s">
        <v>636</v>
      </c>
      <c r="T28" s="12" t="s">
        <v>637</v>
      </c>
    </row>
    <row r="29" spans="1:20" ht="17.25">
      <c r="A29" s="11">
        <v>43983.633020833302</v>
      </c>
      <c r="B29" s="10" t="s">
        <v>638</v>
      </c>
      <c r="C29" s="12" t="s">
        <v>639</v>
      </c>
      <c r="D29" s="12" t="s">
        <v>202</v>
      </c>
      <c r="E29" s="13" t="s">
        <v>640</v>
      </c>
      <c r="F29" s="12" t="s">
        <v>391</v>
      </c>
      <c r="G29" s="12" t="s">
        <v>383</v>
      </c>
      <c r="H29" s="12" t="s">
        <v>377</v>
      </c>
      <c r="I29" s="12" t="s">
        <v>641</v>
      </c>
      <c r="J29" s="10" t="s">
        <v>642</v>
      </c>
      <c r="K29" s="13" t="s">
        <v>643</v>
      </c>
      <c r="L29" s="52" t="s">
        <v>644</v>
      </c>
      <c r="M29" s="12" t="s">
        <v>424</v>
      </c>
      <c r="N29" s="12" t="s">
        <v>399</v>
      </c>
      <c r="O29" s="12" t="s">
        <v>377</v>
      </c>
      <c r="P29" s="12" t="s">
        <v>645</v>
      </c>
      <c r="Q29" s="12" t="s">
        <v>205</v>
      </c>
      <c r="R29" s="12" t="s">
        <v>385</v>
      </c>
      <c r="S29" s="12" t="s">
        <v>646</v>
      </c>
      <c r="T29" s="12" t="s">
        <v>647</v>
      </c>
    </row>
    <row r="30" spans="1:20" ht="17.25">
      <c r="A30" s="11">
        <v>43984.633020833302</v>
      </c>
      <c r="B30" s="10" t="s">
        <v>648</v>
      </c>
      <c r="C30" s="12" t="s">
        <v>649</v>
      </c>
      <c r="D30" s="12" t="s">
        <v>202</v>
      </c>
      <c r="E30" s="13" t="s">
        <v>650</v>
      </c>
      <c r="F30" s="12" t="s">
        <v>406</v>
      </c>
      <c r="G30" s="12" t="s">
        <v>407</v>
      </c>
      <c r="H30" s="12" t="s">
        <v>377</v>
      </c>
      <c r="I30" s="12" t="s">
        <v>651</v>
      </c>
      <c r="J30" s="10" t="s">
        <v>652</v>
      </c>
      <c r="K30" s="13" t="s">
        <v>653</v>
      </c>
      <c r="L30" s="52" t="s">
        <v>654</v>
      </c>
      <c r="M30" s="12" t="s">
        <v>375</v>
      </c>
      <c r="N30" s="12" t="s">
        <v>413</v>
      </c>
      <c r="O30" s="12" t="s">
        <v>393</v>
      </c>
      <c r="P30" s="12" t="s">
        <v>655</v>
      </c>
      <c r="Q30" s="12" t="s">
        <v>205</v>
      </c>
      <c r="R30" s="12" t="s">
        <v>385</v>
      </c>
      <c r="S30" s="12" t="s">
        <v>656</v>
      </c>
      <c r="T30" s="12" t="s">
        <v>657</v>
      </c>
    </row>
    <row r="31" spans="1:20" ht="17.25">
      <c r="A31" s="11">
        <v>43985.633020833302</v>
      </c>
      <c r="B31" s="10" t="s">
        <v>658</v>
      </c>
      <c r="C31" s="12" t="s">
        <v>659</v>
      </c>
      <c r="D31" s="12" t="s">
        <v>202</v>
      </c>
      <c r="E31" s="13" t="s">
        <v>660</v>
      </c>
      <c r="F31" s="12" t="s">
        <v>398</v>
      </c>
      <c r="G31" s="12" t="s">
        <v>425</v>
      </c>
      <c r="H31" s="12" t="s">
        <v>377</v>
      </c>
      <c r="I31" s="12" t="s">
        <v>661</v>
      </c>
      <c r="J31" s="10" t="s">
        <v>662</v>
      </c>
      <c r="K31" s="13" t="s">
        <v>663</v>
      </c>
      <c r="L31" s="52" t="s">
        <v>664</v>
      </c>
      <c r="M31" s="12" t="s">
        <v>391</v>
      </c>
      <c r="N31" s="12" t="s">
        <v>392</v>
      </c>
      <c r="O31" s="12" t="s">
        <v>377</v>
      </c>
      <c r="P31" s="12" t="s">
        <v>665</v>
      </c>
      <c r="Q31" s="12" t="s">
        <v>202</v>
      </c>
      <c r="R31" s="12" t="s">
        <v>385</v>
      </c>
      <c r="S31" s="12" t="s">
        <v>666</v>
      </c>
      <c r="T31" s="12" t="s">
        <v>667</v>
      </c>
    </row>
    <row r="32" spans="1:20" ht="17.25">
      <c r="A32" s="11">
        <v>43986.633020833302</v>
      </c>
      <c r="B32" s="10" t="s">
        <v>668</v>
      </c>
      <c r="C32" s="12" t="s">
        <v>669</v>
      </c>
      <c r="D32" s="12" t="s">
        <v>205</v>
      </c>
      <c r="E32" s="13" t="s">
        <v>670</v>
      </c>
      <c r="F32" s="12" t="s">
        <v>412</v>
      </c>
      <c r="G32" s="12" t="s">
        <v>465</v>
      </c>
      <c r="H32" s="12" t="s">
        <v>393</v>
      </c>
      <c r="I32" s="12" t="s">
        <v>671</v>
      </c>
      <c r="J32" s="10" t="s">
        <v>672</v>
      </c>
      <c r="K32" s="13" t="s">
        <v>673</v>
      </c>
      <c r="L32" s="52" t="s">
        <v>674</v>
      </c>
      <c r="M32" s="12" t="s">
        <v>406</v>
      </c>
      <c r="N32" s="12" t="s">
        <v>458</v>
      </c>
      <c r="O32" s="12" t="s">
        <v>377</v>
      </c>
      <c r="P32" s="12" t="s">
        <v>675</v>
      </c>
      <c r="Q32" s="12" t="s">
        <v>205</v>
      </c>
      <c r="R32" s="12" t="s">
        <v>385</v>
      </c>
      <c r="S32" s="12" t="s">
        <v>676</v>
      </c>
      <c r="T32" s="12" t="s">
        <v>677</v>
      </c>
    </row>
    <row r="33" spans="1:20" ht="17.25">
      <c r="A33" s="11">
        <v>43987.633020833302</v>
      </c>
      <c r="B33" s="10" t="s">
        <v>678</v>
      </c>
      <c r="C33" s="12" t="s">
        <v>679</v>
      </c>
      <c r="D33" s="12" t="s">
        <v>202</v>
      </c>
      <c r="E33" s="13" t="s">
        <v>680</v>
      </c>
      <c r="F33" s="12" t="s">
        <v>491</v>
      </c>
      <c r="G33" s="12" t="s">
        <v>437</v>
      </c>
      <c r="H33" s="12" t="s">
        <v>377</v>
      </c>
      <c r="I33" s="12" t="s">
        <v>681</v>
      </c>
      <c r="J33" s="10" t="s">
        <v>682</v>
      </c>
      <c r="K33" s="13" t="s">
        <v>683</v>
      </c>
      <c r="L33" s="52" t="s">
        <v>684</v>
      </c>
      <c r="M33" s="12" t="s">
        <v>398</v>
      </c>
      <c r="N33" s="12" t="s">
        <v>425</v>
      </c>
      <c r="O33" s="12" t="s">
        <v>432</v>
      </c>
      <c r="P33" s="12" t="s">
        <v>685</v>
      </c>
      <c r="Q33" s="12" t="s">
        <v>205</v>
      </c>
      <c r="R33" s="12" t="s">
        <v>385</v>
      </c>
      <c r="S33" s="12" t="s">
        <v>686</v>
      </c>
      <c r="T33" s="12" t="s">
        <v>687</v>
      </c>
    </row>
    <row r="34" spans="1:20" ht="17.25">
      <c r="A34" s="11">
        <v>43988.633020833302</v>
      </c>
      <c r="B34" s="10" t="s">
        <v>688</v>
      </c>
      <c r="C34" s="12" t="s">
        <v>689</v>
      </c>
      <c r="D34" s="12" t="s">
        <v>202</v>
      </c>
      <c r="E34" s="13" t="s">
        <v>690</v>
      </c>
      <c r="F34" s="12" t="s">
        <v>398</v>
      </c>
      <c r="G34" s="12" t="s">
        <v>486</v>
      </c>
      <c r="H34" s="12" t="s">
        <v>377</v>
      </c>
      <c r="I34" s="12" t="s">
        <v>691</v>
      </c>
      <c r="J34" s="10" t="s">
        <v>692</v>
      </c>
      <c r="K34" s="13" t="s">
        <v>693</v>
      </c>
      <c r="L34" s="52" t="s">
        <v>694</v>
      </c>
      <c r="M34" s="12" t="s">
        <v>412</v>
      </c>
      <c r="N34" s="12" t="s">
        <v>465</v>
      </c>
      <c r="O34" s="12" t="s">
        <v>393</v>
      </c>
      <c r="P34" s="12" t="s">
        <v>695</v>
      </c>
      <c r="Q34" s="12" t="s">
        <v>205</v>
      </c>
      <c r="R34" s="12" t="s">
        <v>385</v>
      </c>
      <c r="S34" s="12" t="s">
        <v>696</v>
      </c>
      <c r="T34" s="12" t="s">
        <v>697</v>
      </c>
    </row>
    <row r="35" spans="1:20" ht="17.25">
      <c r="A35" s="11">
        <v>43989.633020833302</v>
      </c>
      <c r="B35" s="10" t="s">
        <v>698</v>
      </c>
      <c r="C35" s="12" t="s">
        <v>699</v>
      </c>
      <c r="D35" s="12" t="s">
        <v>202</v>
      </c>
      <c r="E35" s="13" t="s">
        <v>700</v>
      </c>
      <c r="F35" s="12" t="s">
        <v>412</v>
      </c>
      <c r="G35" s="12" t="s">
        <v>518</v>
      </c>
      <c r="H35" s="12" t="s">
        <v>393</v>
      </c>
      <c r="I35" s="12" t="s">
        <v>701</v>
      </c>
      <c r="J35" s="10" t="s">
        <v>702</v>
      </c>
      <c r="K35" s="13" t="s">
        <v>703</v>
      </c>
      <c r="L35" s="52" t="s">
        <v>704</v>
      </c>
      <c r="M35" s="12" t="s">
        <v>491</v>
      </c>
      <c r="N35" s="12" t="s">
        <v>437</v>
      </c>
      <c r="O35" s="12" t="s">
        <v>432</v>
      </c>
      <c r="P35" s="12" t="s">
        <v>705</v>
      </c>
      <c r="Q35" s="12" t="s">
        <v>202</v>
      </c>
      <c r="R35" s="12" t="s">
        <v>385</v>
      </c>
      <c r="S35" s="12" t="s">
        <v>706</v>
      </c>
      <c r="T35" s="12" t="s">
        <v>707</v>
      </c>
    </row>
    <row r="36" spans="1:20" ht="17.25">
      <c r="A36" s="11">
        <v>43990.633020833302</v>
      </c>
      <c r="B36" s="10" t="s">
        <v>708</v>
      </c>
      <c r="C36" s="12" t="s">
        <v>709</v>
      </c>
      <c r="D36" s="12" t="s">
        <v>205</v>
      </c>
      <c r="E36" s="13" t="s">
        <v>710</v>
      </c>
      <c r="F36" s="12" t="s">
        <v>424</v>
      </c>
      <c r="G36" s="12" t="s">
        <v>529</v>
      </c>
      <c r="H36" s="12" t="s">
        <v>377</v>
      </c>
      <c r="I36" s="12" t="s">
        <v>711</v>
      </c>
      <c r="J36" s="10" t="s">
        <v>712</v>
      </c>
      <c r="K36" s="13" t="s">
        <v>713</v>
      </c>
      <c r="L36" s="52" t="s">
        <v>714</v>
      </c>
      <c r="M36" s="12" t="s">
        <v>398</v>
      </c>
      <c r="N36" s="12" t="s">
        <v>486</v>
      </c>
      <c r="O36" s="12" t="s">
        <v>393</v>
      </c>
      <c r="P36" s="12" t="s">
        <v>715</v>
      </c>
      <c r="Q36" s="12" t="s">
        <v>202</v>
      </c>
      <c r="R36" s="12" t="s">
        <v>385</v>
      </c>
      <c r="S36" s="12" t="s">
        <v>716</v>
      </c>
      <c r="T36" s="12" t="s">
        <v>717</v>
      </c>
    </row>
    <row r="37" spans="1:20" ht="17.25">
      <c r="A37" s="11">
        <v>43991.633020833302</v>
      </c>
      <c r="B37" s="10" t="s">
        <v>718</v>
      </c>
      <c r="C37" s="12" t="s">
        <v>719</v>
      </c>
      <c r="D37" s="12" t="s">
        <v>205</v>
      </c>
      <c r="E37" s="13" t="s">
        <v>720</v>
      </c>
      <c r="F37" s="12" t="s">
        <v>375</v>
      </c>
      <c r="G37" s="12" t="s">
        <v>399</v>
      </c>
      <c r="H37" s="12" t="s">
        <v>377</v>
      </c>
      <c r="I37" s="12" t="s">
        <v>721</v>
      </c>
      <c r="J37" s="10" t="s">
        <v>722</v>
      </c>
      <c r="K37" s="13" t="s">
        <v>723</v>
      </c>
      <c r="L37" s="52" t="s">
        <v>724</v>
      </c>
      <c r="M37" s="12" t="s">
        <v>412</v>
      </c>
      <c r="N37" s="12" t="s">
        <v>518</v>
      </c>
      <c r="O37" s="12" t="s">
        <v>377</v>
      </c>
      <c r="P37" s="12" t="s">
        <v>725</v>
      </c>
      <c r="Q37" s="12" t="s">
        <v>205</v>
      </c>
      <c r="R37" s="12" t="s">
        <v>385</v>
      </c>
      <c r="S37" s="12" t="s">
        <v>726</v>
      </c>
      <c r="T37" s="12" t="s">
        <v>727</v>
      </c>
    </row>
    <row r="38" spans="1:20" ht="17.25">
      <c r="A38" s="11">
        <v>43992.633020833302</v>
      </c>
      <c r="B38" s="10" t="s">
        <v>728</v>
      </c>
      <c r="C38" s="12" t="s">
        <v>729</v>
      </c>
      <c r="D38" s="12" t="s">
        <v>202</v>
      </c>
      <c r="E38" s="13" t="s">
        <v>730</v>
      </c>
      <c r="F38" s="12" t="s">
        <v>391</v>
      </c>
      <c r="G38" s="12" t="s">
        <v>458</v>
      </c>
      <c r="H38" s="12" t="s">
        <v>393</v>
      </c>
      <c r="I38" s="12" t="s">
        <v>731</v>
      </c>
      <c r="J38" s="10" t="s">
        <v>732</v>
      </c>
      <c r="K38" s="13" t="s">
        <v>733</v>
      </c>
      <c r="L38" s="52" t="s">
        <v>734</v>
      </c>
      <c r="M38" s="12" t="s">
        <v>424</v>
      </c>
      <c r="N38" s="12" t="s">
        <v>413</v>
      </c>
      <c r="O38" s="12" t="s">
        <v>377</v>
      </c>
      <c r="P38" s="12" t="s">
        <v>735</v>
      </c>
      <c r="Q38" s="12" t="s">
        <v>202</v>
      </c>
      <c r="R38" s="12" t="s">
        <v>385</v>
      </c>
      <c r="S38" s="12" t="s">
        <v>736</v>
      </c>
      <c r="T38" s="12"/>
    </row>
    <row r="39" spans="1:20" ht="17.25">
      <c r="A39" s="11">
        <v>43993.633020833302</v>
      </c>
      <c r="B39" s="10" t="s">
        <v>737</v>
      </c>
      <c r="C39" s="12" t="s">
        <v>738</v>
      </c>
      <c r="D39" s="12" t="s">
        <v>202</v>
      </c>
      <c r="E39" s="13" t="s">
        <v>739</v>
      </c>
      <c r="F39" s="12" t="s">
        <v>412</v>
      </c>
      <c r="G39" s="12" t="s">
        <v>425</v>
      </c>
      <c r="H39" s="12" t="s">
        <v>377</v>
      </c>
      <c r="I39" s="12" t="s">
        <v>740</v>
      </c>
      <c r="J39" s="10" t="s">
        <v>741</v>
      </c>
      <c r="K39" s="13" t="s">
        <v>742</v>
      </c>
      <c r="L39" s="52" t="s">
        <v>743</v>
      </c>
      <c r="M39" s="12" t="s">
        <v>375</v>
      </c>
      <c r="N39" s="12" t="s">
        <v>465</v>
      </c>
      <c r="O39" s="12" t="s">
        <v>393</v>
      </c>
      <c r="P39" s="12" t="s">
        <v>744</v>
      </c>
      <c r="Q39" s="12" t="s">
        <v>202</v>
      </c>
      <c r="R39" s="12" t="s">
        <v>385</v>
      </c>
      <c r="S39" s="12" t="s">
        <v>745</v>
      </c>
      <c r="T39" s="12" t="s">
        <v>746</v>
      </c>
    </row>
    <row r="40" spans="1:20" ht="17.25">
      <c r="A40" s="11">
        <v>43994.633020833302</v>
      </c>
      <c r="B40" s="10" t="s">
        <v>747</v>
      </c>
      <c r="C40" s="12" t="s">
        <v>748</v>
      </c>
      <c r="D40" s="12" t="s">
        <v>202</v>
      </c>
      <c r="E40" s="13" t="s">
        <v>749</v>
      </c>
      <c r="F40" s="12" t="s">
        <v>424</v>
      </c>
      <c r="G40" s="12" t="s">
        <v>465</v>
      </c>
      <c r="H40" s="12" t="s">
        <v>377</v>
      </c>
      <c r="I40" s="12" t="s">
        <v>750</v>
      </c>
      <c r="J40" s="10" t="s">
        <v>751</v>
      </c>
      <c r="K40" s="13" t="s">
        <v>752</v>
      </c>
      <c r="L40" s="52" t="s">
        <v>753</v>
      </c>
      <c r="M40" s="12" t="s">
        <v>391</v>
      </c>
      <c r="N40" s="12" t="s">
        <v>554</v>
      </c>
      <c r="O40" s="12" t="s">
        <v>377</v>
      </c>
      <c r="P40" s="12" t="s">
        <v>754</v>
      </c>
      <c r="Q40" s="12" t="s">
        <v>202</v>
      </c>
      <c r="R40" s="12" t="s">
        <v>385</v>
      </c>
      <c r="S40" s="12" t="s">
        <v>755</v>
      </c>
      <c r="T40" s="12" t="s">
        <v>756</v>
      </c>
    </row>
    <row r="41" spans="1:20" ht="17.25">
      <c r="A41" s="11">
        <v>43995.633020833302</v>
      </c>
      <c r="B41" s="10" t="s">
        <v>757</v>
      </c>
      <c r="C41" s="12" t="s">
        <v>758</v>
      </c>
      <c r="D41" s="12" t="s">
        <v>202</v>
      </c>
      <c r="E41" s="13" t="s">
        <v>759</v>
      </c>
      <c r="F41" s="12" t="s">
        <v>375</v>
      </c>
      <c r="G41" s="12" t="s">
        <v>425</v>
      </c>
      <c r="H41" s="12" t="s">
        <v>393</v>
      </c>
      <c r="I41" s="12" t="s">
        <v>760</v>
      </c>
      <c r="J41" s="10" t="s">
        <v>761</v>
      </c>
      <c r="K41" s="13" t="s">
        <v>762</v>
      </c>
      <c r="L41" s="52" t="s">
        <v>763</v>
      </c>
      <c r="M41" s="12" t="s">
        <v>406</v>
      </c>
      <c r="N41" s="12" t="s">
        <v>764</v>
      </c>
      <c r="O41" s="12" t="s">
        <v>377</v>
      </c>
      <c r="P41" s="12" t="s">
        <v>765</v>
      </c>
      <c r="Q41" s="12" t="s">
        <v>202</v>
      </c>
      <c r="R41" s="12" t="s">
        <v>385</v>
      </c>
      <c r="S41" s="12" t="s">
        <v>766</v>
      </c>
      <c r="T41" s="12" t="s">
        <v>767</v>
      </c>
    </row>
    <row r="42" spans="1:20" ht="17.25">
      <c r="A42" s="11">
        <v>43996.633020833302</v>
      </c>
      <c r="B42" s="10" t="s">
        <v>768</v>
      </c>
      <c r="C42" s="12" t="s">
        <v>769</v>
      </c>
      <c r="D42" s="12" t="s">
        <v>205</v>
      </c>
      <c r="E42" s="13" t="s">
        <v>770</v>
      </c>
      <c r="F42" s="12" t="s">
        <v>391</v>
      </c>
      <c r="G42" s="12" t="s">
        <v>383</v>
      </c>
      <c r="H42" s="12" t="s">
        <v>377</v>
      </c>
      <c r="I42" s="12" t="s">
        <v>771</v>
      </c>
      <c r="J42" s="10" t="s">
        <v>772</v>
      </c>
      <c r="K42" s="13" t="s">
        <v>773</v>
      </c>
      <c r="L42" s="52" t="s">
        <v>774</v>
      </c>
      <c r="M42" s="12" t="s">
        <v>398</v>
      </c>
      <c r="N42" s="12" t="s">
        <v>486</v>
      </c>
      <c r="O42" s="12" t="s">
        <v>393</v>
      </c>
      <c r="P42" s="12" t="s">
        <v>775</v>
      </c>
      <c r="Q42" s="12" t="s">
        <v>205</v>
      </c>
      <c r="R42" s="12" t="s">
        <v>385</v>
      </c>
      <c r="S42" s="12" t="s">
        <v>776</v>
      </c>
      <c r="T42" s="12" t="s">
        <v>777</v>
      </c>
    </row>
    <row r="43" spans="1:20" ht="17.25">
      <c r="A43" s="11">
        <v>43997.633020833302</v>
      </c>
      <c r="B43" s="10" t="s">
        <v>778</v>
      </c>
      <c r="C43" s="12" t="s">
        <v>779</v>
      </c>
      <c r="D43" s="12" t="s">
        <v>205</v>
      </c>
      <c r="E43" s="13" t="s">
        <v>780</v>
      </c>
      <c r="F43" s="12" t="s">
        <v>406</v>
      </c>
      <c r="G43" s="12" t="s">
        <v>458</v>
      </c>
      <c r="H43" s="12" t="s">
        <v>377</v>
      </c>
      <c r="I43" s="12" t="s">
        <v>781</v>
      </c>
      <c r="J43" s="10" t="s">
        <v>782</v>
      </c>
      <c r="K43" s="13" t="s">
        <v>783</v>
      </c>
      <c r="L43" s="52" t="s">
        <v>784</v>
      </c>
      <c r="M43" s="12" t="s">
        <v>424</v>
      </c>
      <c r="N43" s="12" t="s">
        <v>518</v>
      </c>
      <c r="O43" s="12" t="s">
        <v>377</v>
      </c>
      <c r="P43" s="12" t="s">
        <v>785</v>
      </c>
      <c r="Q43" s="12" t="s">
        <v>202</v>
      </c>
      <c r="R43" s="12" t="s">
        <v>385</v>
      </c>
      <c r="S43" s="12" t="s">
        <v>786</v>
      </c>
      <c r="T43" s="12" t="s">
        <v>787</v>
      </c>
    </row>
    <row r="44" spans="1:20" ht="17.25">
      <c r="A44" s="11">
        <v>43998.633020833302</v>
      </c>
      <c r="B44" s="10" t="s">
        <v>788</v>
      </c>
      <c r="C44" s="12" t="s">
        <v>789</v>
      </c>
      <c r="D44" s="12" t="s">
        <v>202</v>
      </c>
      <c r="E44" s="13" t="s">
        <v>790</v>
      </c>
      <c r="F44" s="12" t="s">
        <v>398</v>
      </c>
      <c r="G44" s="12" t="s">
        <v>486</v>
      </c>
      <c r="H44" s="12" t="s">
        <v>393</v>
      </c>
      <c r="I44" s="12" t="s">
        <v>791</v>
      </c>
      <c r="J44" s="10" t="s">
        <v>792</v>
      </c>
      <c r="K44" s="13" t="s">
        <v>793</v>
      </c>
      <c r="L44" s="52" t="s">
        <v>794</v>
      </c>
      <c r="M44" s="12" t="s">
        <v>375</v>
      </c>
      <c r="N44" s="12" t="s">
        <v>529</v>
      </c>
      <c r="O44" s="12" t="s">
        <v>377</v>
      </c>
      <c r="P44" s="12" t="s">
        <v>795</v>
      </c>
      <c r="Q44" s="12" t="s">
        <v>202</v>
      </c>
      <c r="R44" s="12" t="s">
        <v>385</v>
      </c>
      <c r="S44" s="12" t="s">
        <v>796</v>
      </c>
      <c r="T44" s="12" t="s">
        <v>797</v>
      </c>
    </row>
    <row r="45" spans="1:20" ht="17.25">
      <c r="A45" s="11">
        <v>43999.633020833302</v>
      </c>
      <c r="B45" s="10" t="s">
        <v>798</v>
      </c>
      <c r="C45" s="12" t="s">
        <v>799</v>
      </c>
      <c r="D45" s="12" t="s">
        <v>202</v>
      </c>
      <c r="E45" s="13" t="s">
        <v>800</v>
      </c>
      <c r="F45" s="12" t="s">
        <v>412</v>
      </c>
      <c r="G45" s="12" t="s">
        <v>518</v>
      </c>
      <c r="H45" s="12" t="s">
        <v>377</v>
      </c>
      <c r="I45" s="12" t="s">
        <v>801</v>
      </c>
      <c r="J45" s="10" t="s">
        <v>802</v>
      </c>
      <c r="K45" s="13" t="s">
        <v>803</v>
      </c>
      <c r="L45" s="52" t="s">
        <v>804</v>
      </c>
      <c r="M45" s="12" t="s">
        <v>391</v>
      </c>
      <c r="N45" s="12" t="s">
        <v>458</v>
      </c>
      <c r="O45" s="12" t="s">
        <v>393</v>
      </c>
      <c r="P45" s="12" t="s">
        <v>805</v>
      </c>
      <c r="Q45" s="12" t="s">
        <v>202</v>
      </c>
      <c r="R45" s="12" t="s">
        <v>385</v>
      </c>
      <c r="S45" s="12" t="s">
        <v>806</v>
      </c>
      <c r="T45" s="12" t="s">
        <v>807</v>
      </c>
    </row>
    <row r="46" spans="1:20" ht="17.25">
      <c r="A46" s="11">
        <v>44000.633020833302</v>
      </c>
      <c r="B46" s="10" t="s">
        <v>808</v>
      </c>
      <c r="C46" s="12" t="s">
        <v>809</v>
      </c>
      <c r="D46" s="12" t="s">
        <v>202</v>
      </c>
      <c r="E46" s="13" t="s">
        <v>810</v>
      </c>
      <c r="F46" s="12" t="s">
        <v>491</v>
      </c>
      <c r="G46" s="12" t="s">
        <v>486</v>
      </c>
      <c r="H46" s="12" t="s">
        <v>393</v>
      </c>
      <c r="I46" s="12" t="s">
        <v>811</v>
      </c>
      <c r="J46" s="10" t="s">
        <v>812</v>
      </c>
      <c r="K46" s="13" t="s">
        <v>813</v>
      </c>
      <c r="L46" s="52" t="s">
        <v>814</v>
      </c>
      <c r="M46" s="12" t="s">
        <v>375</v>
      </c>
      <c r="N46" s="12"/>
      <c r="O46" s="12" t="s">
        <v>377</v>
      </c>
      <c r="P46" s="12" t="s">
        <v>815</v>
      </c>
      <c r="Q46" s="12" t="s">
        <v>205</v>
      </c>
      <c r="R46" s="12" t="s">
        <v>385</v>
      </c>
      <c r="S46" s="12" t="s">
        <v>816</v>
      </c>
      <c r="T46" s="12" t="s">
        <v>817</v>
      </c>
    </row>
    <row r="47" spans="1:20" ht="17.25">
      <c r="A47" s="11">
        <v>44001.633020833302</v>
      </c>
      <c r="B47" s="10" t="s">
        <v>818</v>
      </c>
      <c r="C47" s="12" t="s">
        <v>819</v>
      </c>
      <c r="D47" s="12" t="s">
        <v>202</v>
      </c>
      <c r="E47" s="13" t="s">
        <v>820</v>
      </c>
      <c r="F47" s="12" t="s">
        <v>398</v>
      </c>
      <c r="G47" s="12" t="s">
        <v>518</v>
      </c>
      <c r="H47" s="12" t="s">
        <v>377</v>
      </c>
      <c r="I47" s="12" t="s">
        <v>821</v>
      </c>
      <c r="J47" s="10" t="s">
        <v>822</v>
      </c>
      <c r="K47" s="13" t="s">
        <v>823</v>
      </c>
      <c r="L47" s="52" t="s">
        <v>824</v>
      </c>
      <c r="M47" s="12" t="s">
        <v>391</v>
      </c>
      <c r="N47" s="12" t="s">
        <v>825</v>
      </c>
      <c r="O47" s="12" t="s">
        <v>377</v>
      </c>
      <c r="P47" s="12" t="s">
        <v>826</v>
      </c>
      <c r="Q47" s="12" t="s">
        <v>205</v>
      </c>
      <c r="R47" s="12" t="s">
        <v>385</v>
      </c>
      <c r="S47" s="12" t="s">
        <v>827</v>
      </c>
      <c r="T47" s="12" t="s">
        <v>828</v>
      </c>
    </row>
    <row r="48" spans="1:20" ht="17.25">
      <c r="A48" s="11">
        <v>44002.633020833302</v>
      </c>
      <c r="B48" s="10" t="s">
        <v>829</v>
      </c>
      <c r="C48" s="12" t="s">
        <v>830</v>
      </c>
      <c r="D48" s="12" t="s">
        <v>205</v>
      </c>
      <c r="E48" s="13" t="s">
        <v>831</v>
      </c>
      <c r="F48" s="12" t="s">
        <v>412</v>
      </c>
      <c r="G48" s="12" t="s">
        <v>529</v>
      </c>
      <c r="H48" s="12" t="s">
        <v>377</v>
      </c>
      <c r="I48" s="12" t="s">
        <v>832</v>
      </c>
      <c r="J48" s="10" t="s">
        <v>833</v>
      </c>
      <c r="K48" s="13" t="s">
        <v>834</v>
      </c>
      <c r="L48" s="52" t="s">
        <v>835</v>
      </c>
      <c r="M48" s="12" t="s">
        <v>406</v>
      </c>
      <c r="N48" s="12" t="s">
        <v>458</v>
      </c>
      <c r="O48" s="12" t="s">
        <v>432</v>
      </c>
      <c r="P48" s="12" t="s">
        <v>836</v>
      </c>
      <c r="Q48" s="12" t="s">
        <v>202</v>
      </c>
      <c r="R48" s="12" t="s">
        <v>385</v>
      </c>
      <c r="S48" s="12" t="s">
        <v>837</v>
      </c>
      <c r="T48" s="12" t="s">
        <v>838</v>
      </c>
    </row>
    <row r="49" spans="1:20" ht="17.25">
      <c r="A49" s="11">
        <v>44003.633020833302</v>
      </c>
      <c r="B49" s="10" t="s">
        <v>839</v>
      </c>
      <c r="C49" s="12" t="s">
        <v>840</v>
      </c>
      <c r="D49" s="12" t="s">
        <v>205</v>
      </c>
      <c r="E49" s="13" t="s">
        <v>841</v>
      </c>
      <c r="F49" s="12" t="s">
        <v>424</v>
      </c>
      <c r="G49" s="12" t="s">
        <v>399</v>
      </c>
      <c r="H49" s="12" t="s">
        <v>393</v>
      </c>
      <c r="I49" s="12" t="s">
        <v>842</v>
      </c>
      <c r="J49" s="10" t="s">
        <v>843</v>
      </c>
      <c r="K49" s="13" t="s">
        <v>844</v>
      </c>
      <c r="L49" s="52" t="s">
        <v>845</v>
      </c>
      <c r="M49" s="12" t="s">
        <v>398</v>
      </c>
      <c r="N49" s="12" t="s">
        <v>399</v>
      </c>
      <c r="O49" s="12" t="s">
        <v>393</v>
      </c>
      <c r="P49" s="12" t="s">
        <v>846</v>
      </c>
      <c r="Q49" s="12" t="s">
        <v>202</v>
      </c>
      <c r="R49" s="12" t="s">
        <v>385</v>
      </c>
      <c r="S49" s="12" t="s">
        <v>847</v>
      </c>
      <c r="T49" s="12" t="s">
        <v>848</v>
      </c>
    </row>
    <row r="50" spans="1:20" ht="17.25">
      <c r="A50" s="11">
        <v>44004.633020833302</v>
      </c>
      <c r="B50" s="10" t="s">
        <v>849</v>
      </c>
      <c r="C50" s="12" t="s">
        <v>850</v>
      </c>
      <c r="D50" s="12" t="s">
        <v>202</v>
      </c>
      <c r="E50" s="13" t="s">
        <v>851</v>
      </c>
      <c r="F50" s="12" t="s">
        <v>375</v>
      </c>
      <c r="G50" s="12" t="s">
        <v>486</v>
      </c>
      <c r="H50" s="12" t="s">
        <v>377</v>
      </c>
      <c r="I50" s="12" t="s">
        <v>852</v>
      </c>
      <c r="J50" s="10" t="s">
        <v>853</v>
      </c>
      <c r="K50" s="13" t="s">
        <v>854</v>
      </c>
      <c r="L50" s="52" t="s">
        <v>855</v>
      </c>
      <c r="M50" s="12" t="s">
        <v>412</v>
      </c>
      <c r="N50" s="12" t="s">
        <v>425</v>
      </c>
      <c r="O50" s="12" t="s">
        <v>432</v>
      </c>
      <c r="P50" s="12" t="s">
        <v>856</v>
      </c>
      <c r="Q50" s="12" t="s">
        <v>202</v>
      </c>
      <c r="R50" s="12" t="s">
        <v>385</v>
      </c>
      <c r="S50" s="12" t="s">
        <v>857</v>
      </c>
      <c r="T50" s="12" t="s">
        <v>858</v>
      </c>
    </row>
    <row r="51" spans="1:20" ht="17.25">
      <c r="A51" s="11">
        <v>44005.633020833302</v>
      </c>
      <c r="B51" s="10" t="s">
        <v>859</v>
      </c>
      <c r="C51" s="12" t="s">
        <v>860</v>
      </c>
      <c r="D51" s="12" t="s">
        <v>202</v>
      </c>
      <c r="E51" s="13" t="s">
        <v>861</v>
      </c>
      <c r="F51" s="12" t="s">
        <v>391</v>
      </c>
      <c r="G51" s="12" t="s">
        <v>383</v>
      </c>
      <c r="H51" s="12" t="s">
        <v>377</v>
      </c>
      <c r="I51" s="12" t="s">
        <v>862</v>
      </c>
      <c r="J51" s="10" t="s">
        <v>863</v>
      </c>
      <c r="K51" s="13" t="s">
        <v>864</v>
      </c>
      <c r="L51" s="52" t="s">
        <v>865</v>
      </c>
      <c r="M51" s="12" t="s">
        <v>491</v>
      </c>
      <c r="N51" s="12" t="s">
        <v>486</v>
      </c>
      <c r="O51" s="12" t="s">
        <v>393</v>
      </c>
      <c r="P51" s="12" t="s">
        <v>866</v>
      </c>
      <c r="Q51" s="12" t="s">
        <v>202</v>
      </c>
      <c r="R51" s="12" t="s">
        <v>385</v>
      </c>
      <c r="S51" s="12" t="s">
        <v>867</v>
      </c>
      <c r="T51" s="12" t="s">
        <v>868</v>
      </c>
    </row>
    <row r="52" spans="1:20" ht="17.25">
      <c r="A52" s="11">
        <v>44006.633020833302</v>
      </c>
      <c r="B52" s="10" t="s">
        <v>869</v>
      </c>
      <c r="C52" s="12" t="s">
        <v>870</v>
      </c>
      <c r="D52" s="12" t="s">
        <v>205</v>
      </c>
      <c r="E52" s="13" t="s">
        <v>871</v>
      </c>
      <c r="F52" s="12" t="s">
        <v>406</v>
      </c>
      <c r="G52" s="12" t="s">
        <v>458</v>
      </c>
      <c r="H52" s="12" t="s">
        <v>393</v>
      </c>
      <c r="I52" s="12" t="s">
        <v>872</v>
      </c>
      <c r="J52" s="10" t="s">
        <v>873</v>
      </c>
      <c r="K52" s="13" t="s">
        <v>874</v>
      </c>
      <c r="L52" s="52" t="s">
        <v>875</v>
      </c>
      <c r="M52" s="12" t="s">
        <v>398</v>
      </c>
      <c r="N52" s="12" t="s">
        <v>399</v>
      </c>
      <c r="O52" s="12" t="s">
        <v>377</v>
      </c>
      <c r="P52" s="12" t="s">
        <v>876</v>
      </c>
      <c r="Q52" s="12" t="s">
        <v>202</v>
      </c>
      <c r="R52" s="12" t="s">
        <v>385</v>
      </c>
      <c r="S52" s="12" t="s">
        <v>877</v>
      </c>
      <c r="T52" s="12" t="s">
        <v>878</v>
      </c>
    </row>
    <row r="53" spans="1:20" ht="17.25">
      <c r="A53" s="11">
        <v>44007.633020833302</v>
      </c>
      <c r="B53" s="10" t="s">
        <v>879</v>
      </c>
      <c r="C53" s="12" t="s">
        <v>880</v>
      </c>
      <c r="D53" s="12" t="s">
        <v>205</v>
      </c>
      <c r="E53" s="13" t="s">
        <v>881</v>
      </c>
      <c r="F53" s="12" t="s">
        <v>398</v>
      </c>
      <c r="G53" s="12" t="s">
        <v>399</v>
      </c>
      <c r="H53" s="12" t="s">
        <v>377</v>
      </c>
      <c r="I53" s="12" t="s">
        <v>882</v>
      </c>
      <c r="J53" s="10" t="s">
        <v>883</v>
      </c>
      <c r="K53" s="13" t="s">
        <v>884</v>
      </c>
      <c r="L53" s="52" t="s">
        <v>885</v>
      </c>
      <c r="M53" s="12" t="s">
        <v>412</v>
      </c>
      <c r="N53" s="12" t="s">
        <v>425</v>
      </c>
      <c r="O53" s="12" t="s">
        <v>377</v>
      </c>
      <c r="P53" s="12" t="s">
        <v>886</v>
      </c>
      <c r="Q53" s="12" t="s">
        <v>205</v>
      </c>
      <c r="R53" s="12" t="s">
        <v>385</v>
      </c>
      <c r="S53" s="12" t="s">
        <v>887</v>
      </c>
      <c r="T53" s="12" t="s">
        <v>888</v>
      </c>
    </row>
    <row r="54" spans="1:20" ht="17.25">
      <c r="A54" s="11">
        <v>44008.633020833302</v>
      </c>
      <c r="B54" s="10" t="s">
        <v>889</v>
      </c>
      <c r="C54" s="12" t="s">
        <v>890</v>
      </c>
      <c r="D54" s="12" t="s">
        <v>202</v>
      </c>
      <c r="E54" s="13" t="s">
        <v>891</v>
      </c>
      <c r="F54" s="12" t="s">
        <v>424</v>
      </c>
      <c r="G54" s="12" t="s">
        <v>425</v>
      </c>
      <c r="H54" s="12" t="s">
        <v>377</v>
      </c>
      <c r="I54" s="12" t="s">
        <v>892</v>
      </c>
      <c r="J54" s="10" t="s">
        <v>893</v>
      </c>
      <c r="K54" s="13" t="s">
        <v>894</v>
      </c>
      <c r="L54" s="52" t="s">
        <v>895</v>
      </c>
      <c r="M54" s="12" t="s">
        <v>424</v>
      </c>
      <c r="N54" s="12" t="s">
        <v>486</v>
      </c>
      <c r="O54" s="12" t="s">
        <v>393</v>
      </c>
      <c r="P54" s="12" t="s">
        <v>896</v>
      </c>
      <c r="Q54" s="12" t="s">
        <v>202</v>
      </c>
      <c r="R54" s="12" t="s">
        <v>385</v>
      </c>
      <c r="S54" s="12" t="s">
        <v>897</v>
      </c>
      <c r="T54" s="12" t="s">
        <v>898</v>
      </c>
    </row>
    <row r="55" spans="1:20" ht="17.25">
      <c r="A55" s="11">
        <v>44009.633020833302</v>
      </c>
      <c r="B55" s="10" t="s">
        <v>899</v>
      </c>
      <c r="C55" s="12" t="s">
        <v>900</v>
      </c>
      <c r="D55" s="12" t="s">
        <v>202</v>
      </c>
      <c r="E55" s="13" t="s">
        <v>901</v>
      </c>
      <c r="F55" s="12" t="s">
        <v>375</v>
      </c>
      <c r="G55" s="12" t="s">
        <v>486</v>
      </c>
      <c r="H55" s="12" t="s">
        <v>377</v>
      </c>
      <c r="I55" s="12" t="s">
        <v>902</v>
      </c>
      <c r="J55" s="10" t="s">
        <v>903</v>
      </c>
      <c r="K55" s="13" t="s">
        <v>904</v>
      </c>
      <c r="L55" s="52" t="s">
        <v>905</v>
      </c>
      <c r="M55" s="12" t="s">
        <v>375</v>
      </c>
      <c r="N55" s="12" t="s">
        <v>518</v>
      </c>
      <c r="O55" s="12" t="s">
        <v>377</v>
      </c>
      <c r="P55" s="12" t="s">
        <v>906</v>
      </c>
      <c r="Q55" s="12" t="s">
        <v>202</v>
      </c>
      <c r="R55" s="12" t="s">
        <v>385</v>
      </c>
      <c r="S55" s="12" t="s">
        <v>907</v>
      </c>
      <c r="T55" s="12" t="s">
        <v>908</v>
      </c>
    </row>
    <row r="56" spans="1:20" ht="17.25">
      <c r="A56" s="11">
        <v>44010.633020833302</v>
      </c>
      <c r="B56" s="10" t="s">
        <v>909</v>
      </c>
      <c r="C56" s="12" t="s">
        <v>910</v>
      </c>
      <c r="D56" s="12" t="s">
        <v>202</v>
      </c>
      <c r="E56" s="13" t="s">
        <v>911</v>
      </c>
      <c r="F56" s="12" t="s">
        <v>391</v>
      </c>
      <c r="G56" s="12" t="s">
        <v>383</v>
      </c>
      <c r="H56" s="12" t="s">
        <v>393</v>
      </c>
      <c r="I56" s="12" t="s">
        <v>912</v>
      </c>
      <c r="J56" s="10" t="s">
        <v>913</v>
      </c>
      <c r="K56" s="13" t="s">
        <v>914</v>
      </c>
      <c r="L56" s="52" t="s">
        <v>915</v>
      </c>
      <c r="M56" s="12" t="s">
        <v>391</v>
      </c>
      <c r="N56" s="12" t="s">
        <v>458</v>
      </c>
      <c r="O56" s="12" t="s">
        <v>377</v>
      </c>
      <c r="P56" s="12" t="s">
        <v>916</v>
      </c>
      <c r="Q56" s="12" t="s">
        <v>202</v>
      </c>
      <c r="R56" s="12" t="s">
        <v>385</v>
      </c>
      <c r="S56" s="12" t="s">
        <v>917</v>
      </c>
      <c r="T56" s="12" t="s">
        <v>918</v>
      </c>
    </row>
    <row r="57" spans="1:20" ht="17.25">
      <c r="A57" s="11">
        <v>44011.633020833302</v>
      </c>
      <c r="B57" s="10" t="s">
        <v>919</v>
      </c>
      <c r="C57" s="12" t="s">
        <v>920</v>
      </c>
      <c r="D57" s="12" t="s">
        <v>202</v>
      </c>
      <c r="E57" s="13" t="s">
        <v>921</v>
      </c>
      <c r="F57" s="12" t="s">
        <v>406</v>
      </c>
      <c r="G57" s="12" t="s">
        <v>458</v>
      </c>
      <c r="H57" s="12" t="s">
        <v>377</v>
      </c>
      <c r="I57" s="12" t="s">
        <v>922</v>
      </c>
      <c r="J57" s="10" t="s">
        <v>923</v>
      </c>
      <c r="K57" s="13" t="s">
        <v>924</v>
      </c>
      <c r="L57" s="52" t="s">
        <v>925</v>
      </c>
      <c r="M57" s="12" t="s">
        <v>412</v>
      </c>
      <c r="N57" s="12" t="s">
        <v>425</v>
      </c>
      <c r="O57" s="12" t="s">
        <v>393</v>
      </c>
      <c r="P57" s="12" t="s">
        <v>926</v>
      </c>
      <c r="Q57" s="12" t="s">
        <v>205</v>
      </c>
      <c r="R57" s="12" t="s">
        <v>385</v>
      </c>
      <c r="S57" s="12" t="s">
        <v>927</v>
      </c>
      <c r="T57" s="12" t="s">
        <v>928</v>
      </c>
    </row>
    <row r="58" spans="1:20" ht="17.25">
      <c r="A58" s="11">
        <v>44012.633020833302</v>
      </c>
      <c r="B58" s="10" t="s">
        <v>929</v>
      </c>
      <c r="C58" s="12" t="s">
        <v>930</v>
      </c>
      <c r="D58" s="12" t="s">
        <v>202</v>
      </c>
      <c r="E58" s="13" t="s">
        <v>931</v>
      </c>
      <c r="F58" s="12" t="s">
        <v>398</v>
      </c>
      <c r="G58" s="12" t="s">
        <v>518</v>
      </c>
      <c r="H58" s="12" t="s">
        <v>377</v>
      </c>
      <c r="I58" s="12" t="s">
        <v>932</v>
      </c>
      <c r="J58" s="10" t="s">
        <v>933</v>
      </c>
      <c r="K58" s="13" t="s">
        <v>934</v>
      </c>
      <c r="L58" s="52" t="s">
        <v>935</v>
      </c>
      <c r="M58" s="12" t="s">
        <v>424</v>
      </c>
      <c r="N58" s="12" t="s">
        <v>465</v>
      </c>
      <c r="O58" s="12" t="s">
        <v>377</v>
      </c>
      <c r="P58" s="12" t="s">
        <v>936</v>
      </c>
      <c r="Q58" s="12" t="s">
        <v>205</v>
      </c>
      <c r="R58" s="12" t="s">
        <v>385</v>
      </c>
      <c r="S58" s="12" t="s">
        <v>937</v>
      </c>
      <c r="T58" s="12" t="s">
        <v>938</v>
      </c>
    </row>
    <row r="59" spans="1:20" ht="17.25">
      <c r="A59" s="11">
        <v>44013.633020833302</v>
      </c>
      <c r="B59" s="10" t="s">
        <v>939</v>
      </c>
      <c r="C59" s="12" t="s">
        <v>940</v>
      </c>
      <c r="D59" s="12" t="s">
        <v>202</v>
      </c>
      <c r="E59" s="13" t="s">
        <v>941</v>
      </c>
      <c r="F59" s="12" t="s">
        <v>412</v>
      </c>
      <c r="G59" s="12" t="s">
        <v>486</v>
      </c>
      <c r="H59" s="12" t="s">
        <v>393</v>
      </c>
      <c r="I59" s="12" t="s">
        <v>942</v>
      </c>
      <c r="J59" s="10" t="s">
        <v>943</v>
      </c>
      <c r="K59" s="13" t="s">
        <v>944</v>
      </c>
      <c r="L59" s="52" t="s">
        <v>945</v>
      </c>
      <c r="M59" s="12" t="s">
        <v>375</v>
      </c>
      <c r="N59" s="12" t="s">
        <v>425</v>
      </c>
      <c r="O59" s="12" t="s">
        <v>377</v>
      </c>
      <c r="P59" s="12" t="s">
        <v>946</v>
      </c>
      <c r="Q59" s="12" t="s">
        <v>202</v>
      </c>
      <c r="R59" s="12" t="s">
        <v>385</v>
      </c>
      <c r="S59" s="12" t="s">
        <v>947</v>
      </c>
      <c r="T59" s="12" t="s">
        <v>948</v>
      </c>
    </row>
    <row r="60" spans="1:20" ht="17.25">
      <c r="A60" s="11">
        <v>44014.633020833302</v>
      </c>
      <c r="B60" s="10" t="s">
        <v>949</v>
      </c>
      <c r="C60" s="12" t="s">
        <v>950</v>
      </c>
      <c r="D60" s="12" t="s">
        <v>202</v>
      </c>
      <c r="E60" s="13" t="s">
        <v>951</v>
      </c>
      <c r="F60" s="12" t="s">
        <v>424</v>
      </c>
      <c r="G60" s="12" t="s">
        <v>518</v>
      </c>
      <c r="H60" s="12" t="s">
        <v>377</v>
      </c>
      <c r="I60" s="12" t="s">
        <v>952</v>
      </c>
      <c r="J60" s="10" t="s">
        <v>953</v>
      </c>
      <c r="K60" s="13" t="s">
        <v>954</v>
      </c>
      <c r="L60" s="52" t="s">
        <v>955</v>
      </c>
      <c r="M60" s="12" t="s">
        <v>391</v>
      </c>
      <c r="N60" s="12" t="s">
        <v>383</v>
      </c>
      <c r="O60" s="12" t="s">
        <v>393</v>
      </c>
      <c r="P60" s="12" t="s">
        <v>956</v>
      </c>
      <c r="Q60" s="12" t="s">
        <v>202</v>
      </c>
      <c r="R60" s="12" t="s">
        <v>385</v>
      </c>
      <c r="S60" s="12" t="s">
        <v>957</v>
      </c>
      <c r="T60" s="12" t="s">
        <v>958</v>
      </c>
    </row>
    <row r="61" spans="1:20" ht="17.25">
      <c r="A61" s="11">
        <v>44015.633020833302</v>
      </c>
      <c r="B61" s="10" t="s">
        <v>959</v>
      </c>
      <c r="C61" s="12" t="s">
        <v>960</v>
      </c>
      <c r="D61" s="12" t="s">
        <v>202</v>
      </c>
      <c r="E61" s="13" t="s">
        <v>961</v>
      </c>
      <c r="F61" s="12" t="s">
        <v>375</v>
      </c>
      <c r="G61" s="12" t="s">
        <v>486</v>
      </c>
      <c r="H61" s="12" t="s">
        <v>377</v>
      </c>
      <c r="I61" s="12" t="s">
        <v>962</v>
      </c>
      <c r="J61" s="10" t="s">
        <v>963</v>
      </c>
      <c r="K61" s="13" t="s">
        <v>964</v>
      </c>
      <c r="L61" s="52" t="s">
        <v>965</v>
      </c>
      <c r="M61" s="12" t="s">
        <v>406</v>
      </c>
      <c r="N61" s="12" t="s">
        <v>383</v>
      </c>
      <c r="O61" s="12" t="s">
        <v>377</v>
      </c>
      <c r="P61" s="12" t="s">
        <v>966</v>
      </c>
      <c r="Q61" s="12" t="s">
        <v>205</v>
      </c>
      <c r="R61" s="12" t="s">
        <v>385</v>
      </c>
      <c r="S61" s="12" t="s">
        <v>967</v>
      </c>
      <c r="T61" s="12" t="s">
        <v>968</v>
      </c>
    </row>
    <row r="62" spans="1:20" ht="17.25">
      <c r="A62" s="11">
        <v>44016.633020833302</v>
      </c>
      <c r="B62" s="10" t="s">
        <v>969</v>
      </c>
      <c r="C62" s="12" t="s">
        <v>970</v>
      </c>
      <c r="D62" s="12" t="s">
        <v>205</v>
      </c>
      <c r="E62" s="13" t="s">
        <v>971</v>
      </c>
      <c r="F62" s="12" t="s">
        <v>391</v>
      </c>
      <c r="G62" s="12" t="s">
        <v>407</v>
      </c>
      <c r="H62" s="12" t="s">
        <v>393</v>
      </c>
      <c r="I62" s="12" t="s">
        <v>972</v>
      </c>
      <c r="J62" s="10" t="s">
        <v>973</v>
      </c>
      <c r="K62" s="13" t="s">
        <v>974</v>
      </c>
      <c r="L62" s="52" t="s">
        <v>975</v>
      </c>
      <c r="M62" s="12" t="s">
        <v>398</v>
      </c>
      <c r="N62" s="12" t="s">
        <v>425</v>
      </c>
      <c r="O62" s="12" t="s">
        <v>377</v>
      </c>
      <c r="P62" s="12" t="s">
        <v>976</v>
      </c>
      <c r="Q62" s="12" t="s">
        <v>205</v>
      </c>
      <c r="R62" s="12" t="s">
        <v>385</v>
      </c>
      <c r="S62" s="12" t="s">
        <v>977</v>
      </c>
      <c r="T62" s="12" t="s">
        <v>978</v>
      </c>
    </row>
    <row r="63" spans="1:20" ht="17.25">
      <c r="A63" s="11">
        <v>44017.633020833302</v>
      </c>
      <c r="B63" s="10" t="s">
        <v>979</v>
      </c>
      <c r="C63" s="12" t="s">
        <v>980</v>
      </c>
      <c r="D63" s="12" t="s">
        <v>202</v>
      </c>
      <c r="E63" s="13" t="s">
        <v>981</v>
      </c>
      <c r="F63" s="12" t="s">
        <v>412</v>
      </c>
      <c r="G63" s="12" t="s">
        <v>425</v>
      </c>
      <c r="H63" s="12" t="s">
        <v>377</v>
      </c>
      <c r="I63" s="12" t="s">
        <v>982</v>
      </c>
      <c r="J63" s="10" t="s">
        <v>983</v>
      </c>
      <c r="K63" s="13" t="s">
        <v>984</v>
      </c>
      <c r="L63" s="52" t="s">
        <v>985</v>
      </c>
      <c r="M63" s="12" t="s">
        <v>412</v>
      </c>
      <c r="N63" s="12" t="s">
        <v>465</v>
      </c>
      <c r="O63" s="12" t="s">
        <v>377</v>
      </c>
      <c r="P63" s="12" t="s">
        <v>986</v>
      </c>
      <c r="Q63" s="12" t="s">
        <v>205</v>
      </c>
      <c r="R63" s="12" t="s">
        <v>385</v>
      </c>
      <c r="S63" s="12" t="s">
        <v>987</v>
      </c>
      <c r="T63" s="12" t="s">
        <v>988</v>
      </c>
    </row>
    <row r="64" spans="1:20" ht="17.25">
      <c r="A64" s="11">
        <v>44018.633020833302</v>
      </c>
      <c r="B64" s="10" t="s">
        <v>989</v>
      </c>
      <c r="C64" s="12" t="s">
        <v>990</v>
      </c>
      <c r="D64" s="12" t="s">
        <v>202</v>
      </c>
      <c r="E64" s="13" t="s">
        <v>991</v>
      </c>
      <c r="F64" s="12" t="s">
        <v>424</v>
      </c>
      <c r="G64" s="12" t="s">
        <v>465</v>
      </c>
      <c r="H64" s="12" t="s">
        <v>377</v>
      </c>
      <c r="I64" s="12" t="s">
        <v>992</v>
      </c>
      <c r="J64" s="10" t="s">
        <v>993</v>
      </c>
      <c r="K64" s="13" t="s">
        <v>994</v>
      </c>
      <c r="L64" s="52" t="s">
        <v>995</v>
      </c>
      <c r="M64" s="12" t="s">
        <v>398</v>
      </c>
      <c r="N64" s="12" t="s">
        <v>425</v>
      </c>
      <c r="O64" s="12" t="s">
        <v>393</v>
      </c>
      <c r="P64" s="12" t="s">
        <v>996</v>
      </c>
      <c r="Q64" s="12" t="s">
        <v>202</v>
      </c>
      <c r="R64" s="12" t="s">
        <v>385</v>
      </c>
      <c r="S64" s="12" t="s">
        <v>997</v>
      </c>
      <c r="T64" s="12" t="s">
        <v>998</v>
      </c>
    </row>
    <row r="65" spans="1:20" ht="17.25">
      <c r="A65" s="11">
        <v>44019.633020833302</v>
      </c>
      <c r="B65" s="10" t="s">
        <v>999</v>
      </c>
      <c r="C65" s="12" t="s">
        <v>1000</v>
      </c>
      <c r="D65" s="12" t="s">
        <v>202</v>
      </c>
      <c r="E65" s="13" t="s">
        <v>1001</v>
      </c>
      <c r="F65" s="12" t="s">
        <v>375</v>
      </c>
      <c r="G65" s="12" t="s">
        <v>437</v>
      </c>
      <c r="H65" s="12" t="s">
        <v>377</v>
      </c>
      <c r="I65" s="12" t="s">
        <v>1002</v>
      </c>
      <c r="J65" s="10" t="s">
        <v>1003</v>
      </c>
      <c r="K65" s="13" t="s">
        <v>1004</v>
      </c>
      <c r="L65" s="52" t="s">
        <v>1005</v>
      </c>
      <c r="M65" s="12" t="s">
        <v>412</v>
      </c>
      <c r="N65" s="12" t="s">
        <v>486</v>
      </c>
      <c r="O65" s="12" t="s">
        <v>377</v>
      </c>
      <c r="P65" s="12" t="s">
        <v>1006</v>
      </c>
      <c r="Q65" s="12" t="s">
        <v>205</v>
      </c>
      <c r="R65" s="12" t="s">
        <v>385</v>
      </c>
      <c r="S65" s="12" t="s">
        <v>1007</v>
      </c>
      <c r="T65" s="12" t="s">
        <v>1008</v>
      </c>
    </row>
    <row r="66" spans="1:20" ht="17.25">
      <c r="A66" s="11">
        <v>44020.633020833302</v>
      </c>
      <c r="B66" s="10" t="s">
        <v>1009</v>
      </c>
      <c r="C66" s="12" t="s">
        <v>1010</v>
      </c>
      <c r="D66" s="12" t="s">
        <v>205</v>
      </c>
      <c r="E66" s="13" t="s">
        <v>1011</v>
      </c>
      <c r="F66" s="12" t="s">
        <v>391</v>
      </c>
      <c r="G66" s="12" t="s">
        <v>407</v>
      </c>
      <c r="H66" s="12" t="s">
        <v>377</v>
      </c>
      <c r="I66" s="12" t="s">
        <v>1012</v>
      </c>
      <c r="J66" s="10" t="s">
        <v>1013</v>
      </c>
      <c r="K66" s="13" t="s">
        <v>1014</v>
      </c>
      <c r="L66" s="52" t="s">
        <v>1015</v>
      </c>
      <c r="M66" s="12" t="s">
        <v>424</v>
      </c>
      <c r="N66" s="12" t="s">
        <v>399</v>
      </c>
      <c r="O66" s="12" t="s">
        <v>377</v>
      </c>
      <c r="P66" s="12" t="s">
        <v>1016</v>
      </c>
      <c r="Q66" s="12" t="s">
        <v>205</v>
      </c>
      <c r="R66" s="12" t="s">
        <v>385</v>
      </c>
      <c r="S66" s="12" t="s">
        <v>1017</v>
      </c>
      <c r="T66" s="12" t="s">
        <v>1018</v>
      </c>
    </row>
    <row r="67" spans="1:20" ht="17.25">
      <c r="A67" s="11">
        <v>44021.633020833302</v>
      </c>
      <c r="B67" s="10" t="s">
        <v>1019</v>
      </c>
      <c r="C67" s="12" t="s">
        <v>1020</v>
      </c>
      <c r="D67" s="12" t="s">
        <v>205</v>
      </c>
      <c r="E67" s="13" t="s">
        <v>1021</v>
      </c>
      <c r="F67" s="12" t="s">
        <v>406</v>
      </c>
      <c r="G67" s="12" t="s">
        <v>407</v>
      </c>
      <c r="H67" s="12" t="s">
        <v>393</v>
      </c>
      <c r="I67" s="12" t="s">
        <v>1022</v>
      </c>
      <c r="J67" s="10" t="s">
        <v>1023</v>
      </c>
      <c r="K67" s="13" t="s">
        <v>1024</v>
      </c>
      <c r="L67" s="52" t="s">
        <v>1025</v>
      </c>
      <c r="M67" s="12" t="s">
        <v>375</v>
      </c>
      <c r="N67" s="12" t="s">
        <v>425</v>
      </c>
      <c r="O67" s="12" t="s">
        <v>393</v>
      </c>
      <c r="P67" s="12" t="s">
        <v>1026</v>
      </c>
      <c r="Q67" s="12" t="s">
        <v>205</v>
      </c>
      <c r="R67" s="12" t="s">
        <v>385</v>
      </c>
      <c r="S67" s="12" t="s">
        <v>1027</v>
      </c>
      <c r="T67" s="12" t="s">
        <v>1028</v>
      </c>
    </row>
    <row r="68" spans="1:20" ht="17.25">
      <c r="A68" s="11">
        <v>44022.633020833302</v>
      </c>
      <c r="B68" s="10" t="s">
        <v>1029</v>
      </c>
      <c r="C68" s="12" t="s">
        <v>1030</v>
      </c>
      <c r="D68" s="12" t="s">
        <v>202</v>
      </c>
      <c r="E68" s="13" t="s">
        <v>1031</v>
      </c>
      <c r="F68" s="12" t="s">
        <v>398</v>
      </c>
      <c r="G68" s="12" t="s">
        <v>529</v>
      </c>
      <c r="H68" s="12" t="s">
        <v>377</v>
      </c>
      <c r="I68" s="12" t="s">
        <v>1032</v>
      </c>
      <c r="J68" s="10" t="s">
        <v>1033</v>
      </c>
      <c r="K68" s="13" t="s">
        <v>1034</v>
      </c>
      <c r="L68" s="52" t="s">
        <v>1035</v>
      </c>
      <c r="M68" s="12" t="s">
        <v>391</v>
      </c>
      <c r="N68" s="12" t="s">
        <v>1036</v>
      </c>
      <c r="O68" s="12" t="s">
        <v>377</v>
      </c>
      <c r="P68" s="12" t="s">
        <v>1037</v>
      </c>
      <c r="Q68" s="12" t="s">
        <v>202</v>
      </c>
      <c r="R68" s="12" t="s">
        <v>385</v>
      </c>
      <c r="S68" s="12" t="s">
        <v>1038</v>
      </c>
      <c r="T68" s="12" t="s">
        <v>1039</v>
      </c>
    </row>
    <row r="69" spans="1:20" ht="17.25">
      <c r="A69" s="11">
        <v>44023.633020833302</v>
      </c>
      <c r="B69" s="10" t="s">
        <v>1040</v>
      </c>
      <c r="C69" s="12" t="s">
        <v>1041</v>
      </c>
      <c r="D69" s="12" t="s">
        <v>202</v>
      </c>
      <c r="E69" s="13" t="s">
        <v>1042</v>
      </c>
      <c r="F69" s="12" t="s">
        <v>412</v>
      </c>
      <c r="G69" s="12" t="s">
        <v>399</v>
      </c>
      <c r="H69" s="12" t="s">
        <v>377</v>
      </c>
      <c r="I69" s="12" t="s">
        <v>1043</v>
      </c>
      <c r="J69" s="10" t="s">
        <v>1044</v>
      </c>
      <c r="K69" s="13" t="s">
        <v>1045</v>
      </c>
      <c r="L69" s="52" t="s">
        <v>1046</v>
      </c>
      <c r="M69" s="12" t="s">
        <v>406</v>
      </c>
      <c r="N69" s="12" t="s">
        <v>458</v>
      </c>
      <c r="O69" s="12" t="s">
        <v>377</v>
      </c>
      <c r="P69" s="12" t="s">
        <v>1047</v>
      </c>
      <c r="Q69" s="12" t="s">
        <v>202</v>
      </c>
      <c r="R69" s="12" t="s">
        <v>385</v>
      </c>
      <c r="S69" s="12" t="s">
        <v>1048</v>
      </c>
      <c r="T69" s="12" t="s">
        <v>1049</v>
      </c>
    </row>
    <row r="70" spans="1:20" ht="17.25">
      <c r="A70" s="11">
        <v>44024.633020833302</v>
      </c>
      <c r="B70" s="10" t="s">
        <v>1050</v>
      </c>
      <c r="C70" s="12" t="s">
        <v>1051</v>
      </c>
      <c r="D70" s="12" t="s">
        <v>202</v>
      </c>
      <c r="E70" s="13" t="s">
        <v>1052</v>
      </c>
      <c r="F70" s="12" t="s">
        <v>491</v>
      </c>
      <c r="G70" s="12" t="s">
        <v>425</v>
      </c>
      <c r="H70" s="12" t="s">
        <v>393</v>
      </c>
      <c r="I70" s="12" t="s">
        <v>1053</v>
      </c>
      <c r="J70" s="10" t="s">
        <v>1054</v>
      </c>
      <c r="K70" s="13" t="s">
        <v>1055</v>
      </c>
      <c r="L70" s="52" t="s">
        <v>1056</v>
      </c>
      <c r="M70" s="12" t="s">
        <v>398</v>
      </c>
      <c r="N70" s="12" t="s">
        <v>529</v>
      </c>
      <c r="O70" s="12" t="s">
        <v>393</v>
      </c>
      <c r="P70" s="12" t="s">
        <v>1057</v>
      </c>
      <c r="Q70" s="12" t="s">
        <v>205</v>
      </c>
      <c r="R70" s="12" t="s">
        <v>385</v>
      </c>
      <c r="S70" s="12" t="s">
        <v>1058</v>
      </c>
      <c r="T70" s="12" t="s">
        <v>1059</v>
      </c>
    </row>
    <row r="71" spans="1:20" ht="17.25">
      <c r="A71" s="11">
        <v>44025.633020833302</v>
      </c>
      <c r="B71" s="10" t="s">
        <v>1060</v>
      </c>
      <c r="C71" s="12" t="s">
        <v>1061</v>
      </c>
      <c r="D71" s="12" t="s">
        <v>202</v>
      </c>
      <c r="E71" s="13" t="s">
        <v>1062</v>
      </c>
      <c r="F71" s="12" t="s">
        <v>398</v>
      </c>
      <c r="G71" s="12" t="s">
        <v>465</v>
      </c>
      <c r="H71" s="12" t="s">
        <v>377</v>
      </c>
      <c r="I71" s="12" t="s">
        <v>1063</v>
      </c>
      <c r="J71" s="10" t="s">
        <v>1064</v>
      </c>
      <c r="K71" s="13" t="s">
        <v>1065</v>
      </c>
      <c r="L71" s="52" t="s">
        <v>1066</v>
      </c>
      <c r="M71" s="12" t="s">
        <v>424</v>
      </c>
      <c r="N71" s="12" t="s">
        <v>399</v>
      </c>
      <c r="O71" s="12" t="s">
        <v>377</v>
      </c>
      <c r="P71" s="12" t="s">
        <v>1067</v>
      </c>
      <c r="Q71" s="12" t="s">
        <v>202</v>
      </c>
      <c r="R71" s="12" t="s">
        <v>385</v>
      </c>
      <c r="S71" s="12" t="s">
        <v>1068</v>
      </c>
      <c r="T71" s="12" t="s">
        <v>1069</v>
      </c>
    </row>
    <row r="72" spans="1:20" ht="17.25">
      <c r="A72" s="11">
        <v>44026.633020833302</v>
      </c>
      <c r="B72" s="10" t="s">
        <v>1070</v>
      </c>
      <c r="C72" s="12" t="s">
        <v>1071</v>
      </c>
      <c r="D72" s="12" t="s">
        <v>205</v>
      </c>
      <c r="E72" s="13" t="s">
        <v>1072</v>
      </c>
      <c r="F72" s="12" t="s">
        <v>412</v>
      </c>
      <c r="G72" s="12" t="s">
        <v>425</v>
      </c>
      <c r="H72" s="12" t="s">
        <v>377</v>
      </c>
      <c r="I72" s="12" t="s">
        <v>1073</v>
      </c>
      <c r="J72" s="10" t="s">
        <v>1074</v>
      </c>
      <c r="K72" s="13" t="s">
        <v>1075</v>
      </c>
      <c r="L72" s="52" t="s">
        <v>1076</v>
      </c>
      <c r="M72" s="12" t="s">
        <v>375</v>
      </c>
      <c r="N72" s="12" t="s">
        <v>425</v>
      </c>
      <c r="O72" s="12" t="s">
        <v>377</v>
      </c>
      <c r="P72" s="12" t="s">
        <v>1077</v>
      </c>
      <c r="Q72" s="12" t="s">
        <v>202</v>
      </c>
      <c r="R72" s="12" t="s">
        <v>385</v>
      </c>
      <c r="S72" s="12" t="s">
        <v>1078</v>
      </c>
      <c r="T72" s="12" t="s">
        <v>1079</v>
      </c>
    </row>
    <row r="73" spans="1:20" ht="17.25">
      <c r="A73" s="11">
        <v>44027.633020833302</v>
      </c>
      <c r="B73" s="10" t="s">
        <v>1080</v>
      </c>
      <c r="C73" s="12" t="s">
        <v>1081</v>
      </c>
      <c r="D73" s="12" t="s">
        <v>205</v>
      </c>
      <c r="E73" s="13" t="s">
        <v>1082</v>
      </c>
      <c r="F73" s="12" t="s">
        <v>424</v>
      </c>
      <c r="G73" s="12" t="s">
        <v>486</v>
      </c>
      <c r="H73" s="12" t="s">
        <v>393</v>
      </c>
      <c r="I73" s="12" t="s">
        <v>1083</v>
      </c>
      <c r="J73" s="10" t="s">
        <v>1084</v>
      </c>
      <c r="K73" s="13" t="s">
        <v>1085</v>
      </c>
      <c r="L73" s="52" t="s">
        <v>1086</v>
      </c>
      <c r="M73" s="12" t="s">
        <v>391</v>
      </c>
      <c r="N73" s="12" t="s">
        <v>392</v>
      </c>
      <c r="O73" s="12" t="s">
        <v>393</v>
      </c>
      <c r="P73" s="12" t="s">
        <v>1087</v>
      </c>
      <c r="Q73" s="12" t="s">
        <v>202</v>
      </c>
      <c r="R73" s="12" t="s">
        <v>385</v>
      </c>
      <c r="S73" s="12" t="s">
        <v>1088</v>
      </c>
      <c r="T73" s="12" t="s">
        <v>1089</v>
      </c>
    </row>
    <row r="74" spans="1:20" ht="17.25">
      <c r="A74" s="11">
        <v>44028.633020833302</v>
      </c>
      <c r="B74" s="10" t="s">
        <v>1090</v>
      </c>
      <c r="C74" s="12" t="s">
        <v>1091</v>
      </c>
      <c r="D74" s="12" t="s">
        <v>202</v>
      </c>
      <c r="E74" s="13" t="s">
        <v>1092</v>
      </c>
      <c r="F74" s="12" t="s">
        <v>375</v>
      </c>
      <c r="G74" s="12" t="s">
        <v>399</v>
      </c>
      <c r="H74" s="12" t="s">
        <v>377</v>
      </c>
      <c r="I74" s="12" t="s">
        <v>1093</v>
      </c>
      <c r="J74" s="10" t="s">
        <v>1094</v>
      </c>
      <c r="K74" s="13" t="s">
        <v>1095</v>
      </c>
      <c r="L74" s="52" t="s">
        <v>1096</v>
      </c>
      <c r="M74" s="12" t="s">
        <v>406</v>
      </c>
      <c r="N74" s="12" t="s">
        <v>458</v>
      </c>
      <c r="O74" s="12" t="s">
        <v>377</v>
      </c>
      <c r="P74" s="12" t="s">
        <v>1097</v>
      </c>
      <c r="Q74" s="12" t="s">
        <v>202</v>
      </c>
      <c r="R74" s="12" t="s">
        <v>385</v>
      </c>
      <c r="S74" s="12" t="s">
        <v>1098</v>
      </c>
      <c r="T74" s="12" t="s">
        <v>1099</v>
      </c>
    </row>
    <row r="75" spans="1:20" ht="17.25">
      <c r="A75" s="11">
        <v>44029.633020833302</v>
      </c>
      <c r="B75" s="10" t="s">
        <v>1100</v>
      </c>
      <c r="C75" s="12" t="s">
        <v>1101</v>
      </c>
      <c r="D75" s="12" t="s">
        <v>202</v>
      </c>
      <c r="E75" s="13" t="s">
        <v>1102</v>
      </c>
      <c r="F75" s="12" t="s">
        <v>391</v>
      </c>
      <c r="G75" s="12" t="s">
        <v>458</v>
      </c>
      <c r="H75" s="12" t="s">
        <v>393</v>
      </c>
      <c r="I75" s="12" t="s">
        <v>1103</v>
      </c>
      <c r="J75" s="10" t="s">
        <v>1104</v>
      </c>
      <c r="K75" s="13" t="s">
        <v>1105</v>
      </c>
      <c r="L75" s="52" t="s">
        <v>1106</v>
      </c>
      <c r="M75" s="12" t="s">
        <v>398</v>
      </c>
      <c r="N75" s="12" t="s">
        <v>399</v>
      </c>
      <c r="O75" s="12" t="s">
        <v>377</v>
      </c>
      <c r="P75" s="12" t="s">
        <v>1107</v>
      </c>
      <c r="Q75" s="12" t="s">
        <v>205</v>
      </c>
      <c r="R75" s="12" t="s">
        <v>385</v>
      </c>
      <c r="S75" s="12" t="s">
        <v>1108</v>
      </c>
      <c r="T75" s="12" t="s">
        <v>1109</v>
      </c>
    </row>
    <row r="76" spans="1:20" ht="17.25">
      <c r="A76" s="11">
        <v>44030.633020833302</v>
      </c>
      <c r="B76" s="10" t="s">
        <v>1110</v>
      </c>
      <c r="C76" s="12" t="s">
        <v>1111</v>
      </c>
      <c r="D76" s="12" t="s">
        <v>202</v>
      </c>
      <c r="E76" s="13" t="s">
        <v>1112</v>
      </c>
      <c r="F76" s="12" t="s">
        <v>398</v>
      </c>
      <c r="G76" s="12" t="s">
        <v>486</v>
      </c>
      <c r="H76" s="12" t="s">
        <v>377</v>
      </c>
      <c r="I76" s="12" t="s">
        <v>1113</v>
      </c>
      <c r="J76" s="10" t="s">
        <v>1114</v>
      </c>
      <c r="K76" s="13" t="s">
        <v>1115</v>
      </c>
      <c r="L76" s="52" t="s">
        <v>1116</v>
      </c>
      <c r="M76" s="12" t="s">
        <v>412</v>
      </c>
      <c r="N76" s="12" t="s">
        <v>425</v>
      </c>
      <c r="O76" s="12" t="s">
        <v>377</v>
      </c>
      <c r="P76" s="12" t="s">
        <v>1117</v>
      </c>
      <c r="Q76" s="12" t="s">
        <v>202</v>
      </c>
      <c r="R76" s="12" t="s">
        <v>385</v>
      </c>
      <c r="S76" s="12" t="s">
        <v>1118</v>
      </c>
      <c r="T76" s="12" t="s">
        <v>1119</v>
      </c>
    </row>
    <row r="77" spans="1:20" ht="17.25">
      <c r="A77" s="11">
        <v>44031.633020833302</v>
      </c>
      <c r="B77" s="10" t="s">
        <v>1120</v>
      </c>
      <c r="C77" s="12" t="s">
        <v>1121</v>
      </c>
      <c r="D77" s="12" t="s">
        <v>202</v>
      </c>
      <c r="E77" s="13" t="s">
        <v>1122</v>
      </c>
      <c r="F77" s="12" t="s">
        <v>412</v>
      </c>
      <c r="G77" s="12" t="s">
        <v>529</v>
      </c>
      <c r="H77" s="12" t="s">
        <v>377</v>
      </c>
      <c r="I77" s="12" t="s">
        <v>1123</v>
      </c>
      <c r="J77" s="10" t="s">
        <v>1124</v>
      </c>
      <c r="K77" s="13" t="s">
        <v>1125</v>
      </c>
      <c r="L77" s="52" t="s">
        <v>1126</v>
      </c>
      <c r="M77" s="12" t="s">
        <v>424</v>
      </c>
      <c r="N77" s="12" t="s">
        <v>465</v>
      </c>
      <c r="O77" s="12" t="s">
        <v>377</v>
      </c>
      <c r="P77" s="12" t="s">
        <v>1127</v>
      </c>
      <c r="Q77" s="12" t="s">
        <v>205</v>
      </c>
      <c r="R77" s="12" t="s">
        <v>385</v>
      </c>
      <c r="S77" s="12" t="s">
        <v>1128</v>
      </c>
      <c r="T77" s="12" t="s">
        <v>1129</v>
      </c>
    </row>
    <row r="78" spans="1:20" ht="17.25">
      <c r="A78" s="11">
        <v>44032.633020833302</v>
      </c>
      <c r="B78" s="10" t="s">
        <v>1130</v>
      </c>
      <c r="C78" s="12" t="s">
        <v>1131</v>
      </c>
      <c r="D78" s="12" t="s">
        <v>202</v>
      </c>
      <c r="E78" s="13" t="s">
        <v>1132</v>
      </c>
      <c r="F78" s="12" t="s">
        <v>491</v>
      </c>
      <c r="G78" s="12" t="s">
        <v>399</v>
      </c>
      <c r="H78" s="12" t="s">
        <v>393</v>
      </c>
      <c r="I78" s="12" t="s">
        <v>1133</v>
      </c>
      <c r="J78" s="10" t="s">
        <v>1134</v>
      </c>
      <c r="K78" s="13" t="s">
        <v>1135</v>
      </c>
      <c r="L78" s="52" t="s">
        <v>1136</v>
      </c>
      <c r="M78" s="12" t="s">
        <v>375</v>
      </c>
      <c r="N78" s="12" t="s">
        <v>425</v>
      </c>
      <c r="O78" s="12" t="s">
        <v>393</v>
      </c>
      <c r="P78" s="12" t="s">
        <v>1137</v>
      </c>
      <c r="Q78" s="12" t="s">
        <v>205</v>
      </c>
      <c r="R78" s="12" t="s">
        <v>385</v>
      </c>
      <c r="S78" s="12" t="s">
        <v>1138</v>
      </c>
      <c r="T78" s="12" t="s">
        <v>1139</v>
      </c>
    </row>
    <row r="79" spans="1:20" ht="17.25">
      <c r="A79" s="11">
        <v>44033.633020833302</v>
      </c>
      <c r="B79" s="10" t="s">
        <v>1140</v>
      </c>
      <c r="C79" s="12" t="s">
        <v>1141</v>
      </c>
      <c r="D79" s="12" t="s">
        <v>202</v>
      </c>
      <c r="E79" s="13" t="s">
        <v>1142</v>
      </c>
      <c r="F79" s="12" t="s">
        <v>398</v>
      </c>
      <c r="G79" s="12" t="s">
        <v>425</v>
      </c>
      <c r="H79" s="12" t="s">
        <v>377</v>
      </c>
      <c r="I79" s="12" t="s">
        <v>1143</v>
      </c>
      <c r="J79" s="10" t="s">
        <v>1144</v>
      </c>
      <c r="K79" s="13" t="s">
        <v>1145</v>
      </c>
      <c r="L79" s="52" t="s">
        <v>1146</v>
      </c>
      <c r="M79" s="12" t="s">
        <v>391</v>
      </c>
      <c r="N79" s="12" t="s">
        <v>458</v>
      </c>
      <c r="O79" s="12" t="s">
        <v>377</v>
      </c>
      <c r="P79" s="12" t="s">
        <v>1147</v>
      </c>
      <c r="Q79" s="12" t="s">
        <v>205</v>
      </c>
      <c r="R79" s="12" t="s">
        <v>385</v>
      </c>
      <c r="S79" s="12" t="s">
        <v>1148</v>
      </c>
      <c r="T79" s="12" t="s">
        <v>1149</v>
      </c>
    </row>
    <row r="80" spans="1:20" ht="17.25">
      <c r="A80" s="11">
        <v>44034.633020833302</v>
      </c>
      <c r="B80" s="10" t="s">
        <v>1150</v>
      </c>
      <c r="C80" s="12" t="s">
        <v>1151</v>
      </c>
      <c r="D80" s="12" t="s">
        <v>202</v>
      </c>
      <c r="E80" s="13" t="s">
        <v>1152</v>
      </c>
      <c r="F80" s="12" t="s">
        <v>412</v>
      </c>
      <c r="G80" s="12" t="s">
        <v>465</v>
      </c>
      <c r="H80" s="12" t="s">
        <v>377</v>
      </c>
      <c r="I80" s="12" t="s">
        <v>1153</v>
      </c>
      <c r="J80" s="10" t="s">
        <v>1154</v>
      </c>
      <c r="K80" s="13" t="s">
        <v>1155</v>
      </c>
      <c r="L80" s="52" t="s">
        <v>1156</v>
      </c>
      <c r="M80" s="12" t="s">
        <v>412</v>
      </c>
      <c r="N80" s="12" t="s">
        <v>425</v>
      </c>
      <c r="O80" s="12" t="s">
        <v>377</v>
      </c>
      <c r="P80" s="12" t="s">
        <v>1157</v>
      </c>
      <c r="Q80" s="12" t="s">
        <v>202</v>
      </c>
      <c r="R80" s="12" t="s">
        <v>385</v>
      </c>
      <c r="S80" s="12" t="s">
        <v>1158</v>
      </c>
      <c r="T80" s="12" t="s">
        <v>1159</v>
      </c>
    </row>
    <row r="81" spans="1:20" ht="17.25">
      <c r="A81" s="11">
        <v>44035.633020833302</v>
      </c>
      <c r="B81" s="10" t="s">
        <v>1160</v>
      </c>
      <c r="C81" s="12" t="s">
        <v>1161</v>
      </c>
      <c r="D81" s="12" t="s">
        <v>202</v>
      </c>
      <c r="E81" s="13" t="s">
        <v>1162</v>
      </c>
      <c r="F81" s="12" t="s">
        <v>424</v>
      </c>
      <c r="G81" s="12" t="s">
        <v>425</v>
      </c>
      <c r="H81" s="12" t="s">
        <v>393</v>
      </c>
      <c r="I81" s="12" t="s">
        <v>1163</v>
      </c>
      <c r="J81" s="10" t="s">
        <v>1164</v>
      </c>
      <c r="K81" s="13" t="s">
        <v>1165</v>
      </c>
      <c r="L81" s="52" t="s">
        <v>1166</v>
      </c>
      <c r="M81" s="12" t="s">
        <v>424</v>
      </c>
      <c r="N81" s="12" t="s">
        <v>486</v>
      </c>
      <c r="O81" s="12" t="s">
        <v>393</v>
      </c>
      <c r="P81" s="12" t="s">
        <v>1167</v>
      </c>
      <c r="Q81" s="12" t="s">
        <v>202</v>
      </c>
      <c r="R81" s="12" t="s">
        <v>385</v>
      </c>
      <c r="S81" s="12" t="s">
        <v>1168</v>
      </c>
      <c r="T81" s="12" t="s">
        <v>1169</v>
      </c>
    </row>
    <row r="82" spans="1:20" ht="17.25">
      <c r="A82" s="11">
        <v>44036.633020833302</v>
      </c>
      <c r="B82" s="10" t="s">
        <v>1170</v>
      </c>
      <c r="C82" s="12" t="s">
        <v>1171</v>
      </c>
      <c r="D82" s="12" t="s">
        <v>202</v>
      </c>
      <c r="E82" s="13" t="s">
        <v>1172</v>
      </c>
      <c r="F82" s="12" t="s">
        <v>375</v>
      </c>
      <c r="G82" s="12" t="s">
        <v>486</v>
      </c>
      <c r="H82" s="12" t="s">
        <v>377</v>
      </c>
      <c r="I82" s="12" t="s">
        <v>1173</v>
      </c>
      <c r="J82" s="10" t="s">
        <v>1174</v>
      </c>
      <c r="K82" s="13" t="s">
        <v>1175</v>
      </c>
      <c r="L82" s="52" t="s">
        <v>1176</v>
      </c>
      <c r="M82" s="12" t="s">
        <v>375</v>
      </c>
      <c r="N82" s="12" t="s">
        <v>399</v>
      </c>
      <c r="O82" s="12" t="s">
        <v>377</v>
      </c>
      <c r="P82" s="12" t="s">
        <v>1177</v>
      </c>
      <c r="Q82" s="12" t="s">
        <v>205</v>
      </c>
      <c r="R82" s="12" t="s">
        <v>385</v>
      </c>
      <c r="S82" s="12" t="s">
        <v>1178</v>
      </c>
      <c r="T82" s="12" t="s">
        <v>1179</v>
      </c>
    </row>
    <row r="83" spans="1:20" ht="17.25">
      <c r="A83" s="11">
        <v>44037.633020833302</v>
      </c>
      <c r="B83" s="10" t="s">
        <v>1180</v>
      </c>
      <c r="C83" s="12" t="s">
        <v>1181</v>
      </c>
      <c r="D83" s="12" t="s">
        <v>202</v>
      </c>
      <c r="E83" s="13" t="s">
        <v>1182</v>
      </c>
      <c r="F83" s="12" t="s">
        <v>391</v>
      </c>
      <c r="G83" s="12" t="s">
        <v>407</v>
      </c>
      <c r="H83" s="12" t="s">
        <v>377</v>
      </c>
      <c r="I83" s="12" t="s">
        <v>1183</v>
      </c>
      <c r="J83" s="10" t="s">
        <v>1184</v>
      </c>
      <c r="K83" s="13" t="s">
        <v>1185</v>
      </c>
      <c r="L83" s="52" t="s">
        <v>1186</v>
      </c>
      <c r="M83" s="12" t="s">
        <v>391</v>
      </c>
      <c r="N83" s="12" t="s">
        <v>1036</v>
      </c>
      <c r="O83" s="12" t="s">
        <v>377</v>
      </c>
      <c r="P83" s="12" t="s">
        <v>1187</v>
      </c>
      <c r="Q83" s="12" t="s">
        <v>202</v>
      </c>
      <c r="R83" s="12" t="s">
        <v>385</v>
      </c>
      <c r="S83" s="12" t="s">
        <v>1188</v>
      </c>
      <c r="T83" s="12" t="s">
        <v>1189</v>
      </c>
    </row>
    <row r="84" spans="1:20" ht="17.25">
      <c r="A84" s="11">
        <v>44038.633020833302</v>
      </c>
      <c r="B84" s="10" t="s">
        <v>1190</v>
      </c>
      <c r="C84" s="12" t="s">
        <v>1191</v>
      </c>
      <c r="D84" s="12" t="s">
        <v>205</v>
      </c>
      <c r="E84" s="13" t="s">
        <v>1192</v>
      </c>
      <c r="F84" s="12" t="s">
        <v>406</v>
      </c>
      <c r="G84" s="12" t="s">
        <v>458</v>
      </c>
      <c r="H84" s="12" t="s">
        <v>393</v>
      </c>
      <c r="I84" s="12" t="s">
        <v>1193</v>
      </c>
      <c r="J84" s="10" t="s">
        <v>1194</v>
      </c>
      <c r="K84" s="13" t="s">
        <v>1195</v>
      </c>
      <c r="L84" s="52" t="s">
        <v>1196</v>
      </c>
      <c r="M84" s="12" t="s">
        <v>406</v>
      </c>
      <c r="N84" s="12" t="s">
        <v>392</v>
      </c>
      <c r="O84" s="12" t="s">
        <v>393</v>
      </c>
      <c r="P84" s="12" t="s">
        <v>1197</v>
      </c>
      <c r="Q84" s="12" t="s">
        <v>202</v>
      </c>
      <c r="R84" s="12" t="s">
        <v>385</v>
      </c>
      <c r="S84" s="12" t="s">
        <v>1198</v>
      </c>
      <c r="T84" s="12" t="s">
        <v>1199</v>
      </c>
    </row>
    <row r="85" spans="1:20" ht="17.25">
      <c r="A85" s="11">
        <v>44039.633020833302</v>
      </c>
      <c r="B85" s="10" t="s">
        <v>1200</v>
      </c>
      <c r="C85" s="12" t="s">
        <v>1201</v>
      </c>
      <c r="D85" s="12" t="s">
        <v>202</v>
      </c>
      <c r="E85" s="13" t="s">
        <v>1202</v>
      </c>
      <c r="F85" s="12" t="s">
        <v>398</v>
      </c>
      <c r="G85" s="12" t="s">
        <v>425</v>
      </c>
      <c r="H85" s="12" t="s">
        <v>377</v>
      </c>
      <c r="I85" s="12" t="s">
        <v>1203</v>
      </c>
      <c r="J85" s="10" t="s">
        <v>1204</v>
      </c>
      <c r="K85" s="13" t="s">
        <v>1205</v>
      </c>
      <c r="L85" s="52" t="s">
        <v>1206</v>
      </c>
      <c r="M85" s="12" t="s">
        <v>398</v>
      </c>
      <c r="N85" s="12" t="s">
        <v>486</v>
      </c>
      <c r="O85" s="12" t="s">
        <v>377</v>
      </c>
      <c r="P85" s="12" t="s">
        <v>1207</v>
      </c>
      <c r="Q85" s="12" t="s">
        <v>202</v>
      </c>
      <c r="R85" s="12" t="s">
        <v>385</v>
      </c>
      <c r="S85" s="12" t="s">
        <v>1208</v>
      </c>
      <c r="T85" s="12" t="s">
        <v>1209</v>
      </c>
    </row>
    <row r="86" spans="1:20" ht="17.25">
      <c r="A86" s="11">
        <v>44040.633020833302</v>
      </c>
      <c r="B86" s="10" t="s">
        <v>1210</v>
      </c>
      <c r="C86" s="12" t="s">
        <v>1211</v>
      </c>
      <c r="D86" s="12" t="s">
        <v>202</v>
      </c>
      <c r="E86" s="13" t="s">
        <v>1212</v>
      </c>
      <c r="F86" s="12" t="s">
        <v>424</v>
      </c>
      <c r="G86" s="12" t="s">
        <v>486</v>
      </c>
      <c r="H86" s="12" t="s">
        <v>377</v>
      </c>
      <c r="I86" s="12" t="s">
        <v>1213</v>
      </c>
      <c r="J86" s="10" t="s">
        <v>1214</v>
      </c>
      <c r="K86" s="13" t="s">
        <v>1215</v>
      </c>
      <c r="L86" s="52" t="s">
        <v>1216</v>
      </c>
      <c r="M86" s="12" t="s">
        <v>412</v>
      </c>
      <c r="N86" s="12" t="s">
        <v>399</v>
      </c>
      <c r="O86" s="12" t="s">
        <v>393</v>
      </c>
      <c r="P86" s="12" t="s">
        <v>1217</v>
      </c>
      <c r="Q86" s="12" t="s">
        <v>202</v>
      </c>
      <c r="R86" s="12" t="s">
        <v>385</v>
      </c>
      <c r="S86" s="12" t="s">
        <v>1218</v>
      </c>
      <c r="T86" s="12" t="s">
        <v>1219</v>
      </c>
    </row>
    <row r="87" spans="1:20" ht="17.25">
      <c r="A87" s="11">
        <v>44041.633020833302</v>
      </c>
      <c r="B87" s="10" t="s">
        <v>1220</v>
      </c>
      <c r="C87" s="12" t="s">
        <v>1221</v>
      </c>
      <c r="D87" s="12" t="s">
        <v>202</v>
      </c>
      <c r="E87" s="13" t="s">
        <v>1222</v>
      </c>
      <c r="F87" s="12" t="s">
        <v>375</v>
      </c>
      <c r="G87" s="12" t="s">
        <v>399</v>
      </c>
      <c r="H87" s="12" t="s">
        <v>393</v>
      </c>
      <c r="I87" s="12" t="s">
        <v>1223</v>
      </c>
      <c r="J87" s="10" t="s">
        <v>1224</v>
      </c>
      <c r="K87" s="13" t="s">
        <v>1225</v>
      </c>
      <c r="L87" s="52" t="s">
        <v>1226</v>
      </c>
      <c r="M87" s="12" t="s">
        <v>424</v>
      </c>
      <c r="N87" s="12" t="s">
        <v>425</v>
      </c>
      <c r="O87" s="12" t="s">
        <v>377</v>
      </c>
      <c r="P87" s="12" t="s">
        <v>1227</v>
      </c>
      <c r="Q87" s="12" t="s">
        <v>202</v>
      </c>
      <c r="R87" s="12" t="s">
        <v>385</v>
      </c>
      <c r="S87" s="12" t="s">
        <v>1228</v>
      </c>
      <c r="T87" s="12" t="s">
        <v>1229</v>
      </c>
    </row>
    <row r="88" spans="1:20" ht="17.25">
      <c r="A88" s="11">
        <v>44042.633020833302</v>
      </c>
      <c r="B88" s="10" t="s">
        <v>1230</v>
      </c>
      <c r="C88" s="12" t="s">
        <v>1231</v>
      </c>
      <c r="D88" s="12" t="s">
        <v>205</v>
      </c>
      <c r="E88" s="13" t="s">
        <v>1232</v>
      </c>
      <c r="F88" s="12" t="s">
        <v>391</v>
      </c>
      <c r="G88" s="12" t="s">
        <v>554</v>
      </c>
      <c r="H88" s="12" t="s">
        <v>377</v>
      </c>
      <c r="I88" s="12" t="s">
        <v>1233</v>
      </c>
      <c r="J88" s="10" t="s">
        <v>1234</v>
      </c>
      <c r="K88" s="13" t="s">
        <v>1235</v>
      </c>
      <c r="L88" s="52" t="s">
        <v>1236</v>
      </c>
      <c r="M88" s="12" t="s">
        <v>375</v>
      </c>
      <c r="N88" s="12" t="s">
        <v>425</v>
      </c>
      <c r="O88" s="12" t="s">
        <v>377</v>
      </c>
      <c r="P88" s="12" t="s">
        <v>1237</v>
      </c>
      <c r="Q88" s="12" t="s">
        <v>202</v>
      </c>
      <c r="R88" s="12" t="s">
        <v>385</v>
      </c>
      <c r="S88" s="12" t="s">
        <v>1238</v>
      </c>
      <c r="T88" s="12" t="s">
        <v>1239</v>
      </c>
    </row>
    <row r="89" spans="1:20" ht="17.25">
      <c r="A89" s="11">
        <v>44043.633020833302</v>
      </c>
      <c r="B89" s="10" t="s">
        <v>1240</v>
      </c>
      <c r="C89" s="12" t="s">
        <v>1241</v>
      </c>
      <c r="D89" s="12" t="s">
        <v>205</v>
      </c>
      <c r="E89" s="13" t="s">
        <v>1242</v>
      </c>
      <c r="F89" s="12" t="s">
        <v>406</v>
      </c>
      <c r="G89" s="12" t="s">
        <v>554</v>
      </c>
      <c r="H89" s="12" t="s">
        <v>377</v>
      </c>
      <c r="I89" s="12" t="s">
        <v>1243</v>
      </c>
      <c r="J89" s="10" t="s">
        <v>1244</v>
      </c>
      <c r="K89" s="13" t="s">
        <v>1245</v>
      </c>
      <c r="L89" s="52" t="s">
        <v>1246</v>
      </c>
      <c r="M89" s="12" t="s">
        <v>391</v>
      </c>
      <c r="N89" s="12" t="s">
        <v>458</v>
      </c>
      <c r="O89" s="12" t="s">
        <v>393</v>
      </c>
      <c r="P89" s="12" t="s">
        <v>1247</v>
      </c>
      <c r="Q89" s="12" t="s">
        <v>202</v>
      </c>
      <c r="R89" s="12" t="s">
        <v>385</v>
      </c>
      <c r="S89" s="12" t="s">
        <v>1248</v>
      </c>
      <c r="T89" s="12" t="s">
        <v>1249</v>
      </c>
    </row>
    <row r="90" spans="1:20" ht="17.25">
      <c r="A90" s="11">
        <v>44044.633020833302</v>
      </c>
      <c r="B90" s="10" t="s">
        <v>1250</v>
      </c>
      <c r="C90" s="12" t="s">
        <v>1251</v>
      </c>
      <c r="D90" s="12" t="s">
        <v>202</v>
      </c>
      <c r="E90" s="13" t="s">
        <v>1252</v>
      </c>
      <c r="F90" s="12" t="s">
        <v>398</v>
      </c>
      <c r="G90" s="12" t="s">
        <v>399</v>
      </c>
      <c r="H90" s="12" t="s">
        <v>377</v>
      </c>
      <c r="I90" s="12" t="s">
        <v>1253</v>
      </c>
      <c r="J90" s="10" t="s">
        <v>1254</v>
      </c>
      <c r="K90" s="13" t="s">
        <v>1255</v>
      </c>
      <c r="L90" s="52" t="s">
        <v>1256</v>
      </c>
      <c r="M90" s="12" t="s">
        <v>406</v>
      </c>
      <c r="N90" s="12" t="s">
        <v>407</v>
      </c>
      <c r="O90" s="12" t="s">
        <v>377</v>
      </c>
      <c r="P90" s="12" t="s">
        <v>1257</v>
      </c>
      <c r="Q90" s="12" t="s">
        <v>202</v>
      </c>
      <c r="R90" s="12" t="s">
        <v>385</v>
      </c>
      <c r="S90" s="12" t="s">
        <v>1258</v>
      </c>
      <c r="T90" s="12" t="s">
        <v>1259</v>
      </c>
    </row>
    <row r="91" spans="1:20" ht="17.25">
      <c r="A91" s="11">
        <v>44045.633020833302</v>
      </c>
      <c r="B91" s="10" t="s">
        <v>1260</v>
      </c>
      <c r="C91" s="12" t="s">
        <v>1261</v>
      </c>
      <c r="D91" s="12" t="s">
        <v>202</v>
      </c>
      <c r="E91" s="13" t="s">
        <v>1262</v>
      </c>
      <c r="F91" s="12" t="s">
        <v>412</v>
      </c>
      <c r="G91" s="12" t="s">
        <v>425</v>
      </c>
      <c r="H91" s="12" t="s">
        <v>377</v>
      </c>
      <c r="I91" s="12" t="s">
        <v>1263</v>
      </c>
      <c r="J91" s="10" t="s">
        <v>1264</v>
      </c>
      <c r="K91" s="13" t="s">
        <v>1265</v>
      </c>
      <c r="L91" s="52" t="s">
        <v>1266</v>
      </c>
      <c r="M91" s="12" t="s">
        <v>398</v>
      </c>
      <c r="N91" s="12" t="s">
        <v>465</v>
      </c>
      <c r="O91" s="12" t="s">
        <v>393</v>
      </c>
      <c r="P91" s="12" t="s">
        <v>1267</v>
      </c>
      <c r="Q91" s="12" t="s">
        <v>202</v>
      </c>
      <c r="R91" s="12" t="s">
        <v>385</v>
      </c>
      <c r="S91" s="12" t="s">
        <v>1268</v>
      </c>
      <c r="T91" s="12" t="s">
        <v>1269</v>
      </c>
    </row>
    <row r="92" spans="1:20" ht="17.25">
      <c r="A92" s="11">
        <v>44046.633020833302</v>
      </c>
      <c r="B92" s="10" t="s">
        <v>1270</v>
      </c>
      <c r="C92" s="12" t="s">
        <v>1271</v>
      </c>
      <c r="D92" s="12" t="s">
        <v>202</v>
      </c>
      <c r="E92" s="13" t="s">
        <v>1272</v>
      </c>
      <c r="F92" s="12" t="s">
        <v>424</v>
      </c>
      <c r="G92" s="12" t="s">
        <v>486</v>
      </c>
      <c r="H92" s="12" t="s">
        <v>393</v>
      </c>
      <c r="I92" s="12" t="s">
        <v>1273</v>
      </c>
      <c r="J92" s="10" t="s">
        <v>1274</v>
      </c>
      <c r="K92" s="13" t="s">
        <v>1275</v>
      </c>
      <c r="L92" s="52" t="s">
        <v>1276</v>
      </c>
      <c r="M92" s="12" t="s">
        <v>424</v>
      </c>
      <c r="N92" s="12" t="s">
        <v>486</v>
      </c>
      <c r="O92" s="12" t="s">
        <v>377</v>
      </c>
      <c r="P92" s="12" t="s">
        <v>1277</v>
      </c>
      <c r="Q92" s="12" t="s">
        <v>205</v>
      </c>
      <c r="R92" s="12" t="s">
        <v>385</v>
      </c>
      <c r="S92" s="12" t="s">
        <v>1278</v>
      </c>
      <c r="T92" s="12" t="s">
        <v>1279</v>
      </c>
    </row>
    <row r="93" spans="1:20" ht="17.25">
      <c r="A93" s="11">
        <v>44047.633020833302</v>
      </c>
      <c r="B93" s="10" t="s">
        <v>1280</v>
      </c>
      <c r="C93" s="12" t="s">
        <v>1281</v>
      </c>
      <c r="D93" s="12" t="s">
        <v>202</v>
      </c>
      <c r="E93" s="13" t="s">
        <v>1282</v>
      </c>
      <c r="F93" s="12" t="s">
        <v>375</v>
      </c>
      <c r="G93" s="12" t="s">
        <v>529</v>
      </c>
      <c r="H93" s="12" t="s">
        <v>377</v>
      </c>
      <c r="I93" s="12" t="s">
        <v>1283</v>
      </c>
      <c r="J93" s="10" t="s">
        <v>1284</v>
      </c>
      <c r="K93" s="13" t="s">
        <v>1285</v>
      </c>
      <c r="L93" s="52" t="s">
        <v>1286</v>
      </c>
      <c r="M93" s="12" t="s">
        <v>375</v>
      </c>
      <c r="N93" s="12" t="s">
        <v>529</v>
      </c>
      <c r="O93" s="12" t="s">
        <v>377</v>
      </c>
      <c r="P93" s="12" t="s">
        <v>1287</v>
      </c>
      <c r="Q93" s="12" t="s">
        <v>202</v>
      </c>
      <c r="R93" s="12" t="s">
        <v>385</v>
      </c>
      <c r="S93" s="12" t="s">
        <v>1288</v>
      </c>
      <c r="T93" s="12" t="s">
        <v>1289</v>
      </c>
    </row>
    <row r="94" spans="1:20" ht="17.25">
      <c r="A94" s="11">
        <v>44048.633020833302</v>
      </c>
      <c r="B94" s="10" t="s">
        <v>1290</v>
      </c>
      <c r="C94" s="12" t="s">
        <v>1291</v>
      </c>
      <c r="D94" s="12" t="s">
        <v>205</v>
      </c>
      <c r="E94" s="13" t="s">
        <v>1292</v>
      </c>
      <c r="F94" s="12" t="s">
        <v>391</v>
      </c>
      <c r="G94" s="12" t="s">
        <v>458</v>
      </c>
      <c r="H94" s="12" t="s">
        <v>377</v>
      </c>
      <c r="I94" s="12" t="s">
        <v>1293</v>
      </c>
      <c r="J94" s="10" t="s">
        <v>1294</v>
      </c>
      <c r="K94" s="13" t="s">
        <v>1295</v>
      </c>
      <c r="L94" s="52" t="s">
        <v>1296</v>
      </c>
      <c r="M94" s="12" t="s">
        <v>391</v>
      </c>
      <c r="N94" s="12" t="s">
        <v>825</v>
      </c>
      <c r="O94" s="12" t="s">
        <v>393</v>
      </c>
      <c r="P94" s="12" t="s">
        <v>1297</v>
      </c>
      <c r="Q94" s="12" t="s">
        <v>202</v>
      </c>
      <c r="R94" s="12" t="s">
        <v>385</v>
      </c>
      <c r="S94" s="12" t="s">
        <v>1298</v>
      </c>
      <c r="T94" s="12" t="s">
        <v>1299</v>
      </c>
    </row>
    <row r="95" spans="1:20" ht="17.25">
      <c r="A95" s="11">
        <v>44049.633020833302</v>
      </c>
      <c r="B95" s="10" t="s">
        <v>1300</v>
      </c>
      <c r="C95" s="12" t="s">
        <v>1301</v>
      </c>
      <c r="D95" s="12" t="s">
        <v>205</v>
      </c>
      <c r="E95" s="13" t="s">
        <v>1302</v>
      </c>
      <c r="F95" s="12" t="s">
        <v>406</v>
      </c>
      <c r="G95" s="12" t="s">
        <v>407</v>
      </c>
      <c r="H95" s="12" t="s">
        <v>393</v>
      </c>
      <c r="I95" s="12" t="s">
        <v>1303</v>
      </c>
      <c r="J95" s="10" t="s">
        <v>1304</v>
      </c>
      <c r="K95" s="13" t="s">
        <v>1305</v>
      </c>
      <c r="L95" s="52" t="s">
        <v>1306</v>
      </c>
      <c r="M95" s="12" t="s">
        <v>406</v>
      </c>
      <c r="N95" s="12" t="s">
        <v>458</v>
      </c>
      <c r="O95" s="12" t="s">
        <v>377</v>
      </c>
      <c r="P95" s="12" t="s">
        <v>1307</v>
      </c>
      <c r="Q95" s="12" t="s">
        <v>202</v>
      </c>
      <c r="R95" s="12" t="s">
        <v>385</v>
      </c>
      <c r="S95" s="12" t="s">
        <v>1308</v>
      </c>
      <c r="T95" s="12" t="s">
        <v>1309</v>
      </c>
    </row>
    <row r="96" spans="1:20" ht="17.25">
      <c r="A96" s="11">
        <v>44050.633020833302</v>
      </c>
      <c r="B96" s="10" t="s">
        <v>1310</v>
      </c>
      <c r="C96" s="12" t="s">
        <v>1311</v>
      </c>
      <c r="D96" s="12" t="s">
        <v>202</v>
      </c>
      <c r="E96" s="13" t="s">
        <v>1312</v>
      </c>
      <c r="F96" s="12" t="s">
        <v>398</v>
      </c>
      <c r="G96" s="12" t="s">
        <v>465</v>
      </c>
      <c r="H96" s="12" t="s">
        <v>377</v>
      </c>
      <c r="I96" s="12" t="s">
        <v>1313</v>
      </c>
      <c r="J96" s="10" t="s">
        <v>1314</v>
      </c>
      <c r="K96" s="13" t="s">
        <v>1315</v>
      </c>
      <c r="L96" s="52" t="s">
        <v>1316</v>
      </c>
      <c r="M96" s="12" t="s">
        <v>398</v>
      </c>
      <c r="N96" s="12" t="s">
        <v>486</v>
      </c>
      <c r="O96" s="12" t="s">
        <v>377</v>
      </c>
      <c r="P96" s="12" t="s">
        <v>1317</v>
      </c>
      <c r="Q96" s="12" t="s">
        <v>205</v>
      </c>
      <c r="R96" s="12" t="s">
        <v>385</v>
      </c>
      <c r="S96" s="12" t="s">
        <v>1318</v>
      </c>
      <c r="T96" s="12" t="s">
        <v>1319</v>
      </c>
    </row>
    <row r="97" spans="1:20" ht="17.25">
      <c r="A97" s="11">
        <v>44051.633020833302</v>
      </c>
      <c r="B97" s="10" t="s">
        <v>1320</v>
      </c>
      <c r="C97" s="12" t="s">
        <v>1321</v>
      </c>
      <c r="D97" s="12" t="s">
        <v>202</v>
      </c>
      <c r="E97" s="13" t="s">
        <v>1322</v>
      </c>
      <c r="F97" s="12" t="s">
        <v>424</v>
      </c>
      <c r="G97" s="12" t="s">
        <v>486</v>
      </c>
      <c r="H97" s="12" t="s">
        <v>377</v>
      </c>
      <c r="I97" s="12" t="s">
        <v>1323</v>
      </c>
      <c r="J97" s="10" t="s">
        <v>1324</v>
      </c>
      <c r="K97" s="13" t="s">
        <v>1325</v>
      </c>
      <c r="L97" s="52" t="s">
        <v>1326</v>
      </c>
      <c r="M97" s="12" t="s">
        <v>412</v>
      </c>
      <c r="N97" s="12" t="s">
        <v>529</v>
      </c>
      <c r="O97" s="12" t="s">
        <v>377</v>
      </c>
      <c r="P97" s="12" t="s">
        <v>1327</v>
      </c>
      <c r="Q97" s="12" t="s">
        <v>205</v>
      </c>
      <c r="R97" s="12" t="s">
        <v>385</v>
      </c>
      <c r="S97" s="12" t="s">
        <v>1328</v>
      </c>
      <c r="T97" s="12" t="s">
        <v>1329</v>
      </c>
    </row>
    <row r="98" spans="1:20" ht="17.25">
      <c r="A98" s="11">
        <v>44052.633020833302</v>
      </c>
      <c r="B98" s="10" t="s">
        <v>1330</v>
      </c>
      <c r="C98" s="12" t="s">
        <v>1331</v>
      </c>
      <c r="D98" s="12" t="s">
        <v>202</v>
      </c>
      <c r="E98" s="13" t="s">
        <v>1332</v>
      </c>
      <c r="F98" s="12" t="s">
        <v>375</v>
      </c>
      <c r="G98" s="12" t="s">
        <v>529</v>
      </c>
      <c r="H98" s="12" t="s">
        <v>393</v>
      </c>
      <c r="I98" s="12" t="s">
        <v>1333</v>
      </c>
      <c r="J98" s="10" t="s">
        <v>1334</v>
      </c>
      <c r="K98" s="13" t="s">
        <v>1335</v>
      </c>
      <c r="L98" s="52" t="s">
        <v>1336</v>
      </c>
      <c r="M98" s="12" t="s">
        <v>424</v>
      </c>
      <c r="N98" s="12" t="s">
        <v>399</v>
      </c>
      <c r="O98" s="12" t="s">
        <v>377</v>
      </c>
      <c r="P98" s="12" t="s">
        <v>1337</v>
      </c>
      <c r="Q98" s="12" t="s">
        <v>202</v>
      </c>
      <c r="R98" s="12" t="s">
        <v>385</v>
      </c>
      <c r="S98" s="12" t="s">
        <v>1338</v>
      </c>
      <c r="T98" s="12" t="s">
        <v>1339</v>
      </c>
    </row>
    <row r="99" spans="1:20" ht="17.25">
      <c r="A99" s="11">
        <v>44053.633020833302</v>
      </c>
      <c r="B99" s="10" t="s">
        <v>1340</v>
      </c>
      <c r="C99" s="12" t="s">
        <v>1341</v>
      </c>
      <c r="D99" s="12" t="s">
        <v>202</v>
      </c>
      <c r="E99" s="13" t="s">
        <v>1342</v>
      </c>
      <c r="F99" s="12" t="s">
        <v>391</v>
      </c>
      <c r="G99" s="12" t="s">
        <v>383</v>
      </c>
      <c r="H99" s="12" t="s">
        <v>377</v>
      </c>
      <c r="I99" s="12" t="s">
        <v>1343</v>
      </c>
      <c r="J99" s="10" t="s">
        <v>1344</v>
      </c>
      <c r="K99" s="13" t="s">
        <v>1345</v>
      </c>
      <c r="L99" s="52" t="s">
        <v>1346</v>
      </c>
      <c r="M99" s="12" t="s">
        <v>375</v>
      </c>
      <c r="N99" s="12" t="s">
        <v>399</v>
      </c>
      <c r="O99" s="12" t="s">
        <v>393</v>
      </c>
      <c r="P99" s="12" t="s">
        <v>1347</v>
      </c>
      <c r="Q99" s="12" t="s">
        <v>202</v>
      </c>
      <c r="R99" s="12" t="s">
        <v>385</v>
      </c>
      <c r="S99" s="12" t="s">
        <v>1348</v>
      </c>
      <c r="T99" s="12" t="s">
        <v>1349</v>
      </c>
    </row>
    <row r="100" spans="1:20" ht="17.25">
      <c r="A100" s="11">
        <v>44054.633020833302</v>
      </c>
      <c r="B100" s="10" t="s">
        <v>1350</v>
      </c>
      <c r="C100" s="12" t="s">
        <v>1351</v>
      </c>
      <c r="D100" s="12" t="s">
        <v>205</v>
      </c>
      <c r="E100" s="13" t="s">
        <v>1352</v>
      </c>
      <c r="F100" s="12" t="s">
        <v>406</v>
      </c>
      <c r="G100" s="12" t="s">
        <v>392</v>
      </c>
      <c r="H100" s="12" t="s">
        <v>377</v>
      </c>
      <c r="I100" s="12" t="s">
        <v>1353</v>
      </c>
      <c r="J100" s="10" t="s">
        <v>1354</v>
      </c>
      <c r="K100" s="13" t="s">
        <v>1355</v>
      </c>
      <c r="L100" s="52" t="s">
        <v>1356</v>
      </c>
      <c r="M100" s="12" t="s">
        <v>391</v>
      </c>
      <c r="N100" s="12" t="s">
        <v>458</v>
      </c>
      <c r="O100" s="12" t="s">
        <v>377</v>
      </c>
      <c r="P100" s="12" t="s">
        <v>1357</v>
      </c>
      <c r="Q100" s="12" t="s">
        <v>205</v>
      </c>
      <c r="R100" s="12" t="s">
        <v>385</v>
      </c>
      <c r="S100" s="12" t="s">
        <v>1358</v>
      </c>
      <c r="T100" s="12" t="s">
        <v>1359</v>
      </c>
    </row>
    <row r="101" spans="1:20" ht="17.25">
      <c r="A101" s="11">
        <v>44055.633020833302</v>
      </c>
      <c r="B101" s="10" t="s">
        <v>1360</v>
      </c>
      <c r="C101" s="12" t="s">
        <v>1361</v>
      </c>
      <c r="D101" s="12" t="s">
        <v>205</v>
      </c>
      <c r="E101" s="13" t="s">
        <v>1362</v>
      </c>
      <c r="F101" s="12" t="s">
        <v>398</v>
      </c>
      <c r="G101" s="12" t="s">
        <v>486</v>
      </c>
      <c r="H101" s="12" t="s">
        <v>377</v>
      </c>
      <c r="I101" s="12" t="s">
        <v>1363</v>
      </c>
      <c r="J101" s="10" t="s">
        <v>1364</v>
      </c>
      <c r="K101" s="13" t="s">
        <v>1365</v>
      </c>
      <c r="L101" s="52" t="s">
        <v>1366</v>
      </c>
      <c r="M101" s="12" t="s">
        <v>406</v>
      </c>
      <c r="N101" s="12" t="s">
        <v>407</v>
      </c>
      <c r="O101" s="12" t="s">
        <v>377</v>
      </c>
      <c r="P101" s="12" t="s">
        <v>1367</v>
      </c>
      <c r="Q101" s="12" t="s">
        <v>205</v>
      </c>
      <c r="R101" s="12" t="s">
        <v>385</v>
      </c>
      <c r="S101" s="12" t="s">
        <v>1368</v>
      </c>
      <c r="T101" s="12" t="s">
        <v>1369</v>
      </c>
    </row>
    <row r="102" spans="1:20" ht="17.25">
      <c r="A102" s="11">
        <v>44056.633020833302</v>
      </c>
      <c r="B102" s="10" t="s">
        <v>1370</v>
      </c>
      <c r="C102" s="12" t="s">
        <v>1371</v>
      </c>
      <c r="D102" s="12" t="s">
        <v>202</v>
      </c>
      <c r="E102" s="13" t="s">
        <v>1372</v>
      </c>
      <c r="F102" s="12" t="s">
        <v>412</v>
      </c>
      <c r="G102" s="12" t="s">
        <v>529</v>
      </c>
      <c r="H102" s="12" t="s">
        <v>393</v>
      </c>
      <c r="I102" s="12" t="s">
        <v>1373</v>
      </c>
      <c r="J102" s="10" t="s">
        <v>1374</v>
      </c>
      <c r="K102" s="13" t="s">
        <v>1375</v>
      </c>
      <c r="L102" s="52" t="s">
        <v>1376</v>
      </c>
      <c r="M102" s="12" t="s">
        <v>398</v>
      </c>
      <c r="N102" s="12" t="s">
        <v>486</v>
      </c>
      <c r="O102" s="12" t="s">
        <v>393</v>
      </c>
      <c r="P102" s="12" t="s">
        <v>1377</v>
      </c>
      <c r="Q102" s="12" t="s">
        <v>205</v>
      </c>
      <c r="R102" s="12" t="s">
        <v>385</v>
      </c>
      <c r="S102" s="12" t="s">
        <v>1378</v>
      </c>
      <c r="T102" s="12" t="s">
        <v>1379</v>
      </c>
    </row>
    <row r="103" spans="1:20" ht="17.25">
      <c r="A103" s="11">
        <v>44057.633020833302</v>
      </c>
      <c r="B103" s="10" t="s">
        <v>1380</v>
      </c>
      <c r="C103" s="12" t="s">
        <v>1381</v>
      </c>
      <c r="D103" s="12" t="s">
        <v>202</v>
      </c>
      <c r="E103" s="13" t="s">
        <v>1382</v>
      </c>
      <c r="F103" s="12" t="s">
        <v>491</v>
      </c>
      <c r="G103" s="12" t="s">
        <v>399</v>
      </c>
      <c r="H103" s="12" t="s">
        <v>377</v>
      </c>
      <c r="I103" s="12" t="s">
        <v>1383</v>
      </c>
      <c r="J103" s="10" t="s">
        <v>1384</v>
      </c>
      <c r="K103" s="13" t="s">
        <v>1385</v>
      </c>
      <c r="L103" s="52" t="s">
        <v>1386</v>
      </c>
      <c r="M103" s="12" t="s">
        <v>424</v>
      </c>
      <c r="N103" s="12" t="s">
        <v>399</v>
      </c>
      <c r="O103" s="12" t="s">
        <v>377</v>
      </c>
      <c r="P103" s="12" t="s">
        <v>1387</v>
      </c>
      <c r="Q103" s="12" t="s">
        <v>202</v>
      </c>
      <c r="R103" s="12" t="s">
        <v>385</v>
      </c>
      <c r="S103" s="12" t="s">
        <v>1388</v>
      </c>
      <c r="T103" s="12" t="s">
        <v>1389</v>
      </c>
    </row>
    <row r="104" spans="1:20" ht="17.25">
      <c r="A104" s="11">
        <v>44058.633020833302</v>
      </c>
      <c r="B104" s="10" t="s">
        <v>1390</v>
      </c>
      <c r="C104" s="12" t="s">
        <v>1391</v>
      </c>
      <c r="D104" s="12" t="s">
        <v>202</v>
      </c>
      <c r="E104" s="13" t="s">
        <v>1392</v>
      </c>
      <c r="F104" s="12" t="s">
        <v>398</v>
      </c>
      <c r="G104" s="12" t="s">
        <v>425</v>
      </c>
      <c r="H104" s="12" t="s">
        <v>377</v>
      </c>
      <c r="I104" s="12" t="s">
        <v>1393</v>
      </c>
      <c r="J104" s="10" t="s">
        <v>1394</v>
      </c>
      <c r="K104" s="13" t="s">
        <v>1395</v>
      </c>
      <c r="L104" s="52" t="s">
        <v>1396</v>
      </c>
      <c r="M104" s="12" t="s">
        <v>375</v>
      </c>
      <c r="N104" s="12" t="s">
        <v>425</v>
      </c>
      <c r="O104" s="12" t="s">
        <v>377</v>
      </c>
      <c r="P104" s="12" t="s">
        <v>1397</v>
      </c>
      <c r="Q104" s="12" t="s">
        <v>205</v>
      </c>
      <c r="R104" s="12" t="s">
        <v>385</v>
      </c>
      <c r="S104" s="12" t="s">
        <v>1398</v>
      </c>
      <c r="T104" s="12" t="s">
        <v>1399</v>
      </c>
    </row>
    <row r="105" spans="1:20" ht="17.25">
      <c r="A105" s="11">
        <v>44059.633020833302</v>
      </c>
      <c r="B105" s="10" t="s">
        <v>1400</v>
      </c>
      <c r="C105" s="12" t="s">
        <v>1401</v>
      </c>
      <c r="D105" s="12" t="s">
        <v>202</v>
      </c>
      <c r="E105" s="13" t="s">
        <v>1402</v>
      </c>
      <c r="F105" s="12" t="s">
        <v>412</v>
      </c>
      <c r="G105" s="12" t="s">
        <v>465</v>
      </c>
      <c r="H105" s="12" t="s">
        <v>393</v>
      </c>
      <c r="I105" s="12"/>
      <c r="J105" s="10" t="s">
        <v>1403</v>
      </c>
      <c r="K105" s="13" t="s">
        <v>1404</v>
      </c>
      <c r="L105" s="52" t="s">
        <v>1405</v>
      </c>
      <c r="M105" s="12" t="s">
        <v>391</v>
      </c>
      <c r="N105" s="12" t="s">
        <v>458</v>
      </c>
      <c r="O105" s="12" t="s">
        <v>377</v>
      </c>
      <c r="P105" s="12" t="s">
        <v>1327</v>
      </c>
      <c r="Q105" s="12" t="s">
        <v>205</v>
      </c>
      <c r="R105" s="12" t="s">
        <v>385</v>
      </c>
      <c r="S105" s="12" t="s">
        <v>1406</v>
      </c>
      <c r="T105" s="12" t="s">
        <v>1407</v>
      </c>
    </row>
  </sheetData>
  <autoFilter ref="A3:S105" xr:uid="{00000000-0009-0000-0000-000003000000}"/>
  <phoneticPr fontId="23"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58"/>
  <sheetViews>
    <sheetView topLeftCell="A10" workbookViewId="0">
      <selection activeCell="B6" sqref="B6:B58"/>
    </sheetView>
  </sheetViews>
  <sheetFormatPr defaultColWidth="9" defaultRowHeight="13.5"/>
  <cols>
    <col min="1" max="1" width="72.75" style="5" customWidth="1"/>
    <col min="2" max="2" width="128.375" style="5" customWidth="1"/>
    <col min="3" max="16384" width="9" style="5"/>
  </cols>
  <sheetData>
    <row r="5" spans="1:2">
      <c r="A5" s="6" t="s">
        <v>1408</v>
      </c>
      <c r="B5" s="6" t="s">
        <v>1409</v>
      </c>
    </row>
    <row r="6" spans="1:2">
      <c r="A6" s="55" t="s">
        <v>1410</v>
      </c>
      <c r="B6" s="57" t="s">
        <v>1411</v>
      </c>
    </row>
    <row r="7" spans="1:2">
      <c r="A7" s="56"/>
      <c r="B7" s="58"/>
    </row>
    <row r="8" spans="1:2">
      <c r="A8" s="56"/>
      <c r="B8" s="58"/>
    </row>
    <row r="9" spans="1:2">
      <c r="A9" s="56"/>
      <c r="B9" s="58"/>
    </row>
    <row r="10" spans="1:2">
      <c r="A10" s="56"/>
      <c r="B10" s="58"/>
    </row>
    <row r="11" spans="1:2">
      <c r="A11" s="56"/>
      <c r="B11" s="58"/>
    </row>
    <row r="12" spans="1:2">
      <c r="A12" s="56"/>
      <c r="B12" s="58"/>
    </row>
    <row r="13" spans="1:2">
      <c r="A13" s="56"/>
      <c r="B13" s="58"/>
    </row>
    <row r="14" spans="1:2">
      <c r="A14" s="56"/>
      <c r="B14" s="58"/>
    </row>
    <row r="15" spans="1:2">
      <c r="A15" s="56"/>
      <c r="B15" s="58"/>
    </row>
    <row r="16" spans="1:2">
      <c r="A16" s="56"/>
      <c r="B16" s="58"/>
    </row>
    <row r="17" spans="1:2">
      <c r="A17" s="56"/>
      <c r="B17" s="58"/>
    </row>
    <row r="18" spans="1:2">
      <c r="A18" s="56"/>
      <c r="B18" s="58"/>
    </row>
    <row r="19" spans="1:2">
      <c r="A19" s="56"/>
      <c r="B19" s="58"/>
    </row>
    <row r="20" spans="1:2">
      <c r="A20" s="56"/>
      <c r="B20" s="58"/>
    </row>
    <row r="21" spans="1:2">
      <c r="A21" s="56"/>
      <c r="B21" s="58"/>
    </row>
    <row r="22" spans="1:2">
      <c r="A22" s="56"/>
      <c r="B22" s="58"/>
    </row>
    <row r="23" spans="1:2">
      <c r="A23" s="56"/>
      <c r="B23" s="58"/>
    </row>
    <row r="24" spans="1:2">
      <c r="A24" s="56"/>
      <c r="B24" s="58"/>
    </row>
    <row r="25" spans="1:2">
      <c r="A25" s="56"/>
      <c r="B25" s="58"/>
    </row>
    <row r="26" spans="1:2">
      <c r="A26" s="56"/>
      <c r="B26" s="58"/>
    </row>
    <row r="27" spans="1:2">
      <c r="A27" s="56"/>
      <c r="B27" s="58"/>
    </row>
    <row r="28" spans="1:2">
      <c r="A28" s="56"/>
      <c r="B28" s="58"/>
    </row>
    <row r="29" spans="1:2">
      <c r="A29" s="56"/>
      <c r="B29" s="58"/>
    </row>
    <row r="30" spans="1:2">
      <c r="A30" s="56"/>
      <c r="B30" s="58"/>
    </row>
    <row r="31" spans="1:2">
      <c r="A31" s="56"/>
      <c r="B31" s="58"/>
    </row>
    <row r="32" spans="1:2">
      <c r="A32" s="56"/>
      <c r="B32" s="58"/>
    </row>
    <row r="33" spans="1:2">
      <c r="A33" s="56"/>
      <c r="B33" s="58"/>
    </row>
    <row r="34" spans="1:2">
      <c r="A34" s="56"/>
      <c r="B34" s="58"/>
    </row>
    <row r="35" spans="1:2">
      <c r="A35" s="56"/>
      <c r="B35" s="58"/>
    </row>
    <row r="36" spans="1:2">
      <c r="A36" s="56"/>
      <c r="B36" s="58"/>
    </row>
    <row r="37" spans="1:2">
      <c r="A37" s="56"/>
      <c r="B37" s="58"/>
    </row>
    <row r="38" spans="1:2">
      <c r="A38" s="56"/>
      <c r="B38" s="58"/>
    </row>
    <row r="39" spans="1:2">
      <c r="A39" s="56"/>
      <c r="B39" s="58"/>
    </row>
    <row r="40" spans="1:2">
      <c r="A40" s="56"/>
      <c r="B40" s="58"/>
    </row>
    <row r="41" spans="1:2">
      <c r="A41" s="56"/>
      <c r="B41" s="58"/>
    </row>
    <row r="42" spans="1:2">
      <c r="A42" s="56"/>
      <c r="B42" s="58"/>
    </row>
    <row r="43" spans="1:2">
      <c r="A43" s="56"/>
      <c r="B43" s="58"/>
    </row>
    <row r="44" spans="1:2">
      <c r="A44" s="56"/>
      <c r="B44" s="58"/>
    </row>
    <row r="45" spans="1:2">
      <c r="A45" s="56"/>
      <c r="B45" s="58"/>
    </row>
    <row r="46" spans="1:2">
      <c r="A46" s="56"/>
      <c r="B46" s="58"/>
    </row>
    <row r="47" spans="1:2">
      <c r="A47" s="56"/>
      <c r="B47" s="58"/>
    </row>
    <row r="48" spans="1:2">
      <c r="A48" s="56"/>
      <c r="B48" s="58"/>
    </row>
    <row r="49" spans="1:2">
      <c r="A49" s="56"/>
      <c r="B49" s="58"/>
    </row>
    <row r="50" spans="1:2">
      <c r="A50" s="56"/>
      <c r="B50" s="58"/>
    </row>
    <row r="51" spans="1:2">
      <c r="A51" s="56"/>
      <c r="B51" s="58"/>
    </row>
    <row r="52" spans="1:2">
      <c r="A52" s="56"/>
      <c r="B52" s="58"/>
    </row>
    <row r="53" spans="1:2">
      <c r="A53" s="56"/>
      <c r="B53" s="58"/>
    </row>
    <row r="54" spans="1:2">
      <c r="A54" s="56"/>
      <c r="B54" s="58"/>
    </row>
    <row r="55" spans="1:2">
      <c r="A55" s="56"/>
      <c r="B55" s="58"/>
    </row>
    <row r="56" spans="1:2">
      <c r="A56" s="56"/>
      <c r="B56" s="58"/>
    </row>
    <row r="57" spans="1:2">
      <c r="A57" s="56"/>
      <c r="B57" s="58"/>
    </row>
    <row r="58" spans="1:2">
      <c r="A58" s="56"/>
      <c r="B58" s="58"/>
    </row>
  </sheetData>
  <mergeCells count="2">
    <mergeCell ref="A6:A58"/>
    <mergeCell ref="B6:B58"/>
  </mergeCells>
  <phoneticPr fontId="2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M105"/>
  <sheetViews>
    <sheetView workbookViewId="0"/>
  </sheetViews>
  <sheetFormatPr defaultColWidth="9" defaultRowHeight="16.5"/>
  <cols>
    <col min="1" max="1" width="35.875" style="1" customWidth="1"/>
    <col min="2" max="2" width="17.75" style="1" customWidth="1"/>
    <col min="3" max="3" width="19.375" style="1" customWidth="1"/>
    <col min="4" max="5" width="17.625" style="1" customWidth="1"/>
    <col min="6" max="6" width="20.75" style="1" customWidth="1"/>
    <col min="7" max="7" width="14.5" style="1" customWidth="1"/>
    <col min="8" max="8" width="15.25" style="1" customWidth="1"/>
    <col min="9" max="9" width="14" style="1" customWidth="1"/>
    <col min="10" max="10" width="12.375" style="1" customWidth="1"/>
    <col min="11" max="11" width="9" style="1"/>
    <col min="12" max="12" width="17.25" style="1" customWidth="1"/>
    <col min="13" max="16384" width="9" style="1"/>
  </cols>
  <sheetData>
    <row r="3" spans="1:13">
      <c r="A3" s="2" t="s">
        <v>1412</v>
      </c>
      <c r="B3" s="2" t="s">
        <v>1413</v>
      </c>
      <c r="C3" s="2" t="s">
        <v>1414</v>
      </c>
      <c r="D3" s="2" t="s">
        <v>1415</v>
      </c>
      <c r="E3" s="2" t="s">
        <v>1416</v>
      </c>
      <c r="F3" s="2" t="s">
        <v>1417</v>
      </c>
      <c r="G3" s="2" t="s">
        <v>1418</v>
      </c>
      <c r="H3" s="2" t="s">
        <v>1419</v>
      </c>
      <c r="I3" s="2" t="s">
        <v>1420</v>
      </c>
      <c r="J3" s="2" t="s">
        <v>1421</v>
      </c>
      <c r="K3" s="2" t="s">
        <v>1422</v>
      </c>
      <c r="L3" s="2" t="s">
        <v>1423</v>
      </c>
      <c r="M3" s="2" t="s">
        <v>1424</v>
      </c>
    </row>
    <row r="4" spans="1:13">
      <c r="A4" s="2">
        <v>0</v>
      </c>
      <c r="B4" s="2">
        <v>1</v>
      </c>
      <c r="C4" s="2">
        <v>2</v>
      </c>
      <c r="D4" s="2">
        <v>3</v>
      </c>
      <c r="E4" s="2">
        <v>4</v>
      </c>
      <c r="F4" s="2">
        <v>5</v>
      </c>
      <c r="G4" s="2">
        <v>6</v>
      </c>
      <c r="H4" s="2">
        <v>7</v>
      </c>
      <c r="I4" s="2">
        <v>8</v>
      </c>
      <c r="J4" s="2">
        <v>9</v>
      </c>
      <c r="K4" s="2">
        <v>10</v>
      </c>
      <c r="L4" s="2">
        <v>11</v>
      </c>
      <c r="M4" s="2">
        <v>12</v>
      </c>
    </row>
    <row r="5" spans="1:13">
      <c r="A5" s="1" t="s">
        <v>68</v>
      </c>
      <c r="B5" s="1" t="s">
        <v>1425</v>
      </c>
      <c r="C5" s="1" t="s">
        <v>1426</v>
      </c>
      <c r="D5" s="1" t="s">
        <v>1427</v>
      </c>
      <c r="E5" s="1" t="s">
        <v>1428</v>
      </c>
      <c r="F5" s="1" t="s">
        <v>1429</v>
      </c>
      <c r="G5" s="1" t="s">
        <v>1430</v>
      </c>
      <c r="H5" s="1" t="s">
        <v>1431</v>
      </c>
      <c r="I5" s="1" t="s">
        <v>1432</v>
      </c>
      <c r="J5" s="1" t="s">
        <v>71</v>
      </c>
      <c r="K5" s="1" t="s">
        <v>69</v>
      </c>
      <c r="L5" s="1" t="s">
        <v>1433</v>
      </c>
      <c r="M5" s="1" t="s">
        <v>70</v>
      </c>
    </row>
    <row r="6" spans="1:13" ht="24" customHeight="1">
      <c r="A6" s="3" t="s">
        <v>1434</v>
      </c>
      <c r="B6" s="4" t="s">
        <v>1435</v>
      </c>
      <c r="C6" s="4" t="s">
        <v>1436</v>
      </c>
      <c r="D6" s="1" t="s">
        <v>1437</v>
      </c>
      <c r="E6" s="1" t="s">
        <v>1438</v>
      </c>
      <c r="F6" s="1" t="s">
        <v>1439</v>
      </c>
      <c r="G6" s="1" t="s">
        <v>1440</v>
      </c>
      <c r="H6" s="1" t="s">
        <v>1441</v>
      </c>
      <c r="I6" s="1" t="s">
        <v>1442</v>
      </c>
      <c r="J6" s="1" t="s">
        <v>1443</v>
      </c>
      <c r="K6" s="1" t="s">
        <v>1444</v>
      </c>
      <c r="L6" s="4" t="s">
        <v>1445</v>
      </c>
      <c r="M6" s="1">
        <v>500</v>
      </c>
    </row>
    <row r="7" spans="1:13" ht="24" customHeight="1">
      <c r="A7" s="3" t="s">
        <v>1446</v>
      </c>
      <c r="B7" s="4" t="s">
        <v>1447</v>
      </c>
      <c r="C7" s="4" t="s">
        <v>1448</v>
      </c>
      <c r="D7" s="1" t="s">
        <v>1449</v>
      </c>
      <c r="E7" s="1" t="s">
        <v>1450</v>
      </c>
      <c r="F7" s="1" t="s">
        <v>1451</v>
      </c>
      <c r="G7" s="1" t="s">
        <v>1452</v>
      </c>
      <c r="H7" s="1" t="s">
        <v>1453</v>
      </c>
      <c r="I7" s="1" t="s">
        <v>1442</v>
      </c>
      <c r="J7" s="1" t="s">
        <v>1443</v>
      </c>
      <c r="K7" s="1" t="s">
        <v>1444</v>
      </c>
      <c r="L7" s="4" t="s">
        <v>1454</v>
      </c>
      <c r="M7" s="1">
        <v>600</v>
      </c>
    </row>
    <row r="8" spans="1:13" ht="24" customHeight="1">
      <c r="A8" s="3" t="s">
        <v>1455</v>
      </c>
      <c r="B8" s="4" t="s">
        <v>1456</v>
      </c>
      <c r="C8" s="4" t="s">
        <v>1457</v>
      </c>
      <c r="D8" s="1" t="s">
        <v>1458</v>
      </c>
      <c r="E8" s="1" t="s">
        <v>1459</v>
      </c>
      <c r="F8" s="1" t="s">
        <v>1460</v>
      </c>
      <c r="G8" s="1" t="s">
        <v>1461</v>
      </c>
      <c r="H8" s="1" t="s">
        <v>1462</v>
      </c>
      <c r="I8" s="1" t="s">
        <v>1442</v>
      </c>
      <c r="J8" s="1" t="s">
        <v>1443</v>
      </c>
      <c r="K8" s="1" t="s">
        <v>1444</v>
      </c>
      <c r="L8" s="4" t="s">
        <v>1463</v>
      </c>
      <c r="M8" s="1">
        <v>800</v>
      </c>
    </row>
    <row r="9" spans="1:13" ht="24" customHeight="1">
      <c r="A9" s="3" t="s">
        <v>1464</v>
      </c>
      <c r="B9" s="4" t="s">
        <v>1465</v>
      </c>
      <c r="C9" s="4" t="s">
        <v>1466</v>
      </c>
      <c r="D9" s="1" t="s">
        <v>1467</v>
      </c>
      <c r="E9" s="1" t="s">
        <v>1468</v>
      </c>
      <c r="F9" s="1" t="s">
        <v>1469</v>
      </c>
      <c r="G9" s="1" t="s">
        <v>1470</v>
      </c>
      <c r="H9" s="1" t="s">
        <v>1471</v>
      </c>
      <c r="I9" s="1" t="s">
        <v>1442</v>
      </c>
      <c r="J9" s="1" t="s">
        <v>1443</v>
      </c>
      <c r="K9" s="1" t="s">
        <v>1444</v>
      </c>
      <c r="L9" s="4" t="s">
        <v>1472</v>
      </c>
      <c r="M9" s="1">
        <v>950</v>
      </c>
    </row>
    <row r="10" spans="1:13" ht="24" customHeight="1">
      <c r="A10" s="3" t="s">
        <v>1473</v>
      </c>
      <c r="B10" s="4" t="s">
        <v>1474</v>
      </c>
      <c r="C10" s="4" t="s">
        <v>1475</v>
      </c>
      <c r="D10" s="1" t="s">
        <v>1476</v>
      </c>
      <c r="E10" s="1" t="s">
        <v>1477</v>
      </c>
      <c r="F10" s="1" t="s">
        <v>1478</v>
      </c>
      <c r="G10" s="1" t="s">
        <v>1479</v>
      </c>
      <c r="H10" s="1" t="s">
        <v>1480</v>
      </c>
      <c r="I10" s="1" t="s">
        <v>1442</v>
      </c>
      <c r="J10" s="1" t="s">
        <v>1443</v>
      </c>
      <c r="K10" s="1" t="s">
        <v>1444</v>
      </c>
      <c r="L10" s="4" t="s">
        <v>1481</v>
      </c>
      <c r="M10" s="1">
        <v>1200</v>
      </c>
    </row>
    <row r="11" spans="1:13" ht="24" customHeight="1">
      <c r="A11" s="3" t="s">
        <v>1482</v>
      </c>
      <c r="B11" s="4" t="s">
        <v>1483</v>
      </c>
      <c r="C11" s="4" t="s">
        <v>1484</v>
      </c>
      <c r="D11" s="1" t="s">
        <v>1485</v>
      </c>
      <c r="E11" s="1" t="s">
        <v>1486</v>
      </c>
      <c r="F11" s="1" t="s">
        <v>1487</v>
      </c>
      <c r="G11" s="1" t="s">
        <v>1488</v>
      </c>
      <c r="H11" s="1" t="s">
        <v>1489</v>
      </c>
      <c r="I11" s="1" t="s">
        <v>1442</v>
      </c>
      <c r="J11" s="1" t="s">
        <v>1443</v>
      </c>
      <c r="K11" s="1" t="s">
        <v>1444</v>
      </c>
      <c r="L11" s="4" t="s">
        <v>1490</v>
      </c>
      <c r="M11" s="1">
        <v>4100</v>
      </c>
    </row>
    <row r="12" spans="1:13" ht="24" customHeight="1">
      <c r="A12" s="3" t="s">
        <v>1491</v>
      </c>
      <c r="B12" s="4" t="s">
        <v>1492</v>
      </c>
      <c r="C12" s="4" t="s">
        <v>1493</v>
      </c>
      <c r="D12" s="1" t="s">
        <v>1494</v>
      </c>
      <c r="E12" s="1" t="s">
        <v>1495</v>
      </c>
      <c r="F12" s="1" t="s">
        <v>1496</v>
      </c>
      <c r="G12" s="1" t="s">
        <v>1497</v>
      </c>
      <c r="H12" s="1" t="s">
        <v>1498</v>
      </c>
      <c r="I12" s="1" t="s">
        <v>1442</v>
      </c>
      <c r="J12" s="1" t="s">
        <v>1443</v>
      </c>
      <c r="K12" s="1" t="s">
        <v>1444</v>
      </c>
      <c r="L12" s="4" t="s">
        <v>1499</v>
      </c>
      <c r="M12" s="1">
        <v>9000</v>
      </c>
    </row>
    <row r="13" spans="1:13" ht="24" customHeight="1">
      <c r="A13" s="3" t="s">
        <v>1500</v>
      </c>
      <c r="B13" s="4" t="s">
        <v>1501</v>
      </c>
      <c r="C13" s="4" t="s">
        <v>1502</v>
      </c>
      <c r="D13" s="1" t="s">
        <v>1503</v>
      </c>
      <c r="E13" s="1" t="s">
        <v>1504</v>
      </c>
      <c r="F13" s="1" t="s">
        <v>1505</v>
      </c>
      <c r="G13" s="1" t="s">
        <v>1506</v>
      </c>
      <c r="H13" s="1" t="s">
        <v>1507</v>
      </c>
      <c r="I13" s="1" t="s">
        <v>1442</v>
      </c>
      <c r="J13" s="1" t="s">
        <v>1443</v>
      </c>
      <c r="K13" s="1" t="s">
        <v>1444</v>
      </c>
      <c r="L13" s="4" t="s">
        <v>1508</v>
      </c>
      <c r="M13" s="1">
        <v>32000</v>
      </c>
    </row>
    <row r="14" spans="1:13" ht="24" customHeight="1">
      <c r="A14" s="3" t="s">
        <v>1509</v>
      </c>
      <c r="B14" s="4" t="s">
        <v>1510</v>
      </c>
      <c r="C14" s="4" t="s">
        <v>1511</v>
      </c>
      <c r="D14" s="1" t="s">
        <v>1512</v>
      </c>
      <c r="E14" s="1" t="s">
        <v>1513</v>
      </c>
      <c r="F14" s="1" t="s">
        <v>1514</v>
      </c>
      <c r="G14" s="1" t="s">
        <v>1515</v>
      </c>
      <c r="H14" s="1" t="s">
        <v>1453</v>
      </c>
      <c r="I14" s="1" t="s">
        <v>1442</v>
      </c>
      <c r="J14" s="1" t="s">
        <v>1443</v>
      </c>
      <c r="K14" s="1" t="s">
        <v>1444</v>
      </c>
      <c r="L14" s="4" t="s">
        <v>1516</v>
      </c>
      <c r="M14" s="1">
        <v>43000</v>
      </c>
    </row>
    <row r="15" spans="1:13" ht="24" customHeight="1">
      <c r="A15" s="3" t="s">
        <v>1517</v>
      </c>
      <c r="B15" s="4" t="s">
        <v>1518</v>
      </c>
      <c r="C15" s="4" t="s">
        <v>1519</v>
      </c>
      <c r="D15" s="1" t="s">
        <v>1520</v>
      </c>
      <c r="E15" s="1" t="s">
        <v>1521</v>
      </c>
      <c r="F15" s="1" t="s">
        <v>1522</v>
      </c>
      <c r="G15" s="1" t="s">
        <v>1523</v>
      </c>
      <c r="H15" s="1" t="s">
        <v>1498</v>
      </c>
      <c r="I15" s="1" t="s">
        <v>1442</v>
      </c>
      <c r="J15" s="1" t="s">
        <v>1443</v>
      </c>
      <c r="K15" s="1" t="s">
        <v>1444</v>
      </c>
      <c r="L15" s="4" t="s">
        <v>1524</v>
      </c>
      <c r="M15" s="1">
        <v>23690</v>
      </c>
    </row>
    <row r="16" spans="1:13" ht="24" customHeight="1">
      <c r="A16" s="3" t="s">
        <v>1525</v>
      </c>
      <c r="B16" s="4" t="s">
        <v>1526</v>
      </c>
      <c r="C16" s="4" t="s">
        <v>1527</v>
      </c>
      <c r="D16" s="1" t="s">
        <v>1528</v>
      </c>
      <c r="E16" s="1" t="s">
        <v>1529</v>
      </c>
      <c r="F16" s="1" t="s">
        <v>1530</v>
      </c>
      <c r="G16" s="1" t="s">
        <v>1531</v>
      </c>
      <c r="H16" s="1" t="s">
        <v>1507</v>
      </c>
      <c r="I16" s="1" t="s">
        <v>1532</v>
      </c>
      <c r="J16" s="1" t="s">
        <v>1443</v>
      </c>
      <c r="K16" s="1" t="s">
        <v>1444</v>
      </c>
      <c r="L16" s="4" t="s">
        <v>1533</v>
      </c>
      <c r="M16" s="1">
        <v>3789</v>
      </c>
    </row>
    <row r="17" spans="1:13" ht="24" customHeight="1">
      <c r="A17" s="3" t="s">
        <v>1534</v>
      </c>
      <c r="B17" s="4" t="s">
        <v>1535</v>
      </c>
      <c r="C17" s="4" t="s">
        <v>1536</v>
      </c>
      <c r="D17" s="1" t="s">
        <v>1537</v>
      </c>
      <c r="E17" s="1" t="s">
        <v>1538</v>
      </c>
      <c r="F17" s="1" t="s">
        <v>1539</v>
      </c>
      <c r="G17" s="1" t="s">
        <v>1540</v>
      </c>
      <c r="H17" s="1" t="s">
        <v>1453</v>
      </c>
      <c r="I17" s="1" t="s">
        <v>1532</v>
      </c>
      <c r="J17" s="1" t="s">
        <v>1443</v>
      </c>
      <c r="K17" s="1" t="s">
        <v>1444</v>
      </c>
      <c r="L17" s="4" t="s">
        <v>1541</v>
      </c>
      <c r="M17" s="1">
        <v>11659</v>
      </c>
    </row>
    <row r="18" spans="1:13" ht="24" customHeight="1">
      <c r="A18" s="3" t="s">
        <v>1542</v>
      </c>
      <c r="B18" s="4" t="s">
        <v>1543</v>
      </c>
      <c r="C18" s="4" t="s">
        <v>1544</v>
      </c>
      <c r="D18" s="1" t="s">
        <v>1545</v>
      </c>
      <c r="E18" s="1" t="s">
        <v>1546</v>
      </c>
      <c r="F18" s="1" t="s">
        <v>1547</v>
      </c>
      <c r="G18" s="1" t="s">
        <v>1548</v>
      </c>
      <c r="H18" s="1" t="s">
        <v>1453</v>
      </c>
      <c r="I18" s="1" t="s">
        <v>1532</v>
      </c>
      <c r="J18" s="1" t="s">
        <v>1443</v>
      </c>
      <c r="K18" s="1" t="s">
        <v>1444</v>
      </c>
      <c r="L18" s="4" t="s">
        <v>1549</v>
      </c>
      <c r="M18" s="1">
        <v>10012</v>
      </c>
    </row>
    <row r="19" spans="1:13" ht="24" customHeight="1">
      <c r="A19" s="3" t="s">
        <v>1550</v>
      </c>
      <c r="B19" s="4" t="s">
        <v>1551</v>
      </c>
      <c r="C19" s="4" t="s">
        <v>1552</v>
      </c>
      <c r="D19" s="1" t="s">
        <v>1553</v>
      </c>
      <c r="E19" s="1" t="s">
        <v>1554</v>
      </c>
      <c r="F19" s="1" t="s">
        <v>1555</v>
      </c>
      <c r="G19" s="1" t="s">
        <v>1556</v>
      </c>
      <c r="H19" s="1" t="s">
        <v>1462</v>
      </c>
      <c r="I19" s="1" t="s">
        <v>1532</v>
      </c>
      <c r="J19" s="1" t="s">
        <v>1443</v>
      </c>
      <c r="K19" s="1" t="s">
        <v>1444</v>
      </c>
      <c r="L19" s="4" t="s">
        <v>1557</v>
      </c>
      <c r="M19" s="1">
        <v>25155</v>
      </c>
    </row>
    <row r="20" spans="1:13" ht="24" customHeight="1">
      <c r="A20" s="3" t="s">
        <v>1558</v>
      </c>
      <c r="B20" s="4" t="s">
        <v>1559</v>
      </c>
      <c r="C20" s="4" t="s">
        <v>1560</v>
      </c>
      <c r="D20" s="1" t="s">
        <v>1561</v>
      </c>
      <c r="E20" s="1" t="s">
        <v>1562</v>
      </c>
      <c r="F20" s="1" t="s">
        <v>1563</v>
      </c>
      <c r="G20" s="1" t="s">
        <v>1564</v>
      </c>
      <c r="H20" s="1" t="s">
        <v>1471</v>
      </c>
      <c r="I20" s="1" t="s">
        <v>1565</v>
      </c>
      <c r="J20" s="1" t="s">
        <v>1443</v>
      </c>
      <c r="K20" s="1" t="s">
        <v>1444</v>
      </c>
      <c r="L20" s="4" t="s">
        <v>1566</v>
      </c>
      <c r="M20" s="1">
        <v>17471</v>
      </c>
    </row>
    <row r="21" spans="1:13" ht="24" customHeight="1">
      <c r="A21" s="3" t="s">
        <v>1567</v>
      </c>
      <c r="B21" s="4" t="s">
        <v>1568</v>
      </c>
      <c r="C21" s="4" t="s">
        <v>1569</v>
      </c>
      <c r="D21" s="1" t="s">
        <v>1570</v>
      </c>
      <c r="E21" s="1" t="s">
        <v>1571</v>
      </c>
      <c r="F21" s="1" t="s">
        <v>1572</v>
      </c>
      <c r="G21" s="1" t="s">
        <v>1573</v>
      </c>
      <c r="H21" s="1" t="s">
        <v>1480</v>
      </c>
      <c r="I21" s="1" t="s">
        <v>1565</v>
      </c>
      <c r="J21" s="1" t="s">
        <v>1443</v>
      </c>
      <c r="K21" s="1" t="s">
        <v>1444</v>
      </c>
      <c r="L21" s="4" t="s">
        <v>1574</v>
      </c>
      <c r="M21" s="1">
        <v>6416</v>
      </c>
    </row>
    <row r="22" spans="1:13" ht="24" customHeight="1">
      <c r="A22" s="3" t="s">
        <v>1575</v>
      </c>
      <c r="B22" s="4" t="s">
        <v>1576</v>
      </c>
      <c r="C22" s="4" t="s">
        <v>1577</v>
      </c>
      <c r="D22" s="1" t="s">
        <v>1578</v>
      </c>
      <c r="E22" s="1" t="s">
        <v>1579</v>
      </c>
      <c r="F22" s="1" t="s">
        <v>1580</v>
      </c>
      <c r="G22" s="1" t="s">
        <v>1581</v>
      </c>
      <c r="H22" s="1" t="s">
        <v>1489</v>
      </c>
      <c r="I22" s="1" t="s">
        <v>1565</v>
      </c>
      <c r="J22" s="1" t="s">
        <v>1443</v>
      </c>
      <c r="K22" s="1" t="s">
        <v>1444</v>
      </c>
      <c r="L22" s="4" t="s">
        <v>1582</v>
      </c>
      <c r="M22" s="1">
        <v>13644</v>
      </c>
    </row>
    <row r="23" spans="1:13" ht="24" customHeight="1">
      <c r="A23" s="3" t="s">
        <v>1583</v>
      </c>
      <c r="B23" s="4" t="s">
        <v>1584</v>
      </c>
      <c r="C23" s="4" t="s">
        <v>1585</v>
      </c>
      <c r="D23" s="1" t="s">
        <v>1586</v>
      </c>
      <c r="E23" s="1" t="s">
        <v>1587</v>
      </c>
      <c r="F23" s="1" t="s">
        <v>1588</v>
      </c>
      <c r="G23" s="1" t="s">
        <v>1589</v>
      </c>
      <c r="H23" s="1" t="s">
        <v>1498</v>
      </c>
      <c r="I23" s="1" t="s">
        <v>1442</v>
      </c>
      <c r="J23" s="1" t="s">
        <v>1443</v>
      </c>
      <c r="K23" s="1" t="s">
        <v>1444</v>
      </c>
      <c r="L23" s="4" t="s">
        <v>1590</v>
      </c>
      <c r="M23" s="1">
        <v>22238</v>
      </c>
    </row>
    <row r="24" spans="1:13" ht="24" customHeight="1">
      <c r="A24" s="3" t="s">
        <v>1591</v>
      </c>
      <c r="B24" s="4" t="s">
        <v>1592</v>
      </c>
      <c r="C24" s="4" t="s">
        <v>1593</v>
      </c>
      <c r="D24" s="1" t="s">
        <v>1594</v>
      </c>
      <c r="E24" s="1" t="s">
        <v>1595</v>
      </c>
      <c r="F24" s="1" t="s">
        <v>1596</v>
      </c>
      <c r="G24" s="1" t="s">
        <v>1597</v>
      </c>
      <c r="H24" s="1" t="s">
        <v>1507</v>
      </c>
      <c r="I24" s="1" t="s">
        <v>1442</v>
      </c>
      <c r="J24" s="1" t="s">
        <v>1443</v>
      </c>
      <c r="K24" s="1" t="s">
        <v>1444</v>
      </c>
      <c r="L24" s="4" t="s">
        <v>1598</v>
      </c>
      <c r="M24" s="1">
        <v>23068</v>
      </c>
    </row>
    <row r="25" spans="1:13" ht="24" customHeight="1">
      <c r="A25" s="3" t="s">
        <v>1599</v>
      </c>
      <c r="B25" s="4" t="s">
        <v>1600</v>
      </c>
      <c r="C25" s="4" t="s">
        <v>1601</v>
      </c>
      <c r="D25" s="1" t="s">
        <v>1602</v>
      </c>
      <c r="E25" s="1" t="s">
        <v>1603</v>
      </c>
      <c r="F25" s="1" t="s">
        <v>1604</v>
      </c>
      <c r="G25" s="1" t="s">
        <v>1605</v>
      </c>
      <c r="H25" s="1" t="s">
        <v>1453</v>
      </c>
      <c r="I25" s="1" t="s">
        <v>1442</v>
      </c>
      <c r="J25" s="1" t="s">
        <v>1443</v>
      </c>
      <c r="K25" s="1" t="s">
        <v>1444</v>
      </c>
      <c r="L25" s="4" t="s">
        <v>1606</v>
      </c>
      <c r="M25" s="1">
        <v>28574</v>
      </c>
    </row>
    <row r="26" spans="1:13" ht="24" customHeight="1">
      <c r="A26" s="3" t="s">
        <v>1607</v>
      </c>
      <c r="B26" s="4" t="s">
        <v>1608</v>
      </c>
      <c r="C26" s="4" t="s">
        <v>1609</v>
      </c>
      <c r="D26" s="1" t="s">
        <v>1610</v>
      </c>
      <c r="E26" s="1" t="s">
        <v>1611</v>
      </c>
      <c r="F26" s="1" t="s">
        <v>1612</v>
      </c>
      <c r="G26" s="1" t="s">
        <v>1613</v>
      </c>
      <c r="H26" s="1" t="s">
        <v>1498</v>
      </c>
      <c r="I26" s="1" t="s">
        <v>1442</v>
      </c>
      <c r="J26" s="1" t="s">
        <v>1443</v>
      </c>
      <c r="K26" s="1" t="s">
        <v>1444</v>
      </c>
      <c r="L26" s="4" t="s">
        <v>1614</v>
      </c>
      <c r="M26" s="1">
        <v>4180</v>
      </c>
    </row>
    <row r="27" spans="1:13" ht="24" customHeight="1">
      <c r="A27" s="3" t="s">
        <v>1615</v>
      </c>
      <c r="B27" s="4" t="s">
        <v>1616</v>
      </c>
      <c r="C27" s="4" t="s">
        <v>1617</v>
      </c>
      <c r="D27" s="1" t="s">
        <v>1618</v>
      </c>
      <c r="E27" s="1" t="s">
        <v>1619</v>
      </c>
      <c r="F27" s="1" t="s">
        <v>1620</v>
      </c>
      <c r="G27" s="1" t="s">
        <v>1621</v>
      </c>
      <c r="H27" s="1" t="s">
        <v>1441</v>
      </c>
      <c r="I27" s="1" t="s">
        <v>1442</v>
      </c>
      <c r="J27" s="1" t="s">
        <v>1443</v>
      </c>
      <c r="K27" s="1" t="s">
        <v>1444</v>
      </c>
      <c r="L27" s="4" t="s">
        <v>1622</v>
      </c>
      <c r="M27" s="1">
        <v>12146</v>
      </c>
    </row>
    <row r="28" spans="1:13" ht="24" customHeight="1">
      <c r="A28" s="3" t="s">
        <v>1623</v>
      </c>
      <c r="B28" s="4" t="s">
        <v>1624</v>
      </c>
      <c r="C28" s="4" t="s">
        <v>1625</v>
      </c>
      <c r="D28" s="1" t="s">
        <v>1626</v>
      </c>
      <c r="E28" s="1" t="s">
        <v>1627</v>
      </c>
      <c r="F28" s="1" t="s">
        <v>1628</v>
      </c>
      <c r="G28" s="1" t="s">
        <v>1629</v>
      </c>
      <c r="H28" s="1" t="s">
        <v>1453</v>
      </c>
      <c r="I28" s="1" t="s">
        <v>1442</v>
      </c>
      <c r="J28" s="1" t="s">
        <v>1443</v>
      </c>
      <c r="K28" s="1" t="s">
        <v>1444</v>
      </c>
      <c r="L28" s="4" t="s">
        <v>1630</v>
      </c>
      <c r="M28" s="1">
        <v>12217</v>
      </c>
    </row>
    <row r="29" spans="1:13" ht="24" customHeight="1">
      <c r="A29" s="3" t="s">
        <v>1631</v>
      </c>
      <c r="B29" s="4" t="s">
        <v>1632</v>
      </c>
      <c r="C29" s="4" t="s">
        <v>1633</v>
      </c>
      <c r="D29" s="1" t="s">
        <v>1634</v>
      </c>
      <c r="E29" s="1" t="s">
        <v>1635</v>
      </c>
      <c r="F29" s="1" t="s">
        <v>1636</v>
      </c>
      <c r="G29" s="1" t="s">
        <v>1637</v>
      </c>
      <c r="H29" s="1" t="s">
        <v>1462</v>
      </c>
      <c r="I29" s="1" t="s">
        <v>1532</v>
      </c>
      <c r="J29" s="1" t="s">
        <v>1443</v>
      </c>
      <c r="K29" s="1" t="s">
        <v>1444</v>
      </c>
      <c r="L29" s="4" t="s">
        <v>1638</v>
      </c>
      <c r="M29" s="1">
        <v>22557</v>
      </c>
    </row>
    <row r="30" spans="1:13" ht="24" customHeight="1">
      <c r="A30" s="3" t="s">
        <v>1639</v>
      </c>
      <c r="B30" s="4" t="s">
        <v>1640</v>
      </c>
      <c r="C30" s="4" t="s">
        <v>1641</v>
      </c>
      <c r="D30" s="1" t="s">
        <v>1642</v>
      </c>
      <c r="E30" s="1" t="s">
        <v>1643</v>
      </c>
      <c r="F30" s="1" t="s">
        <v>1644</v>
      </c>
      <c r="G30" s="1" t="s">
        <v>1645</v>
      </c>
      <c r="H30" s="1" t="s">
        <v>1471</v>
      </c>
      <c r="I30" s="1" t="s">
        <v>1532</v>
      </c>
      <c r="J30" s="1" t="s">
        <v>1443</v>
      </c>
      <c r="K30" s="1" t="s">
        <v>1444</v>
      </c>
      <c r="L30" s="4" t="s">
        <v>1646</v>
      </c>
      <c r="M30" s="1">
        <v>2389</v>
      </c>
    </row>
    <row r="31" spans="1:13" ht="24" customHeight="1">
      <c r="A31" s="3" t="s">
        <v>1647</v>
      </c>
      <c r="B31" s="4" t="s">
        <v>1648</v>
      </c>
      <c r="C31" s="4" t="s">
        <v>1649</v>
      </c>
      <c r="D31" s="1" t="s">
        <v>1650</v>
      </c>
      <c r="E31" s="1" t="s">
        <v>1651</v>
      </c>
      <c r="F31" s="1" t="s">
        <v>1652</v>
      </c>
      <c r="G31" s="1" t="s">
        <v>1653</v>
      </c>
      <c r="H31" s="1" t="s">
        <v>1480</v>
      </c>
      <c r="I31" s="1" t="s">
        <v>1532</v>
      </c>
      <c r="J31" s="1" t="s">
        <v>1443</v>
      </c>
      <c r="K31" s="1" t="s">
        <v>1444</v>
      </c>
      <c r="L31" s="4" t="s">
        <v>1654</v>
      </c>
      <c r="M31" s="1">
        <v>6941</v>
      </c>
    </row>
    <row r="32" spans="1:13" ht="24" customHeight="1">
      <c r="A32" s="3" t="s">
        <v>1655</v>
      </c>
      <c r="B32" s="4" t="s">
        <v>1656</v>
      </c>
      <c r="C32" s="4" t="s">
        <v>1657</v>
      </c>
      <c r="D32" s="1" t="s">
        <v>1658</v>
      </c>
      <c r="E32" s="1" t="s">
        <v>1659</v>
      </c>
      <c r="F32" s="1" t="s">
        <v>1660</v>
      </c>
      <c r="G32" s="1" t="s">
        <v>1661</v>
      </c>
      <c r="H32" s="1" t="s">
        <v>1489</v>
      </c>
      <c r="I32" s="1" t="s">
        <v>1532</v>
      </c>
      <c r="J32" s="1" t="s">
        <v>1443</v>
      </c>
      <c r="K32" s="1" t="s">
        <v>1444</v>
      </c>
      <c r="L32" s="4" t="s">
        <v>1662</v>
      </c>
      <c r="M32" s="1">
        <v>22481</v>
      </c>
    </row>
    <row r="33" spans="1:13" ht="24" customHeight="1">
      <c r="A33" s="3" t="s">
        <v>1663</v>
      </c>
      <c r="B33" s="4" t="s">
        <v>1664</v>
      </c>
      <c r="C33" s="4" t="s">
        <v>1665</v>
      </c>
      <c r="D33" s="1" t="s">
        <v>1666</v>
      </c>
      <c r="E33" s="1" t="s">
        <v>1667</v>
      </c>
      <c r="F33" s="1" t="s">
        <v>1668</v>
      </c>
      <c r="G33" s="1" t="s">
        <v>1669</v>
      </c>
      <c r="H33" s="1" t="s">
        <v>1498</v>
      </c>
      <c r="I33" s="1" t="s">
        <v>1565</v>
      </c>
      <c r="J33" s="1" t="s">
        <v>1443</v>
      </c>
      <c r="K33" s="1" t="s">
        <v>1444</v>
      </c>
      <c r="L33" s="4" t="s">
        <v>1670</v>
      </c>
      <c r="M33" s="1">
        <v>22527</v>
      </c>
    </row>
    <row r="34" spans="1:13" ht="24" customHeight="1">
      <c r="A34" s="3" t="s">
        <v>1671</v>
      </c>
      <c r="B34" s="4" t="s">
        <v>1672</v>
      </c>
      <c r="C34" s="4" t="s">
        <v>1673</v>
      </c>
      <c r="D34" s="1" t="s">
        <v>1674</v>
      </c>
      <c r="E34" s="1" t="s">
        <v>1675</v>
      </c>
      <c r="F34" s="1" t="s">
        <v>1676</v>
      </c>
      <c r="G34" s="1" t="s">
        <v>1677</v>
      </c>
      <c r="H34" s="1" t="s">
        <v>1507</v>
      </c>
      <c r="I34" s="1" t="s">
        <v>1565</v>
      </c>
      <c r="J34" s="1" t="s">
        <v>1443</v>
      </c>
      <c r="K34" s="1" t="s">
        <v>1444</v>
      </c>
      <c r="L34" s="4" t="s">
        <v>1678</v>
      </c>
      <c r="M34" s="1">
        <v>13638</v>
      </c>
    </row>
    <row r="35" spans="1:13" ht="24" customHeight="1">
      <c r="A35" s="3" t="s">
        <v>1679</v>
      </c>
      <c r="B35" s="4" t="s">
        <v>1680</v>
      </c>
      <c r="C35" s="4" t="s">
        <v>1681</v>
      </c>
      <c r="D35" s="1" t="s">
        <v>1682</v>
      </c>
      <c r="E35" s="1" t="s">
        <v>1683</v>
      </c>
      <c r="F35" s="1" t="s">
        <v>1684</v>
      </c>
      <c r="G35" s="1" t="s">
        <v>1685</v>
      </c>
      <c r="H35" s="1" t="s">
        <v>1453</v>
      </c>
      <c r="I35" s="1" t="s">
        <v>1565</v>
      </c>
      <c r="J35" s="1" t="s">
        <v>1443</v>
      </c>
      <c r="K35" s="1" t="s">
        <v>1444</v>
      </c>
      <c r="L35" s="4" t="s">
        <v>1686</v>
      </c>
      <c r="M35" s="1">
        <v>15067</v>
      </c>
    </row>
    <row r="36" spans="1:13" ht="24" customHeight="1">
      <c r="A36" s="3" t="s">
        <v>1687</v>
      </c>
      <c r="B36" s="4" t="s">
        <v>1688</v>
      </c>
      <c r="C36" s="4" t="s">
        <v>1689</v>
      </c>
      <c r="D36" s="1" t="s">
        <v>1690</v>
      </c>
      <c r="E36" s="1" t="s">
        <v>1691</v>
      </c>
      <c r="F36" s="1" t="s">
        <v>1692</v>
      </c>
      <c r="G36" s="1" t="s">
        <v>1693</v>
      </c>
      <c r="H36" s="1" t="s">
        <v>1498</v>
      </c>
      <c r="I36" s="1" t="s">
        <v>1442</v>
      </c>
      <c r="J36" s="1" t="s">
        <v>1443</v>
      </c>
      <c r="K36" s="1" t="s">
        <v>1444</v>
      </c>
      <c r="L36" s="4" t="s">
        <v>1694</v>
      </c>
      <c r="M36" s="1">
        <v>19030</v>
      </c>
    </row>
    <row r="37" spans="1:13" ht="24" customHeight="1">
      <c r="A37" s="3" t="s">
        <v>1695</v>
      </c>
      <c r="B37" s="4" t="s">
        <v>1696</v>
      </c>
      <c r="C37" s="4" t="s">
        <v>1697</v>
      </c>
      <c r="D37" s="1" t="s">
        <v>1698</v>
      </c>
      <c r="E37" s="1" t="s">
        <v>1699</v>
      </c>
      <c r="F37" s="1" t="s">
        <v>1700</v>
      </c>
      <c r="G37" s="1" t="s">
        <v>1701</v>
      </c>
      <c r="H37" s="1" t="s">
        <v>1507</v>
      </c>
      <c r="I37" s="1" t="s">
        <v>1442</v>
      </c>
      <c r="J37" s="1" t="s">
        <v>1443</v>
      </c>
      <c r="K37" s="1" t="s">
        <v>1444</v>
      </c>
      <c r="L37" s="4" t="s">
        <v>1702</v>
      </c>
      <c r="M37" s="1">
        <v>14976</v>
      </c>
    </row>
    <row r="38" spans="1:13" ht="24" customHeight="1">
      <c r="A38" s="3" t="s">
        <v>1703</v>
      </c>
      <c r="B38" s="4" t="s">
        <v>1704</v>
      </c>
      <c r="C38" s="4" t="s">
        <v>1705</v>
      </c>
      <c r="D38" s="1" t="s">
        <v>1458</v>
      </c>
      <c r="E38" s="1" t="s">
        <v>1706</v>
      </c>
      <c r="F38" s="1" t="s">
        <v>1707</v>
      </c>
      <c r="G38" s="1" t="s">
        <v>1708</v>
      </c>
      <c r="H38" s="1" t="s">
        <v>1453</v>
      </c>
      <c r="I38" s="1" t="s">
        <v>1442</v>
      </c>
      <c r="J38" s="1" t="s">
        <v>1443</v>
      </c>
      <c r="K38" s="1" t="s">
        <v>1444</v>
      </c>
      <c r="L38" s="4" t="s">
        <v>1709</v>
      </c>
      <c r="M38" s="1">
        <v>10511</v>
      </c>
    </row>
    <row r="39" spans="1:13" ht="24" customHeight="1">
      <c r="A39" s="3" t="s">
        <v>1710</v>
      </c>
      <c r="B39" s="4" t="s">
        <v>1711</v>
      </c>
      <c r="C39" s="4" t="s">
        <v>1712</v>
      </c>
      <c r="D39" s="1" t="s">
        <v>1467</v>
      </c>
      <c r="E39" s="1" t="s">
        <v>1713</v>
      </c>
      <c r="F39" s="1" t="s">
        <v>1714</v>
      </c>
      <c r="G39" s="1" t="s">
        <v>1715</v>
      </c>
      <c r="H39" s="1" t="s">
        <v>1453</v>
      </c>
      <c r="I39" s="1" t="s">
        <v>1442</v>
      </c>
      <c r="J39" s="1" t="s">
        <v>1443</v>
      </c>
      <c r="K39" s="1" t="s">
        <v>1444</v>
      </c>
      <c r="L39" s="4" t="s">
        <v>1716</v>
      </c>
      <c r="M39" s="1">
        <v>12521</v>
      </c>
    </row>
    <row r="40" spans="1:13" ht="24" customHeight="1">
      <c r="A40" s="3" t="s">
        <v>1717</v>
      </c>
      <c r="B40" s="4" t="s">
        <v>1718</v>
      </c>
      <c r="C40" s="4" t="s">
        <v>1719</v>
      </c>
      <c r="D40" s="1" t="s">
        <v>1476</v>
      </c>
      <c r="E40" s="1" t="s">
        <v>1720</v>
      </c>
      <c r="F40" s="1" t="s">
        <v>1721</v>
      </c>
      <c r="G40" s="1" t="s">
        <v>1722</v>
      </c>
      <c r="H40" s="1" t="s">
        <v>1462</v>
      </c>
      <c r="I40" s="1" t="s">
        <v>1442</v>
      </c>
      <c r="J40" s="1" t="s">
        <v>1443</v>
      </c>
      <c r="K40" s="1" t="s">
        <v>1444</v>
      </c>
      <c r="L40" s="4" t="s">
        <v>1723</v>
      </c>
      <c r="M40" s="1">
        <v>5794</v>
      </c>
    </row>
    <row r="41" spans="1:13" ht="24" customHeight="1">
      <c r="A41" s="3" t="s">
        <v>1724</v>
      </c>
      <c r="B41" s="4" t="s">
        <v>1725</v>
      </c>
      <c r="C41" s="4" t="s">
        <v>1726</v>
      </c>
      <c r="D41" s="1" t="s">
        <v>1485</v>
      </c>
      <c r="E41" s="1" t="s">
        <v>1727</v>
      </c>
      <c r="F41" s="1" t="s">
        <v>1728</v>
      </c>
      <c r="G41" s="1" t="s">
        <v>1729</v>
      </c>
      <c r="H41" s="1" t="s">
        <v>1471</v>
      </c>
      <c r="I41" s="1" t="s">
        <v>1442</v>
      </c>
      <c r="J41" s="1" t="s">
        <v>1443</v>
      </c>
      <c r="K41" s="1" t="s">
        <v>1444</v>
      </c>
      <c r="L41" s="4" t="s">
        <v>1730</v>
      </c>
      <c r="M41" s="1">
        <v>15228</v>
      </c>
    </row>
    <row r="42" spans="1:13" ht="24" customHeight="1">
      <c r="A42" s="3" t="s">
        <v>1731</v>
      </c>
      <c r="B42" s="4" t="s">
        <v>1732</v>
      </c>
      <c r="C42" s="4" t="s">
        <v>1733</v>
      </c>
      <c r="D42" s="1" t="s">
        <v>1494</v>
      </c>
      <c r="E42" s="1" t="s">
        <v>1734</v>
      </c>
      <c r="F42" s="1" t="s">
        <v>1735</v>
      </c>
      <c r="G42" s="1" t="s">
        <v>1736</v>
      </c>
      <c r="H42" s="1" t="s">
        <v>1480</v>
      </c>
      <c r="I42" s="1" t="s">
        <v>1442</v>
      </c>
      <c r="J42" s="1" t="s">
        <v>1443</v>
      </c>
      <c r="K42" s="1" t="s">
        <v>1444</v>
      </c>
      <c r="L42" s="4" t="s">
        <v>1737</v>
      </c>
      <c r="M42" s="1">
        <v>11310</v>
      </c>
    </row>
    <row r="43" spans="1:13" ht="24" customHeight="1">
      <c r="A43" s="3" t="s">
        <v>1738</v>
      </c>
      <c r="B43" s="4" t="s">
        <v>1739</v>
      </c>
      <c r="C43" s="4" t="s">
        <v>1740</v>
      </c>
      <c r="D43" s="1" t="s">
        <v>1503</v>
      </c>
      <c r="E43" s="1" t="s">
        <v>1741</v>
      </c>
      <c r="F43" s="1" t="s">
        <v>1742</v>
      </c>
      <c r="G43" s="1" t="s">
        <v>1743</v>
      </c>
      <c r="H43" s="1" t="s">
        <v>1489</v>
      </c>
      <c r="I43" s="1" t="s">
        <v>1442</v>
      </c>
      <c r="J43" s="1" t="s">
        <v>1443</v>
      </c>
      <c r="K43" s="1" t="s">
        <v>1444</v>
      </c>
      <c r="L43" s="4" t="s">
        <v>1744</v>
      </c>
      <c r="M43" s="1">
        <v>10057</v>
      </c>
    </row>
    <row r="44" spans="1:13" ht="24" customHeight="1">
      <c r="A44" s="3" t="s">
        <v>1745</v>
      </c>
      <c r="B44" s="4" t="s">
        <v>1746</v>
      </c>
      <c r="C44" s="4" t="s">
        <v>1747</v>
      </c>
      <c r="D44" s="1" t="s">
        <v>1512</v>
      </c>
      <c r="E44" s="1" t="s">
        <v>1748</v>
      </c>
      <c r="F44" s="1" t="s">
        <v>1749</v>
      </c>
      <c r="G44" s="1" t="s">
        <v>1750</v>
      </c>
      <c r="H44" s="1" t="s">
        <v>1453</v>
      </c>
      <c r="I44" s="1" t="s">
        <v>1442</v>
      </c>
      <c r="J44" s="1" t="s">
        <v>1443</v>
      </c>
      <c r="K44" s="1" t="s">
        <v>1444</v>
      </c>
      <c r="L44" s="4" t="s">
        <v>1751</v>
      </c>
      <c r="M44" s="1">
        <v>17688</v>
      </c>
    </row>
    <row r="45" spans="1:13" ht="24" customHeight="1">
      <c r="A45" s="3" t="s">
        <v>1752</v>
      </c>
      <c r="B45" s="4" t="s">
        <v>1753</v>
      </c>
      <c r="C45" s="4" t="s">
        <v>1754</v>
      </c>
      <c r="D45" s="1" t="s">
        <v>1520</v>
      </c>
      <c r="E45" s="1" t="s">
        <v>1755</v>
      </c>
      <c r="F45" s="1" t="s">
        <v>1756</v>
      </c>
      <c r="G45" s="1" t="s">
        <v>1757</v>
      </c>
      <c r="H45" s="1" t="s">
        <v>1462</v>
      </c>
      <c r="I45" s="1" t="s">
        <v>1532</v>
      </c>
      <c r="J45" s="1" t="s">
        <v>1443</v>
      </c>
      <c r="K45" s="1" t="s">
        <v>1444</v>
      </c>
      <c r="L45" s="4" t="s">
        <v>1758</v>
      </c>
      <c r="M45" s="1">
        <v>5855</v>
      </c>
    </row>
    <row r="46" spans="1:13" ht="24" customHeight="1">
      <c r="A46" s="3" t="s">
        <v>1759</v>
      </c>
      <c r="B46" s="4" t="s">
        <v>1760</v>
      </c>
      <c r="C46" s="4" t="s">
        <v>1761</v>
      </c>
      <c r="D46" s="1" t="s">
        <v>1528</v>
      </c>
      <c r="E46" s="1" t="s">
        <v>1762</v>
      </c>
      <c r="F46" s="1" t="s">
        <v>1763</v>
      </c>
      <c r="G46" s="1" t="s">
        <v>1764</v>
      </c>
      <c r="H46" s="1" t="s">
        <v>1471</v>
      </c>
      <c r="I46" s="1" t="s">
        <v>1532</v>
      </c>
      <c r="J46" s="1" t="s">
        <v>1443</v>
      </c>
      <c r="K46" s="1" t="s">
        <v>1444</v>
      </c>
      <c r="L46" s="4" t="s">
        <v>1765</v>
      </c>
      <c r="M46" s="1">
        <v>18508</v>
      </c>
    </row>
    <row r="47" spans="1:13" ht="24" customHeight="1">
      <c r="A47" s="3" t="s">
        <v>1766</v>
      </c>
      <c r="B47" s="4" t="s">
        <v>1767</v>
      </c>
      <c r="C47" s="4" t="s">
        <v>1768</v>
      </c>
      <c r="D47" s="1" t="s">
        <v>1537</v>
      </c>
      <c r="E47" s="1" t="s">
        <v>1769</v>
      </c>
      <c r="F47" s="1" t="s">
        <v>1770</v>
      </c>
      <c r="G47" s="1" t="s">
        <v>1771</v>
      </c>
      <c r="H47" s="1" t="s">
        <v>1480</v>
      </c>
      <c r="I47" s="1" t="s">
        <v>1532</v>
      </c>
      <c r="J47" s="1" t="s">
        <v>1443</v>
      </c>
      <c r="K47" s="1" t="s">
        <v>1444</v>
      </c>
      <c r="L47" s="4" t="s">
        <v>1772</v>
      </c>
      <c r="M47" s="1">
        <v>24053</v>
      </c>
    </row>
    <row r="48" spans="1:13" ht="24" customHeight="1">
      <c r="A48" s="3" t="s">
        <v>1773</v>
      </c>
      <c r="B48" s="4" t="s">
        <v>1774</v>
      </c>
      <c r="C48" s="4" t="s">
        <v>1775</v>
      </c>
      <c r="D48" s="1" t="s">
        <v>1545</v>
      </c>
      <c r="E48" s="1" t="s">
        <v>1776</v>
      </c>
      <c r="F48" s="1" t="s">
        <v>1777</v>
      </c>
      <c r="G48" s="1" t="s">
        <v>1778</v>
      </c>
      <c r="H48" s="1" t="s">
        <v>1489</v>
      </c>
      <c r="I48" s="1" t="s">
        <v>1532</v>
      </c>
      <c r="J48" s="1" t="s">
        <v>1443</v>
      </c>
      <c r="K48" s="1" t="s">
        <v>1444</v>
      </c>
      <c r="L48" s="4" t="s">
        <v>1779</v>
      </c>
      <c r="M48" s="1">
        <v>17308</v>
      </c>
    </row>
    <row r="49" spans="1:13" ht="24" customHeight="1">
      <c r="A49" s="3" t="s">
        <v>1780</v>
      </c>
      <c r="B49" s="4" t="s">
        <v>1781</v>
      </c>
      <c r="C49" s="4" t="s">
        <v>1782</v>
      </c>
      <c r="D49" s="1" t="s">
        <v>1553</v>
      </c>
      <c r="E49" s="1" t="s">
        <v>1783</v>
      </c>
      <c r="F49" s="1" t="s">
        <v>1784</v>
      </c>
      <c r="G49" s="1" t="s">
        <v>1785</v>
      </c>
      <c r="H49" s="1" t="s">
        <v>1498</v>
      </c>
      <c r="I49" s="1" t="s">
        <v>1565</v>
      </c>
      <c r="J49" s="1" t="s">
        <v>1443</v>
      </c>
      <c r="K49" s="1" t="s">
        <v>1444</v>
      </c>
      <c r="L49" s="4" t="s">
        <v>1786</v>
      </c>
      <c r="M49" s="1">
        <v>10728</v>
      </c>
    </row>
    <row r="50" spans="1:13" ht="24" customHeight="1">
      <c r="A50" s="3" t="s">
        <v>1787</v>
      </c>
      <c r="B50" s="4" t="s">
        <v>1788</v>
      </c>
      <c r="C50" s="4" t="s">
        <v>1789</v>
      </c>
      <c r="D50" s="1" t="s">
        <v>1561</v>
      </c>
      <c r="E50" s="1" t="s">
        <v>1790</v>
      </c>
      <c r="F50" s="1" t="s">
        <v>1791</v>
      </c>
      <c r="G50" s="1" t="s">
        <v>1792</v>
      </c>
      <c r="H50" s="1" t="s">
        <v>1507</v>
      </c>
      <c r="I50" s="1" t="s">
        <v>1565</v>
      </c>
      <c r="J50" s="1" t="s">
        <v>1443</v>
      </c>
      <c r="K50" s="1" t="s">
        <v>1444</v>
      </c>
      <c r="L50" s="4" t="s">
        <v>1793</v>
      </c>
      <c r="M50" s="1">
        <v>13883</v>
      </c>
    </row>
    <row r="51" spans="1:13" ht="24" customHeight="1">
      <c r="A51" s="3" t="s">
        <v>1794</v>
      </c>
      <c r="B51" s="4" t="s">
        <v>1795</v>
      </c>
      <c r="C51" s="4" t="s">
        <v>1796</v>
      </c>
      <c r="D51" s="1" t="s">
        <v>1570</v>
      </c>
      <c r="E51" s="1" t="s">
        <v>1797</v>
      </c>
      <c r="F51" s="1" t="s">
        <v>1798</v>
      </c>
      <c r="G51" s="1" t="s">
        <v>1799</v>
      </c>
      <c r="H51" s="1" t="s">
        <v>1453</v>
      </c>
      <c r="I51" s="1" t="s">
        <v>1565</v>
      </c>
      <c r="J51" s="1" t="s">
        <v>1443</v>
      </c>
      <c r="K51" s="1" t="s">
        <v>1444</v>
      </c>
      <c r="L51" s="4" t="s">
        <v>1800</v>
      </c>
      <c r="M51" s="1">
        <v>27770</v>
      </c>
    </row>
    <row r="52" spans="1:13" ht="24" customHeight="1">
      <c r="A52" s="3" t="s">
        <v>1801</v>
      </c>
      <c r="B52" s="4" t="s">
        <v>1802</v>
      </c>
      <c r="C52" s="4" t="s">
        <v>1803</v>
      </c>
      <c r="D52" s="1" t="s">
        <v>1578</v>
      </c>
      <c r="E52" s="1" t="s">
        <v>1804</v>
      </c>
      <c r="F52" s="1" t="s">
        <v>1805</v>
      </c>
      <c r="G52" s="1" t="s">
        <v>1806</v>
      </c>
      <c r="H52" s="1" t="s">
        <v>1498</v>
      </c>
      <c r="I52" s="1" t="s">
        <v>1442</v>
      </c>
      <c r="J52" s="1" t="s">
        <v>1443</v>
      </c>
      <c r="K52" s="1" t="s">
        <v>1444</v>
      </c>
      <c r="L52" s="4" t="s">
        <v>1807</v>
      </c>
      <c r="M52" s="1">
        <v>12556</v>
      </c>
    </row>
    <row r="53" spans="1:13" ht="24" customHeight="1">
      <c r="A53" s="3" t="s">
        <v>1808</v>
      </c>
      <c r="B53" s="4" t="s">
        <v>1809</v>
      </c>
      <c r="C53" s="4" t="s">
        <v>1810</v>
      </c>
      <c r="D53" s="1" t="s">
        <v>1586</v>
      </c>
      <c r="E53" s="1" t="s">
        <v>1811</v>
      </c>
      <c r="F53" s="1" t="s">
        <v>1812</v>
      </c>
      <c r="G53" s="1" t="s">
        <v>1813</v>
      </c>
      <c r="H53" s="1" t="s">
        <v>1507</v>
      </c>
      <c r="I53" s="1" t="s">
        <v>1442</v>
      </c>
      <c r="J53" s="1" t="s">
        <v>1443</v>
      </c>
      <c r="K53" s="1" t="s">
        <v>1444</v>
      </c>
      <c r="L53" s="4" t="s">
        <v>1814</v>
      </c>
      <c r="M53" s="1">
        <v>1112</v>
      </c>
    </row>
    <row r="54" spans="1:13" ht="24" customHeight="1">
      <c r="A54" s="3" t="s">
        <v>1815</v>
      </c>
      <c r="B54" s="4" t="s">
        <v>1816</v>
      </c>
      <c r="C54" s="4" t="s">
        <v>1817</v>
      </c>
      <c r="D54" s="1" t="s">
        <v>1561</v>
      </c>
      <c r="E54" s="1" t="s">
        <v>1818</v>
      </c>
      <c r="F54" s="1" t="s">
        <v>1819</v>
      </c>
      <c r="G54" s="1" t="s">
        <v>1820</v>
      </c>
      <c r="H54" s="1" t="s">
        <v>1453</v>
      </c>
      <c r="I54" s="1" t="s">
        <v>1442</v>
      </c>
      <c r="J54" s="1" t="s">
        <v>1443</v>
      </c>
      <c r="K54" s="1" t="s">
        <v>1444</v>
      </c>
      <c r="L54" s="4" t="s">
        <v>1821</v>
      </c>
      <c r="M54" s="1">
        <v>9968</v>
      </c>
    </row>
    <row r="55" spans="1:13" ht="24" customHeight="1">
      <c r="A55" s="3" t="s">
        <v>1822</v>
      </c>
      <c r="B55" s="4" t="s">
        <v>1823</v>
      </c>
      <c r="C55" s="4" t="s">
        <v>1824</v>
      </c>
      <c r="D55" s="1" t="s">
        <v>1570</v>
      </c>
      <c r="E55" s="1" t="s">
        <v>1825</v>
      </c>
      <c r="F55" s="1" t="s">
        <v>1826</v>
      </c>
      <c r="G55" s="1" t="s">
        <v>1827</v>
      </c>
      <c r="H55" s="1" t="s">
        <v>1453</v>
      </c>
      <c r="I55" s="1" t="s">
        <v>1442</v>
      </c>
      <c r="J55" s="1" t="s">
        <v>1443</v>
      </c>
      <c r="K55" s="1" t="s">
        <v>1444</v>
      </c>
      <c r="L55" s="4" t="s">
        <v>1828</v>
      </c>
      <c r="M55" s="1">
        <v>17678</v>
      </c>
    </row>
    <row r="56" spans="1:13" ht="24" customHeight="1">
      <c r="A56" s="3" t="s">
        <v>1829</v>
      </c>
      <c r="B56" s="4" t="s">
        <v>1830</v>
      </c>
      <c r="C56" s="4" t="s">
        <v>1831</v>
      </c>
      <c r="D56" s="1" t="s">
        <v>1578</v>
      </c>
      <c r="E56" s="1" t="s">
        <v>1832</v>
      </c>
      <c r="F56" s="1" t="s">
        <v>1833</v>
      </c>
      <c r="G56" s="1" t="s">
        <v>1834</v>
      </c>
      <c r="H56" s="1" t="s">
        <v>1462</v>
      </c>
      <c r="I56" s="1" t="s">
        <v>1442</v>
      </c>
      <c r="J56" s="1" t="s">
        <v>1443</v>
      </c>
      <c r="K56" s="1" t="s">
        <v>1444</v>
      </c>
      <c r="L56" s="4" t="s">
        <v>1835</v>
      </c>
      <c r="M56" s="1">
        <v>22987</v>
      </c>
    </row>
    <row r="57" spans="1:13" ht="24" customHeight="1">
      <c r="A57" s="3" t="s">
        <v>1836</v>
      </c>
      <c r="B57" s="4" t="s">
        <v>1837</v>
      </c>
      <c r="C57" s="4" t="s">
        <v>1838</v>
      </c>
      <c r="D57" s="1" t="s">
        <v>1586</v>
      </c>
      <c r="E57" s="1" t="s">
        <v>1839</v>
      </c>
      <c r="F57" s="1" t="s">
        <v>1840</v>
      </c>
      <c r="G57" s="1" t="s">
        <v>1841</v>
      </c>
      <c r="H57" s="1" t="s">
        <v>1471</v>
      </c>
      <c r="I57" s="1" t="s">
        <v>1442</v>
      </c>
      <c r="J57" s="1" t="s">
        <v>1443</v>
      </c>
      <c r="K57" s="1" t="s">
        <v>1444</v>
      </c>
      <c r="L57" s="4" t="s">
        <v>1842</v>
      </c>
      <c r="M57" s="1">
        <v>25040</v>
      </c>
    </row>
    <row r="58" spans="1:13" ht="24" customHeight="1">
      <c r="A58" s="3" t="s">
        <v>1843</v>
      </c>
      <c r="B58" s="4" t="s">
        <v>1844</v>
      </c>
      <c r="C58" s="4" t="s">
        <v>1845</v>
      </c>
      <c r="D58" s="1" t="s">
        <v>1594</v>
      </c>
      <c r="E58" s="1" t="s">
        <v>1846</v>
      </c>
      <c r="F58" s="1" t="s">
        <v>1847</v>
      </c>
      <c r="G58" s="1" t="s">
        <v>1848</v>
      </c>
      <c r="H58" s="1" t="s">
        <v>1480</v>
      </c>
      <c r="I58" s="1" t="s">
        <v>1532</v>
      </c>
      <c r="J58" s="1" t="s">
        <v>1443</v>
      </c>
      <c r="K58" s="1" t="s">
        <v>1444</v>
      </c>
      <c r="L58" s="4" t="s">
        <v>1849</v>
      </c>
      <c r="M58" s="1">
        <v>20275</v>
      </c>
    </row>
    <row r="59" spans="1:13" ht="24" customHeight="1">
      <c r="A59" s="3" t="s">
        <v>1850</v>
      </c>
      <c r="B59" s="4" t="s">
        <v>1851</v>
      </c>
      <c r="C59" s="4" t="s">
        <v>1852</v>
      </c>
      <c r="D59" s="1" t="s">
        <v>1602</v>
      </c>
      <c r="E59" s="1" t="s">
        <v>1853</v>
      </c>
      <c r="F59" s="1" t="s">
        <v>1854</v>
      </c>
      <c r="G59" s="1" t="s">
        <v>1855</v>
      </c>
      <c r="H59" s="1" t="s">
        <v>1453</v>
      </c>
      <c r="I59" s="1" t="s">
        <v>1565</v>
      </c>
      <c r="J59" s="1" t="s">
        <v>1443</v>
      </c>
      <c r="K59" s="1" t="s">
        <v>1444</v>
      </c>
      <c r="L59" s="4" t="s">
        <v>1856</v>
      </c>
      <c r="M59" s="1">
        <v>14821</v>
      </c>
    </row>
    <row r="60" spans="1:13" ht="24" customHeight="1">
      <c r="A60" s="3" t="s">
        <v>1857</v>
      </c>
      <c r="B60" s="4" t="s">
        <v>1858</v>
      </c>
      <c r="C60" s="4" t="s">
        <v>1859</v>
      </c>
      <c r="D60" s="1" t="s">
        <v>1610</v>
      </c>
      <c r="E60" s="1" t="s">
        <v>1860</v>
      </c>
      <c r="F60" s="1" t="s">
        <v>1861</v>
      </c>
      <c r="G60" s="1" t="s">
        <v>1862</v>
      </c>
      <c r="H60" s="1" t="s">
        <v>1498</v>
      </c>
      <c r="I60" s="1" t="s">
        <v>1565</v>
      </c>
      <c r="J60" s="1" t="s">
        <v>1443</v>
      </c>
      <c r="K60" s="1" t="s">
        <v>1444</v>
      </c>
      <c r="L60" s="4" t="s">
        <v>1863</v>
      </c>
      <c r="M60" s="1">
        <v>28033</v>
      </c>
    </row>
    <row r="61" spans="1:13" ht="24" customHeight="1">
      <c r="A61" s="3" t="s">
        <v>1864</v>
      </c>
      <c r="B61" s="4" t="s">
        <v>1865</v>
      </c>
      <c r="C61" s="4" t="s">
        <v>1866</v>
      </c>
      <c r="D61" s="1" t="s">
        <v>1618</v>
      </c>
      <c r="E61" s="1" t="s">
        <v>1867</v>
      </c>
      <c r="F61" s="1" t="s">
        <v>1868</v>
      </c>
      <c r="G61" s="1" t="s">
        <v>1869</v>
      </c>
      <c r="H61" s="1" t="s">
        <v>1507</v>
      </c>
      <c r="I61" s="1" t="s">
        <v>1565</v>
      </c>
      <c r="J61" s="1" t="s">
        <v>1443</v>
      </c>
      <c r="K61" s="1" t="s">
        <v>1444</v>
      </c>
      <c r="L61" s="4" t="s">
        <v>1870</v>
      </c>
      <c r="M61" s="1">
        <v>7129</v>
      </c>
    </row>
    <row r="62" spans="1:13" ht="24" customHeight="1">
      <c r="A62" s="3" t="s">
        <v>1871</v>
      </c>
      <c r="B62" s="4" t="s">
        <v>1872</v>
      </c>
      <c r="C62" s="4" t="s">
        <v>1873</v>
      </c>
      <c r="D62" s="1" t="s">
        <v>1626</v>
      </c>
      <c r="E62" s="1" t="s">
        <v>1874</v>
      </c>
      <c r="F62" s="1" t="s">
        <v>1875</v>
      </c>
      <c r="G62" s="1" t="s">
        <v>1876</v>
      </c>
      <c r="H62" s="1" t="s">
        <v>1453</v>
      </c>
      <c r="I62" s="1" t="s">
        <v>1442</v>
      </c>
      <c r="J62" s="1" t="s">
        <v>1443</v>
      </c>
      <c r="K62" s="1" t="s">
        <v>1444</v>
      </c>
      <c r="L62" s="4" t="s">
        <v>1877</v>
      </c>
      <c r="M62" s="1">
        <v>19360</v>
      </c>
    </row>
    <row r="63" spans="1:13" ht="24" customHeight="1">
      <c r="A63" s="3" t="s">
        <v>1878</v>
      </c>
      <c r="B63" s="4" t="s">
        <v>1879</v>
      </c>
      <c r="C63" s="4" t="s">
        <v>1880</v>
      </c>
      <c r="D63" s="1" t="s">
        <v>1634</v>
      </c>
      <c r="E63" s="1" t="s">
        <v>1881</v>
      </c>
      <c r="F63" s="1" t="s">
        <v>1882</v>
      </c>
      <c r="G63" s="1" t="s">
        <v>1883</v>
      </c>
      <c r="H63" s="1" t="s">
        <v>1453</v>
      </c>
      <c r="I63" s="1" t="s">
        <v>1442</v>
      </c>
      <c r="J63" s="1" t="s">
        <v>1443</v>
      </c>
      <c r="K63" s="1" t="s">
        <v>1444</v>
      </c>
      <c r="L63" s="4" t="s">
        <v>1884</v>
      </c>
      <c r="M63" s="1">
        <v>1090</v>
      </c>
    </row>
    <row r="64" spans="1:13" ht="24" customHeight="1">
      <c r="A64" s="3" t="s">
        <v>1885</v>
      </c>
      <c r="B64" s="4" t="s">
        <v>1886</v>
      </c>
      <c r="C64" s="4" t="s">
        <v>1887</v>
      </c>
      <c r="D64" s="1" t="s">
        <v>1642</v>
      </c>
      <c r="E64" s="1" t="s">
        <v>1888</v>
      </c>
      <c r="F64" s="1" t="s">
        <v>1889</v>
      </c>
      <c r="G64" s="1" t="s">
        <v>1890</v>
      </c>
      <c r="H64" s="1" t="s">
        <v>1462</v>
      </c>
      <c r="I64" s="1" t="s">
        <v>1442</v>
      </c>
      <c r="J64" s="1" t="s">
        <v>1443</v>
      </c>
      <c r="K64" s="1" t="s">
        <v>1444</v>
      </c>
      <c r="L64" s="4" t="s">
        <v>1891</v>
      </c>
      <c r="M64" s="1">
        <v>15429</v>
      </c>
    </row>
    <row r="65" spans="1:13" ht="24" customHeight="1">
      <c r="A65" s="3" t="s">
        <v>1892</v>
      </c>
      <c r="B65" s="4" t="s">
        <v>1893</v>
      </c>
      <c r="C65" s="4" t="s">
        <v>1894</v>
      </c>
      <c r="D65" s="1" t="s">
        <v>1650</v>
      </c>
      <c r="E65" s="1" t="s">
        <v>1895</v>
      </c>
      <c r="F65" s="1" t="s">
        <v>1896</v>
      </c>
      <c r="G65" s="1" t="s">
        <v>1897</v>
      </c>
      <c r="H65" s="1" t="s">
        <v>1471</v>
      </c>
      <c r="I65" s="1" t="s">
        <v>1442</v>
      </c>
      <c r="J65" s="1" t="s">
        <v>1443</v>
      </c>
      <c r="K65" s="1" t="s">
        <v>1444</v>
      </c>
      <c r="L65" s="4" t="s">
        <v>1898</v>
      </c>
      <c r="M65" s="1">
        <v>29621</v>
      </c>
    </row>
    <row r="66" spans="1:13" ht="24" customHeight="1">
      <c r="A66" s="3" t="s">
        <v>1899</v>
      </c>
      <c r="B66" s="4" t="s">
        <v>1900</v>
      </c>
      <c r="C66" s="4" t="s">
        <v>1901</v>
      </c>
      <c r="D66" s="1" t="s">
        <v>1658</v>
      </c>
      <c r="E66" s="1" t="s">
        <v>1902</v>
      </c>
      <c r="F66" s="1" t="s">
        <v>1903</v>
      </c>
      <c r="G66" s="1" t="s">
        <v>1904</v>
      </c>
      <c r="H66" s="1" t="s">
        <v>1480</v>
      </c>
      <c r="I66" s="1" t="s">
        <v>1442</v>
      </c>
      <c r="J66" s="1" t="s">
        <v>1443</v>
      </c>
      <c r="K66" s="1" t="s">
        <v>1444</v>
      </c>
      <c r="L66" s="4" t="s">
        <v>1905</v>
      </c>
      <c r="M66" s="1">
        <v>20007</v>
      </c>
    </row>
    <row r="67" spans="1:13" ht="24" customHeight="1">
      <c r="A67" s="3" t="s">
        <v>1906</v>
      </c>
      <c r="B67" s="4" t="s">
        <v>1907</v>
      </c>
      <c r="C67" s="4" t="s">
        <v>1908</v>
      </c>
      <c r="D67" s="1" t="s">
        <v>1666</v>
      </c>
      <c r="E67" s="1" t="s">
        <v>1909</v>
      </c>
      <c r="F67" s="1" t="s">
        <v>1910</v>
      </c>
      <c r="G67" s="1" t="s">
        <v>1911</v>
      </c>
      <c r="H67" s="1" t="s">
        <v>1489</v>
      </c>
      <c r="I67" s="1" t="s">
        <v>1442</v>
      </c>
      <c r="J67" s="1" t="s">
        <v>1443</v>
      </c>
      <c r="K67" s="1" t="s">
        <v>1444</v>
      </c>
      <c r="L67" s="4" t="s">
        <v>1912</v>
      </c>
      <c r="M67" s="1">
        <v>25976</v>
      </c>
    </row>
    <row r="68" spans="1:13" ht="24" customHeight="1">
      <c r="A68" s="3" t="s">
        <v>1913</v>
      </c>
      <c r="B68" s="4" t="s">
        <v>1914</v>
      </c>
      <c r="C68" s="4" t="s">
        <v>1915</v>
      </c>
      <c r="D68" s="1" t="s">
        <v>1674</v>
      </c>
      <c r="E68" s="1" t="s">
        <v>1916</v>
      </c>
      <c r="F68" s="1" t="s">
        <v>1917</v>
      </c>
      <c r="G68" s="1" t="s">
        <v>1918</v>
      </c>
      <c r="H68" s="1" t="s">
        <v>1498</v>
      </c>
      <c r="I68" s="1" t="s">
        <v>1532</v>
      </c>
      <c r="J68" s="1" t="s">
        <v>1443</v>
      </c>
      <c r="K68" s="1" t="s">
        <v>1444</v>
      </c>
      <c r="L68" s="4" t="s">
        <v>1919</v>
      </c>
      <c r="M68" s="1">
        <v>2456</v>
      </c>
    </row>
    <row r="69" spans="1:13" ht="24" customHeight="1">
      <c r="A69" s="3" t="s">
        <v>1920</v>
      </c>
      <c r="B69" s="4" t="s">
        <v>1921</v>
      </c>
      <c r="C69" s="4" t="s">
        <v>1922</v>
      </c>
      <c r="D69" s="1" t="s">
        <v>1682</v>
      </c>
      <c r="E69" s="1" t="s">
        <v>1923</v>
      </c>
      <c r="F69" s="1" t="s">
        <v>1924</v>
      </c>
      <c r="G69" s="1" t="s">
        <v>1925</v>
      </c>
      <c r="H69" s="1" t="s">
        <v>1507</v>
      </c>
      <c r="I69" s="1" t="s">
        <v>1532</v>
      </c>
      <c r="J69" s="1" t="s">
        <v>1443</v>
      </c>
      <c r="K69" s="1" t="s">
        <v>1444</v>
      </c>
      <c r="L69" s="4" t="s">
        <v>1926</v>
      </c>
      <c r="M69" s="1">
        <v>27074</v>
      </c>
    </row>
    <row r="70" spans="1:13" ht="24" customHeight="1">
      <c r="A70" s="3" t="s">
        <v>1927</v>
      </c>
      <c r="B70" s="4" t="s">
        <v>1928</v>
      </c>
      <c r="C70" s="4" t="s">
        <v>1929</v>
      </c>
      <c r="D70" s="1" t="s">
        <v>1690</v>
      </c>
      <c r="E70" s="1" t="s">
        <v>1930</v>
      </c>
      <c r="F70" s="1" t="s">
        <v>1931</v>
      </c>
      <c r="G70" s="1" t="s">
        <v>1932</v>
      </c>
      <c r="H70" s="1" t="s">
        <v>1453</v>
      </c>
      <c r="I70" s="1" t="s">
        <v>1532</v>
      </c>
      <c r="J70" s="1" t="s">
        <v>1443</v>
      </c>
      <c r="K70" s="1" t="s">
        <v>1444</v>
      </c>
      <c r="L70" s="4" t="s">
        <v>1933</v>
      </c>
      <c r="M70" s="1">
        <v>9646</v>
      </c>
    </row>
    <row r="71" spans="1:13" ht="24" customHeight="1">
      <c r="A71" s="3" t="s">
        <v>1934</v>
      </c>
      <c r="B71" s="4" t="s">
        <v>1935</v>
      </c>
      <c r="C71" s="4" t="s">
        <v>1936</v>
      </c>
      <c r="D71" s="1" t="s">
        <v>1698</v>
      </c>
      <c r="E71" s="1" t="s">
        <v>1937</v>
      </c>
      <c r="F71" s="1" t="s">
        <v>1938</v>
      </c>
      <c r="G71" s="1" t="s">
        <v>1939</v>
      </c>
      <c r="H71" s="1" t="s">
        <v>1498</v>
      </c>
      <c r="I71" s="1" t="s">
        <v>1532</v>
      </c>
      <c r="J71" s="1" t="s">
        <v>1443</v>
      </c>
      <c r="K71" s="1" t="s">
        <v>1444</v>
      </c>
      <c r="L71" s="4" t="s">
        <v>1940</v>
      </c>
      <c r="M71" s="1">
        <v>66</v>
      </c>
    </row>
    <row r="72" spans="1:13" ht="24" customHeight="1">
      <c r="A72" s="3" t="s">
        <v>1941</v>
      </c>
      <c r="B72" s="4" t="s">
        <v>1942</v>
      </c>
      <c r="C72" s="4" t="s">
        <v>1943</v>
      </c>
      <c r="D72" s="1" t="s">
        <v>1458</v>
      </c>
      <c r="E72" s="1" t="s">
        <v>1944</v>
      </c>
      <c r="F72" s="1" t="s">
        <v>1945</v>
      </c>
      <c r="G72" s="1" t="s">
        <v>1946</v>
      </c>
      <c r="H72" s="1" t="s">
        <v>1441</v>
      </c>
      <c r="I72" s="1" t="s">
        <v>1565</v>
      </c>
      <c r="J72" s="1" t="s">
        <v>1443</v>
      </c>
      <c r="K72" s="1" t="s">
        <v>1444</v>
      </c>
      <c r="L72" s="4" t="s">
        <v>1947</v>
      </c>
      <c r="M72" s="1">
        <v>23628</v>
      </c>
    </row>
    <row r="73" spans="1:13" ht="24" customHeight="1">
      <c r="A73" s="3" t="s">
        <v>1948</v>
      </c>
      <c r="B73" s="4" t="s">
        <v>1949</v>
      </c>
      <c r="C73" s="4" t="s">
        <v>1950</v>
      </c>
      <c r="D73" s="1" t="s">
        <v>1467</v>
      </c>
      <c r="E73" s="1" t="s">
        <v>1951</v>
      </c>
      <c r="F73" s="1" t="s">
        <v>1952</v>
      </c>
      <c r="G73" s="1" t="s">
        <v>1953</v>
      </c>
      <c r="H73" s="1" t="s">
        <v>1453</v>
      </c>
      <c r="I73" s="1" t="s">
        <v>1565</v>
      </c>
      <c r="J73" s="1" t="s">
        <v>1443</v>
      </c>
      <c r="K73" s="1" t="s">
        <v>1444</v>
      </c>
      <c r="L73" s="4" t="s">
        <v>1954</v>
      </c>
      <c r="M73" s="1">
        <v>12608</v>
      </c>
    </row>
    <row r="74" spans="1:13" ht="24" customHeight="1">
      <c r="A74" s="3" t="s">
        <v>1955</v>
      </c>
      <c r="B74" s="4" t="s">
        <v>1956</v>
      </c>
      <c r="C74" s="4" t="s">
        <v>1957</v>
      </c>
      <c r="D74" s="1" t="s">
        <v>1476</v>
      </c>
      <c r="E74" s="1" t="s">
        <v>1958</v>
      </c>
      <c r="F74" s="1" t="s">
        <v>1959</v>
      </c>
      <c r="G74" s="1" t="s">
        <v>1960</v>
      </c>
      <c r="H74" s="1" t="s">
        <v>1462</v>
      </c>
      <c r="I74" s="1" t="s">
        <v>1565</v>
      </c>
      <c r="J74" s="1" t="s">
        <v>1443</v>
      </c>
      <c r="K74" s="1" t="s">
        <v>1444</v>
      </c>
      <c r="L74" s="4" t="s">
        <v>1961</v>
      </c>
      <c r="M74" s="1">
        <v>18762</v>
      </c>
    </row>
    <row r="75" spans="1:13" ht="24" customHeight="1">
      <c r="A75" s="3" t="s">
        <v>1962</v>
      </c>
      <c r="B75" s="4" t="s">
        <v>1963</v>
      </c>
      <c r="C75" s="4" t="s">
        <v>1964</v>
      </c>
      <c r="D75" s="1" t="s">
        <v>1485</v>
      </c>
      <c r="E75" s="1" t="s">
        <v>1965</v>
      </c>
      <c r="F75" s="1" t="s">
        <v>1966</v>
      </c>
      <c r="G75" s="1" t="s">
        <v>1967</v>
      </c>
      <c r="H75" s="1" t="s">
        <v>1471</v>
      </c>
      <c r="I75" s="1" t="s">
        <v>1442</v>
      </c>
      <c r="J75" s="1" t="s">
        <v>1443</v>
      </c>
      <c r="K75" s="1" t="s">
        <v>1444</v>
      </c>
      <c r="L75" s="4" t="s">
        <v>1968</v>
      </c>
      <c r="M75" s="1">
        <v>21316</v>
      </c>
    </row>
    <row r="76" spans="1:13" ht="24" customHeight="1">
      <c r="A76" s="3" t="s">
        <v>1969</v>
      </c>
      <c r="B76" s="4" t="s">
        <v>1970</v>
      </c>
      <c r="C76" s="4" t="s">
        <v>1971</v>
      </c>
      <c r="D76" s="1" t="s">
        <v>1494</v>
      </c>
      <c r="E76" s="1" t="s">
        <v>1972</v>
      </c>
      <c r="F76" s="1" t="s">
        <v>1973</v>
      </c>
      <c r="G76" s="1" t="s">
        <v>1974</v>
      </c>
      <c r="H76" s="1" t="s">
        <v>1480</v>
      </c>
      <c r="I76" s="1" t="s">
        <v>1442</v>
      </c>
      <c r="J76" s="1" t="s">
        <v>1443</v>
      </c>
      <c r="K76" s="1" t="s">
        <v>1444</v>
      </c>
      <c r="L76" s="4" t="s">
        <v>1975</v>
      </c>
      <c r="M76" s="1">
        <v>28764</v>
      </c>
    </row>
    <row r="77" spans="1:13" ht="24" customHeight="1">
      <c r="A77" s="3" t="s">
        <v>1976</v>
      </c>
      <c r="B77" s="4" t="s">
        <v>1977</v>
      </c>
      <c r="C77" s="4" t="s">
        <v>1978</v>
      </c>
      <c r="D77" s="1" t="s">
        <v>1503</v>
      </c>
      <c r="E77" s="1" t="s">
        <v>1979</v>
      </c>
      <c r="F77" s="1" t="s">
        <v>1980</v>
      </c>
      <c r="G77" s="1" t="s">
        <v>1981</v>
      </c>
      <c r="H77" s="1" t="s">
        <v>1489</v>
      </c>
      <c r="I77" s="1" t="s">
        <v>1442</v>
      </c>
      <c r="J77" s="1" t="s">
        <v>1443</v>
      </c>
      <c r="K77" s="1" t="s">
        <v>1444</v>
      </c>
      <c r="L77" s="4" t="s">
        <v>1982</v>
      </c>
      <c r="M77" s="1">
        <v>19113</v>
      </c>
    </row>
    <row r="78" spans="1:13" ht="24" customHeight="1">
      <c r="A78" s="3" t="s">
        <v>1983</v>
      </c>
      <c r="B78" s="4" t="s">
        <v>1984</v>
      </c>
      <c r="C78" s="4" t="s">
        <v>1985</v>
      </c>
      <c r="D78" s="1" t="s">
        <v>1512</v>
      </c>
      <c r="E78" s="1" t="s">
        <v>1986</v>
      </c>
      <c r="F78" s="1" t="s">
        <v>1987</v>
      </c>
      <c r="G78" s="1" t="s">
        <v>1988</v>
      </c>
      <c r="H78" s="1" t="s">
        <v>1498</v>
      </c>
      <c r="I78" s="1" t="s">
        <v>1442</v>
      </c>
      <c r="J78" s="1" t="s">
        <v>1443</v>
      </c>
      <c r="K78" s="1" t="s">
        <v>1444</v>
      </c>
      <c r="L78" s="4" t="s">
        <v>1989</v>
      </c>
      <c r="M78" s="1">
        <v>18689</v>
      </c>
    </row>
    <row r="79" spans="1:13" ht="24" customHeight="1">
      <c r="A79" s="3" t="s">
        <v>1990</v>
      </c>
      <c r="B79" s="4" t="s">
        <v>1991</v>
      </c>
      <c r="C79" s="4" t="s">
        <v>1992</v>
      </c>
      <c r="D79" s="1" t="s">
        <v>1520</v>
      </c>
      <c r="E79" s="1" t="s">
        <v>1993</v>
      </c>
      <c r="F79" s="1" t="s">
        <v>1994</v>
      </c>
      <c r="G79" s="1" t="s">
        <v>1995</v>
      </c>
      <c r="H79" s="1" t="s">
        <v>1507</v>
      </c>
      <c r="I79" s="1" t="s">
        <v>1442</v>
      </c>
      <c r="J79" s="1" t="s">
        <v>1443</v>
      </c>
      <c r="K79" s="1" t="s">
        <v>1444</v>
      </c>
      <c r="L79" s="4" t="s">
        <v>1996</v>
      </c>
      <c r="M79" s="1">
        <v>20295</v>
      </c>
    </row>
    <row r="80" spans="1:13" ht="24" customHeight="1">
      <c r="A80" s="3" t="s">
        <v>1997</v>
      </c>
      <c r="B80" s="4" t="s">
        <v>1998</v>
      </c>
      <c r="C80" s="4" t="s">
        <v>1999</v>
      </c>
      <c r="D80" s="1" t="s">
        <v>1528</v>
      </c>
      <c r="E80" s="1" t="s">
        <v>2000</v>
      </c>
      <c r="F80" s="1" t="s">
        <v>2001</v>
      </c>
      <c r="G80" s="1" t="s">
        <v>2002</v>
      </c>
      <c r="H80" s="1" t="s">
        <v>1453</v>
      </c>
      <c r="I80" s="1" t="s">
        <v>1442</v>
      </c>
      <c r="J80" s="1" t="s">
        <v>1443</v>
      </c>
      <c r="K80" s="1" t="s">
        <v>1444</v>
      </c>
      <c r="L80" s="4" t="s">
        <v>2003</v>
      </c>
      <c r="M80" s="1">
        <v>20557</v>
      </c>
    </row>
    <row r="81" spans="1:13" ht="24" customHeight="1">
      <c r="A81" s="3" t="s">
        <v>2004</v>
      </c>
      <c r="B81" s="4" t="s">
        <v>2005</v>
      </c>
      <c r="C81" s="4" t="s">
        <v>2006</v>
      </c>
      <c r="D81" s="1" t="s">
        <v>1537</v>
      </c>
      <c r="E81" s="1" t="s">
        <v>2007</v>
      </c>
      <c r="F81" s="1" t="s">
        <v>2008</v>
      </c>
      <c r="G81" s="1" t="s">
        <v>2009</v>
      </c>
      <c r="H81" s="1" t="s">
        <v>1498</v>
      </c>
      <c r="I81" s="1" t="s">
        <v>1532</v>
      </c>
      <c r="J81" s="1" t="s">
        <v>1443</v>
      </c>
      <c r="K81" s="1" t="s">
        <v>1444</v>
      </c>
      <c r="L81" s="4" t="s">
        <v>2010</v>
      </c>
      <c r="M81" s="1">
        <v>11570</v>
      </c>
    </row>
    <row r="82" spans="1:13" ht="24" customHeight="1">
      <c r="A82" s="3" t="s">
        <v>2011</v>
      </c>
      <c r="B82" s="4" t="s">
        <v>2012</v>
      </c>
      <c r="C82" s="4" t="s">
        <v>2013</v>
      </c>
      <c r="D82" s="1" t="s">
        <v>1545</v>
      </c>
      <c r="E82" s="1" t="s">
        <v>2014</v>
      </c>
      <c r="F82" s="1" t="s">
        <v>2015</v>
      </c>
      <c r="G82" s="1" t="s">
        <v>2016</v>
      </c>
      <c r="H82" s="1" t="s">
        <v>1507</v>
      </c>
      <c r="I82" s="1" t="s">
        <v>1565</v>
      </c>
      <c r="J82" s="1" t="s">
        <v>1443</v>
      </c>
      <c r="K82" s="1" t="s">
        <v>1444</v>
      </c>
      <c r="L82" s="4" t="s">
        <v>2017</v>
      </c>
      <c r="M82" s="1">
        <v>7986</v>
      </c>
    </row>
    <row r="83" spans="1:13" ht="24" customHeight="1">
      <c r="A83" s="3" t="s">
        <v>2018</v>
      </c>
      <c r="B83" s="4" t="s">
        <v>2019</v>
      </c>
      <c r="C83" s="4" t="s">
        <v>2020</v>
      </c>
      <c r="D83" s="1" t="s">
        <v>1553</v>
      </c>
      <c r="E83" s="1" t="s">
        <v>2021</v>
      </c>
      <c r="F83" s="1" t="s">
        <v>2022</v>
      </c>
      <c r="G83" s="1" t="s">
        <v>2023</v>
      </c>
      <c r="H83" s="1" t="s">
        <v>1453</v>
      </c>
      <c r="I83" s="1" t="s">
        <v>1565</v>
      </c>
      <c r="J83" s="1" t="s">
        <v>1443</v>
      </c>
      <c r="K83" s="1" t="s">
        <v>1444</v>
      </c>
      <c r="L83" s="4" t="s">
        <v>2024</v>
      </c>
      <c r="M83" s="1">
        <v>26976</v>
      </c>
    </row>
    <row r="84" spans="1:13" ht="24" customHeight="1">
      <c r="A84" s="3" t="s">
        <v>2025</v>
      </c>
      <c r="B84" s="4" t="s">
        <v>2026</v>
      </c>
      <c r="C84" s="4" t="s">
        <v>2027</v>
      </c>
      <c r="D84" s="1" t="s">
        <v>1561</v>
      </c>
      <c r="E84" s="1" t="s">
        <v>2028</v>
      </c>
      <c r="F84" s="1" t="s">
        <v>2029</v>
      </c>
      <c r="G84" s="1" t="s">
        <v>2030</v>
      </c>
      <c r="H84" s="1" t="s">
        <v>1453</v>
      </c>
      <c r="I84" s="1" t="s">
        <v>1565</v>
      </c>
      <c r="J84" s="1" t="s">
        <v>1443</v>
      </c>
      <c r="K84" s="1" t="s">
        <v>1444</v>
      </c>
      <c r="L84" s="4" t="s">
        <v>2031</v>
      </c>
      <c r="M84" s="1">
        <v>2664</v>
      </c>
    </row>
    <row r="85" spans="1:13" ht="24" customHeight="1">
      <c r="A85" s="3" t="s">
        <v>2032</v>
      </c>
      <c r="B85" s="4" t="s">
        <v>2033</v>
      </c>
      <c r="C85" s="4" t="s">
        <v>2034</v>
      </c>
      <c r="D85" s="1" t="s">
        <v>1570</v>
      </c>
      <c r="E85" s="1" t="s">
        <v>2035</v>
      </c>
      <c r="F85" s="1" t="s">
        <v>2036</v>
      </c>
      <c r="G85" s="1" t="s">
        <v>2037</v>
      </c>
      <c r="H85" s="1" t="s">
        <v>1462</v>
      </c>
      <c r="I85" s="1" t="s">
        <v>1442</v>
      </c>
      <c r="J85" s="1" t="s">
        <v>1443</v>
      </c>
      <c r="K85" s="1" t="s">
        <v>1444</v>
      </c>
      <c r="L85" s="4" t="s">
        <v>2038</v>
      </c>
      <c r="M85" s="1">
        <v>11263</v>
      </c>
    </row>
    <row r="86" spans="1:13" ht="24" customHeight="1">
      <c r="A86" s="3" t="s">
        <v>2039</v>
      </c>
      <c r="B86" s="4" t="s">
        <v>2040</v>
      </c>
      <c r="C86" s="4" t="s">
        <v>2041</v>
      </c>
      <c r="D86" s="1" t="s">
        <v>1578</v>
      </c>
      <c r="E86" s="1" t="s">
        <v>2042</v>
      </c>
      <c r="F86" s="1" t="s">
        <v>2043</v>
      </c>
      <c r="G86" s="1" t="s">
        <v>2044</v>
      </c>
      <c r="H86" s="1" t="s">
        <v>1471</v>
      </c>
      <c r="I86" s="1" t="s">
        <v>1442</v>
      </c>
      <c r="J86" s="1" t="s">
        <v>1443</v>
      </c>
      <c r="K86" s="1" t="s">
        <v>1444</v>
      </c>
      <c r="L86" s="4" t="s">
        <v>2045</v>
      </c>
      <c r="M86" s="1">
        <v>5973</v>
      </c>
    </row>
    <row r="87" spans="1:13" ht="24" customHeight="1">
      <c r="A87" s="3" t="s">
        <v>2046</v>
      </c>
      <c r="B87" s="4" t="s">
        <v>2047</v>
      </c>
      <c r="C87" s="4" t="s">
        <v>2048</v>
      </c>
      <c r="D87" s="1" t="s">
        <v>1586</v>
      </c>
      <c r="E87" s="1" t="s">
        <v>2049</v>
      </c>
      <c r="F87" s="1" t="s">
        <v>2050</v>
      </c>
      <c r="G87" s="1" t="s">
        <v>2051</v>
      </c>
      <c r="H87" s="1" t="s">
        <v>1480</v>
      </c>
      <c r="I87" s="1" t="s">
        <v>1442</v>
      </c>
      <c r="J87" s="1" t="s">
        <v>1443</v>
      </c>
      <c r="K87" s="1" t="s">
        <v>1444</v>
      </c>
      <c r="L87" s="4" t="s">
        <v>2052</v>
      </c>
      <c r="M87" s="1">
        <v>8015</v>
      </c>
    </row>
    <row r="88" spans="1:13" ht="24" customHeight="1">
      <c r="A88" s="3" t="s">
        <v>2053</v>
      </c>
      <c r="B88" s="4" t="s">
        <v>2054</v>
      </c>
      <c r="C88" s="4" t="s">
        <v>2055</v>
      </c>
      <c r="D88" s="1" t="s">
        <v>1561</v>
      </c>
      <c r="E88" s="1" t="s">
        <v>2056</v>
      </c>
      <c r="F88" s="1" t="s">
        <v>2057</v>
      </c>
      <c r="G88" s="1" t="s">
        <v>2058</v>
      </c>
      <c r="H88" s="1" t="s">
        <v>1489</v>
      </c>
      <c r="I88" s="1" t="s">
        <v>1442</v>
      </c>
      <c r="J88" s="1" t="s">
        <v>1443</v>
      </c>
      <c r="K88" s="1" t="s">
        <v>1444</v>
      </c>
      <c r="L88" s="4" t="s">
        <v>2059</v>
      </c>
      <c r="M88" s="1">
        <v>27982</v>
      </c>
    </row>
    <row r="89" spans="1:13" ht="24" customHeight="1">
      <c r="A89" s="3" t="s">
        <v>2060</v>
      </c>
      <c r="B89" s="4" t="s">
        <v>2061</v>
      </c>
      <c r="C89" s="4" t="s">
        <v>2062</v>
      </c>
      <c r="D89" s="1" t="s">
        <v>1570</v>
      </c>
      <c r="E89" s="1" t="s">
        <v>2063</v>
      </c>
      <c r="F89" s="1" t="s">
        <v>2064</v>
      </c>
      <c r="G89" s="1" t="s">
        <v>2065</v>
      </c>
      <c r="H89" s="1" t="s">
        <v>1453</v>
      </c>
      <c r="I89" s="1" t="s">
        <v>1442</v>
      </c>
      <c r="J89" s="1" t="s">
        <v>1443</v>
      </c>
      <c r="K89" s="1" t="s">
        <v>1444</v>
      </c>
      <c r="L89" s="4" t="s">
        <v>2066</v>
      </c>
      <c r="M89" s="1">
        <v>26463</v>
      </c>
    </row>
    <row r="90" spans="1:13" ht="24" customHeight="1">
      <c r="A90" s="3" t="s">
        <v>2067</v>
      </c>
      <c r="B90" s="4" t="s">
        <v>2068</v>
      </c>
      <c r="C90" s="4" t="s">
        <v>2069</v>
      </c>
      <c r="D90" s="1" t="s">
        <v>1578</v>
      </c>
      <c r="E90" s="1" t="s">
        <v>2070</v>
      </c>
      <c r="F90" s="1" t="s">
        <v>2071</v>
      </c>
      <c r="G90" s="1" t="s">
        <v>2072</v>
      </c>
      <c r="H90" s="1" t="s">
        <v>1462</v>
      </c>
      <c r="I90" s="1" t="s">
        <v>1442</v>
      </c>
      <c r="J90" s="1" t="s">
        <v>1443</v>
      </c>
      <c r="K90" s="1" t="s">
        <v>1444</v>
      </c>
      <c r="L90" s="4" t="s">
        <v>2073</v>
      </c>
      <c r="M90" s="1">
        <v>1984</v>
      </c>
    </row>
    <row r="91" spans="1:13" ht="24" customHeight="1">
      <c r="A91" s="3" t="s">
        <v>2074</v>
      </c>
      <c r="B91" s="4" t="s">
        <v>2075</v>
      </c>
      <c r="C91" s="4" t="s">
        <v>2076</v>
      </c>
      <c r="D91" s="1" t="s">
        <v>1586</v>
      </c>
      <c r="E91" s="1" t="s">
        <v>2077</v>
      </c>
      <c r="F91" s="1" t="s">
        <v>2078</v>
      </c>
      <c r="G91" s="1" t="s">
        <v>2079</v>
      </c>
      <c r="H91" s="1" t="s">
        <v>1471</v>
      </c>
      <c r="I91" s="1" t="s">
        <v>1532</v>
      </c>
      <c r="J91" s="1" t="s">
        <v>1443</v>
      </c>
      <c r="K91" s="1" t="s">
        <v>1444</v>
      </c>
      <c r="L91" s="4" t="s">
        <v>2080</v>
      </c>
      <c r="M91" s="1">
        <v>28493</v>
      </c>
    </row>
    <row r="92" spans="1:13" ht="24" customHeight="1">
      <c r="A92" s="3" t="s">
        <v>2081</v>
      </c>
      <c r="B92" s="4" t="s">
        <v>2082</v>
      </c>
      <c r="C92" s="4" t="s">
        <v>2083</v>
      </c>
      <c r="D92" s="1" t="s">
        <v>1594</v>
      </c>
      <c r="E92" s="1" t="s">
        <v>2084</v>
      </c>
      <c r="F92" s="1" t="s">
        <v>2085</v>
      </c>
      <c r="G92" s="1" t="s">
        <v>2086</v>
      </c>
      <c r="H92" s="1" t="s">
        <v>1480</v>
      </c>
      <c r="I92" s="1" t="s">
        <v>1532</v>
      </c>
      <c r="J92" s="1" t="s">
        <v>1443</v>
      </c>
      <c r="K92" s="1" t="s">
        <v>1444</v>
      </c>
      <c r="L92" s="4" t="s">
        <v>2087</v>
      </c>
      <c r="M92" s="1">
        <v>11443</v>
      </c>
    </row>
    <row r="93" spans="1:13" ht="24" customHeight="1">
      <c r="A93" s="3" t="s">
        <v>2088</v>
      </c>
      <c r="B93" s="4" t="s">
        <v>2089</v>
      </c>
      <c r="C93" s="4" t="s">
        <v>2090</v>
      </c>
      <c r="D93" s="1" t="s">
        <v>1602</v>
      </c>
      <c r="E93" s="1" t="s">
        <v>2091</v>
      </c>
      <c r="F93" s="1" t="s">
        <v>2092</v>
      </c>
      <c r="G93" s="1" t="s">
        <v>2093</v>
      </c>
      <c r="H93" s="1" t="s">
        <v>1489</v>
      </c>
      <c r="I93" s="1" t="s">
        <v>1532</v>
      </c>
      <c r="J93" s="1" t="s">
        <v>1443</v>
      </c>
      <c r="K93" s="1" t="s">
        <v>1444</v>
      </c>
      <c r="L93" s="4" t="s">
        <v>2094</v>
      </c>
      <c r="M93" s="1">
        <v>5187</v>
      </c>
    </row>
    <row r="94" spans="1:13" ht="24" customHeight="1">
      <c r="A94" s="3" t="s">
        <v>2095</v>
      </c>
      <c r="B94" s="4" t="s">
        <v>2096</v>
      </c>
      <c r="C94" s="4" t="s">
        <v>2097</v>
      </c>
      <c r="D94" s="1" t="s">
        <v>1610</v>
      </c>
      <c r="E94" s="1" t="s">
        <v>2098</v>
      </c>
      <c r="F94" s="1" t="s">
        <v>2099</v>
      </c>
      <c r="G94" s="1" t="s">
        <v>2100</v>
      </c>
      <c r="H94" s="1" t="s">
        <v>1489</v>
      </c>
      <c r="I94" s="1" t="s">
        <v>1532</v>
      </c>
      <c r="J94" s="1" t="s">
        <v>1443</v>
      </c>
      <c r="K94" s="1" t="s">
        <v>1444</v>
      </c>
      <c r="L94" s="4" t="s">
        <v>2101</v>
      </c>
      <c r="M94" s="1">
        <v>24669</v>
      </c>
    </row>
    <row r="95" spans="1:13" ht="24" customHeight="1">
      <c r="A95" s="3" t="s">
        <v>2102</v>
      </c>
      <c r="B95" s="4" t="s">
        <v>2103</v>
      </c>
      <c r="C95" s="4" t="s">
        <v>2104</v>
      </c>
      <c r="D95" s="1" t="s">
        <v>1618</v>
      </c>
      <c r="E95" s="1" t="s">
        <v>2105</v>
      </c>
      <c r="F95" s="1" t="s">
        <v>2106</v>
      </c>
      <c r="G95" s="1" t="s">
        <v>2107</v>
      </c>
      <c r="H95" s="1" t="s">
        <v>1498</v>
      </c>
      <c r="I95" s="1" t="s">
        <v>1565</v>
      </c>
      <c r="J95" s="1" t="s">
        <v>1443</v>
      </c>
      <c r="K95" s="1" t="s">
        <v>1444</v>
      </c>
      <c r="L95" s="4" t="s">
        <v>2108</v>
      </c>
      <c r="M95" s="1">
        <v>4724</v>
      </c>
    </row>
    <row r="96" spans="1:13" ht="24" customHeight="1">
      <c r="A96" s="3" t="s">
        <v>2109</v>
      </c>
      <c r="B96" s="4" t="s">
        <v>2110</v>
      </c>
      <c r="C96" s="4" t="s">
        <v>2111</v>
      </c>
      <c r="D96" s="1" t="s">
        <v>1626</v>
      </c>
      <c r="E96" s="1" t="s">
        <v>2112</v>
      </c>
      <c r="F96" s="1" t="s">
        <v>2113</v>
      </c>
      <c r="G96" s="1" t="s">
        <v>2114</v>
      </c>
      <c r="H96" s="1" t="s">
        <v>1507</v>
      </c>
      <c r="I96" s="1" t="s">
        <v>1565</v>
      </c>
      <c r="J96" s="1" t="s">
        <v>1443</v>
      </c>
      <c r="K96" s="1" t="s">
        <v>1444</v>
      </c>
      <c r="L96" s="4" t="s">
        <v>2115</v>
      </c>
      <c r="M96" s="1">
        <v>21327</v>
      </c>
    </row>
    <row r="97" spans="1:13" ht="24" customHeight="1">
      <c r="A97" s="3" t="s">
        <v>2116</v>
      </c>
      <c r="B97" s="4" t="s">
        <v>2117</v>
      </c>
      <c r="C97" s="4" t="s">
        <v>2118</v>
      </c>
      <c r="D97" s="1" t="s">
        <v>1634</v>
      </c>
      <c r="E97" s="1" t="s">
        <v>2119</v>
      </c>
      <c r="F97" s="1" t="s">
        <v>2120</v>
      </c>
      <c r="G97" s="1" t="s">
        <v>2121</v>
      </c>
      <c r="H97" s="1" t="s">
        <v>1453</v>
      </c>
      <c r="I97" s="1" t="s">
        <v>1565</v>
      </c>
      <c r="J97" s="1" t="s">
        <v>1443</v>
      </c>
      <c r="K97" s="1" t="s">
        <v>1444</v>
      </c>
      <c r="L97" s="4" t="s">
        <v>2122</v>
      </c>
      <c r="M97" s="1">
        <v>16213</v>
      </c>
    </row>
    <row r="98" spans="1:13" ht="24" customHeight="1">
      <c r="A98" s="3" t="s">
        <v>2123</v>
      </c>
      <c r="B98" s="4" t="s">
        <v>2124</v>
      </c>
      <c r="C98" s="4" t="s">
        <v>2125</v>
      </c>
      <c r="D98" s="1" t="s">
        <v>1642</v>
      </c>
      <c r="E98" s="1" t="s">
        <v>2126</v>
      </c>
      <c r="F98" s="1" t="s">
        <v>2127</v>
      </c>
      <c r="G98" s="1" t="s">
        <v>2128</v>
      </c>
      <c r="H98" s="1" t="s">
        <v>1498</v>
      </c>
      <c r="I98" s="1" t="s">
        <v>1442</v>
      </c>
      <c r="J98" s="1" t="s">
        <v>1443</v>
      </c>
      <c r="K98" s="1" t="s">
        <v>1444</v>
      </c>
      <c r="L98" s="4" t="s">
        <v>2129</v>
      </c>
      <c r="M98" s="1">
        <v>21578</v>
      </c>
    </row>
    <row r="99" spans="1:13" ht="24" customHeight="1">
      <c r="A99" s="3" t="s">
        <v>2130</v>
      </c>
      <c r="B99" s="4" t="s">
        <v>2131</v>
      </c>
      <c r="C99" s="4" t="s">
        <v>2132</v>
      </c>
      <c r="D99" s="1" t="s">
        <v>1650</v>
      </c>
      <c r="E99" s="1" t="s">
        <v>2133</v>
      </c>
      <c r="F99" s="1" t="s">
        <v>2134</v>
      </c>
      <c r="G99" s="1" t="s">
        <v>2135</v>
      </c>
      <c r="H99" s="1" t="s">
        <v>1507</v>
      </c>
      <c r="I99" s="1" t="s">
        <v>1442</v>
      </c>
      <c r="J99" s="1" t="s">
        <v>1443</v>
      </c>
      <c r="K99" s="1" t="s">
        <v>1444</v>
      </c>
      <c r="L99" s="4" t="s">
        <v>2136</v>
      </c>
      <c r="M99" s="1">
        <v>18464</v>
      </c>
    </row>
    <row r="100" spans="1:13" ht="24" customHeight="1">
      <c r="A100" s="3" t="s">
        <v>2137</v>
      </c>
      <c r="B100" s="4" t="s">
        <v>2138</v>
      </c>
      <c r="C100" s="4" t="s">
        <v>2139</v>
      </c>
      <c r="D100" s="1" t="s">
        <v>1658</v>
      </c>
      <c r="E100" s="1" t="s">
        <v>2140</v>
      </c>
      <c r="F100" s="1" t="s">
        <v>2141</v>
      </c>
      <c r="G100" s="1" t="s">
        <v>2142</v>
      </c>
      <c r="H100" s="1" t="s">
        <v>1453</v>
      </c>
      <c r="I100" s="1" t="s">
        <v>1442</v>
      </c>
      <c r="J100" s="1" t="s">
        <v>1443</v>
      </c>
      <c r="K100" s="1" t="s">
        <v>1444</v>
      </c>
      <c r="L100" s="4" t="s">
        <v>2143</v>
      </c>
      <c r="M100" s="1">
        <v>5754</v>
      </c>
    </row>
    <row r="101" spans="1:13" ht="24" customHeight="1">
      <c r="A101" s="3" t="s">
        <v>2144</v>
      </c>
      <c r="B101" s="4" t="s">
        <v>2145</v>
      </c>
      <c r="C101" s="4" t="s">
        <v>2146</v>
      </c>
      <c r="D101" s="1" t="s">
        <v>1666</v>
      </c>
      <c r="E101" s="1" t="s">
        <v>2147</v>
      </c>
      <c r="F101" s="1" t="s">
        <v>2148</v>
      </c>
      <c r="G101" s="1" t="s">
        <v>2149</v>
      </c>
      <c r="H101" s="1" t="s">
        <v>1453</v>
      </c>
      <c r="I101" s="1" t="s">
        <v>1442</v>
      </c>
      <c r="J101" s="1" t="s">
        <v>1443</v>
      </c>
      <c r="K101" s="1" t="s">
        <v>1444</v>
      </c>
      <c r="L101" s="4" t="s">
        <v>2150</v>
      </c>
      <c r="M101" s="1">
        <v>8557</v>
      </c>
    </row>
    <row r="102" spans="1:13" ht="24" customHeight="1">
      <c r="A102" s="3" t="s">
        <v>2151</v>
      </c>
      <c r="B102" s="4" t="s">
        <v>2152</v>
      </c>
      <c r="C102" s="4" t="s">
        <v>2153</v>
      </c>
      <c r="D102" s="1" t="s">
        <v>1674</v>
      </c>
      <c r="E102" s="1" t="s">
        <v>2154</v>
      </c>
      <c r="F102" s="1" t="s">
        <v>2155</v>
      </c>
      <c r="G102" s="1" t="s">
        <v>2156</v>
      </c>
      <c r="H102" s="1" t="s">
        <v>1462</v>
      </c>
      <c r="I102" s="1" t="s">
        <v>1442</v>
      </c>
      <c r="J102" s="1" t="s">
        <v>1443</v>
      </c>
      <c r="K102" s="1" t="s">
        <v>1444</v>
      </c>
      <c r="L102" s="4" t="s">
        <v>2157</v>
      </c>
      <c r="M102" s="1">
        <v>2079</v>
      </c>
    </row>
    <row r="103" spans="1:13" ht="24" customHeight="1">
      <c r="A103" s="3" t="s">
        <v>2158</v>
      </c>
      <c r="B103" s="4" t="s">
        <v>2159</v>
      </c>
      <c r="C103" s="4" t="s">
        <v>2160</v>
      </c>
      <c r="D103" s="1" t="s">
        <v>1682</v>
      </c>
      <c r="E103" s="1" t="s">
        <v>2161</v>
      </c>
      <c r="F103" s="1" t="s">
        <v>2162</v>
      </c>
      <c r="G103" s="1" t="s">
        <v>2163</v>
      </c>
      <c r="H103" s="1" t="s">
        <v>1471</v>
      </c>
      <c r="I103" s="1" t="s">
        <v>1442</v>
      </c>
      <c r="J103" s="1" t="s">
        <v>1443</v>
      </c>
      <c r="K103" s="1" t="s">
        <v>1444</v>
      </c>
      <c r="L103" s="4" t="s">
        <v>2164</v>
      </c>
      <c r="M103" s="1">
        <v>22347</v>
      </c>
    </row>
    <row r="104" spans="1:13" ht="24" customHeight="1">
      <c r="A104" s="3" t="s">
        <v>2165</v>
      </c>
      <c r="B104" s="4" t="s">
        <v>2166</v>
      </c>
      <c r="C104" s="4" t="s">
        <v>2167</v>
      </c>
      <c r="D104" s="1" t="s">
        <v>1690</v>
      </c>
      <c r="E104" s="1" t="s">
        <v>2168</v>
      </c>
      <c r="F104" s="1" t="s">
        <v>2169</v>
      </c>
      <c r="G104" s="1" t="s">
        <v>2170</v>
      </c>
      <c r="H104" s="1" t="s">
        <v>1480</v>
      </c>
      <c r="I104" s="1" t="s">
        <v>1565</v>
      </c>
      <c r="J104" s="1" t="s">
        <v>1443</v>
      </c>
      <c r="K104" s="1" t="s">
        <v>1444</v>
      </c>
      <c r="L104" s="4" t="s">
        <v>2171</v>
      </c>
      <c r="M104" s="1">
        <v>10463</v>
      </c>
    </row>
    <row r="105" spans="1:13" ht="24" customHeight="1">
      <c r="A105" s="3" t="s">
        <v>2172</v>
      </c>
      <c r="B105" s="4" t="s">
        <v>2173</v>
      </c>
      <c r="C105" s="4" t="s">
        <v>2174</v>
      </c>
      <c r="D105" s="1" t="s">
        <v>1698</v>
      </c>
      <c r="E105" s="1" t="s">
        <v>2175</v>
      </c>
      <c r="F105" s="1" t="s">
        <v>2176</v>
      </c>
      <c r="G105" s="1" t="s">
        <v>2177</v>
      </c>
      <c r="H105" s="1" t="s">
        <v>1489</v>
      </c>
      <c r="I105" s="1" t="s">
        <v>1442</v>
      </c>
      <c r="J105" s="1" t="s">
        <v>1443</v>
      </c>
      <c r="K105" s="1" t="s">
        <v>1444</v>
      </c>
      <c r="L105" s="4" t="s">
        <v>2178</v>
      </c>
      <c r="M105" s="1">
        <v>24439</v>
      </c>
    </row>
  </sheetData>
  <autoFilter ref="C3:M105" xr:uid="{00000000-0009-0000-0000-000005000000}"/>
  <phoneticPr fontId="24" type="noConversion"/>
  <hyperlinks>
    <hyperlink ref="D6" r:id="rId1" tooltip="https://baike.baidu.com/item/%E4%B8%AD%E5%9B%BD%E5%B7%A5%E5%95%86%E9%93%B6%E8%A1%8C/283912" xr:uid="{00000000-0004-0000-0500-000000000000}"/>
    <hyperlink ref="D7" r:id="rId2" tooltip="https://baike.baidu.com/item/%E4%B8%AD%E5%9B%BD%E5%86%9C%E4%B8%9A%E9%93%B6%E8%A1%8C/213686" xr:uid="{00000000-0004-0000-0500-000001000000}"/>
    <hyperlink ref="D8" r:id="rId3" tooltip="https://baike.baidu.com/item/%E4%B8%AD%E5%9B%BD%E9%93%B6%E8%A1%8C/245376" xr:uid="{00000000-0004-0000-0500-000002000000}"/>
    <hyperlink ref="D9" r:id="rId4" tooltip="https://baike.baidu.com/item/%E4%B8%AD%E5%9B%BD%E5%BB%BA%E8%AE%BE%E9%93%B6%E8%A1%8C/285062" xr:uid="{00000000-0004-0000-0500-000003000000}"/>
    <hyperlink ref="D10" r:id="rId5" tooltip="https://baike.baidu.com/item/%E4%BA%A4%E9%80%9A%E9%93%B6%E8%A1%8C/320955" xr:uid="{00000000-0004-0000-0500-000004000000}"/>
    <hyperlink ref="D38" r:id="rId6" tooltip="https://baike.baidu.com/item/%E4%B8%AD%E5%9B%BD%E9%93%B6%E8%A1%8C/245376" xr:uid="{00000000-0004-0000-0500-000005000000}"/>
    <hyperlink ref="D39" r:id="rId7" tooltip="https://baike.baidu.com/item/%E4%B8%AD%E5%9B%BD%E5%BB%BA%E8%AE%BE%E9%93%B6%E8%A1%8C/285062" xr:uid="{00000000-0004-0000-0500-000006000000}"/>
    <hyperlink ref="D40" r:id="rId8" tooltip="https://baike.baidu.com/item/%E4%BA%A4%E9%80%9A%E9%93%B6%E8%A1%8C/320955" xr:uid="{00000000-0004-0000-0500-000007000000}"/>
    <hyperlink ref="D72" r:id="rId9" tooltip="https://baike.baidu.com/item/%E4%B8%AD%E5%9B%BD%E9%93%B6%E8%A1%8C/245376" xr:uid="{00000000-0004-0000-0500-000008000000}"/>
    <hyperlink ref="D73" r:id="rId10" tooltip="https://baike.baidu.com/item/%E4%B8%AD%E5%9B%BD%E5%BB%BA%E8%AE%BE%E9%93%B6%E8%A1%8C/285062" xr:uid="{00000000-0004-0000-0500-000009000000}"/>
    <hyperlink ref="D74" r:id="rId11" tooltip="https://baike.baidu.com/item/%E4%BA%A4%E9%80%9A%E9%93%B6%E8%A1%8C/320955" xr:uid="{00000000-0004-0000-0500-00000A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新闻访问指标</vt:lpstr>
      <vt:lpstr>订单数据</vt:lpstr>
      <vt:lpstr>水费缴费明细</vt:lpstr>
      <vt:lpstr>陌陌数据</vt:lpstr>
      <vt:lpstr>读取代码</vt:lpstr>
      <vt:lpstr>银行转账记录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周锋</dc:creator>
  <cp:lastModifiedBy>李富文</cp:lastModifiedBy>
  <dcterms:created xsi:type="dcterms:W3CDTF">2020-04-25T03:34:00Z</dcterms:created>
  <dcterms:modified xsi:type="dcterms:W3CDTF">2022-03-25T12:38:50Z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