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uke/Desktop/"/>
    </mc:Choice>
  </mc:AlternateContent>
  <xr:revisionPtr revIDLastSave="0" documentId="13_ncr:1_{F68A1D14-8295-B74D-9F35-9EB4D710D31C}" xr6:coauthVersionLast="45" xr6:coauthVersionMax="45" xr10:uidLastSave="{00000000-0000-0000-0000-000000000000}"/>
  <bookViews>
    <workbookView xWindow="380" yWindow="460" windowWidth="28040" windowHeight="17040" xr2:uid="{1338059C-F149-9548-93F3-40D98EF17C7B}"/>
  </bookViews>
  <sheets>
    <sheet name="Sheet1" sheetId="1" r:id="rId1"/>
  </sheets>
  <definedNames>
    <definedName name="a2_q3" localSheetId="0">Sheet1!$C$4:$H$55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5" i="1" l="1"/>
  <c r="H14" i="1"/>
  <c r="H13" i="1"/>
  <c r="H12" i="1"/>
  <c r="H11" i="1"/>
  <c r="G15" i="1"/>
  <c r="G14" i="1"/>
  <c r="G13" i="1"/>
  <c r="G12" i="1"/>
  <c r="G11" i="1"/>
  <c r="F15" i="1"/>
  <c r="F14" i="1"/>
  <c r="F13" i="1"/>
  <c r="F12" i="1"/>
  <c r="F11" i="1"/>
  <c r="E15" i="1"/>
  <c r="E14" i="1"/>
  <c r="E13" i="1"/>
  <c r="E12" i="1"/>
  <c r="E11" i="1"/>
  <c r="D15" i="1"/>
  <c r="D14" i="1"/>
  <c r="D13" i="1"/>
  <c r="D12" i="1"/>
  <c r="D11" i="1"/>
  <c r="C15" i="1"/>
  <c r="C14" i="1"/>
  <c r="C13" i="1"/>
  <c r="C12" i="1"/>
  <c r="C11" i="1"/>
  <c r="H26" i="1"/>
  <c r="H25" i="1"/>
  <c r="H24" i="1"/>
  <c r="H23" i="1"/>
  <c r="H22" i="1"/>
  <c r="G26" i="1"/>
  <c r="G25" i="1"/>
  <c r="G24" i="1"/>
  <c r="G23" i="1"/>
  <c r="G22" i="1"/>
  <c r="F26" i="1"/>
  <c r="F25" i="1"/>
  <c r="F24" i="1"/>
  <c r="F23" i="1"/>
  <c r="F22" i="1"/>
  <c r="E26" i="1"/>
  <c r="E25" i="1"/>
  <c r="E24" i="1"/>
  <c r="E23" i="1"/>
  <c r="E22" i="1"/>
  <c r="D26" i="1"/>
  <c r="D25" i="1"/>
  <c r="D24" i="1"/>
  <c r="D23" i="1"/>
  <c r="D22" i="1"/>
  <c r="C26" i="1"/>
  <c r="C25" i="1"/>
  <c r="C24" i="1"/>
  <c r="C23" i="1"/>
  <c r="C22" i="1"/>
  <c r="H37" i="1"/>
  <c r="H36" i="1"/>
  <c r="H35" i="1"/>
  <c r="H34" i="1"/>
  <c r="H33" i="1"/>
  <c r="G37" i="1"/>
  <c r="G36" i="1"/>
  <c r="G35" i="1"/>
  <c r="G34" i="1"/>
  <c r="G33" i="1"/>
  <c r="F37" i="1"/>
  <c r="F36" i="1"/>
  <c r="F35" i="1"/>
  <c r="F34" i="1"/>
  <c r="F33" i="1"/>
  <c r="E37" i="1"/>
  <c r="E36" i="1"/>
  <c r="E35" i="1"/>
  <c r="E34" i="1"/>
  <c r="E33" i="1"/>
  <c r="D37" i="1"/>
  <c r="D36" i="1"/>
  <c r="D35" i="1"/>
  <c r="D34" i="1"/>
  <c r="D33" i="1"/>
  <c r="C37" i="1"/>
  <c r="C36" i="1"/>
  <c r="C35" i="1"/>
  <c r="C34" i="1"/>
  <c r="C33" i="1"/>
  <c r="H48" i="1"/>
  <c r="H47" i="1"/>
  <c r="H46" i="1"/>
  <c r="H45" i="1"/>
  <c r="H44" i="1"/>
  <c r="G48" i="1"/>
  <c r="G47" i="1"/>
  <c r="G46" i="1"/>
  <c r="G45" i="1"/>
  <c r="G44" i="1"/>
  <c r="F48" i="1"/>
  <c r="F47" i="1"/>
  <c r="F46" i="1"/>
  <c r="F45" i="1"/>
  <c r="F44" i="1"/>
  <c r="E48" i="1"/>
  <c r="E47" i="1"/>
  <c r="E46" i="1"/>
  <c r="E45" i="1"/>
  <c r="E44" i="1"/>
  <c r="D48" i="1"/>
  <c r="D47" i="1"/>
  <c r="D46" i="1"/>
  <c r="D45" i="1"/>
  <c r="D44" i="1"/>
  <c r="C48" i="1"/>
  <c r="C47" i="1"/>
  <c r="C46" i="1"/>
  <c r="C45" i="1"/>
  <c r="C44" i="1"/>
  <c r="H59" i="1"/>
  <c r="H58" i="1"/>
  <c r="H57" i="1"/>
  <c r="H56" i="1"/>
  <c r="H55" i="1"/>
  <c r="G59" i="1"/>
  <c r="G58" i="1"/>
  <c r="G57" i="1"/>
  <c r="G56" i="1"/>
  <c r="G55" i="1"/>
  <c r="F59" i="1"/>
  <c r="F58" i="1"/>
  <c r="F57" i="1"/>
  <c r="F56" i="1"/>
  <c r="F55" i="1"/>
  <c r="E59" i="1"/>
  <c r="E58" i="1"/>
  <c r="E57" i="1"/>
  <c r="E56" i="1"/>
  <c r="E55" i="1"/>
  <c r="D59" i="1"/>
  <c r="D58" i="1"/>
  <c r="D57" i="1"/>
  <c r="D56" i="1"/>
  <c r="D55" i="1"/>
  <c r="C57" i="1"/>
  <c r="C56" i="1"/>
  <c r="C55" i="1"/>
  <c r="C59" i="1"/>
  <c r="C5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9F5FCE-8444-5748-B75D-98F809304D15}" name="a2_q3" type="6" refreshedVersion="6" background="1" saveData="1">
    <textPr codePage="10000" sourceFile="/Users/luke/Documents/aima-python/a2_q3.txt" tab="0" space="1" comma="1" consecutive="1">
      <textFields count="6">
        <textField/>
        <textField/>
        <textField/>
        <textField/>
        <textField/>
        <textField/>
      </textFields>
    </textPr>
  </connection>
</connections>
</file>

<file path=xl/sharedStrings.xml><?xml version="1.0" encoding="utf-8"?>
<sst xmlns="http://schemas.openxmlformats.org/spreadsheetml/2006/main" count="35" uniqueCount="15">
  <si>
    <t>Teams (Chromatic Number)</t>
  </si>
  <si>
    <t>Person with most friends</t>
  </si>
  <si>
    <t># of Friends</t>
  </si>
  <si>
    <t># CSP Assigns</t>
  </si>
  <si>
    <t>#CSP Unassigns</t>
  </si>
  <si>
    <t>Friendship Graph</t>
  </si>
  <si>
    <t>Time (s)</t>
  </si>
  <si>
    <t>30 graphs for 31 participants in each graph with 0.1 &lt;= P &lt;= 0.6</t>
  </si>
  <si>
    <t>As an Additional piece of information I decided to also keep track of the person who had the most friends( vertex with the most edges connecting it. This is because the person (vertex) with the most friends (highest degree) is usually a good indicator for how complex the solve will be for the graph. IE if there exists a person within the graph who is a friend of a large number of people also contained within the graph, finding the number of teams such that no two people are friends becomes increasingly difficult. This is a good predictor of time it will take for our algorithm to find a solution. We can also note that as the number of teams (the chromatic number) required to fufill these constrains grows so does our total run time. The number of CSP variables assigned and unassigned is also directly proportional to the runtime of our code, as the more complex the graph, the more constraints that need to exist.</t>
  </si>
  <si>
    <t>AVG</t>
  </si>
  <si>
    <t>STD_DEV</t>
  </si>
  <si>
    <t>Probability of having a friend (%)</t>
  </si>
  <si>
    <t>MIN</t>
  </si>
  <si>
    <t>MAX</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</si>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</sst>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s>
  <cellStyleXfs count="1">
    <xf numFmtId="0" fontId="0" fillId="0" borderId="0"/>
  </cellStyleXfs>
  <cellXfs count="35">
    <xf numFmtId="0" fontId="0" fillId="0" borderId="0" xfId="0"/>
    <xf numFmtId="0" fontId="0" fillId="0" borderId="0" xfId="0" applyAlignment="1">
      <alignment horizontal="left" vertical="top"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2" borderId="12" xfId="0" applyFill="1" applyBorder="1"/>
    <xf numFmtId="0" fontId="0" fillId="2" borderId="13" xfId="0" applyFill="1" applyBorder="1"/>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vertical="center" wrapText="1"/>
    </xf>
    <xf numFmtId="0" fontId="0" fillId="0" borderId="1" xfId="0" applyBorder="1" applyAlignment="1">
      <alignment horizontal="center"/>
    </xf>
    <xf numFmtId="10" fontId="0" fillId="0" borderId="3" xfId="0" applyNumberFormat="1" applyBorder="1" applyAlignment="1">
      <alignment horizontal="center"/>
    </xf>
    <xf numFmtId="0" fontId="0" fillId="0" borderId="4" xfId="0" applyBorder="1" applyAlignment="1">
      <alignment horizontal="center"/>
    </xf>
    <xf numFmtId="10" fontId="0" fillId="0" borderId="6" xfId="0" applyNumberFormat="1" applyBorder="1" applyAlignment="1">
      <alignment horizontal="center"/>
    </xf>
    <xf numFmtId="0" fontId="0" fillId="0" borderId="9" xfId="0" applyBorder="1" applyAlignment="1">
      <alignment horizontal="center"/>
    </xf>
    <xf numFmtId="10" fontId="0" fillId="0" borderId="11" xfId="0" applyNumberFormat="1" applyBorder="1" applyAlignment="1">
      <alignment horizontal="center"/>
    </xf>
    <xf numFmtId="0" fontId="0" fillId="0" borderId="2" xfId="0" applyBorder="1" applyAlignment="1">
      <alignment horizontal="center"/>
    </xf>
    <xf numFmtId="10" fontId="0" fillId="2" borderId="18" xfId="0" applyNumberFormat="1" applyFill="1" applyBorder="1" applyAlignment="1">
      <alignment horizontal="center"/>
    </xf>
    <xf numFmtId="0" fontId="0" fillId="0" borderId="5" xfId="0" applyBorder="1" applyAlignment="1">
      <alignment horizontal="center"/>
    </xf>
    <xf numFmtId="10" fontId="0" fillId="2" borderId="19" xfId="0" applyNumberForma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0" fontId="0" fillId="2" borderId="20" xfId="0" applyNumberFormat="1" applyFill="1" applyBorder="1" applyAlignment="1">
      <alignment horizontal="center"/>
    </xf>
    <xf numFmtId="0" fontId="0" fillId="0" borderId="15" xfId="0" applyBorder="1" applyAlignment="1">
      <alignment horizontal="center"/>
    </xf>
    <xf numFmtId="10" fontId="0" fillId="0" borderId="17" xfId="0" applyNumberFormat="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Time</a:t>
            </a:r>
            <a:r>
              <a:rPr lang="en-US" baseline="0"/>
              <a:t> VS Number of Teams VS Number of Frineds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v>Time</c:v>
          </c:tx>
          <c:spPr>
            <a:ln w="22225" cap="rnd">
              <a:solidFill>
                <a:schemeClr val="accent1"/>
              </a:solidFill>
            </a:ln>
            <a:effectLst>
              <a:glow rad="139700">
                <a:schemeClr val="accent1">
                  <a:satMod val="175000"/>
                  <a:alpha val="14000"/>
                </a:schemeClr>
              </a:glow>
            </a:effectLst>
          </c:spPr>
          <c:marker>
            <c:symbol val="none"/>
          </c:marker>
          <c:val>
            <c:numRef>
              <c:f>(Sheet1!$C$5:$C$10,Sheet1!$C$16:$C$21,Sheet1!$C$27:$C$32,Sheet1!$C$38:$C$43,Sheet1!$C$49:$C$54)</c:f>
              <c:numCache>
                <c:formatCode>General</c:formatCode>
                <c:ptCount val="30"/>
                <c:pt idx="0">
                  <c:v>2.5732517242431602E-3</c:v>
                </c:pt>
                <c:pt idx="1">
                  <c:v>0.12677264213562001</c:v>
                </c:pt>
                <c:pt idx="2">
                  <c:v>8.0903153419494593</c:v>
                </c:pt>
                <c:pt idx="3">
                  <c:v>2.6154079437255802</c:v>
                </c:pt>
                <c:pt idx="4">
                  <c:v>84.4554345607757</c:v>
                </c:pt>
                <c:pt idx="5">
                  <c:v>232.541184425354</c:v>
                </c:pt>
                <c:pt idx="6">
                  <c:v>2.7279853820800699E-3</c:v>
                </c:pt>
                <c:pt idx="7">
                  <c:v>4.4798851013183498E-3</c:v>
                </c:pt>
                <c:pt idx="8">
                  <c:v>1.4866359233856199</c:v>
                </c:pt>
                <c:pt idx="9">
                  <c:v>0.54556107521057096</c:v>
                </c:pt>
                <c:pt idx="10">
                  <c:v>11.5830519199371</c:v>
                </c:pt>
                <c:pt idx="11">
                  <c:v>256.24733686447098</c:v>
                </c:pt>
                <c:pt idx="12">
                  <c:v>6.6056251525878898E-3</c:v>
                </c:pt>
                <c:pt idx="13">
                  <c:v>0.29573869705200101</c:v>
                </c:pt>
                <c:pt idx="14">
                  <c:v>12.0168030261993</c:v>
                </c:pt>
                <c:pt idx="15">
                  <c:v>0.18698978424072199</c:v>
                </c:pt>
                <c:pt idx="16">
                  <c:v>4.1878316402435303</c:v>
                </c:pt>
                <c:pt idx="17">
                  <c:v>98.215721845626803</c:v>
                </c:pt>
                <c:pt idx="18">
                  <c:v>3.2391548156738199E-3</c:v>
                </c:pt>
                <c:pt idx="19">
                  <c:v>4.84287738800048E-2</c:v>
                </c:pt>
                <c:pt idx="20">
                  <c:v>0.62603497505187899</c:v>
                </c:pt>
                <c:pt idx="21">
                  <c:v>0.49890804290771401</c:v>
                </c:pt>
                <c:pt idx="22">
                  <c:v>1.0722420215606601</c:v>
                </c:pt>
                <c:pt idx="23">
                  <c:v>83.199859857559204</c:v>
                </c:pt>
                <c:pt idx="24">
                  <c:v>5.66380023956298E-2</c:v>
                </c:pt>
                <c:pt idx="25">
                  <c:v>5.6123018264770501E-2</c:v>
                </c:pt>
                <c:pt idx="26">
                  <c:v>0.84595179557800204</c:v>
                </c:pt>
                <c:pt idx="27">
                  <c:v>15.634229183197</c:v>
                </c:pt>
                <c:pt idx="28">
                  <c:v>65.031459093093801</c:v>
                </c:pt>
                <c:pt idx="29">
                  <c:v>64.148162841796804</c:v>
                </c:pt>
              </c:numCache>
            </c:numRef>
          </c:val>
          <c:smooth val="0"/>
          <c:extLst>
            <c:ext xmlns:c16="http://schemas.microsoft.com/office/drawing/2014/chart" uri="{C3380CC4-5D6E-409C-BE32-E72D297353CC}">
              <c16:uniqueId val="{00000000-3EDD-F043-806A-26BF235FB0A4}"/>
            </c:ext>
          </c:extLst>
        </c:ser>
        <c:ser>
          <c:idx val="1"/>
          <c:order val="1"/>
          <c:tx>
            <c:v>Number of Teams</c:v>
          </c:tx>
          <c:spPr>
            <a:ln w="22225" cap="rnd">
              <a:solidFill>
                <a:schemeClr val="accent2"/>
              </a:solidFill>
            </a:ln>
            <a:effectLst>
              <a:glow rad="139700">
                <a:schemeClr val="accent2">
                  <a:satMod val="175000"/>
                  <a:alpha val="14000"/>
                </a:schemeClr>
              </a:glow>
            </a:effectLst>
          </c:spPr>
          <c:marker>
            <c:symbol val="none"/>
          </c:marker>
          <c:val>
            <c:numRef>
              <c:f>(Sheet1!$D$5:$D$10,Sheet1!$D$16:$D$21,Sheet1!$D$27:$D$32,Sheet1!$D$38:$D$43,Sheet1!$D$49:$D$54)</c:f>
              <c:numCache>
                <c:formatCode>General</c:formatCode>
                <c:ptCount val="30"/>
                <c:pt idx="0">
                  <c:v>3</c:v>
                </c:pt>
                <c:pt idx="1">
                  <c:v>4</c:v>
                </c:pt>
                <c:pt idx="2">
                  <c:v>5</c:v>
                </c:pt>
                <c:pt idx="3">
                  <c:v>6</c:v>
                </c:pt>
                <c:pt idx="4">
                  <c:v>7</c:v>
                </c:pt>
                <c:pt idx="5">
                  <c:v>8</c:v>
                </c:pt>
                <c:pt idx="6">
                  <c:v>3</c:v>
                </c:pt>
                <c:pt idx="7">
                  <c:v>3</c:v>
                </c:pt>
                <c:pt idx="8">
                  <c:v>5</c:v>
                </c:pt>
                <c:pt idx="9">
                  <c:v>5</c:v>
                </c:pt>
                <c:pt idx="10">
                  <c:v>6</c:v>
                </c:pt>
                <c:pt idx="11">
                  <c:v>7</c:v>
                </c:pt>
                <c:pt idx="12">
                  <c:v>3</c:v>
                </c:pt>
                <c:pt idx="13">
                  <c:v>4</c:v>
                </c:pt>
                <c:pt idx="14">
                  <c:v>5</c:v>
                </c:pt>
                <c:pt idx="15">
                  <c:v>5</c:v>
                </c:pt>
                <c:pt idx="16">
                  <c:v>6</c:v>
                </c:pt>
                <c:pt idx="17">
                  <c:v>7</c:v>
                </c:pt>
                <c:pt idx="18">
                  <c:v>3</c:v>
                </c:pt>
                <c:pt idx="19">
                  <c:v>3</c:v>
                </c:pt>
                <c:pt idx="20">
                  <c:v>5</c:v>
                </c:pt>
                <c:pt idx="21">
                  <c:v>5</c:v>
                </c:pt>
                <c:pt idx="22">
                  <c:v>5</c:v>
                </c:pt>
                <c:pt idx="23">
                  <c:v>6</c:v>
                </c:pt>
                <c:pt idx="24">
                  <c:v>3</c:v>
                </c:pt>
                <c:pt idx="25">
                  <c:v>4</c:v>
                </c:pt>
                <c:pt idx="26">
                  <c:v>5</c:v>
                </c:pt>
                <c:pt idx="27">
                  <c:v>6</c:v>
                </c:pt>
                <c:pt idx="28">
                  <c:v>6</c:v>
                </c:pt>
                <c:pt idx="29">
                  <c:v>7</c:v>
                </c:pt>
              </c:numCache>
            </c:numRef>
          </c:val>
          <c:smooth val="0"/>
          <c:extLst>
            <c:ext xmlns:c16="http://schemas.microsoft.com/office/drawing/2014/chart" uri="{C3380CC4-5D6E-409C-BE32-E72D297353CC}">
              <c16:uniqueId val="{00000001-3EDD-F043-806A-26BF235FB0A4}"/>
            </c:ext>
          </c:extLst>
        </c:ser>
        <c:ser>
          <c:idx val="2"/>
          <c:order val="2"/>
          <c:tx>
            <c:v>Number of Friends (Max DegreeO</c:v>
          </c:tx>
          <c:spPr>
            <a:ln w="22225" cap="rnd">
              <a:solidFill>
                <a:schemeClr val="accent3"/>
              </a:solidFill>
            </a:ln>
            <a:effectLst>
              <a:glow rad="139700">
                <a:schemeClr val="accent3">
                  <a:satMod val="175000"/>
                  <a:alpha val="14000"/>
                </a:schemeClr>
              </a:glow>
            </a:effectLst>
          </c:spPr>
          <c:marker>
            <c:symbol val="none"/>
          </c:marker>
          <c:val>
            <c:numRef>
              <c:f>(Sheet1!$H$5:$H$10,Sheet1!$H$16:$H$21,Sheet1!$H$27:$H$32,Sheet1!$H$38:$H$43,Sheet1!$H$49:$H$54)</c:f>
              <c:numCache>
                <c:formatCode>General</c:formatCode>
                <c:ptCount val="30"/>
                <c:pt idx="0">
                  <c:v>7</c:v>
                </c:pt>
                <c:pt idx="1">
                  <c:v>11</c:v>
                </c:pt>
                <c:pt idx="2">
                  <c:v>15</c:v>
                </c:pt>
                <c:pt idx="3">
                  <c:v>16</c:v>
                </c:pt>
                <c:pt idx="4">
                  <c:v>20</c:v>
                </c:pt>
                <c:pt idx="5">
                  <c:v>24</c:v>
                </c:pt>
                <c:pt idx="6">
                  <c:v>5</c:v>
                </c:pt>
                <c:pt idx="7">
                  <c:v>8</c:v>
                </c:pt>
                <c:pt idx="8">
                  <c:v>13</c:v>
                </c:pt>
                <c:pt idx="9">
                  <c:v>15</c:v>
                </c:pt>
                <c:pt idx="10">
                  <c:v>18</c:v>
                </c:pt>
                <c:pt idx="11">
                  <c:v>20</c:v>
                </c:pt>
                <c:pt idx="12">
                  <c:v>4</c:v>
                </c:pt>
                <c:pt idx="13">
                  <c:v>10</c:v>
                </c:pt>
                <c:pt idx="14">
                  <c:v>12</c:v>
                </c:pt>
                <c:pt idx="15">
                  <c:v>15</c:v>
                </c:pt>
                <c:pt idx="16">
                  <c:v>17</c:v>
                </c:pt>
                <c:pt idx="17">
                  <c:v>19</c:v>
                </c:pt>
                <c:pt idx="18">
                  <c:v>5</c:v>
                </c:pt>
                <c:pt idx="19">
                  <c:v>6</c:v>
                </c:pt>
                <c:pt idx="20">
                  <c:v>11</c:v>
                </c:pt>
                <c:pt idx="21">
                  <c:v>14</c:v>
                </c:pt>
                <c:pt idx="22">
                  <c:v>15</c:v>
                </c:pt>
                <c:pt idx="23">
                  <c:v>16</c:v>
                </c:pt>
                <c:pt idx="24">
                  <c:v>6</c:v>
                </c:pt>
                <c:pt idx="25">
                  <c:v>10</c:v>
                </c:pt>
                <c:pt idx="26">
                  <c:v>13</c:v>
                </c:pt>
                <c:pt idx="27">
                  <c:v>17</c:v>
                </c:pt>
                <c:pt idx="28">
                  <c:v>19</c:v>
                </c:pt>
                <c:pt idx="29">
                  <c:v>21</c:v>
                </c:pt>
              </c:numCache>
            </c:numRef>
          </c:val>
          <c:smooth val="0"/>
          <c:extLst>
            <c:ext xmlns:c16="http://schemas.microsoft.com/office/drawing/2014/chart" uri="{C3380CC4-5D6E-409C-BE32-E72D297353CC}">
              <c16:uniqueId val="{00000002-3EDD-F043-806A-26BF235FB0A4}"/>
            </c:ext>
          </c:extLst>
        </c:ser>
        <c:dLbls>
          <c:showLegendKey val="0"/>
          <c:showVal val="0"/>
          <c:showCatName val="0"/>
          <c:showSerName val="0"/>
          <c:showPercent val="0"/>
          <c:showBubbleSize val="0"/>
        </c:dLbls>
        <c:smooth val="0"/>
        <c:axId val="2141977167"/>
        <c:axId val="2144951615"/>
      </c:lineChart>
      <c:catAx>
        <c:axId val="2141977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Graphs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4951615"/>
        <c:crosses val="autoZero"/>
        <c:auto val="1"/>
        <c:lblAlgn val="ctr"/>
        <c:lblOffset val="100"/>
        <c:noMultiLvlLbl val="0"/>
      </c:catAx>
      <c:valAx>
        <c:axId val="2144951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Solutions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1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19050</xdr:colOff>
      <xdr:row>8</xdr:row>
      <xdr:rowOff>95250</xdr:rowOff>
    </xdr:from>
    <xdr:to>
      <xdr:col>20</xdr:col>
      <xdr:colOff>0</xdr:colOff>
      <xdr:row>40</xdr:row>
      <xdr:rowOff>88900</xdr:rowOff>
    </xdr:to>
    <xdr:graphicFrame macro="">
      <xdr:nvGraphicFramePr>
        <xdr:cNvPr id="2" name="Chart 1">
          <a:extLst>
            <a:ext uri="{FF2B5EF4-FFF2-40B4-BE49-F238E27FC236}">
              <a16:creationId xmlns:a16="http://schemas.microsoft.com/office/drawing/2014/main" id="{612CC1D0-8113-0243-9215-B4D4C554A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2_q3" connectionId="1" xr16:uid="{C4E47A97-0358-5940-899A-3DFBF5391C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C140A-01B3-DF43-BBA5-5A18A56DAA89}">
  <dimension ref="B2:U59"/>
  <sheetViews>
    <sheetView tabSelected="1" workbookViewId="0">
      <selection activeCell="H49" activeCellId="14" sqref="C5:C10 C16:C21 C27:C32 C38:C43 C49:C54 D5:D10 D16:D21 D27:D32 D38:D43 D49:D54 H5:H10 H16:H21 H27:H32 H38:H43 H49:H54"/>
    </sheetView>
  </sheetViews>
  <sheetFormatPr baseColWidth="10" defaultRowHeight="16" x14ac:dyDescent="0.2"/>
  <cols>
    <col min="2" max="2" width="12.1640625" bestFit="1" customWidth="1"/>
    <col min="3" max="3" width="13" customWidth="1"/>
    <col min="4" max="4" width="11.5" customWidth="1"/>
    <col min="5" max="5" width="11" customWidth="1"/>
    <col min="6" max="6" width="10.1640625" customWidth="1"/>
    <col min="7" max="7" width="11.33203125" customWidth="1"/>
  </cols>
  <sheetData>
    <row r="2" spans="2:20" ht="17" thickBot="1" x14ac:dyDescent="0.25"/>
    <row r="3" spans="2:20" ht="16" customHeight="1" x14ac:dyDescent="0.2">
      <c r="B3" s="11" t="s">
        <v>7</v>
      </c>
      <c r="C3" s="12"/>
      <c r="D3" s="12"/>
      <c r="E3" s="12"/>
      <c r="F3" s="12"/>
      <c r="G3" s="12"/>
      <c r="H3" s="12"/>
      <c r="I3" s="13"/>
      <c r="K3" s="1" t="s">
        <v>8</v>
      </c>
      <c r="L3" s="1"/>
      <c r="M3" s="1"/>
      <c r="N3" s="1"/>
      <c r="O3" s="1"/>
      <c r="P3" s="1"/>
      <c r="Q3" s="1"/>
      <c r="R3" s="1"/>
      <c r="S3" s="1"/>
      <c r="T3" s="1"/>
    </row>
    <row r="4" spans="2:20" ht="52" customHeight="1" thickBot="1" x14ac:dyDescent="0.25">
      <c r="B4" s="14" t="s">
        <v>5</v>
      </c>
      <c r="C4" s="15" t="s">
        <v>6</v>
      </c>
      <c r="D4" s="15" t="s">
        <v>0</v>
      </c>
      <c r="E4" s="15" t="s">
        <v>3</v>
      </c>
      <c r="F4" s="15" t="s">
        <v>4</v>
      </c>
      <c r="G4" s="15" t="s">
        <v>1</v>
      </c>
      <c r="H4" s="15" t="s">
        <v>2</v>
      </c>
      <c r="I4" s="16" t="s">
        <v>11</v>
      </c>
      <c r="K4" s="1"/>
      <c r="L4" s="1"/>
      <c r="M4" s="1"/>
      <c r="N4" s="1"/>
      <c r="O4" s="1"/>
      <c r="P4" s="1"/>
      <c r="Q4" s="1"/>
      <c r="R4" s="1"/>
      <c r="S4" s="1"/>
      <c r="T4" s="1"/>
    </row>
    <row r="5" spans="2:20" x14ac:dyDescent="0.2">
      <c r="B5" s="7">
        <v>1</v>
      </c>
      <c r="C5" s="17">
        <v>2.5732517242431602E-3</v>
      </c>
      <c r="D5" s="4">
        <v>3</v>
      </c>
      <c r="E5" s="4">
        <v>300</v>
      </c>
      <c r="F5" s="4">
        <v>203</v>
      </c>
      <c r="G5" s="4">
        <v>7</v>
      </c>
      <c r="H5" s="4">
        <v>7</v>
      </c>
      <c r="I5" s="18">
        <v>0.1</v>
      </c>
      <c r="K5" s="1"/>
      <c r="L5" s="1"/>
      <c r="M5" s="1"/>
      <c r="N5" s="1"/>
      <c r="O5" s="1"/>
      <c r="P5" s="1"/>
      <c r="Q5" s="1"/>
      <c r="R5" s="1"/>
      <c r="S5" s="1"/>
      <c r="T5" s="1"/>
    </row>
    <row r="6" spans="2:20" x14ac:dyDescent="0.2">
      <c r="B6" s="8">
        <v>2</v>
      </c>
      <c r="C6" s="19">
        <v>0.12677264213562001</v>
      </c>
      <c r="D6" s="3">
        <v>4</v>
      </c>
      <c r="E6" s="3">
        <v>11320</v>
      </c>
      <c r="F6" s="3">
        <v>6694</v>
      </c>
      <c r="G6" s="3">
        <v>17</v>
      </c>
      <c r="H6" s="3">
        <v>11</v>
      </c>
      <c r="I6" s="20">
        <v>0.2</v>
      </c>
      <c r="K6" s="1"/>
      <c r="L6" s="1"/>
      <c r="M6" s="1"/>
      <c r="N6" s="1"/>
      <c r="O6" s="1"/>
      <c r="P6" s="1"/>
      <c r="Q6" s="1"/>
      <c r="R6" s="1"/>
      <c r="S6" s="1"/>
      <c r="T6" s="1"/>
    </row>
    <row r="7" spans="2:20" x14ac:dyDescent="0.2">
      <c r="B7" s="8">
        <v>3</v>
      </c>
      <c r="C7" s="19">
        <v>8.0903153419494593</v>
      </c>
      <c r="D7" s="3">
        <v>5</v>
      </c>
      <c r="E7" s="3">
        <v>415</v>
      </c>
      <c r="F7" s="3">
        <v>256</v>
      </c>
      <c r="G7" s="3">
        <v>26</v>
      </c>
      <c r="H7" s="3">
        <v>15</v>
      </c>
      <c r="I7" s="20">
        <v>0.3</v>
      </c>
      <c r="K7" s="1"/>
      <c r="L7" s="1"/>
      <c r="M7" s="1"/>
      <c r="N7" s="1"/>
      <c r="O7" s="1"/>
      <c r="P7" s="1"/>
      <c r="Q7" s="1"/>
      <c r="R7" s="1"/>
      <c r="S7" s="1"/>
      <c r="T7" s="1"/>
    </row>
    <row r="8" spans="2:20" x14ac:dyDescent="0.2">
      <c r="B8" s="8">
        <v>4</v>
      </c>
      <c r="C8" s="19">
        <v>2.6154079437255802</v>
      </c>
      <c r="D8" s="3">
        <v>6</v>
      </c>
      <c r="E8" s="3">
        <v>110624</v>
      </c>
      <c r="F8" s="3">
        <v>63637</v>
      </c>
      <c r="G8" s="3">
        <v>7</v>
      </c>
      <c r="H8" s="3">
        <v>16</v>
      </c>
      <c r="I8" s="20">
        <v>0.4</v>
      </c>
      <c r="K8" s="1"/>
      <c r="L8" s="1"/>
      <c r="M8" s="1"/>
      <c r="N8" s="1"/>
      <c r="O8" s="1"/>
      <c r="P8" s="1"/>
      <c r="Q8" s="1"/>
      <c r="R8" s="1"/>
      <c r="S8" s="1"/>
      <c r="T8" s="1"/>
    </row>
    <row r="9" spans="2:20" x14ac:dyDescent="0.2">
      <c r="B9" s="8">
        <v>5</v>
      </c>
      <c r="C9" s="19">
        <v>84.4554345607757</v>
      </c>
      <c r="D9" s="3">
        <v>7</v>
      </c>
      <c r="E9" s="3">
        <v>672656</v>
      </c>
      <c r="F9" s="3">
        <v>414009</v>
      </c>
      <c r="G9" s="3">
        <v>21</v>
      </c>
      <c r="H9" s="3">
        <v>20</v>
      </c>
      <c r="I9" s="20">
        <v>0.5</v>
      </c>
    </row>
    <row r="10" spans="2:20" ht="17" thickBot="1" x14ac:dyDescent="0.25">
      <c r="B10" s="8">
        <v>6</v>
      </c>
      <c r="C10" s="21">
        <v>232.541184425354</v>
      </c>
      <c r="D10" s="5">
        <v>8</v>
      </c>
      <c r="E10" s="5">
        <v>2474</v>
      </c>
      <c r="F10" s="5">
        <v>1238</v>
      </c>
      <c r="G10" s="5">
        <v>29</v>
      </c>
      <c r="H10" s="5">
        <v>24</v>
      </c>
      <c r="I10" s="22">
        <v>0.6</v>
      </c>
    </row>
    <row r="11" spans="2:20" x14ac:dyDescent="0.2">
      <c r="B11" s="9" t="s">
        <v>14</v>
      </c>
      <c r="C11" s="17">
        <f>MEDIAN(C5:C10)</f>
        <v>5.3528616428375191</v>
      </c>
      <c r="D11" s="23">
        <f>MEDIAN(D5:D10)</f>
        <v>5.5</v>
      </c>
      <c r="E11" s="23">
        <f>MEDIAN(E5:E10)</f>
        <v>6897</v>
      </c>
      <c r="F11" s="23">
        <f>MEDIAN(F5:F10)</f>
        <v>3966</v>
      </c>
      <c r="G11" s="23">
        <f>MEDIAN(G5:G10)</f>
        <v>19</v>
      </c>
      <c r="H11" s="23">
        <f>MEDIAN(H5:H10)</f>
        <v>15.5</v>
      </c>
      <c r="I11" s="24"/>
    </row>
    <row r="12" spans="2:20" x14ac:dyDescent="0.2">
      <c r="B12" s="9" t="s">
        <v>9</v>
      </c>
      <c r="C12" s="19">
        <f>AVERAGE(C5:C10)</f>
        <v>54.638614694277436</v>
      </c>
      <c r="D12" s="25">
        <f>AVERAGE(D5:D10)</f>
        <v>5.5</v>
      </c>
      <c r="E12" s="25">
        <f>AVERAGE(E5:E10)</f>
        <v>132964.83333333334</v>
      </c>
      <c r="F12" s="25">
        <f>AVERAGE(F5:F10)</f>
        <v>81006.166666666672</v>
      </c>
      <c r="G12" s="25">
        <f>AVERAGE(G5:G10)</f>
        <v>17.833333333333332</v>
      </c>
      <c r="H12" s="25">
        <f>AVERAGE(H5:H10)</f>
        <v>15.5</v>
      </c>
      <c r="I12" s="26"/>
    </row>
    <row r="13" spans="2:20" x14ac:dyDescent="0.2">
      <c r="B13" s="9" t="s">
        <v>10</v>
      </c>
      <c r="C13" s="19">
        <f>STDEV((C5:C10))</f>
        <v>93.132339416022845</v>
      </c>
      <c r="D13" s="25">
        <f>STDEV((D5:D10))</f>
        <v>1.8708286933869707</v>
      </c>
      <c r="E13" s="25">
        <f>STDEV((E5:E10))</f>
        <v>267865.79012364883</v>
      </c>
      <c r="F13" s="25">
        <f>STDEV((F5:F10))</f>
        <v>165001.56038464201</v>
      </c>
      <c r="G13" s="25">
        <f>STDEV((G5:G10))</f>
        <v>9.3470137833784452</v>
      </c>
      <c r="H13" s="25">
        <f>STDEV((H5:H10))</f>
        <v>6.0909769331364245</v>
      </c>
      <c r="I13" s="26"/>
    </row>
    <row r="14" spans="2:20" x14ac:dyDescent="0.2">
      <c r="B14" s="9" t="s">
        <v>12</v>
      </c>
      <c r="C14" s="19">
        <f>MIN(C5:C10)</f>
        <v>2.5732517242431602E-3</v>
      </c>
      <c r="D14" s="25">
        <f>MIN(D5:D10)</f>
        <v>3</v>
      </c>
      <c r="E14" s="25">
        <f>MIN(E5:E10)</f>
        <v>300</v>
      </c>
      <c r="F14" s="25">
        <f>MIN(F5:F10)</f>
        <v>203</v>
      </c>
      <c r="G14" s="25">
        <f>MIN(G5:G10)</f>
        <v>7</v>
      </c>
      <c r="H14" s="25">
        <f>MIN(H5:H10)</f>
        <v>7</v>
      </c>
      <c r="I14" s="26"/>
    </row>
    <row r="15" spans="2:20" ht="17" thickBot="1" x14ac:dyDescent="0.25">
      <c r="B15" s="9" t="s">
        <v>13</v>
      </c>
      <c r="C15" s="27">
        <f>MAX(C5:C10)</f>
        <v>232.541184425354</v>
      </c>
      <c r="D15" s="28">
        <f>MAX(D5:D10)</f>
        <v>8</v>
      </c>
      <c r="E15" s="28">
        <f>MAX(E5:E10)</f>
        <v>672656</v>
      </c>
      <c r="F15" s="28">
        <f>MAX(F5:F10)</f>
        <v>414009</v>
      </c>
      <c r="G15" s="28">
        <f>MAX(G5:G10)</f>
        <v>29</v>
      </c>
      <c r="H15" s="28">
        <f>MAX(H5:H10)</f>
        <v>24</v>
      </c>
      <c r="I15" s="29"/>
    </row>
    <row r="16" spans="2:20" x14ac:dyDescent="0.2">
      <c r="B16" s="8">
        <v>7</v>
      </c>
      <c r="C16" s="30">
        <v>2.7279853820800699E-3</v>
      </c>
      <c r="D16" s="6">
        <v>3</v>
      </c>
      <c r="E16" s="6">
        <v>31</v>
      </c>
      <c r="F16" s="6">
        <v>0</v>
      </c>
      <c r="G16" s="6">
        <v>11</v>
      </c>
      <c r="H16" s="6">
        <v>5</v>
      </c>
      <c r="I16" s="31">
        <v>0.1</v>
      </c>
    </row>
    <row r="17" spans="2:21" x14ac:dyDescent="0.2">
      <c r="B17" s="8">
        <v>8</v>
      </c>
      <c r="C17" s="19">
        <v>4.4798851013183498E-3</v>
      </c>
      <c r="D17" s="3">
        <v>3</v>
      </c>
      <c r="E17" s="3">
        <v>118</v>
      </c>
      <c r="F17" s="3">
        <v>54</v>
      </c>
      <c r="G17" s="3">
        <v>20</v>
      </c>
      <c r="H17" s="3">
        <v>8</v>
      </c>
      <c r="I17" s="20">
        <v>0.2</v>
      </c>
    </row>
    <row r="18" spans="2:21" x14ac:dyDescent="0.2">
      <c r="B18" s="8">
        <v>9</v>
      </c>
      <c r="C18" s="19">
        <v>1.4866359233856199</v>
      </c>
      <c r="D18" s="3">
        <v>5</v>
      </c>
      <c r="E18" s="3">
        <v>2349</v>
      </c>
      <c r="F18" s="3">
        <v>1243</v>
      </c>
      <c r="G18" s="3">
        <v>25</v>
      </c>
      <c r="H18" s="3">
        <v>13</v>
      </c>
      <c r="I18" s="20">
        <v>0.3</v>
      </c>
    </row>
    <row r="19" spans="2:21" x14ac:dyDescent="0.2">
      <c r="B19" s="8">
        <v>10</v>
      </c>
      <c r="C19" s="19">
        <v>0.54556107521057096</v>
      </c>
      <c r="D19" s="3">
        <v>5</v>
      </c>
      <c r="E19" s="3">
        <v>12145</v>
      </c>
      <c r="F19" s="3">
        <v>6457</v>
      </c>
      <c r="G19" s="3">
        <v>17</v>
      </c>
      <c r="H19" s="3">
        <v>15</v>
      </c>
      <c r="I19" s="20">
        <v>0.4</v>
      </c>
    </row>
    <row r="20" spans="2:21" x14ac:dyDescent="0.2">
      <c r="B20" s="8">
        <v>11</v>
      </c>
      <c r="C20" s="19">
        <v>11.5830519199371</v>
      </c>
      <c r="D20" s="3">
        <v>6</v>
      </c>
      <c r="E20" s="3">
        <v>193697</v>
      </c>
      <c r="F20" s="3">
        <v>116906</v>
      </c>
      <c r="G20" s="3">
        <v>13</v>
      </c>
      <c r="H20" s="3">
        <v>18</v>
      </c>
      <c r="I20" s="20">
        <v>0.5</v>
      </c>
    </row>
    <row r="21" spans="2:21" ht="17" thickBot="1" x14ac:dyDescent="0.25">
      <c r="B21" s="8">
        <v>12</v>
      </c>
      <c r="C21" s="21">
        <v>256.24733686447098</v>
      </c>
      <c r="D21" s="5">
        <v>7</v>
      </c>
      <c r="E21" s="5">
        <v>145291</v>
      </c>
      <c r="F21" s="5">
        <v>72255</v>
      </c>
      <c r="G21" s="5">
        <v>12</v>
      </c>
      <c r="H21" s="5">
        <v>20</v>
      </c>
      <c r="I21" s="22">
        <v>0.6</v>
      </c>
    </row>
    <row r="22" spans="2:21" x14ac:dyDescent="0.2">
      <c r="B22" s="9" t="s">
        <v>14</v>
      </c>
      <c r="C22" s="17">
        <f>MEDIAN(C16:C21)</f>
        <v>1.0160984992980955</v>
      </c>
      <c r="D22" s="23">
        <f>MEDIAN(D16:D21)</f>
        <v>5</v>
      </c>
      <c r="E22" s="23">
        <f>MEDIAN(E16:E21)</f>
        <v>7247</v>
      </c>
      <c r="F22" s="23">
        <f>MEDIAN(F16:F21)</f>
        <v>3850</v>
      </c>
      <c r="G22" s="23">
        <f>MEDIAN(G16:G21)</f>
        <v>15</v>
      </c>
      <c r="H22" s="23">
        <f>MEDIAN(H16:H21)</f>
        <v>14</v>
      </c>
      <c r="I22" s="24"/>
      <c r="L22" s="2"/>
      <c r="M22" s="2"/>
      <c r="N22" s="2"/>
      <c r="O22" s="2"/>
      <c r="P22" s="2"/>
      <c r="Q22" s="2"/>
      <c r="R22" s="2"/>
      <c r="S22" s="2"/>
      <c r="T22" s="2"/>
      <c r="U22" s="2"/>
    </row>
    <row r="23" spans="2:21" x14ac:dyDescent="0.2">
      <c r="B23" s="9" t="s">
        <v>9</v>
      </c>
      <c r="C23" s="19">
        <f>AVERAGE(C16:C21)</f>
        <v>44.978298942247939</v>
      </c>
      <c r="D23" s="25">
        <f>AVERAGE(D16:D21)</f>
        <v>4.833333333333333</v>
      </c>
      <c r="E23" s="25">
        <f>AVERAGE(E16:E21)</f>
        <v>58938.5</v>
      </c>
      <c r="F23" s="25">
        <f>AVERAGE(F16:F21)</f>
        <v>32819.166666666664</v>
      </c>
      <c r="G23" s="25">
        <f>AVERAGE(G16:G21)</f>
        <v>16.333333333333332</v>
      </c>
      <c r="H23" s="25">
        <f>AVERAGE(H16:H21)</f>
        <v>13.166666666666666</v>
      </c>
      <c r="I23" s="26"/>
      <c r="L23" s="2"/>
      <c r="M23" s="2"/>
      <c r="N23" s="2"/>
      <c r="O23" s="2"/>
      <c r="P23" s="2"/>
      <c r="Q23" s="2"/>
      <c r="R23" s="2"/>
      <c r="S23" s="2"/>
      <c r="T23" s="2"/>
      <c r="U23" s="2"/>
    </row>
    <row r="24" spans="2:21" x14ac:dyDescent="0.2">
      <c r="B24" s="9" t="s">
        <v>10</v>
      </c>
      <c r="C24" s="19">
        <f>STDEV((C16:C21))</f>
        <v>103.59641715643554</v>
      </c>
      <c r="D24" s="25">
        <f>STDEV((D16:D21))</f>
        <v>1.6020819787597227</v>
      </c>
      <c r="E24" s="25">
        <f>STDEV((E16:E21))</f>
        <v>87107.468689544636</v>
      </c>
      <c r="F24" s="25">
        <f>STDEV((F16:F21))</f>
        <v>49936.865081487311</v>
      </c>
      <c r="G24" s="25">
        <f>STDEV((G16:G21))</f>
        <v>5.4283207962192739</v>
      </c>
      <c r="H24" s="25">
        <f>STDEV((H16:H21))</f>
        <v>5.7763887219149863</v>
      </c>
      <c r="I24" s="26"/>
    </row>
    <row r="25" spans="2:21" x14ac:dyDescent="0.2">
      <c r="B25" s="9" t="s">
        <v>12</v>
      </c>
      <c r="C25" s="19">
        <f>MIN(C16:C21)</f>
        <v>2.7279853820800699E-3</v>
      </c>
      <c r="D25" s="25">
        <f>MIN(D16:D21)</f>
        <v>3</v>
      </c>
      <c r="E25" s="25">
        <f>MIN(E16:E21)</f>
        <v>31</v>
      </c>
      <c r="F25" s="25">
        <f>MIN(F16:F21)</f>
        <v>0</v>
      </c>
      <c r="G25" s="25">
        <f>MIN(G16:G21)</f>
        <v>11</v>
      </c>
      <c r="H25" s="25">
        <f>MIN(H16:H21)</f>
        <v>5</v>
      </c>
      <c r="I25" s="26"/>
    </row>
    <row r="26" spans="2:21" ht="17" thickBot="1" x14ac:dyDescent="0.25">
      <c r="B26" s="9" t="s">
        <v>13</v>
      </c>
      <c r="C26" s="27">
        <f>MAX(C16:C21)</f>
        <v>256.24733686447098</v>
      </c>
      <c r="D26" s="28">
        <f>MAX(D16:D21)</f>
        <v>7</v>
      </c>
      <c r="E26" s="28">
        <f>MAX(E16:E21)</f>
        <v>193697</v>
      </c>
      <c r="F26" s="28">
        <f>MAX(F16:F21)</f>
        <v>116906</v>
      </c>
      <c r="G26" s="28">
        <f>MAX(G16:G21)</f>
        <v>25</v>
      </c>
      <c r="H26" s="28">
        <f>MAX(H16:H21)</f>
        <v>20</v>
      </c>
      <c r="I26" s="29"/>
    </row>
    <row r="27" spans="2:21" x14ac:dyDescent="0.2">
      <c r="B27" s="8">
        <v>13</v>
      </c>
      <c r="C27" s="30">
        <v>6.6056251525878898E-3</v>
      </c>
      <c r="D27" s="6">
        <v>3</v>
      </c>
      <c r="E27" s="6">
        <v>31</v>
      </c>
      <c r="F27" s="6">
        <v>0</v>
      </c>
      <c r="G27" s="6">
        <v>28</v>
      </c>
      <c r="H27" s="6">
        <v>4</v>
      </c>
      <c r="I27" s="31">
        <v>0.1</v>
      </c>
    </row>
    <row r="28" spans="2:21" x14ac:dyDescent="0.2">
      <c r="B28" s="8">
        <v>14</v>
      </c>
      <c r="C28" s="19">
        <v>0.29573869705200101</v>
      </c>
      <c r="D28" s="3">
        <v>4</v>
      </c>
      <c r="E28" s="3">
        <v>10963</v>
      </c>
      <c r="F28" s="3">
        <v>7258</v>
      </c>
      <c r="G28" s="3">
        <v>25</v>
      </c>
      <c r="H28" s="3">
        <v>10</v>
      </c>
      <c r="I28" s="20">
        <v>0.2</v>
      </c>
    </row>
    <row r="29" spans="2:21" x14ac:dyDescent="0.2">
      <c r="B29" s="8">
        <v>15</v>
      </c>
      <c r="C29" s="19">
        <v>12.0168030261993</v>
      </c>
      <c r="D29" s="3">
        <v>5</v>
      </c>
      <c r="E29" s="3">
        <v>40</v>
      </c>
      <c r="F29" s="3">
        <v>6</v>
      </c>
      <c r="G29" s="3">
        <v>30</v>
      </c>
      <c r="H29" s="3">
        <v>12</v>
      </c>
      <c r="I29" s="20">
        <v>0.3</v>
      </c>
    </row>
    <row r="30" spans="2:21" x14ac:dyDescent="0.2">
      <c r="B30" s="8">
        <v>16</v>
      </c>
      <c r="C30" s="19">
        <v>0.18698978424072199</v>
      </c>
      <c r="D30" s="3">
        <v>5</v>
      </c>
      <c r="E30" s="3">
        <v>5201</v>
      </c>
      <c r="F30" s="3">
        <v>2846</v>
      </c>
      <c r="G30" s="3">
        <v>12</v>
      </c>
      <c r="H30" s="3">
        <v>15</v>
      </c>
      <c r="I30" s="20">
        <v>0.4</v>
      </c>
    </row>
    <row r="31" spans="2:21" x14ac:dyDescent="0.2">
      <c r="B31" s="8">
        <v>17</v>
      </c>
      <c r="C31" s="19">
        <v>4.1878316402435303</v>
      </c>
      <c r="D31" s="3">
        <v>6</v>
      </c>
      <c r="E31" s="3">
        <v>92967</v>
      </c>
      <c r="F31" s="3">
        <v>49634</v>
      </c>
      <c r="G31" s="3">
        <v>25</v>
      </c>
      <c r="H31" s="3">
        <v>17</v>
      </c>
      <c r="I31" s="20">
        <v>0.5</v>
      </c>
    </row>
    <row r="32" spans="2:21" ht="17" thickBot="1" x14ac:dyDescent="0.25">
      <c r="B32" s="8">
        <v>18</v>
      </c>
      <c r="C32" s="21">
        <v>98.215721845626803</v>
      </c>
      <c r="D32" s="5">
        <v>7</v>
      </c>
      <c r="E32" s="5">
        <v>76115</v>
      </c>
      <c r="F32" s="5">
        <v>49277</v>
      </c>
      <c r="G32" s="5">
        <v>29</v>
      </c>
      <c r="H32" s="5">
        <v>19</v>
      </c>
      <c r="I32" s="22">
        <v>0.6</v>
      </c>
    </row>
    <row r="33" spans="2:9" x14ac:dyDescent="0.2">
      <c r="B33" s="9" t="s">
        <v>14</v>
      </c>
      <c r="C33" s="17">
        <f>MEDIAN(C27:C32)</f>
        <v>2.2417851686477657</v>
      </c>
      <c r="D33" s="23">
        <f>MEDIAN(D27:D32)</f>
        <v>5</v>
      </c>
      <c r="E33" s="23">
        <f>MEDIAN(E27:E32)</f>
        <v>8082</v>
      </c>
      <c r="F33" s="23">
        <f>MEDIAN(F27:F32)</f>
        <v>5052</v>
      </c>
      <c r="G33" s="23">
        <f>MEDIAN(G27:G32)</f>
        <v>26.5</v>
      </c>
      <c r="H33" s="23">
        <f>MEDIAN(H27:H32)</f>
        <v>13.5</v>
      </c>
      <c r="I33" s="32"/>
    </row>
    <row r="34" spans="2:9" x14ac:dyDescent="0.2">
      <c r="B34" s="9" t="s">
        <v>9</v>
      </c>
      <c r="C34" s="19">
        <f>AVERAGE(C27:C32)</f>
        <v>19.151615103085824</v>
      </c>
      <c r="D34" s="25">
        <f>AVERAGE(D27:D32)</f>
        <v>5</v>
      </c>
      <c r="E34" s="25">
        <f>AVERAGE(E27:E32)</f>
        <v>30886.166666666668</v>
      </c>
      <c r="F34" s="25">
        <f>AVERAGE(F27:F32)</f>
        <v>18170.166666666668</v>
      </c>
      <c r="G34" s="25">
        <f>AVERAGE(G27:G32)</f>
        <v>24.833333333333332</v>
      </c>
      <c r="H34" s="25">
        <f>AVERAGE(H27:H32)</f>
        <v>12.833333333333334</v>
      </c>
      <c r="I34" s="33"/>
    </row>
    <row r="35" spans="2:9" x14ac:dyDescent="0.2">
      <c r="B35" s="9" t="s">
        <v>10</v>
      </c>
      <c r="C35" s="19">
        <f>STDEV((C27:C32))</f>
        <v>39.006886085216259</v>
      </c>
      <c r="D35" s="25">
        <f>STDEV((D27:D32))</f>
        <v>1.4142135623730951</v>
      </c>
      <c r="E35" s="25">
        <f>STDEV((E27:E32))</f>
        <v>42094.809411216796</v>
      </c>
      <c r="F35" s="25">
        <f>STDEV((F27:F32))</f>
        <v>24378.700789145154</v>
      </c>
      <c r="G35" s="25">
        <f>STDEV((G27:G32))</f>
        <v>6.6156380392723042</v>
      </c>
      <c r="H35" s="25">
        <f>STDEV((H27:H32))</f>
        <v>5.419102016632154</v>
      </c>
      <c r="I35" s="33"/>
    </row>
    <row r="36" spans="2:9" x14ac:dyDescent="0.2">
      <c r="B36" s="9" t="s">
        <v>12</v>
      </c>
      <c r="C36" s="19">
        <f>MIN(C27:C32)</f>
        <v>6.6056251525878898E-3</v>
      </c>
      <c r="D36" s="25">
        <f>MIN(D27:D32)</f>
        <v>3</v>
      </c>
      <c r="E36" s="25">
        <f>MIN(E27:E32)</f>
        <v>31</v>
      </c>
      <c r="F36" s="25">
        <f>MIN(F27:F32)</f>
        <v>0</v>
      </c>
      <c r="G36" s="25">
        <f>MIN(G27:G32)</f>
        <v>12</v>
      </c>
      <c r="H36" s="25">
        <f>MIN(H27:H32)</f>
        <v>4</v>
      </c>
      <c r="I36" s="33"/>
    </row>
    <row r="37" spans="2:9" ht="17" thickBot="1" x14ac:dyDescent="0.25">
      <c r="B37" s="9" t="s">
        <v>13</v>
      </c>
      <c r="C37" s="27">
        <f>MAX(C27:C32)</f>
        <v>98.215721845626803</v>
      </c>
      <c r="D37" s="28">
        <f>MAX(D27:D32)</f>
        <v>7</v>
      </c>
      <c r="E37" s="28">
        <f>MAX(E27:E32)</f>
        <v>92967</v>
      </c>
      <c r="F37" s="28">
        <f>MAX(F27:F32)</f>
        <v>49634</v>
      </c>
      <c r="G37" s="28">
        <f>MAX(G27:G32)</f>
        <v>30</v>
      </c>
      <c r="H37" s="28">
        <f>MAX(H27:H32)</f>
        <v>19</v>
      </c>
      <c r="I37" s="34"/>
    </row>
    <row r="38" spans="2:9" x14ac:dyDescent="0.2">
      <c r="B38" s="8">
        <v>19</v>
      </c>
      <c r="C38" s="30">
        <v>3.2391548156738199E-3</v>
      </c>
      <c r="D38" s="6">
        <v>3</v>
      </c>
      <c r="E38" s="6">
        <v>40</v>
      </c>
      <c r="F38" s="6">
        <v>5</v>
      </c>
      <c r="G38" s="6">
        <v>29</v>
      </c>
      <c r="H38" s="6">
        <v>5</v>
      </c>
      <c r="I38" s="31">
        <v>0.1</v>
      </c>
    </row>
    <row r="39" spans="2:9" x14ac:dyDescent="0.2">
      <c r="B39" s="8">
        <v>20</v>
      </c>
      <c r="C39" s="19">
        <v>4.84287738800048E-2</v>
      </c>
      <c r="D39" s="3">
        <v>3</v>
      </c>
      <c r="E39" s="3">
        <v>3987</v>
      </c>
      <c r="F39" s="3">
        <v>2248</v>
      </c>
      <c r="G39" s="3">
        <v>30</v>
      </c>
      <c r="H39" s="3">
        <v>6</v>
      </c>
      <c r="I39" s="20">
        <v>0.2</v>
      </c>
    </row>
    <row r="40" spans="2:9" x14ac:dyDescent="0.2">
      <c r="B40" s="8">
        <v>21</v>
      </c>
      <c r="C40" s="19">
        <v>0.62603497505187899</v>
      </c>
      <c r="D40" s="3">
        <v>5</v>
      </c>
      <c r="E40" s="3">
        <v>1437</v>
      </c>
      <c r="F40" s="3">
        <v>906</v>
      </c>
      <c r="G40" s="3">
        <v>30</v>
      </c>
      <c r="H40" s="3">
        <v>11</v>
      </c>
      <c r="I40" s="20">
        <v>0.3</v>
      </c>
    </row>
    <row r="41" spans="2:9" x14ac:dyDescent="0.2">
      <c r="B41" s="8">
        <v>22</v>
      </c>
      <c r="C41" s="19">
        <v>0.49890804290771401</v>
      </c>
      <c r="D41" s="3">
        <v>5</v>
      </c>
      <c r="E41" s="3">
        <v>22125</v>
      </c>
      <c r="F41" s="3">
        <v>13599</v>
      </c>
      <c r="G41" s="3">
        <v>6</v>
      </c>
      <c r="H41" s="3">
        <v>14</v>
      </c>
      <c r="I41" s="20">
        <v>0.4</v>
      </c>
    </row>
    <row r="42" spans="2:9" x14ac:dyDescent="0.2">
      <c r="B42" s="8">
        <v>23</v>
      </c>
      <c r="C42" s="19">
        <v>1.0722420215606601</v>
      </c>
      <c r="D42" s="3">
        <v>5</v>
      </c>
      <c r="E42" s="3">
        <v>59</v>
      </c>
      <c r="F42" s="3">
        <v>15</v>
      </c>
      <c r="G42" s="3">
        <v>24</v>
      </c>
      <c r="H42" s="3">
        <v>15</v>
      </c>
      <c r="I42" s="20">
        <v>0.5</v>
      </c>
    </row>
    <row r="43" spans="2:9" ht="17" thickBot="1" x14ac:dyDescent="0.25">
      <c r="B43" s="8">
        <v>24</v>
      </c>
      <c r="C43" s="21">
        <v>83.199859857559204</v>
      </c>
      <c r="D43" s="5">
        <v>6</v>
      </c>
      <c r="E43" s="5">
        <v>4987898</v>
      </c>
      <c r="F43" s="5">
        <v>2740807</v>
      </c>
      <c r="G43" s="5">
        <v>20</v>
      </c>
      <c r="H43" s="5">
        <v>16</v>
      </c>
      <c r="I43" s="22">
        <v>0.6</v>
      </c>
    </row>
    <row r="44" spans="2:9" x14ac:dyDescent="0.2">
      <c r="B44" s="9" t="s">
        <v>14</v>
      </c>
      <c r="C44" s="17">
        <f>MEDIAN(C38:C43)</f>
        <v>0.56247150897979648</v>
      </c>
      <c r="D44" s="23">
        <f>MEDIAN(D38:D43)</f>
        <v>5</v>
      </c>
      <c r="E44" s="23">
        <f>MEDIAN(E38:E43)</f>
        <v>2712</v>
      </c>
      <c r="F44" s="23">
        <f>MEDIAN(F38:F43)</f>
        <v>1577</v>
      </c>
      <c r="G44" s="23">
        <f>MEDIAN(G38:G43)</f>
        <v>26.5</v>
      </c>
      <c r="H44" s="23">
        <f>MEDIAN(H38:H43)</f>
        <v>12.5</v>
      </c>
      <c r="I44" s="32"/>
    </row>
    <row r="45" spans="2:9" x14ac:dyDescent="0.2">
      <c r="B45" s="9" t="s">
        <v>9</v>
      </c>
      <c r="C45" s="19">
        <f>AVERAGE(C38:C43)</f>
        <v>14.241452137629189</v>
      </c>
      <c r="D45" s="25">
        <f>AVERAGE(D38:D43)</f>
        <v>4.5</v>
      </c>
      <c r="E45" s="25">
        <f>AVERAGE(E38:E43)</f>
        <v>835924.33333333337</v>
      </c>
      <c r="F45" s="25">
        <f>AVERAGE(F38:F43)</f>
        <v>459596.66666666669</v>
      </c>
      <c r="G45" s="25">
        <f>AVERAGE(G38:G43)</f>
        <v>23.166666666666668</v>
      </c>
      <c r="H45" s="25">
        <f>AVERAGE(H38:H43)</f>
        <v>11.166666666666666</v>
      </c>
      <c r="I45" s="33"/>
    </row>
    <row r="46" spans="2:9" x14ac:dyDescent="0.2">
      <c r="B46" s="9" t="s">
        <v>10</v>
      </c>
      <c r="C46" s="19">
        <f>STDEV((C38:C43))</f>
        <v>33.784895483643346</v>
      </c>
      <c r="D46" s="25">
        <f>STDEV((D38:D43))</f>
        <v>1.2247448713915889</v>
      </c>
      <c r="E46" s="25">
        <f>STDEV((E38:E43))</f>
        <v>2034060.8149165714</v>
      </c>
      <c r="F46" s="25">
        <f>STDEV((F38:F43))</f>
        <v>1117572.3012470677</v>
      </c>
      <c r="G46" s="25">
        <f>STDEV((G38:G43))</f>
        <v>9.3041209507758822</v>
      </c>
      <c r="H46" s="25">
        <f>STDEV((H38:H43))</f>
        <v>4.7081489639418459</v>
      </c>
      <c r="I46" s="33"/>
    </row>
    <row r="47" spans="2:9" x14ac:dyDescent="0.2">
      <c r="B47" s="9" t="s">
        <v>12</v>
      </c>
      <c r="C47" s="19">
        <f>MIN(C38:C43)</f>
        <v>3.2391548156738199E-3</v>
      </c>
      <c r="D47" s="25">
        <f>MIN(D38:D43)</f>
        <v>3</v>
      </c>
      <c r="E47" s="25">
        <f>MIN(E38:E43)</f>
        <v>40</v>
      </c>
      <c r="F47" s="25">
        <f>MIN(F38:F43)</f>
        <v>5</v>
      </c>
      <c r="G47" s="25">
        <f>MIN(G38:G43)</f>
        <v>6</v>
      </c>
      <c r="H47" s="25">
        <f>MIN(H38:H43)</f>
        <v>5</v>
      </c>
      <c r="I47" s="33"/>
    </row>
    <row r="48" spans="2:9" ht="17" thickBot="1" x14ac:dyDescent="0.25">
      <c r="B48" s="9" t="s">
        <v>13</v>
      </c>
      <c r="C48" s="27">
        <f>MAX(C38:C43)</f>
        <v>83.199859857559204</v>
      </c>
      <c r="D48" s="28">
        <f>MAX(D38:D43)</f>
        <v>6</v>
      </c>
      <c r="E48" s="28">
        <f>MAX(E38:E43)</f>
        <v>4987898</v>
      </c>
      <c r="F48" s="28">
        <f>MAX(F38:F43)</f>
        <v>2740807</v>
      </c>
      <c r="G48" s="28">
        <f>MAX(G38:G43)</f>
        <v>30</v>
      </c>
      <c r="H48" s="28">
        <f>MAX(H38:H43)</f>
        <v>16</v>
      </c>
      <c r="I48" s="34"/>
    </row>
    <row r="49" spans="2:9" x14ac:dyDescent="0.2">
      <c r="B49" s="8">
        <v>25</v>
      </c>
      <c r="C49" s="30">
        <v>5.66380023956298E-2</v>
      </c>
      <c r="D49" s="6">
        <v>3</v>
      </c>
      <c r="E49" s="6">
        <v>6732</v>
      </c>
      <c r="F49" s="6">
        <v>4716</v>
      </c>
      <c r="G49" s="6">
        <v>22</v>
      </c>
      <c r="H49" s="6">
        <v>6</v>
      </c>
      <c r="I49" s="31">
        <v>0.1</v>
      </c>
    </row>
    <row r="50" spans="2:9" x14ac:dyDescent="0.2">
      <c r="B50" s="8">
        <v>26</v>
      </c>
      <c r="C50" s="19">
        <v>5.6123018264770501E-2</v>
      </c>
      <c r="D50" s="3">
        <v>4</v>
      </c>
      <c r="E50" s="3">
        <v>47</v>
      </c>
      <c r="F50" s="3">
        <v>9</v>
      </c>
      <c r="G50" s="3">
        <v>9</v>
      </c>
      <c r="H50" s="3">
        <v>10</v>
      </c>
      <c r="I50" s="20">
        <v>0.2</v>
      </c>
    </row>
    <row r="51" spans="2:9" x14ac:dyDescent="0.2">
      <c r="B51" s="8">
        <v>27</v>
      </c>
      <c r="C51" s="19">
        <v>0.84595179557800204</v>
      </c>
      <c r="D51" s="3">
        <v>5</v>
      </c>
      <c r="E51" s="3">
        <v>374</v>
      </c>
      <c r="F51" s="3">
        <v>226</v>
      </c>
      <c r="G51" s="3">
        <v>27</v>
      </c>
      <c r="H51" s="3">
        <v>13</v>
      </c>
      <c r="I51" s="20">
        <v>0.3</v>
      </c>
    </row>
    <row r="52" spans="2:9" x14ac:dyDescent="0.2">
      <c r="B52" s="8">
        <v>28</v>
      </c>
      <c r="C52" s="19">
        <v>15.634229183197</v>
      </c>
      <c r="D52" s="3">
        <v>6</v>
      </c>
      <c r="E52" s="3">
        <v>33</v>
      </c>
      <c r="F52" s="3">
        <v>1</v>
      </c>
      <c r="G52" s="3">
        <v>1</v>
      </c>
      <c r="H52" s="3">
        <v>17</v>
      </c>
      <c r="I52" s="20">
        <v>0.4</v>
      </c>
    </row>
    <row r="53" spans="2:9" x14ac:dyDescent="0.2">
      <c r="B53" s="8">
        <v>29</v>
      </c>
      <c r="C53" s="19">
        <v>65.031459093093801</v>
      </c>
      <c r="D53" s="3">
        <v>6</v>
      </c>
      <c r="E53" s="3">
        <v>3194655</v>
      </c>
      <c r="F53" s="3">
        <v>1752192</v>
      </c>
      <c r="G53" s="3">
        <v>19</v>
      </c>
      <c r="H53" s="3">
        <v>19</v>
      </c>
      <c r="I53" s="20">
        <v>0.5</v>
      </c>
    </row>
    <row r="54" spans="2:9" ht="17" thickBot="1" x14ac:dyDescent="0.25">
      <c r="B54" s="8">
        <v>30</v>
      </c>
      <c r="C54" s="21">
        <v>64.148162841796804</v>
      </c>
      <c r="D54" s="5">
        <v>7</v>
      </c>
      <c r="E54" s="5">
        <v>6553</v>
      </c>
      <c r="F54" s="5">
        <v>4260</v>
      </c>
      <c r="G54" s="5">
        <v>1</v>
      </c>
      <c r="H54" s="5">
        <v>21</v>
      </c>
      <c r="I54" s="22">
        <v>0.6</v>
      </c>
    </row>
    <row r="55" spans="2:9" x14ac:dyDescent="0.2">
      <c r="B55" s="9" t="s">
        <v>14</v>
      </c>
      <c r="C55" s="17">
        <f>MEDIAN(C49:C54)</f>
        <v>8.2400904893875015</v>
      </c>
      <c r="D55" s="23">
        <f>MEDIAN(D49:D54)</f>
        <v>5.5</v>
      </c>
      <c r="E55" s="23">
        <f>MEDIAN(E49:E54)</f>
        <v>3463.5</v>
      </c>
      <c r="F55" s="23">
        <f>MEDIAN(F49:F54)</f>
        <v>2243</v>
      </c>
      <c r="G55" s="23">
        <f>MEDIAN(G49:G54)</f>
        <v>14</v>
      </c>
      <c r="H55" s="23">
        <f>MEDIAN(H49:H54)</f>
        <v>15</v>
      </c>
      <c r="I55" s="32"/>
    </row>
    <row r="56" spans="2:9" x14ac:dyDescent="0.2">
      <c r="B56" s="9" t="s">
        <v>9</v>
      </c>
      <c r="C56" s="19">
        <f>AVERAGE(C49:C54)</f>
        <v>24.295427322387667</v>
      </c>
      <c r="D56" s="25">
        <f>AVERAGE(D49:D54)</f>
        <v>5.166666666666667</v>
      </c>
      <c r="E56" s="25">
        <f>AVERAGE(E49:E54)</f>
        <v>534732.33333333337</v>
      </c>
      <c r="F56" s="25">
        <f>AVERAGE(F49:F54)</f>
        <v>293567.33333333331</v>
      </c>
      <c r="G56" s="25">
        <f>AVERAGE(G49:G54)</f>
        <v>13.166666666666666</v>
      </c>
      <c r="H56" s="25">
        <f>AVERAGE(H49:H54)</f>
        <v>14.333333333333334</v>
      </c>
      <c r="I56" s="33"/>
    </row>
    <row r="57" spans="2:9" x14ac:dyDescent="0.2">
      <c r="B57" s="9" t="s">
        <v>10</v>
      </c>
      <c r="C57" s="19">
        <f>STDEV((C49:C54))</f>
        <v>31.773013232425885</v>
      </c>
      <c r="D57" s="25">
        <f>STDEV((D49:D54))</f>
        <v>1.4719601443879753</v>
      </c>
      <c r="E57" s="25">
        <f>STDEV((E49:E54))</f>
        <v>1303094.5448400383</v>
      </c>
      <c r="F57" s="25">
        <f>STDEV((F49:F54))</f>
        <v>714580.51597777754</v>
      </c>
      <c r="G57" s="25">
        <f>STDEV((G49:G54))</f>
        <v>11.107054815146391</v>
      </c>
      <c r="H57" s="25">
        <f>STDEV((H49:H54))</f>
        <v>5.7154760664940811</v>
      </c>
      <c r="I57" s="33"/>
    </row>
    <row r="58" spans="2:9" x14ac:dyDescent="0.2">
      <c r="B58" s="9" t="s">
        <v>12</v>
      </c>
      <c r="C58" s="19">
        <f>MIN(C49:C54)</f>
        <v>5.6123018264770501E-2</v>
      </c>
      <c r="D58" s="25">
        <f>MIN(D49:D54)</f>
        <v>3</v>
      </c>
      <c r="E58" s="25">
        <f>MIN(E49:E54)</f>
        <v>33</v>
      </c>
      <c r="F58" s="25">
        <f>MIN(F49:F54)</f>
        <v>1</v>
      </c>
      <c r="G58" s="25">
        <f>MIN(G49:G54)</f>
        <v>1</v>
      </c>
      <c r="H58" s="25">
        <f>MIN(H49:H54)</f>
        <v>6</v>
      </c>
      <c r="I58" s="33"/>
    </row>
    <row r="59" spans="2:9" ht="17" thickBot="1" x14ac:dyDescent="0.25">
      <c r="B59" s="10" t="s">
        <v>13</v>
      </c>
      <c r="C59" s="27">
        <f>MAX(C49:C54)</f>
        <v>65.031459093093801</v>
      </c>
      <c r="D59" s="28">
        <f>MAX(D49:D54)</f>
        <v>7</v>
      </c>
      <c r="E59" s="28">
        <f>MAX(E49:E54)</f>
        <v>3194655</v>
      </c>
      <c r="F59" s="28">
        <f>MAX(F49:F54)</f>
        <v>1752192</v>
      </c>
      <c r="G59" s="28">
        <f>MAX(G49:G54)</f>
        <v>27</v>
      </c>
      <c r="H59" s="28">
        <f>MAX(H49:H54)</f>
        <v>21</v>
      </c>
      <c r="I59" s="34"/>
    </row>
  </sheetData>
  <mergeCells count="2">
    <mergeCell ref="K3:T8"/>
    <mergeCell ref="B3:I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Sheet1!a2_q3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2020-06-16T04:57:54Z</dcterms:created>
  <dcterms:modified xsi:type="dcterms:W3CDTF">2020-06-16T06:49:03Z</dcterms:modified>
</cp:coreProperties>
</file>