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in lbs" sheetId="1" state="visible" r:id="rId2"/>
    <sheet name="Data in k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<sst xmlns="http://schemas.openxmlformats.org/spreadsheetml/2006/main" count="74" uniqueCount="42">
  <si>
    <t xml:space="preserve">Confidence interval for difference of two means, dependent samples</t>
  </si>
  <si>
    <t xml:space="preserve">Weight loss example, lbs</t>
  </si>
  <si>
    <t xml:space="preserve">Background</t>
  </si>
  <si>
    <t xml:space="preserve">The 365 team has developed a diet and an exercise program for losing weight. It seems that it works like a charm. However, you are interested in how much weight are you likely to lose.</t>
  </si>
  <si>
    <t xml:space="preserve">You have a sample of 10 people who have already completed the 12-week program. The second sheet in shows the data in kg, if you feel more comfortable using kg as a unit of measurement</t>
  </si>
  <si>
    <t xml:space="preserve">Task 1</t>
  </si>
  <si>
    <t xml:space="preserve">Calculate the mean and standard deviation of the dataset</t>
  </si>
  <si>
    <t xml:space="preserve">Task 2</t>
  </si>
  <si>
    <t xml:space="preserve">Determine the appropriate statistic to use</t>
  </si>
  <si>
    <t xml:space="preserve">Task 3</t>
  </si>
  <si>
    <t xml:space="preserve">Calculate the 95% confidence interval</t>
  </si>
  <si>
    <t xml:space="preserve">Task 4</t>
  </si>
  <si>
    <t xml:space="preserve">Interpret the result</t>
  </si>
  <si>
    <t xml:space="preserve">Optional</t>
  </si>
  <si>
    <t xml:space="preserve">You can try to calculate the 90% and 99% confidence intervals to see the difference. There is no solution provided for these cases. </t>
  </si>
  <si>
    <t xml:space="preserve">Solution:</t>
  </si>
  <si>
    <t xml:space="preserve">Subject</t>
  </si>
  <si>
    <t xml:space="preserve">Weight before (lbs)</t>
  </si>
  <si>
    <t xml:space="preserve">Weight after (lbs)</t>
  </si>
  <si>
    <t xml:space="preserve">Difference</t>
  </si>
  <si>
    <t xml:space="preserve">Task 1:</t>
  </si>
  <si>
    <t xml:space="preserve">Mean</t>
  </si>
  <si>
    <t xml:space="preserve">Task 3:</t>
  </si>
  <si>
    <t xml:space="preserve">St. deviation</t>
  </si>
  <si>
    <r>
      <rPr>
        <b val="true"/>
        <sz val="9"/>
        <color rgb="FF002060"/>
        <rFont val="Arial"/>
        <family val="2"/>
        <charset val="1"/>
      </rPr>
      <t xml:space="preserve">95% CI, t</t>
    </r>
    <r>
      <rPr>
        <b val="true"/>
        <vertAlign val="subscript"/>
        <sz val="9"/>
        <color rgb="FF002060"/>
        <rFont val="Arial"/>
        <family val="2"/>
        <charset val="1"/>
      </rPr>
      <t xml:space="preserve">9,0.025</t>
    </r>
  </si>
  <si>
    <t xml:space="preserve">Task 2:</t>
  </si>
  <si>
    <t xml:space="preserve">Population variance is unknown</t>
  </si>
  <si>
    <t xml:space="preserve">We have a small sample</t>
  </si>
  <si>
    <t xml:space="preserve">T</t>
  </si>
  <si>
    <t xml:space="preserve">CI low</t>
  </si>
  <si>
    <t xml:space="preserve">CI high</t>
  </si>
  <si>
    <t xml:space="preserve">We assume that the population is normally distributed</t>
  </si>
  <si>
    <t xml:space="preserve">The appropriate statistic to use is the t-statistic</t>
  </si>
  <si>
    <t xml:space="preserve">Task 4:</t>
  </si>
  <si>
    <t xml:space="preserve">You are 95% confident that you will lose between 24.93lbs and 15.12lbs,</t>
  </si>
  <si>
    <t xml:space="preserve">given that you follow the program as strict as the sample</t>
  </si>
  <si>
    <t xml:space="preserve">Note that the solution is exactly the same no matter the unit of measurement</t>
  </si>
  <si>
    <t xml:space="preserve">Weight loss example, kg</t>
  </si>
  <si>
    <t xml:space="preserve">You have a sample of 10 people who have already completed the 12-week program.</t>
  </si>
  <si>
    <t xml:space="preserve">Weight before (kg)</t>
  </si>
  <si>
    <t xml:space="preserve">Weight after (kg)</t>
  </si>
  <si>
    <t xml:space="preserve">You are 95% confident that you will lose between 11.31 and 6.86 kg,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</si>
</sst>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%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sz val="12"/>
      <color rgb="FF002060"/>
      <name val="Arial"/>
      <family val="2"/>
      <charset val="1"/>
    </font>
    <font>
      <b val="true"/>
      <sz val="9"/>
      <color rgb="FF002060"/>
      <name val="Arial"/>
      <family val="2"/>
      <charset val="1"/>
    </font>
    <font>
      <b val="true"/>
      <vertAlign val="subscript"/>
      <sz val="9"/>
      <color rgb="FF002060"/>
      <name val="Arial"/>
      <family val="2"/>
      <charset val="1"/>
    </font>
    <font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002060"/>
      </bottom>
      <diagonal/>
    </border>
    <border diagonalUp="false" diagonalDown="false">
      <left/>
      <right style="thin">
        <color rgb="FF002060"/>
      </right>
      <top/>
      <bottom/>
      <diagonal/>
    </border>
    <border diagonalUp="false" diagonalDown="false">
      <left/>
      <right/>
      <top/>
      <bottom style="thin">
        <color rgb="FF002060"/>
      </bottom>
      <diagonal/>
    </border>
    <border diagonalUp="false" diagonalDown="false">
      <left/>
      <right style="thin">
        <color rgb="FF002060"/>
      </right>
      <top/>
      <bottom style="thin">
        <color rgb="FF00206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26"/>
  <sheetViews>
    <sheetView showFormulas="false" showGridLines="true" showRowColHeaders="true" showZeros="true" rightToLeft="false" tabSelected="true" showOutlineSymbols="true" defaultGridColor="true" view="normal" topLeftCell="A1" colorId="64" zoomScale="102" zoomScaleNormal="102" zoomScalePageLayoutView="100" workbookViewId="0">
      <selection pane="topLeft" activeCell="A1" activeCellId="0" sqref="A1"/>
    </sheetView>
  </sheetViews>
  <sheetFormatPr defaultRowHeight="11.4" zeroHeight="false" outlineLevelRow="0" outlineLevelCol="0"/>
  <cols>
    <col collapsed="false" customWidth="true" hidden="false" outlineLevel="0" max="1" min="1" style="1" width="2"/>
    <col collapsed="false" customWidth="true" hidden="false" outlineLevel="0" max="2" min="2" style="1" width="10.22"/>
    <col collapsed="false" customWidth="true" hidden="false" outlineLevel="0" max="3" min="3" style="1" width="15.55"/>
    <col collapsed="false" customWidth="true" hidden="false" outlineLevel="0" max="4" min="4" style="1" width="14.33"/>
    <col collapsed="false" customWidth="true" hidden="false" outlineLevel="0" max="6" min="5" style="1" width="9.44"/>
    <col collapsed="false" customWidth="true" hidden="false" outlineLevel="0" max="7" min="7" style="1" width="8.88"/>
    <col collapsed="false" customWidth="true" hidden="false" outlineLevel="0" max="8" min="8" style="1" width="11.11"/>
    <col collapsed="false" customWidth="true" hidden="false" outlineLevel="0" max="9" min="9" style="1" width="5.34"/>
    <col collapsed="false" customWidth="true" hidden="false" outlineLevel="0" max="10" min="10" style="1" width="33.56"/>
    <col collapsed="false" customWidth="true" hidden="false" outlineLevel="0" max="11" min="11" style="1" width="11.55"/>
    <col collapsed="false" customWidth="true" hidden="false" outlineLevel="0" max="12" min="12" style="1" width="5.55"/>
    <col collapsed="false" customWidth="true" hidden="false" outlineLevel="0" max="13" min="13" style="1" width="11.55"/>
    <col collapsed="false" customWidth="true" hidden="false" outlineLevel="0" max="1025" min="14" style="1" width="8.88"/>
  </cols>
  <sheetData>
    <row r="1" customFormat="false" ht="15.6" hidden="false" customHeight="false" outlineLevel="0" collapsed="false">
      <c r="B1" s="2" t="s">
        <v>0</v>
      </c>
      <c r="C1" s="2"/>
    </row>
    <row r="2" customFormat="false" ht="12" hidden="false" customHeight="false" outlineLevel="0" collapsed="false">
      <c r="B2" s="3" t="s">
        <v>1</v>
      </c>
    </row>
    <row r="4" customFormat="false" ht="12" hidden="false" customHeight="false" outlineLevel="0" collapsed="false">
      <c r="B4" s="3" t="s">
        <v>2</v>
      </c>
      <c r="C4" s="1" t="s">
        <v>3</v>
      </c>
    </row>
    <row r="5" customFormat="false" ht="12" hidden="false" customHeight="false" outlineLevel="0" collapsed="false">
      <c r="B5" s="3"/>
      <c r="C5" s="1" t="s">
        <v>4</v>
      </c>
    </row>
    <row r="6" customFormat="false" ht="12" hidden="false" customHeight="false" outlineLevel="0" collapsed="false">
      <c r="B6" s="3" t="s">
        <v>5</v>
      </c>
      <c r="C6" s="1" t="s">
        <v>6</v>
      </c>
    </row>
    <row r="7" customFormat="false" ht="12" hidden="false" customHeight="false" outlineLevel="0" collapsed="false">
      <c r="B7" s="3" t="s">
        <v>7</v>
      </c>
      <c r="C7" s="1" t="s">
        <v>8</v>
      </c>
    </row>
    <row r="8" customFormat="false" ht="12" hidden="false" customHeight="false" outlineLevel="0" collapsed="false">
      <c r="B8" s="3" t="s">
        <v>9</v>
      </c>
      <c r="C8" s="1" t="s">
        <v>10</v>
      </c>
    </row>
    <row r="9" customFormat="false" ht="12" hidden="false" customHeight="false" outlineLevel="0" collapsed="false">
      <c r="B9" s="3" t="s">
        <v>11</v>
      </c>
      <c r="C9" s="1" t="s">
        <v>12</v>
      </c>
    </row>
    <row r="10" customFormat="false" ht="12" hidden="false" customHeight="false" outlineLevel="0" collapsed="false">
      <c r="B10" s="3" t="s">
        <v>13</v>
      </c>
      <c r="C10" s="1" t="s">
        <v>14</v>
      </c>
    </row>
    <row r="11" customFormat="false" ht="12" hidden="false" customHeight="false" outlineLevel="0" collapsed="false">
      <c r="B11" s="3"/>
    </row>
    <row r="12" customFormat="false" ht="12" hidden="false" customHeight="false" outlineLevel="0" collapsed="false">
      <c r="B12" s="3" t="s">
        <v>15</v>
      </c>
    </row>
    <row r="14" customFormat="false" ht="12.6" hidden="false" customHeight="false" outlineLevel="0" collapsed="false">
      <c r="B14" s="4" t="s">
        <v>16</v>
      </c>
      <c r="C14" s="4" t="s">
        <v>17</v>
      </c>
      <c r="D14" s="4" t="s">
        <v>18</v>
      </c>
      <c r="E14" s="4" t="s">
        <v>19</v>
      </c>
      <c r="F14" s="5"/>
    </row>
    <row r="15" customFormat="false" ht="12" hidden="false" customHeight="false" outlineLevel="0" collapsed="false">
      <c r="B15" s="1" t="n">
        <v>1</v>
      </c>
      <c r="C15" s="6" t="n">
        <v>228.5752732416</v>
      </c>
      <c r="D15" s="7" t="n">
        <v>204.7433027194</v>
      </c>
      <c r="E15" s="6" t="n">
        <f aca="false">D15-C15</f>
        <v>-23.8319705222</v>
      </c>
      <c r="F15" s="6"/>
      <c r="G15" s="3" t="s">
        <v>20</v>
      </c>
      <c r="H15" s="3" t="s">
        <v>21</v>
      </c>
      <c r="I15" s="6" t="n">
        <f aca="false">AVERAGE(E15:E24)</f>
        <v>-20.02458725746</v>
      </c>
      <c r="K15" s="3" t="s">
        <v>22</v>
      </c>
    </row>
    <row r="16" customFormat="false" ht="12" hidden="false" customHeight="false" outlineLevel="0" collapsed="false">
      <c r="B16" s="1" t="n">
        <v>2</v>
      </c>
      <c r="C16" s="6" t="n">
        <v>244.0076315816</v>
      </c>
      <c r="D16" s="7" t="n">
        <v>223.9455657396</v>
      </c>
      <c r="E16" s="6" t="n">
        <f aca="false">D16-C16</f>
        <v>-20.062065842</v>
      </c>
      <c r="F16" s="6"/>
      <c r="H16" s="3" t="s">
        <v>23</v>
      </c>
      <c r="I16" s="6" t="n">
        <f aca="false">_xlfn.STDEV.S(E15:E24)</f>
        <v>6.85889281086411</v>
      </c>
    </row>
    <row r="17" customFormat="false" ht="13.2" hidden="false" customHeight="false" outlineLevel="0" collapsed="false">
      <c r="B17" s="1" t="n">
        <v>3</v>
      </c>
      <c r="C17" s="6" t="n">
        <v>262.460322911</v>
      </c>
      <c r="D17" s="7" t="n">
        <v>232.9404260292</v>
      </c>
      <c r="E17" s="6" t="n">
        <f aca="false">D17-C17</f>
        <v>-29.5198968818</v>
      </c>
      <c r="F17" s="6"/>
      <c r="K17" s="3" t="s">
        <v>24</v>
      </c>
      <c r="L17" s="6" t="n">
        <v>2.26</v>
      </c>
    </row>
    <row r="18" customFormat="false" ht="12" hidden="false" customHeight="false" outlineLevel="0" collapsed="false">
      <c r="B18" s="1" t="n">
        <v>4</v>
      </c>
      <c r="C18" s="6" t="n">
        <v>224.320351585</v>
      </c>
      <c r="D18" s="7" t="n">
        <v>212.0406035916</v>
      </c>
      <c r="E18" s="6" t="n">
        <f aca="false">D18-C18</f>
        <v>-12.2797479934</v>
      </c>
      <c r="F18" s="6"/>
      <c r="G18" s="3" t="s">
        <v>25</v>
      </c>
      <c r="H18" s="8" t="s">
        <v>26</v>
      </c>
    </row>
    <row r="19" customFormat="false" ht="12.6" hidden="false" customHeight="false" outlineLevel="0" collapsed="false">
      <c r="B19" s="1" t="n">
        <v>5</v>
      </c>
      <c r="C19" s="6" t="n">
        <v>202.1418480278</v>
      </c>
      <c r="D19" s="7" t="n">
        <v>191.7360292614</v>
      </c>
      <c r="E19" s="6" t="n">
        <f aca="false">D19-C19</f>
        <v>-10.4058187664</v>
      </c>
      <c r="F19" s="6"/>
      <c r="H19" s="1" t="s">
        <v>27</v>
      </c>
      <c r="I19" s="9"/>
      <c r="J19" s="9"/>
      <c r="K19" s="4" t="s">
        <v>28</v>
      </c>
      <c r="L19" s="4" t="s">
        <v>29</v>
      </c>
      <c r="M19" s="4" t="s">
        <v>30</v>
      </c>
      <c r="N19" s="9"/>
    </row>
    <row r="20" customFormat="false" ht="12" hidden="false" customHeight="false" outlineLevel="0" collapsed="false">
      <c r="B20" s="1" t="n">
        <v>6</v>
      </c>
      <c r="C20" s="6" t="n">
        <v>246.9838721186</v>
      </c>
      <c r="D20" s="7" t="n">
        <v>233.469535458</v>
      </c>
      <c r="E20" s="6" t="n">
        <f aca="false">D20-C20</f>
        <v>-13.5143366606</v>
      </c>
      <c r="F20" s="6"/>
      <c r="H20" s="1" t="s">
        <v>31</v>
      </c>
      <c r="K20" s="10" t="n">
        <v>0.95</v>
      </c>
      <c r="L20" s="6" t="n">
        <f aca="false">$I$15-$I$16*L17/SQRT(10)</f>
        <v>-24.9264647705584</v>
      </c>
      <c r="M20" s="6" t="n">
        <f aca="false">$I$15+$I$16*L17/SQRT(10)</f>
        <v>-15.1227097443616</v>
      </c>
      <c r="N20" s="9"/>
      <c r="O20" s="9"/>
    </row>
    <row r="21" customFormat="false" ht="11.4" hidden="false" customHeight="false" outlineLevel="0" collapsed="false">
      <c r="B21" s="1" t="n">
        <v>7</v>
      </c>
      <c r="C21" s="6" t="n">
        <v>195.8586735608</v>
      </c>
      <c r="D21" s="7" t="n">
        <v>177.6043982672</v>
      </c>
      <c r="E21" s="6" t="n">
        <f aca="false">D21-C21</f>
        <v>-18.2542752936</v>
      </c>
      <c r="F21" s="6"/>
      <c r="H21" s="1" t="s">
        <v>32</v>
      </c>
      <c r="L21" s="9"/>
      <c r="M21" s="9"/>
      <c r="N21" s="9"/>
      <c r="O21" s="9"/>
    </row>
    <row r="22" customFormat="false" ht="11.4" hidden="false" customHeight="false" outlineLevel="0" collapsed="false">
      <c r="B22" s="1" t="n">
        <v>8</v>
      </c>
      <c r="C22" s="6" t="n">
        <v>231.8822071716</v>
      </c>
      <c r="D22" s="7" t="n">
        <v>213.84839414</v>
      </c>
      <c r="E22" s="6" t="n">
        <f aca="false">D22-C22</f>
        <v>-18.0338130316</v>
      </c>
      <c r="F22" s="6"/>
      <c r="L22" s="9"/>
      <c r="M22" s="9"/>
      <c r="N22" s="9"/>
      <c r="O22" s="9"/>
    </row>
    <row r="23" customFormat="false" ht="12" hidden="false" customHeight="false" outlineLevel="0" collapsed="false">
      <c r="B23" s="1" t="n">
        <v>9</v>
      </c>
      <c r="C23" s="6" t="n">
        <v>243.3241985694</v>
      </c>
      <c r="D23" s="7" t="n">
        <v>218.8528874874</v>
      </c>
      <c r="E23" s="6" t="n">
        <f aca="false">D23-C23</f>
        <v>-24.471311082</v>
      </c>
      <c r="F23" s="6"/>
      <c r="K23" s="3" t="s">
        <v>33</v>
      </c>
      <c r="L23" s="9" t="s">
        <v>34</v>
      </c>
      <c r="M23" s="9"/>
      <c r="N23" s="9"/>
      <c r="O23" s="9"/>
    </row>
    <row r="24" customFormat="false" ht="11.4" hidden="false" customHeight="false" outlineLevel="0" collapsed="false">
      <c r="B24" s="11" t="n">
        <v>10</v>
      </c>
      <c r="C24" s="12" t="n">
        <v>266.7372907938</v>
      </c>
      <c r="D24" s="13" t="n">
        <v>236.8646542928</v>
      </c>
      <c r="E24" s="12" t="n">
        <f aca="false">D24-C24</f>
        <v>-29.872636501</v>
      </c>
      <c r="F24" s="14"/>
      <c r="L24" s="9" t="s">
        <v>35</v>
      </c>
      <c r="M24" s="9"/>
      <c r="N24" s="9"/>
      <c r="O24" s="9"/>
    </row>
    <row r="25" customFormat="false" ht="11.4" hidden="false" customHeight="false" outlineLevel="0" collapsed="false">
      <c r="K25" s="9"/>
      <c r="L25" s="9"/>
      <c r="M25" s="9"/>
      <c r="N25" s="9"/>
      <c r="O25" s="9"/>
    </row>
    <row r="26" customFormat="false" ht="11.4" hidden="false" customHeight="false" outlineLevel="0" collapsed="false">
      <c r="G26" s="1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26"/>
  <sheetViews>
    <sheetView showFormulas="false" showGridLines="true" showRowColHeaders="true" showZeros="true" rightToLeft="false" tabSelected="false" showOutlineSymbols="true" defaultGridColor="true" view="normal" topLeftCell="A1" colorId="64" zoomScale="102" zoomScaleNormal="102" zoomScalePageLayoutView="100" workbookViewId="0">
      <selection pane="topLeft" activeCell="G26" activeCellId="0" sqref="G26"/>
    </sheetView>
  </sheetViews>
  <sheetFormatPr defaultRowHeight="11.4" zeroHeight="false" outlineLevelRow="0" outlineLevelCol="0"/>
  <cols>
    <col collapsed="false" customWidth="true" hidden="false" outlineLevel="0" max="1" min="1" style="1" width="2"/>
    <col collapsed="false" customWidth="true" hidden="false" outlineLevel="0" max="2" min="2" style="1" width="10.22"/>
    <col collapsed="false" customWidth="true" hidden="false" outlineLevel="0" max="3" min="3" style="1" width="15.55"/>
    <col collapsed="false" customWidth="true" hidden="false" outlineLevel="0" max="4" min="4" style="1" width="14.33"/>
    <col collapsed="false" customWidth="true" hidden="false" outlineLevel="0" max="6" min="5" style="1" width="9.44"/>
    <col collapsed="false" customWidth="true" hidden="false" outlineLevel="0" max="7" min="7" style="1" width="8.88"/>
    <col collapsed="false" customWidth="true" hidden="false" outlineLevel="0" max="8" min="8" style="1" width="11.11"/>
    <col collapsed="false" customWidth="true" hidden="false" outlineLevel="0" max="9" min="9" style="1" width="5.34"/>
    <col collapsed="false" customWidth="true" hidden="false" outlineLevel="0" max="10" min="10" style="1" width="33.56"/>
    <col collapsed="false" customWidth="true" hidden="false" outlineLevel="0" max="11" min="11" style="1" width="11.55"/>
    <col collapsed="false" customWidth="true" hidden="false" outlineLevel="0" max="12" min="12" style="1" width="5.55"/>
    <col collapsed="false" customWidth="true" hidden="false" outlineLevel="0" max="13" min="13" style="1" width="11.55"/>
    <col collapsed="false" customWidth="true" hidden="false" outlineLevel="0" max="1025" min="14" style="1" width="8.88"/>
  </cols>
  <sheetData>
    <row r="1" customFormat="false" ht="15.6" hidden="false" customHeight="false" outlineLevel="0" collapsed="false">
      <c r="B1" s="2" t="s">
        <v>0</v>
      </c>
      <c r="C1" s="2"/>
    </row>
    <row r="2" customFormat="false" ht="12" hidden="false" customHeight="false" outlineLevel="0" collapsed="false">
      <c r="B2" s="3" t="s">
        <v>37</v>
      </c>
    </row>
    <row r="4" customFormat="false" ht="12" hidden="false" customHeight="false" outlineLevel="0" collapsed="false">
      <c r="B4" s="3" t="s">
        <v>2</v>
      </c>
      <c r="C4" s="1" t="s">
        <v>3</v>
      </c>
    </row>
    <row r="5" customFormat="false" ht="12" hidden="false" customHeight="false" outlineLevel="0" collapsed="false">
      <c r="B5" s="3"/>
      <c r="C5" s="1" t="s">
        <v>38</v>
      </c>
    </row>
    <row r="6" customFormat="false" ht="12" hidden="false" customHeight="false" outlineLevel="0" collapsed="false">
      <c r="B6" s="3" t="s">
        <v>5</v>
      </c>
      <c r="C6" s="1" t="s">
        <v>6</v>
      </c>
    </row>
    <row r="7" customFormat="false" ht="12" hidden="false" customHeight="false" outlineLevel="0" collapsed="false">
      <c r="B7" s="3" t="s">
        <v>7</v>
      </c>
      <c r="C7" s="1" t="s">
        <v>8</v>
      </c>
    </row>
    <row r="8" customFormat="false" ht="12" hidden="false" customHeight="false" outlineLevel="0" collapsed="false">
      <c r="B8" s="3" t="s">
        <v>9</v>
      </c>
      <c r="C8" s="1" t="s">
        <v>10</v>
      </c>
    </row>
    <row r="9" customFormat="false" ht="12" hidden="false" customHeight="false" outlineLevel="0" collapsed="false">
      <c r="B9" s="3" t="s">
        <v>11</v>
      </c>
      <c r="C9" s="1" t="s">
        <v>12</v>
      </c>
    </row>
    <row r="10" customFormat="false" ht="12" hidden="false" customHeight="false" outlineLevel="0" collapsed="false">
      <c r="B10" s="3" t="s">
        <v>13</v>
      </c>
      <c r="C10" s="1" t="s">
        <v>14</v>
      </c>
    </row>
    <row r="11" customFormat="false" ht="12" hidden="false" customHeight="false" outlineLevel="0" collapsed="false">
      <c r="B11" s="3"/>
    </row>
    <row r="12" customFormat="false" ht="12" hidden="false" customHeight="false" outlineLevel="0" collapsed="false">
      <c r="B12" s="3" t="s">
        <v>15</v>
      </c>
    </row>
    <row r="14" customFormat="false" ht="12.6" hidden="false" customHeight="false" outlineLevel="0" collapsed="false">
      <c r="B14" s="4" t="s">
        <v>16</v>
      </c>
      <c r="C14" s="4" t="s">
        <v>39</v>
      </c>
      <c r="D14" s="4" t="s">
        <v>40</v>
      </c>
      <c r="E14" s="4" t="s">
        <v>19</v>
      </c>
      <c r="F14" s="5"/>
    </row>
    <row r="15" customFormat="false" ht="12" hidden="false" customHeight="false" outlineLevel="0" collapsed="false">
      <c r="B15" s="1" t="n">
        <v>1</v>
      </c>
      <c r="C15" s="6" t="n">
        <v>103.679999913055</v>
      </c>
      <c r="D15" s="7" t="n">
        <v>92.8699999221201</v>
      </c>
      <c r="E15" s="6" t="n">
        <f aca="false">D15-C15</f>
        <v>-10.8099999909348</v>
      </c>
      <c r="F15" s="6"/>
      <c r="G15" s="3" t="s">
        <v>20</v>
      </c>
      <c r="H15" s="3" t="s">
        <v>21</v>
      </c>
      <c r="I15" s="6" t="n">
        <f aca="false">AVERAGE(E15:E24)</f>
        <v>-9.08299999238308</v>
      </c>
      <c r="K15" s="3" t="s">
        <v>22</v>
      </c>
    </row>
    <row r="16" customFormat="false" ht="12" hidden="false" customHeight="false" outlineLevel="0" collapsed="false">
      <c r="B16" s="1" t="n">
        <v>2</v>
      </c>
      <c r="C16" s="6" t="n">
        <v>110.679999907185</v>
      </c>
      <c r="D16" s="7" t="n">
        <v>101.579999914816</v>
      </c>
      <c r="E16" s="6" t="n">
        <f aca="false">D16-C16</f>
        <v>-9.09999999236885</v>
      </c>
      <c r="F16" s="6"/>
      <c r="H16" s="3" t="s">
        <v>23</v>
      </c>
      <c r="I16" s="6" t="n">
        <f aca="false">_xlfn.STDEV.S(E15:E24)</f>
        <v>3.11114144565581</v>
      </c>
    </row>
    <row r="17" customFormat="false" ht="13.2" hidden="false" customHeight="false" outlineLevel="0" collapsed="false">
      <c r="B17" s="1" t="n">
        <v>3</v>
      </c>
      <c r="C17" s="6" t="n">
        <v>119.049999900166</v>
      </c>
      <c r="D17" s="7" t="n">
        <v>105.659999911395</v>
      </c>
      <c r="E17" s="6" t="n">
        <f aca="false">D17-C17</f>
        <v>-13.3899999887713</v>
      </c>
      <c r="F17" s="6"/>
      <c r="K17" s="3" t="s">
        <v>24</v>
      </c>
      <c r="L17" s="6" t="n">
        <v>2.26</v>
      </c>
    </row>
    <row r="18" customFormat="false" ht="12" hidden="false" customHeight="false" outlineLevel="0" collapsed="false">
      <c r="B18" s="1" t="n">
        <v>4</v>
      </c>
      <c r="C18" s="6" t="n">
        <v>101.749999914673</v>
      </c>
      <c r="D18" s="7" t="n">
        <v>96.1799999193444</v>
      </c>
      <c r="E18" s="6" t="n">
        <f aca="false">D18-C18</f>
        <v>-5.56999999532906</v>
      </c>
      <c r="F18" s="6"/>
      <c r="G18" s="3" t="s">
        <v>25</v>
      </c>
      <c r="H18" s="8" t="s">
        <v>26</v>
      </c>
    </row>
    <row r="19" customFormat="false" ht="12.6" hidden="false" customHeight="false" outlineLevel="0" collapsed="false">
      <c r="B19" s="1" t="n">
        <v>5</v>
      </c>
      <c r="C19" s="6" t="n">
        <v>91.6899999231096</v>
      </c>
      <c r="D19" s="7" t="n">
        <v>86.9699999270678</v>
      </c>
      <c r="E19" s="6" t="n">
        <f aca="false">D19-C19</f>
        <v>-4.71999999604185</v>
      </c>
      <c r="F19" s="6"/>
      <c r="H19" s="1" t="s">
        <v>27</v>
      </c>
      <c r="I19" s="9"/>
      <c r="J19" s="9"/>
      <c r="K19" s="4" t="s">
        <v>28</v>
      </c>
      <c r="L19" s="4" t="s">
        <v>29</v>
      </c>
      <c r="M19" s="4" t="s">
        <v>30</v>
      </c>
      <c r="N19" s="9"/>
    </row>
    <row r="20" customFormat="false" ht="12" hidden="false" customHeight="false" outlineLevel="0" collapsed="false">
      <c r="B20" s="1" t="n">
        <v>6</v>
      </c>
      <c r="C20" s="6" t="n">
        <v>112.029999906053</v>
      </c>
      <c r="D20" s="7" t="n">
        <v>105.899999911193</v>
      </c>
      <c r="E20" s="6" t="n">
        <f aca="false">D20-C20</f>
        <v>-6.12999999485943</v>
      </c>
      <c r="F20" s="6"/>
      <c r="H20" s="1" t="s">
        <v>31</v>
      </c>
      <c r="K20" s="10" t="n">
        <v>0.95</v>
      </c>
      <c r="L20" s="6" t="n">
        <f aca="false">$I$15-$I$16*L17/SQRT(10)</f>
        <v>-11.3064542309991</v>
      </c>
      <c r="M20" s="6" t="n">
        <f aca="false">$I$15+$I$16*L17/SQRT(10)</f>
        <v>-6.85954575376706</v>
      </c>
      <c r="N20" s="9"/>
      <c r="O20" s="9"/>
    </row>
    <row r="21" customFormat="false" ht="11.4" hidden="false" customHeight="false" outlineLevel="0" collapsed="false">
      <c r="B21" s="1" t="n">
        <v>7</v>
      </c>
      <c r="C21" s="6" t="n">
        <v>88.8399999254996</v>
      </c>
      <c r="D21" s="7" t="n">
        <v>80.5599999324432</v>
      </c>
      <c r="E21" s="6" t="n">
        <f aca="false">D21-C21</f>
        <v>-8.27999999305646</v>
      </c>
      <c r="F21" s="6"/>
      <c r="H21" s="1" t="s">
        <v>32</v>
      </c>
      <c r="L21" s="9"/>
      <c r="M21" s="9"/>
      <c r="N21" s="9"/>
      <c r="O21" s="9"/>
    </row>
    <row r="22" customFormat="false" ht="11.4" hidden="false" customHeight="false" outlineLevel="0" collapsed="false">
      <c r="B22" s="1" t="n">
        <v>8</v>
      </c>
      <c r="C22" s="6" t="n">
        <v>105.179999911797</v>
      </c>
      <c r="D22" s="7" t="n">
        <v>96.9999999186567</v>
      </c>
      <c r="E22" s="6" t="n">
        <f aca="false">D22-C22</f>
        <v>-8.17999999314033</v>
      </c>
      <c r="F22" s="6"/>
      <c r="L22" s="9"/>
      <c r="M22" s="9"/>
      <c r="N22" s="9"/>
      <c r="O22" s="9"/>
    </row>
    <row r="23" customFormat="false" ht="12" hidden="false" customHeight="false" outlineLevel="0" collapsed="false">
      <c r="B23" s="1" t="n">
        <v>9</v>
      </c>
      <c r="C23" s="6" t="n">
        <v>110.369999907445</v>
      </c>
      <c r="D23" s="7" t="n">
        <v>99.2699999167531</v>
      </c>
      <c r="E23" s="6" t="n">
        <f aca="false">D23-C23</f>
        <v>-11.0999999906916</v>
      </c>
      <c r="F23" s="6"/>
      <c r="K23" s="3" t="s">
        <v>33</v>
      </c>
      <c r="L23" s="9" t="s">
        <v>41</v>
      </c>
      <c r="M23" s="9"/>
      <c r="N23" s="9"/>
      <c r="O23" s="9"/>
    </row>
    <row r="24" customFormat="false" ht="11.4" hidden="false" customHeight="false" outlineLevel="0" collapsed="false">
      <c r="B24" s="11" t="n">
        <v>10</v>
      </c>
      <c r="C24" s="12" t="n">
        <v>120.989999898539</v>
      </c>
      <c r="D24" s="13" t="n">
        <v>107.439999909902</v>
      </c>
      <c r="E24" s="12" t="n">
        <f aca="false">D24-C24</f>
        <v>-13.5499999886371</v>
      </c>
      <c r="F24" s="14"/>
      <c r="L24" s="9" t="s">
        <v>35</v>
      </c>
      <c r="M24" s="9"/>
      <c r="N24" s="9"/>
      <c r="O24" s="9"/>
    </row>
    <row r="25" customFormat="false" ht="11.4" hidden="false" customHeight="false" outlineLevel="0" collapsed="false">
      <c r="K25" s="9"/>
      <c r="L25" s="9"/>
      <c r="M25" s="9"/>
      <c r="N25" s="9"/>
      <c r="O25" s="9"/>
    </row>
    <row r="26" customFormat="false" ht="11.4" hidden="false" customHeight="false" outlineLevel="0" collapsed="false">
      <c r="G26" s="1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pt-BR</dc:language>
  <cp:lastModifiedBy/>
  <dcterms:modified xsi:type="dcterms:W3CDTF">2017-07-17T16:21:03Z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