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-loss data, lbs" sheetId="1" state="visible" r:id="rId2"/>
    <sheet name="Weight-loss data,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<sst xmlns="http://schemas.openxmlformats.org/spreadsheetml/2006/main" count="80" uniqueCount="39">
  <si>
    <t xml:space="preserve">Test the mean. Dependent Samples</t>
  </si>
  <si>
    <t xml:space="preserve">Weight-loss program, lbs</t>
  </si>
  <si>
    <t xml:space="preserve">Background</t>
  </si>
  <si>
    <t xml:space="preserve">Some guy on the internet designed a weight-loss program. You are wondering if it is working. You are given a sample of some people who did the program. You can find the data in kg if you prefer working with kg as a unit of measurement.</t>
  </si>
  <si>
    <t xml:space="preserve">Task 1</t>
  </si>
  <si>
    <t xml:space="preserve">Calculate the difference between before and after</t>
  </si>
  <si>
    <t xml:space="preserve">Task 2</t>
  </si>
  <si>
    <t xml:space="preserve">State the null hypothesis.</t>
  </si>
  <si>
    <t xml:space="preserve">Task 3</t>
  </si>
  <si>
    <t xml:space="preserve">Calculate the appropriate statistic</t>
  </si>
  <si>
    <t xml:space="preserve">Task 4</t>
  </si>
  <si>
    <t xml:space="preserve">Decide if this is a one-sided or a two-sided test. Calculate the p-value of this statistic</t>
  </si>
  <si>
    <t xml:space="preserve">Task 5</t>
  </si>
  <si>
    <t xml:space="preserve">Based on the p-value, decide at 1%,5% and 10% significance, if the program is working. Comment using the appropriate statistical jargon.</t>
  </si>
  <si>
    <t xml:space="preserve">Solution:</t>
  </si>
  <si>
    <t xml:space="preserve">First of all, with weight-loss data, it is much more intuitive to construct the difference as after minus before (you are looking at how much weight you have lost).</t>
  </si>
  <si>
    <r>
      <rPr>
        <b val="true"/>
        <sz val="9"/>
        <color rgb="FF002060"/>
        <rFont val="Arial"/>
        <family val="2"/>
        <charset val="1"/>
      </rPr>
      <t xml:space="preserve">H</t>
    </r>
    <r>
      <rPr>
        <vertAlign val="subscript"/>
        <sz val="9"/>
        <color rgb="FF000000"/>
        <rFont val="Arial"/>
        <family val="2"/>
        <charset val="1"/>
      </rPr>
      <t xml:space="preserve">0:</t>
    </r>
  </si>
  <si>
    <t xml:space="preserve">Difference ≥ 0</t>
  </si>
  <si>
    <t xml:space="preserve">Before (lbs)</t>
  </si>
  <si>
    <t xml:space="preserve">After (lbs)</t>
  </si>
  <si>
    <t xml:space="preserve">Difference (A - B, lbs)</t>
  </si>
  <si>
    <t xml:space="preserve">Sample mean</t>
  </si>
  <si>
    <t xml:space="preserve">Standard deviation</t>
  </si>
  <si>
    <t xml:space="preserve">Standard error</t>
  </si>
  <si>
    <t xml:space="preserve">T-score</t>
  </si>
  <si>
    <r>
      <rPr>
        <b val="true"/>
        <sz val="9"/>
        <color rgb="FF002060"/>
        <rFont val="Arial"/>
        <family val="2"/>
        <charset val="1"/>
      </rPr>
      <t xml:space="preserve">p-value</t>
    </r>
    <r>
      <rPr>
        <i val="true"/>
        <vertAlign val="subscript"/>
        <sz val="9"/>
        <color rgb="FF002060"/>
        <rFont val="Arial"/>
        <family val="2"/>
        <charset val="1"/>
      </rPr>
      <t xml:space="preserve">one-sided</t>
    </r>
  </si>
  <si>
    <t xml:space="preserve">The test is obviously one-sided. We want to know if people are actually losing weight.</t>
  </si>
  <si>
    <t xml:space="preserve">p-value</t>
  </si>
  <si>
    <t xml:space="preserve">significance</t>
  </si>
  <si>
    <t xml:space="preserve">Decision</t>
  </si>
  <si>
    <t xml:space="preserve">Comment</t>
  </si>
  <si>
    <t xml:space="preserve">At 1% significance we accept the null hypothesis. The data shows that the program is not working.</t>
  </si>
  <si>
    <t xml:space="preserve">At 5% significance, we reject the null hypothesis. Therefore, the program is successful.</t>
  </si>
  <si>
    <t xml:space="preserve">At 10% significance, there is enoug statistical evidence that the program is working.</t>
  </si>
  <si>
    <t xml:space="preserve">Note that the t-score and the p-value are not affected by the unit of measurement. This shows the power of standardization.</t>
  </si>
  <si>
    <t xml:space="preserve">Weight-loss program, kg</t>
  </si>
  <si>
    <t xml:space="preserve">Before (kg)</t>
  </si>
  <si>
    <t xml:space="preserve">After (kg)</t>
  </si>
  <si>
    <t xml:space="preserve">Difference (A - B, kg)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</si>
</sst>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i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9.22"/>
    <col collapsed="false" customWidth="true" hidden="false" outlineLevel="0" max="4" min="4" style="1" width="17.77"/>
    <col collapsed="false" customWidth="tru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4" min="10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2" hidden="false" customHeight="false" outlineLevel="0" collapsed="false">
      <c r="B10" s="3"/>
    </row>
    <row r="11" customFormat="false" ht="12" hidden="false" customHeight="false" outlineLevel="0" collapsed="false">
      <c r="B11" s="3" t="s">
        <v>14</v>
      </c>
    </row>
    <row r="12" customFormat="false" ht="12" hidden="false" customHeight="false" outlineLevel="0" collapsed="false">
      <c r="B12" s="3"/>
    </row>
    <row r="13" customFormat="false" ht="12" hidden="false" customHeight="false" outlineLevel="0" collapsed="false">
      <c r="B13" s="3" t="s">
        <v>4</v>
      </c>
      <c r="C13" s="4" t="s">
        <v>15</v>
      </c>
    </row>
    <row r="14" customFormat="false" ht="15" hidden="false" customHeight="false" outlineLevel="0" collapsed="false">
      <c r="B14" s="3" t="s">
        <v>6</v>
      </c>
      <c r="C14" s="3" t="s">
        <v>16</v>
      </c>
      <c r="D14" s="5" t="s">
        <v>17</v>
      </c>
      <c r="O14" s="3"/>
      <c r="P14" s="5"/>
    </row>
    <row r="16" customFormat="false" ht="12.6" hidden="false" customHeight="false" outlineLevel="0" collapsed="false">
      <c r="B16" s="6" t="s">
        <v>18</v>
      </c>
      <c r="C16" s="6" t="s">
        <v>19</v>
      </c>
      <c r="D16" s="6" t="s">
        <v>20</v>
      </c>
    </row>
    <row r="17" customFormat="false" ht="12" hidden="false" customHeight="false" outlineLevel="0" collapsed="false">
      <c r="B17" s="7" t="n">
        <v>228.5752732416</v>
      </c>
      <c r="C17" s="7" t="n">
        <v>228.55</v>
      </c>
      <c r="D17" s="7" t="n">
        <f aca="false">C17-B17</f>
        <v>-0.0252732415999901</v>
      </c>
      <c r="F17" s="3" t="s">
        <v>21</v>
      </c>
      <c r="G17" s="7" t="n">
        <f aca="false">AVERAGE(D17:D26)</f>
        <v>-2.5070888469</v>
      </c>
    </row>
    <row r="18" customFormat="false" ht="12" hidden="false" customHeight="false" outlineLevel="0" collapsed="false">
      <c r="B18" s="7" t="n">
        <v>244.0076315816</v>
      </c>
      <c r="C18" s="7" t="n">
        <v>238.9455657396</v>
      </c>
      <c r="D18" s="7" t="n">
        <f aca="false">C18-B18</f>
        <v>-5.06206584200004</v>
      </c>
      <c r="F18" s="3" t="s">
        <v>22</v>
      </c>
      <c r="G18" s="7" t="n">
        <f aca="false">_xlfn.STDEV.S(D17:D26)</f>
        <v>3.95259231893219</v>
      </c>
      <c r="I18" s="8"/>
      <c r="J18" s="8"/>
      <c r="K18" s="5"/>
    </row>
    <row r="19" customFormat="false" ht="12" hidden="false" customHeight="false" outlineLevel="0" collapsed="false">
      <c r="B19" s="7" t="n">
        <v>262.460322911</v>
      </c>
      <c r="C19" s="7" t="n">
        <v>255.62</v>
      </c>
      <c r="D19" s="7" t="n">
        <f aca="false">C19-B19</f>
        <v>-6.84032291099999</v>
      </c>
      <c r="F19" s="3" t="s">
        <v>23</v>
      </c>
      <c r="G19" s="7" t="n">
        <f aca="false">G18/SQRT(COUNT(D17:D26))</f>
        <v>1.24991943899124</v>
      </c>
      <c r="I19" s="8"/>
      <c r="J19" s="8"/>
      <c r="K19" s="5"/>
    </row>
    <row r="20" customFormat="false" ht="11.4" hidden="false" customHeight="false" outlineLevel="0" collapsed="false">
      <c r="B20" s="7" t="n">
        <v>224.320351585</v>
      </c>
      <c r="C20" s="7" t="n">
        <v>224.22</v>
      </c>
      <c r="D20" s="7" t="n">
        <f aca="false">C20-B20</f>
        <v>-0.100351584999999</v>
      </c>
      <c r="I20" s="8"/>
      <c r="J20" s="8"/>
      <c r="K20" s="5"/>
    </row>
    <row r="21" customFormat="false" ht="12" hidden="false" customHeight="false" outlineLevel="0" collapsed="false">
      <c r="B21" s="7" t="n">
        <v>202.1418480278</v>
      </c>
      <c r="C21" s="7" t="n">
        <v>199.71</v>
      </c>
      <c r="D21" s="7" t="n">
        <f aca="false">C21-B21</f>
        <v>-2.43184802779999</v>
      </c>
      <c r="F21" s="3" t="s">
        <v>8</v>
      </c>
      <c r="G21" s="3" t="s">
        <v>24</v>
      </c>
      <c r="H21" s="7" t="n">
        <f aca="false">G17/G19</f>
        <v>-2.00580034895958</v>
      </c>
      <c r="I21" s="8"/>
      <c r="J21" s="8"/>
      <c r="K21" s="5"/>
    </row>
    <row r="22" customFormat="false" ht="11.4" hidden="false" customHeight="false" outlineLevel="0" collapsed="false">
      <c r="B22" s="7" t="n">
        <v>246.9838721186</v>
      </c>
      <c r="C22" s="7" t="n">
        <v>248.469535458</v>
      </c>
      <c r="D22" s="7" t="n">
        <f aca="false">C22-B22</f>
        <v>1.48566333940002</v>
      </c>
      <c r="I22" s="8"/>
      <c r="J22" s="8"/>
      <c r="K22" s="5"/>
    </row>
    <row r="23" customFormat="false" ht="15" hidden="false" customHeight="false" outlineLevel="0" collapsed="false">
      <c r="B23" s="7" t="n">
        <v>195.8586735608</v>
      </c>
      <c r="C23" s="7" t="n">
        <v>192.6043982672</v>
      </c>
      <c r="D23" s="7" t="n">
        <f aca="false">C23-B23</f>
        <v>-3.25427529359999</v>
      </c>
      <c r="F23" s="3" t="s">
        <v>10</v>
      </c>
      <c r="G23" s="3" t="s">
        <v>25</v>
      </c>
      <c r="H23" s="9" t="n">
        <v>0.038</v>
      </c>
      <c r="I23" s="8"/>
      <c r="J23" s="8" t="s">
        <v>26</v>
      </c>
      <c r="K23" s="5"/>
    </row>
    <row r="24" customFormat="false" ht="11.4" hidden="false" customHeight="false" outlineLevel="0" collapsed="false">
      <c r="B24" s="7" t="n">
        <v>231.8822071716</v>
      </c>
      <c r="C24" s="7" t="n">
        <v>228.84839414</v>
      </c>
      <c r="D24" s="7" t="n">
        <f aca="false">C24-B24</f>
        <v>-3.0338130316</v>
      </c>
      <c r="I24" s="8"/>
      <c r="J24" s="8"/>
      <c r="K24" s="5"/>
    </row>
    <row r="25" customFormat="false" ht="12.6" hidden="false" customHeight="false" outlineLevel="0" collapsed="false">
      <c r="B25" s="7" t="n">
        <v>243.3241985694</v>
      </c>
      <c r="C25" s="7" t="n">
        <v>233.8528874874</v>
      </c>
      <c r="D25" s="7" t="n">
        <f aca="false">C25-B25</f>
        <v>-9.471311082</v>
      </c>
      <c r="F25" s="3" t="s">
        <v>12</v>
      </c>
      <c r="G25" s="6" t="s">
        <v>27</v>
      </c>
      <c r="H25" s="6" t="s">
        <v>28</v>
      </c>
      <c r="I25" s="6" t="s">
        <v>29</v>
      </c>
      <c r="J25" s="6" t="s">
        <v>30</v>
      </c>
      <c r="K25" s="5"/>
    </row>
    <row r="26" customFormat="false" ht="11.4" hidden="false" customHeight="false" outlineLevel="0" collapsed="false">
      <c r="B26" s="10" t="n">
        <v>266.7372907938</v>
      </c>
      <c r="C26" s="10" t="n">
        <v>270.4</v>
      </c>
      <c r="D26" s="10" t="n">
        <f aca="false">C26-B26</f>
        <v>3.66270920620002</v>
      </c>
      <c r="G26" s="9" t="n">
        <v>0.038</v>
      </c>
      <c r="H26" s="7" t="n">
        <v>0.01</v>
      </c>
      <c r="I26" s="7" t="str">
        <f aca="false">IF(G26&gt;H26,"Accept","Reject")</f>
        <v>Accept</v>
      </c>
      <c r="J26" s="8" t="s">
        <v>31</v>
      </c>
      <c r="K26" s="5"/>
    </row>
    <row r="27" customFormat="false" ht="11.4" hidden="false" customHeight="false" outlineLevel="0" collapsed="false">
      <c r="G27" s="9" t="n">
        <v>0.038</v>
      </c>
      <c r="H27" s="7" t="n">
        <v>0.05</v>
      </c>
      <c r="I27" s="7" t="str">
        <f aca="false">IF(G27&gt;H27,"Accept","Reject")</f>
        <v>Reject</v>
      </c>
      <c r="J27" s="5" t="s">
        <v>32</v>
      </c>
      <c r="K27" s="5"/>
    </row>
    <row r="28" customFormat="false" ht="11.4" hidden="false" customHeight="false" outlineLevel="0" collapsed="false">
      <c r="G28" s="11" t="n">
        <v>0.038</v>
      </c>
      <c r="H28" s="10" t="n">
        <v>0.1</v>
      </c>
      <c r="I28" s="12" t="str">
        <f aca="false">IF(G28&gt;H28,"Accept","Reject")</f>
        <v>Reject</v>
      </c>
      <c r="J28" s="12" t="s">
        <v>33</v>
      </c>
    </row>
    <row r="30" customFormat="false" ht="11.4" hidden="false" customHeight="false" outlineLevel="0" collapsed="false">
      <c r="G30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8.88"/>
    <col collapsed="false" customWidth="true" hidden="false" outlineLevel="0" max="4" min="4" style="1" width="18.11"/>
    <col collapsed="false" customWidth="tru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4" min="10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35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2" hidden="false" customHeight="false" outlineLevel="0" collapsed="false">
      <c r="B10" s="3"/>
    </row>
    <row r="11" customFormat="false" ht="12" hidden="false" customHeight="false" outlineLevel="0" collapsed="false">
      <c r="B11" s="3" t="s">
        <v>14</v>
      </c>
    </row>
    <row r="12" customFormat="false" ht="12" hidden="false" customHeight="false" outlineLevel="0" collapsed="false">
      <c r="B12" s="3"/>
    </row>
    <row r="13" customFormat="false" ht="12" hidden="false" customHeight="false" outlineLevel="0" collapsed="false">
      <c r="B13" s="3" t="s">
        <v>4</v>
      </c>
      <c r="C13" s="4" t="s">
        <v>15</v>
      </c>
    </row>
    <row r="14" customFormat="false" ht="15" hidden="false" customHeight="false" outlineLevel="0" collapsed="false">
      <c r="B14" s="3" t="s">
        <v>6</v>
      </c>
      <c r="C14" s="3" t="s">
        <v>16</v>
      </c>
      <c r="D14" s="5" t="s">
        <v>17</v>
      </c>
      <c r="O14" s="3"/>
      <c r="P14" s="5"/>
    </row>
    <row r="15" customFormat="false" ht="11.4" hidden="false" customHeight="false" outlineLevel="0" collapsed="false">
      <c r="S15" s="5"/>
      <c r="T15" s="5"/>
    </row>
    <row r="16" customFormat="false" ht="12.6" hidden="false" customHeight="false" outlineLevel="0" collapsed="false">
      <c r="B16" s="6" t="s">
        <v>36</v>
      </c>
      <c r="C16" s="6" t="s">
        <v>37</v>
      </c>
      <c r="D16" s="6" t="s">
        <v>38</v>
      </c>
      <c r="S16" s="5"/>
      <c r="T16" s="5"/>
    </row>
    <row r="17" customFormat="false" ht="12" hidden="false" customHeight="false" outlineLevel="0" collapsed="false">
      <c r="B17" s="7" t="n">
        <v>103.679999913055</v>
      </c>
      <c r="C17" s="7" t="n">
        <v>103.6685361635</v>
      </c>
      <c r="D17" s="7" t="n">
        <f aca="false">C17-B17</f>
        <v>-0.0114637495549204</v>
      </c>
      <c r="F17" s="3" t="s">
        <v>21</v>
      </c>
      <c r="G17" s="7" t="n">
        <f aca="false">AVERAGE(D17:D26)</f>
        <v>-1.13719637186594</v>
      </c>
      <c r="S17" s="8"/>
      <c r="T17" s="5"/>
    </row>
    <row r="18" customFormat="false" ht="12" hidden="false" customHeight="false" outlineLevel="0" collapsed="false">
      <c r="B18" s="7" t="n">
        <v>110.679999907185</v>
      </c>
      <c r="C18" s="7" t="n">
        <v>108.383885464816</v>
      </c>
      <c r="D18" s="7" t="n">
        <f aca="false">C18-B18</f>
        <v>-2.29611444236885</v>
      </c>
      <c r="F18" s="3" t="s">
        <v>22</v>
      </c>
      <c r="G18" s="7" t="n">
        <f aca="false">_xlfn.STDEV.S(D17:D26)</f>
        <v>1.79286571758825</v>
      </c>
      <c r="I18" s="8"/>
      <c r="J18" s="8"/>
      <c r="K18" s="5"/>
      <c r="S18" s="8"/>
      <c r="T18" s="5"/>
    </row>
    <row r="19" customFormat="false" ht="12" hidden="false" customHeight="false" outlineLevel="0" collapsed="false">
      <c r="B19" s="7" t="n">
        <v>119.049999900166</v>
      </c>
      <c r="C19" s="7" t="n">
        <v>115.9472816194</v>
      </c>
      <c r="D19" s="7" t="n">
        <f aca="false">C19-B19</f>
        <v>-3.10271828076579</v>
      </c>
      <c r="F19" s="3" t="s">
        <v>23</v>
      </c>
      <c r="G19" s="7" t="n">
        <f aca="false">G18/SQRT(COUNT(D17:D26))</f>
        <v>0.566953920641107</v>
      </c>
      <c r="I19" s="8"/>
      <c r="J19" s="8"/>
      <c r="K19" s="5"/>
      <c r="S19" s="8"/>
      <c r="T19" s="5"/>
    </row>
    <row r="20" customFormat="false" ht="11.4" hidden="false" customHeight="false" outlineLevel="0" collapsed="false">
      <c r="B20" s="7" t="n">
        <v>101.749999914673</v>
      </c>
      <c r="C20" s="7" t="n">
        <v>101.7044812014</v>
      </c>
      <c r="D20" s="7" t="n">
        <f aca="false">C20-B20</f>
        <v>-0.0455187132734096</v>
      </c>
      <c r="I20" s="8"/>
      <c r="J20" s="8"/>
      <c r="K20" s="5"/>
      <c r="S20" s="8"/>
      <c r="T20" s="5"/>
    </row>
    <row r="21" customFormat="false" ht="12" hidden="false" customHeight="false" outlineLevel="0" collapsed="false">
      <c r="B21" s="7" t="n">
        <v>91.6899999231096</v>
      </c>
      <c r="C21" s="7" t="n">
        <v>90.5869322127</v>
      </c>
      <c r="D21" s="7" t="n">
        <f aca="false">C21-B21</f>
        <v>-1.10306771040962</v>
      </c>
      <c r="F21" s="3" t="s">
        <v>8</v>
      </c>
      <c r="G21" s="3" t="s">
        <v>24</v>
      </c>
      <c r="H21" s="7" t="n">
        <f aca="false">G17/G19</f>
        <v>-2.00580034895959</v>
      </c>
      <c r="I21" s="8"/>
      <c r="J21" s="8"/>
      <c r="K21" s="5"/>
      <c r="S21" s="8"/>
      <c r="T21" s="5"/>
    </row>
    <row r="22" customFormat="false" ht="11.4" hidden="false" customHeight="false" outlineLevel="0" collapsed="false">
      <c r="B22" s="7" t="n">
        <v>112.029999906053</v>
      </c>
      <c r="C22" s="7" t="n">
        <v>112.703885461193</v>
      </c>
      <c r="D22" s="7" t="n">
        <f aca="false">C22-B22</f>
        <v>0.673885555140558</v>
      </c>
      <c r="I22" s="8"/>
      <c r="J22" s="8"/>
      <c r="K22" s="5"/>
      <c r="S22" s="8"/>
      <c r="T22" s="5"/>
    </row>
    <row r="23" customFormat="false" ht="15" hidden="false" customHeight="false" outlineLevel="0" collapsed="false">
      <c r="B23" s="7" t="n">
        <v>88.8399999254996</v>
      </c>
      <c r="C23" s="7" t="n">
        <v>87.3638854824431</v>
      </c>
      <c r="D23" s="7" t="n">
        <f aca="false">C23-B23</f>
        <v>-1.47611444305647</v>
      </c>
      <c r="F23" s="3" t="s">
        <v>10</v>
      </c>
      <c r="G23" s="3" t="s">
        <v>25</v>
      </c>
      <c r="H23" s="9" t="n">
        <v>0.038</v>
      </c>
      <c r="I23" s="8"/>
      <c r="J23" s="8" t="s">
        <v>26</v>
      </c>
      <c r="K23" s="5"/>
      <c r="S23" s="8"/>
      <c r="T23" s="5"/>
    </row>
    <row r="24" customFormat="false" ht="11.4" hidden="false" customHeight="false" outlineLevel="0" collapsed="false">
      <c r="B24" s="7" t="n">
        <v>105.179999911797</v>
      </c>
      <c r="C24" s="7" t="n">
        <v>103.803885468657</v>
      </c>
      <c r="D24" s="7" t="n">
        <f aca="false">C24-B24</f>
        <v>-1.37611444314034</v>
      </c>
      <c r="I24" s="8"/>
      <c r="J24" s="8"/>
      <c r="K24" s="5"/>
      <c r="S24" s="8"/>
      <c r="T24" s="5"/>
    </row>
    <row r="25" customFormat="false" ht="12.6" hidden="false" customHeight="false" outlineLevel="0" collapsed="false">
      <c r="B25" s="7" t="n">
        <v>110.369999907445</v>
      </c>
      <c r="C25" s="7" t="n">
        <v>106.073885466753</v>
      </c>
      <c r="D25" s="7" t="n">
        <f aca="false">C25-B25</f>
        <v>-4.29611444069164</v>
      </c>
      <c r="F25" s="3" t="s">
        <v>12</v>
      </c>
      <c r="G25" s="6" t="s">
        <v>27</v>
      </c>
      <c r="H25" s="6" t="s">
        <v>28</v>
      </c>
      <c r="I25" s="6" t="s">
        <v>29</v>
      </c>
      <c r="J25" s="6" t="s">
        <v>30</v>
      </c>
      <c r="K25" s="5"/>
      <c r="S25" s="8"/>
      <c r="T25" s="5"/>
    </row>
    <row r="26" customFormat="false" ht="11.4" hidden="false" customHeight="false" outlineLevel="0" collapsed="false">
      <c r="B26" s="10" t="n">
        <v>120.989999898539</v>
      </c>
      <c r="C26" s="10" t="n">
        <v>122.651376848</v>
      </c>
      <c r="D26" s="10" t="n">
        <f aca="false">C26-B26</f>
        <v>1.66137694946109</v>
      </c>
      <c r="G26" s="9" t="n">
        <v>0.038</v>
      </c>
      <c r="H26" s="7" t="n">
        <v>0.01</v>
      </c>
      <c r="I26" s="7" t="str">
        <f aca="false">IF(G26&gt;H26,"Accept","Reject")</f>
        <v>Accept</v>
      </c>
      <c r="J26" s="8" t="s">
        <v>31</v>
      </c>
      <c r="K26" s="5"/>
      <c r="S26" s="8"/>
      <c r="T26" s="5"/>
    </row>
    <row r="27" customFormat="false" ht="11.4" hidden="false" customHeight="false" outlineLevel="0" collapsed="false">
      <c r="G27" s="9" t="n">
        <v>0.038</v>
      </c>
      <c r="H27" s="7" t="n">
        <v>0.05</v>
      </c>
      <c r="I27" s="7" t="str">
        <f aca="false">IF(G27&gt;H27,"Accept","Reject")</f>
        <v>Reject</v>
      </c>
      <c r="J27" s="5" t="s">
        <v>32</v>
      </c>
      <c r="K27" s="5"/>
    </row>
    <row r="28" customFormat="false" ht="11.4" hidden="false" customHeight="false" outlineLevel="0" collapsed="false">
      <c r="G28" s="11" t="n">
        <v>0.038</v>
      </c>
      <c r="H28" s="10" t="n">
        <v>0.1</v>
      </c>
      <c r="I28" s="12" t="str">
        <f aca="false">IF(G28&gt;H28,"Accept","Reject")</f>
        <v>Reject</v>
      </c>
      <c r="J28" s="12" t="s">
        <v>33</v>
      </c>
    </row>
    <row r="30" customFormat="false" ht="11.4" hidden="false" customHeight="false" outlineLevel="0" collapsed="false">
      <c r="G30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2017-07-17T16:18:22Z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