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requency distribution tabl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<sst xmlns="http://schemas.openxmlformats.org/spreadsheetml/2006/main" count="49" uniqueCount="41">
  <si>
    <t xml:space="preserve">Numerical variables. Frequency distribution table</t>
  </si>
  <si>
    <t xml:space="preserve">Background</t>
  </si>
  <si>
    <t xml:space="preserve">You are given a dataset.</t>
  </si>
  <si>
    <t xml:space="preserve">Task 1</t>
  </si>
  <si>
    <t xml:space="preserve">Given that we want to divide the numbers into 6 intervals of equal width, calculate that interval width. Round up to the nearest whole number, bigger than the result that you obtain</t>
  </si>
  <si>
    <t xml:space="preserve">Task 2</t>
  </si>
  <si>
    <t xml:space="preserve">Create a frequency distribution table that shows </t>
  </si>
  <si>
    <t xml:space="preserve">1. The intervals </t>
  </si>
  <si>
    <t xml:space="preserve">2. The absolute frequency of each interval</t>
  </si>
  <si>
    <t xml:space="preserve">3. The relative frequency of each interval</t>
  </si>
  <si>
    <t xml:space="preserve">Task 3</t>
  </si>
  <si>
    <t xml:space="preserve">Repeat task 1 and 2, but this time, use the exact interval width. Don't round up to the nearest whole number, that is.</t>
  </si>
  <si>
    <t xml:space="preserve">Solution:</t>
  </si>
  <si>
    <t xml:space="preserve">Tasks 1 and 2</t>
  </si>
  <si>
    <t xml:space="preserve">Dataset</t>
  </si>
  <si>
    <t xml:space="preserve">Frequency distribution table</t>
  </si>
  <si>
    <t xml:space="preserve">Desired intervals</t>
  </si>
  <si>
    <t xml:space="preserve">Interval width</t>
  </si>
  <si>
    <t xml:space="preserve">Interval start</t>
  </si>
  <si>
    <t xml:space="preserve">Interval end</t>
  </si>
  <si>
    <t xml:space="preserve">Absolute frequency</t>
  </si>
  <si>
    <t xml:space="preserve">Relative frequency</t>
  </si>
  <si>
    <t xml:space="preserve">Usually intervals are denoted in this way:</t>
  </si>
  <si>
    <t xml:space="preserve">Note that in this way, our intervals start exactly at the first number and finish exactly at the last number from the dataset.</t>
  </si>
  <si>
    <t xml:space="preserve">[8,54] </t>
  </si>
  <si>
    <t xml:space="preserve">Parentheses () denote that the number is not included</t>
  </si>
  <si>
    <t xml:space="preserve">This is a fairer representation of reality and that is what you will usually do when doing statistics.</t>
  </si>
  <si>
    <t xml:space="preserve">(54,100]</t>
  </si>
  <si>
    <t xml:space="preserve">Square brackets [] denote that a number is included</t>
  </si>
  <si>
    <t xml:space="preserve">However, the corresponding frequencies are the same. </t>
  </si>
  <si>
    <t xml:space="preserve">(100,146]</t>
  </si>
  <si>
    <t xml:space="preserve">e.g. (100,146] means: from 100 EXCLUDED to 146 INCLUDED</t>
  </si>
  <si>
    <t xml:space="preserve">The difference between the intervals width is so marginal that it will rarely pose a problem on your analysis.</t>
  </si>
  <si>
    <t xml:space="preserve">(146,192]</t>
  </si>
  <si>
    <t xml:space="preserve">Nevertheless, the norm is to use the exact width.</t>
  </si>
  <si>
    <t xml:space="preserve">(192,238]</t>
  </si>
  <si>
    <t xml:space="preserve">The first interval always includes the first number, as in [8,54]</t>
  </si>
  <si>
    <t xml:space="preserve">(238,284]</t>
  </si>
  <si>
    <t xml:space="preserve">the last interval always includes the last number as in (238,284]</t>
  </si>
  <si>
    <t xml:space="preserve">In this lesson and exercise, we have separated them into two columns, for easier</t>
  </si>
  <si>
    <t xml:space="preserve">manipulation in excel formulas.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</si>
</sst>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203864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color rgb="FF595959"/>
      <name val="Arial"/>
      <family val="2"/>
      <charset val="1"/>
    </font>
    <font>
      <b val="true"/>
      <sz val="9"/>
      <color rgb="FF203864"/>
      <name val="Arial"/>
      <family val="2"/>
      <charset val="1"/>
    </font>
    <font>
      <b val="true"/>
      <sz val="10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0386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41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9.88"/>
    <col collapsed="false" customWidth="true" hidden="false" outlineLevel="0" max="3" min="3" style="1" width="9.11"/>
    <col collapsed="false" customWidth="true" hidden="false" outlineLevel="0" max="4" min="4" style="1" width="13.44"/>
    <col collapsed="false" customWidth="true" hidden="false" outlineLevel="0" max="5" min="5" style="2" width="14.89"/>
    <col collapsed="false" customWidth="true" hidden="false" outlineLevel="0" max="6" min="6" style="2" width="16.11"/>
    <col collapsed="false" customWidth="true" hidden="false" outlineLevel="0" max="8" min="7" style="2" width="15.77"/>
    <col collapsed="false" customWidth="true" hidden="false" outlineLevel="0" max="9" min="9" style="1" width="15.66"/>
    <col collapsed="false" customWidth="true" hidden="false" outlineLevel="0" max="10" min="10" style="1" width="11"/>
    <col collapsed="false" customWidth="true" hidden="false" outlineLevel="0" max="11" min="11" style="1" width="16.11"/>
    <col collapsed="false" customWidth="true" hidden="false" outlineLevel="0" max="12" min="12" style="1" width="15.77"/>
    <col collapsed="false" customWidth="true" hidden="false" outlineLevel="0" max="19" min="13" style="1" width="8.88"/>
    <col collapsed="false" customWidth="true" hidden="false" outlineLevel="0" max="20" min="20" style="1" width="10.44"/>
    <col collapsed="false" customWidth="true" hidden="false" outlineLevel="0" max="1025" min="21" style="1" width="8.88"/>
  </cols>
  <sheetData>
    <row r="1" customFormat="false" ht="15.6" hidden="false" customHeight="false" outlineLevel="0" collapsed="false">
      <c r="B1" s="3" t="s">
        <v>0</v>
      </c>
    </row>
    <row r="3" customFormat="false" ht="12" hidden="false" customHeight="false" outlineLevel="0" collapsed="false">
      <c r="B3" s="4" t="s">
        <v>1</v>
      </c>
      <c r="C3" s="1" t="s">
        <v>2</v>
      </c>
    </row>
    <row r="4" customFormat="false" ht="12" hidden="false" customHeight="false" outlineLevel="0" collapsed="false">
      <c r="B4" s="4" t="s">
        <v>3</v>
      </c>
      <c r="C4" s="1" t="s">
        <v>4</v>
      </c>
    </row>
    <row r="5" customFormat="false" ht="12" hidden="false" customHeight="false" outlineLevel="0" collapsed="false">
      <c r="B5" s="4" t="s">
        <v>5</v>
      </c>
      <c r="C5" s="1" t="s">
        <v>6</v>
      </c>
    </row>
    <row r="6" customFormat="false" ht="11.4" hidden="false" customHeight="false" outlineLevel="0" collapsed="false">
      <c r="D6" s="1" t="s">
        <v>7</v>
      </c>
    </row>
    <row r="7" customFormat="false" ht="11.4" hidden="false" customHeight="false" outlineLevel="0" collapsed="false">
      <c r="D7" s="1" t="s">
        <v>8</v>
      </c>
    </row>
    <row r="8" customFormat="false" ht="11.4" hidden="false" customHeight="false" outlineLevel="0" collapsed="false">
      <c r="D8" s="1" t="s">
        <v>9</v>
      </c>
    </row>
    <row r="9" customFormat="false" ht="12" hidden="false" customHeight="false" outlineLevel="0" collapsed="false">
      <c r="B9" s="4" t="s">
        <v>10</v>
      </c>
      <c r="C9" s="1" t="s">
        <v>11</v>
      </c>
      <c r="Q9" s="5"/>
    </row>
    <row r="10" customFormat="false" ht="11.4" hidden="false" customHeight="false" outlineLevel="0" collapsed="false">
      <c r="Q10" s="5"/>
    </row>
    <row r="11" customFormat="false" ht="11.4" hidden="false" customHeight="false" outlineLevel="0" collapsed="false">
      <c r="Q11" s="5"/>
    </row>
    <row r="12" customFormat="false" ht="11.4" hidden="false" customHeight="false" outlineLevel="0" collapsed="false">
      <c r="Q12" s="5"/>
    </row>
    <row r="13" customFormat="false" ht="12" hidden="false" customHeight="false" outlineLevel="0" collapsed="false">
      <c r="B13" s="4" t="s">
        <v>12</v>
      </c>
      <c r="Q13" s="6"/>
    </row>
    <row r="14" customFormat="false" ht="11.4" hidden="false" customHeight="false" outlineLevel="0" collapsed="false">
      <c r="Q14" s="6"/>
    </row>
    <row r="15" customFormat="false" ht="12" hidden="false" customHeight="false" outlineLevel="0" collapsed="false">
      <c r="B15" s="4" t="s">
        <v>13</v>
      </c>
      <c r="I15" s="4" t="s">
        <v>10</v>
      </c>
      <c r="Q15" s="6"/>
    </row>
    <row r="16" customFormat="false" ht="11.4" hidden="false" customHeight="false" outlineLevel="0" collapsed="false">
      <c r="Q16" s="6"/>
    </row>
    <row r="17" customFormat="false" ht="13.8" hidden="false" customHeight="false" outlineLevel="0" collapsed="false">
      <c r="B17" s="7" t="s">
        <v>14</v>
      </c>
      <c r="D17" s="8" t="s">
        <v>15</v>
      </c>
      <c r="I17" s="8" t="s">
        <v>15</v>
      </c>
      <c r="J17" s="2"/>
      <c r="K17" s="2"/>
      <c r="L17" s="2"/>
      <c r="Q17" s="6"/>
    </row>
    <row r="18" customFormat="false" ht="11.4" hidden="false" customHeight="false" outlineLevel="0" collapsed="false">
      <c r="B18" s="1" t="n">
        <v>8</v>
      </c>
      <c r="D18" s="2"/>
      <c r="I18" s="2"/>
      <c r="J18" s="2"/>
      <c r="K18" s="2"/>
      <c r="L18" s="2"/>
      <c r="Q18" s="6"/>
    </row>
    <row r="19" customFormat="false" ht="12" hidden="false" customHeight="false" outlineLevel="0" collapsed="false">
      <c r="B19" s="1" t="n">
        <v>30</v>
      </c>
      <c r="C19" s="9"/>
      <c r="D19" s="9" t="s">
        <v>16</v>
      </c>
      <c r="E19" s="10" t="n">
        <v>6</v>
      </c>
      <c r="F19" s="11"/>
      <c r="I19" s="9" t="s">
        <v>16</v>
      </c>
      <c r="J19" s="10" t="n">
        <v>6</v>
      </c>
      <c r="K19" s="11"/>
      <c r="L19" s="2"/>
    </row>
    <row r="20" customFormat="false" ht="12" hidden="false" customHeight="false" outlineLevel="0" collapsed="false">
      <c r="B20" s="1" t="n">
        <v>30</v>
      </c>
      <c r="C20" s="12"/>
      <c r="D20" s="9" t="s">
        <v>17</v>
      </c>
      <c r="E20" s="10" t="n">
        <f aca="false">ROUNDUP(($B$37-$B$18)/$E$19,0)</f>
        <v>46</v>
      </c>
      <c r="I20" s="9" t="s">
        <v>17</v>
      </c>
      <c r="J20" s="13" t="n">
        <f aca="false">($B$37-$B$18)/$J$19</f>
        <v>45.6666666666667</v>
      </c>
      <c r="K20" s="2"/>
      <c r="L20" s="2"/>
    </row>
    <row r="21" customFormat="false" ht="11.4" hidden="false" customHeight="false" outlineLevel="0" collapsed="false">
      <c r="B21" s="1" t="n">
        <v>50</v>
      </c>
      <c r="C21" s="12"/>
      <c r="D21" s="2"/>
      <c r="I21" s="2"/>
      <c r="J21" s="2"/>
      <c r="K21" s="2"/>
      <c r="L21" s="2"/>
    </row>
    <row r="22" customFormat="false" ht="12.6" hidden="false" customHeight="false" outlineLevel="0" collapsed="false">
      <c r="B22" s="1" t="n">
        <v>86</v>
      </c>
      <c r="C22" s="12"/>
      <c r="D22" s="7" t="s">
        <v>18</v>
      </c>
      <c r="E22" s="7" t="s">
        <v>19</v>
      </c>
      <c r="F22" s="7" t="s">
        <v>20</v>
      </c>
      <c r="G22" s="7" t="s">
        <v>21</v>
      </c>
      <c r="I22" s="7" t="s">
        <v>18</v>
      </c>
      <c r="J22" s="7" t="s">
        <v>19</v>
      </c>
      <c r="K22" s="7" t="s">
        <v>20</v>
      </c>
      <c r="L22" s="7" t="s">
        <v>21</v>
      </c>
    </row>
    <row r="23" customFormat="false" ht="11.4" hidden="false" customHeight="false" outlineLevel="0" collapsed="false">
      <c r="B23" s="1" t="n">
        <v>94</v>
      </c>
      <c r="C23" s="12"/>
      <c r="D23" s="14" t="n">
        <f aca="false">B18</f>
        <v>8</v>
      </c>
      <c r="E23" s="15" t="n">
        <f aca="false">D23+$E$20</f>
        <v>54</v>
      </c>
      <c r="F23" s="14" t="n">
        <f aca="false">COUNTIF($B$18:$B$37,"&gt;="&amp;D23)-COUNTIF($B$18:$B$37,"&gt;"&amp;E23)</f>
        <v>4</v>
      </c>
      <c r="G23" s="16" t="n">
        <f aca="false">F23/COUNT($B$18:$B$37)</f>
        <v>0.2</v>
      </c>
      <c r="I23" s="16" t="n">
        <f aca="false">B18</f>
        <v>8</v>
      </c>
      <c r="J23" s="16" t="n">
        <f aca="false">I23+$J$20</f>
        <v>53.6666666666667</v>
      </c>
      <c r="K23" s="14" t="n">
        <f aca="false">COUNTIF($B$18:$B$37,"&gt;="&amp;I23)-COUNTIF($B$18:$B$37,"&gt;"&amp;J23)</f>
        <v>4</v>
      </c>
      <c r="L23" s="16" t="n">
        <f aca="false">K23/COUNT($B$18:$B$37)</f>
        <v>0.2</v>
      </c>
    </row>
    <row r="24" customFormat="false" ht="11.4" hidden="false" customHeight="false" outlineLevel="0" collapsed="false">
      <c r="B24" s="1" t="n">
        <v>102</v>
      </c>
      <c r="C24" s="12"/>
      <c r="D24" s="14" t="n">
        <f aca="false">E23</f>
        <v>54</v>
      </c>
      <c r="E24" s="15" t="n">
        <f aca="false">D24+$E$20</f>
        <v>100</v>
      </c>
      <c r="F24" s="14" t="n">
        <f aca="false">COUNTIF($B$18:$B$37,"&gt;="&amp;D24)-COUNTIF($B$18:$B$37,"&gt;"&amp;E24)</f>
        <v>2</v>
      </c>
      <c r="G24" s="16" t="n">
        <f aca="false">F24/COUNT($B$18:$B$37)</f>
        <v>0.1</v>
      </c>
      <c r="I24" s="16" t="n">
        <f aca="false">J23</f>
        <v>53.6666666666667</v>
      </c>
      <c r="J24" s="16" t="n">
        <f aca="false">I24+$J$20</f>
        <v>99.3333333333333</v>
      </c>
      <c r="K24" s="14" t="n">
        <f aca="false">COUNTIF($B$18:$B$37,"&gt;="&amp;I24)-COUNTIF($B$18:$B$37,"&gt;"&amp;J24)</f>
        <v>2</v>
      </c>
      <c r="L24" s="16" t="n">
        <f aca="false">K24/COUNT($B$18:$B$37)</f>
        <v>0.1</v>
      </c>
    </row>
    <row r="25" customFormat="false" ht="11.4" hidden="false" customHeight="false" outlineLevel="0" collapsed="false">
      <c r="B25" s="1" t="n">
        <v>110</v>
      </c>
      <c r="C25" s="12"/>
      <c r="D25" s="14" t="n">
        <f aca="false">E24</f>
        <v>100</v>
      </c>
      <c r="E25" s="15" t="n">
        <f aca="false">D25+$E$20</f>
        <v>146</v>
      </c>
      <c r="F25" s="14" t="n">
        <f aca="false">COUNTIF($B$18:$B$37,"&gt;="&amp;D25)-COUNTIF($B$18:$B$37,"&gt;"&amp;E25)</f>
        <v>2</v>
      </c>
      <c r="G25" s="16" t="n">
        <f aca="false">F25/COUNT($B$18:$B$37)</f>
        <v>0.1</v>
      </c>
      <c r="I25" s="16" t="n">
        <f aca="false">J24</f>
        <v>99.3333333333333</v>
      </c>
      <c r="J25" s="16" t="n">
        <f aca="false">I25+$J$20</f>
        <v>145</v>
      </c>
      <c r="K25" s="14" t="n">
        <f aca="false">COUNTIF($B$18:$B$37,"&gt;="&amp;I25)-COUNTIF($B$18:$B$37,"&gt;"&amp;J25)</f>
        <v>2</v>
      </c>
      <c r="L25" s="16" t="n">
        <f aca="false">K25/COUNT($B$18:$B$37)</f>
        <v>0.1</v>
      </c>
    </row>
    <row r="26" customFormat="false" ht="11.4" hidden="false" customHeight="false" outlineLevel="0" collapsed="false">
      <c r="B26" s="1" t="n">
        <v>169</v>
      </c>
      <c r="C26" s="12"/>
      <c r="D26" s="14" t="n">
        <f aca="false">E25</f>
        <v>146</v>
      </c>
      <c r="E26" s="15" t="n">
        <f aca="false">D26+$E$20</f>
        <v>192</v>
      </c>
      <c r="F26" s="14" t="n">
        <f aca="false">COUNTIF($B$18:$B$37,"&gt;="&amp;D26)-COUNTIF($B$18:$B$37,"&gt;"&amp;E26)</f>
        <v>3</v>
      </c>
      <c r="G26" s="16" t="n">
        <f aca="false">F26/COUNT($B$18:$B$37)</f>
        <v>0.15</v>
      </c>
      <c r="I26" s="16" t="n">
        <f aca="false">J25</f>
        <v>145</v>
      </c>
      <c r="J26" s="16" t="n">
        <f aca="false">I26+$J$20</f>
        <v>190.666666666667</v>
      </c>
      <c r="K26" s="14" t="n">
        <f aca="false">COUNTIF($B$18:$B$37,"&gt;="&amp;I26)-COUNTIF($B$18:$B$37,"&gt;"&amp;J26)</f>
        <v>3</v>
      </c>
      <c r="L26" s="16" t="n">
        <f aca="false">K26/COUNT($B$18:$B$37)</f>
        <v>0.15</v>
      </c>
    </row>
    <row r="27" customFormat="false" ht="11.4" hidden="false" customHeight="false" outlineLevel="0" collapsed="false">
      <c r="B27" s="1" t="n">
        <v>170</v>
      </c>
      <c r="C27" s="12"/>
      <c r="D27" s="14" t="n">
        <f aca="false">E26</f>
        <v>192</v>
      </c>
      <c r="E27" s="15" t="n">
        <f aca="false">D27+$E$20</f>
        <v>238</v>
      </c>
      <c r="F27" s="14" t="n">
        <f aca="false">COUNTIF($B$18:$B$37,"&gt;="&amp;D27)-COUNTIF($B$18:$B$37,"&gt;"&amp;E27)</f>
        <v>1</v>
      </c>
      <c r="G27" s="16" t="n">
        <f aca="false">F27/COUNT($B$18:$B$37)</f>
        <v>0.05</v>
      </c>
      <c r="I27" s="16" t="n">
        <f aca="false">J26</f>
        <v>190.666666666667</v>
      </c>
      <c r="J27" s="16" t="n">
        <f aca="false">I27+$J$20</f>
        <v>236.333333333333</v>
      </c>
      <c r="K27" s="14" t="n">
        <f aca="false">COUNTIF($B$18:$B$37,"&gt;="&amp;I27)-COUNTIF($B$18:$B$37,"&gt;"&amp;J27)</f>
        <v>1</v>
      </c>
      <c r="L27" s="16" t="n">
        <f aca="false">K27/COUNT($B$18:$B$37)</f>
        <v>0.05</v>
      </c>
    </row>
    <row r="28" customFormat="false" ht="11.4" hidden="false" customHeight="false" outlineLevel="0" collapsed="false">
      <c r="B28" s="1" t="n">
        <v>176</v>
      </c>
      <c r="C28" s="12"/>
      <c r="D28" s="17" t="n">
        <f aca="false">E27</f>
        <v>238</v>
      </c>
      <c r="E28" s="18" t="n">
        <f aca="false">D28+$E$20</f>
        <v>284</v>
      </c>
      <c r="F28" s="17" t="n">
        <f aca="false">COUNTIF($B$18:$B$37,"&gt;="&amp;D28)-COUNTIF($B$18:$B$37,"&gt;"&amp;E28)</f>
        <v>8</v>
      </c>
      <c r="G28" s="19" t="n">
        <f aca="false">F28/COUNT($B$18:$B$37)</f>
        <v>0.4</v>
      </c>
      <c r="I28" s="19" t="n">
        <f aca="false">J27</f>
        <v>236.333333333333</v>
      </c>
      <c r="J28" s="19" t="n">
        <f aca="false">I28+$J$20</f>
        <v>282</v>
      </c>
      <c r="K28" s="17" t="n">
        <f aca="false">COUNTIF($B$18:$B$37,"&gt;="&amp;I28)-COUNTIF($B$18:$B$37,"&gt;"&amp;J28)</f>
        <v>8</v>
      </c>
      <c r="L28" s="19" t="n">
        <f aca="false">K28/COUNT($B$18:$B$37)</f>
        <v>0.4</v>
      </c>
    </row>
    <row r="29" customFormat="false" ht="11.4" hidden="false" customHeight="false" outlineLevel="0" collapsed="false">
      <c r="B29" s="1" t="n">
        <v>236</v>
      </c>
      <c r="C29" s="12"/>
      <c r="F29" s="14" t="n">
        <f aca="false">SUM(F23:F28)</f>
        <v>20</v>
      </c>
      <c r="G29" s="16" t="n">
        <f aca="false">F29/COUNT($B$18:$B$37)</f>
        <v>1</v>
      </c>
      <c r="K29" s="20" t="n">
        <f aca="false">SUM(K23:K28)</f>
        <v>20</v>
      </c>
      <c r="L29" s="21" t="n">
        <f aca="false">SUM(L23:L28)</f>
        <v>1</v>
      </c>
    </row>
    <row r="30" customFormat="false" ht="11.4" hidden="false" customHeight="false" outlineLevel="0" collapsed="false">
      <c r="B30" s="1" t="n">
        <v>240</v>
      </c>
      <c r="C30" s="12"/>
    </row>
    <row r="31" customFormat="false" ht="11.4" hidden="false" customHeight="false" outlineLevel="0" collapsed="false">
      <c r="B31" s="1" t="n">
        <v>241</v>
      </c>
      <c r="C31" s="12"/>
    </row>
    <row r="32" customFormat="false" ht="11.4" hidden="false" customHeight="false" outlineLevel="0" collapsed="false">
      <c r="B32" s="1" t="n">
        <v>242</v>
      </c>
      <c r="C32" s="12"/>
      <c r="D32" s="1" t="s">
        <v>22</v>
      </c>
      <c r="I32" s="1" t="s">
        <v>23</v>
      </c>
    </row>
    <row r="33" customFormat="false" ht="11.4" hidden="false" customHeight="false" outlineLevel="0" collapsed="false">
      <c r="B33" s="1" t="n">
        <v>255</v>
      </c>
      <c r="C33" s="12"/>
      <c r="D33" s="1" t="s">
        <v>24</v>
      </c>
      <c r="E33" s="22" t="s">
        <v>25</v>
      </c>
      <c r="I33" s="1" t="s">
        <v>26</v>
      </c>
    </row>
    <row r="34" customFormat="false" ht="11.4" hidden="false" customHeight="false" outlineLevel="0" collapsed="false">
      <c r="B34" s="1" t="n">
        <v>262</v>
      </c>
      <c r="C34" s="12"/>
      <c r="D34" s="1" t="s">
        <v>27</v>
      </c>
      <c r="E34" s="22" t="s">
        <v>28</v>
      </c>
      <c r="I34" s="1" t="s">
        <v>29</v>
      </c>
    </row>
    <row r="35" customFormat="false" ht="11.4" hidden="false" customHeight="false" outlineLevel="0" collapsed="false">
      <c r="B35" s="1" t="n">
        <v>276</v>
      </c>
      <c r="C35" s="12"/>
      <c r="D35" s="1" t="s">
        <v>30</v>
      </c>
      <c r="E35" s="22" t="s">
        <v>31</v>
      </c>
      <c r="I35" s="1" t="s">
        <v>32</v>
      </c>
    </row>
    <row r="36" customFormat="false" ht="11.4" hidden="false" customHeight="false" outlineLevel="0" collapsed="false">
      <c r="B36" s="1" t="n">
        <v>279</v>
      </c>
      <c r="C36" s="12"/>
      <c r="D36" s="1" t="s">
        <v>33</v>
      </c>
      <c r="I36" s="1" t="s">
        <v>34</v>
      </c>
    </row>
    <row r="37" customFormat="false" ht="11.4" hidden="false" customHeight="false" outlineLevel="0" collapsed="false">
      <c r="B37" s="1" t="n">
        <v>282</v>
      </c>
      <c r="C37" s="12"/>
      <c r="D37" s="1" t="s">
        <v>35</v>
      </c>
      <c r="E37" s="22" t="s">
        <v>36</v>
      </c>
    </row>
    <row r="38" customFormat="false" ht="11.4" hidden="false" customHeight="false" outlineLevel="0" collapsed="false">
      <c r="D38" s="1" t="s">
        <v>37</v>
      </c>
      <c r="E38" s="22" t="s">
        <v>38</v>
      </c>
    </row>
    <row r="40" customFormat="false" ht="11.4" hidden="false" customHeight="false" outlineLevel="0" collapsed="false">
      <c r="D40" s="1" t="s">
        <v>39</v>
      </c>
    </row>
    <row r="41" customFormat="false" ht="11.4" hidden="false" customHeight="false" outlineLevel="0" collapsed="false">
      <c r="D41" s="1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2017-04-19T06:27:11Z</dcterms:created>
  <dc:creator>Iliya Valchanov</dc:creator>
  <dc:description/>
  <dc:language>pt-BR</dc:language>
  <cp:lastModifiedBy>Iliya Valchanov</cp:lastModifiedBy>
  <dcterms:modified xsi:type="dcterms:W3CDTF">2017-07-11T10:12:20Z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