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613"/>
  <workbookPr showInkAnnotation="0" autoCompressPictures="0"/>
  <bookViews>
    <workbookView xWindow="0" yWindow="0" windowWidth="27320" windowHeight="1346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60" i="1" l="1"/>
  <c r="F60" i="1"/>
  <c r="F56" i="1"/>
  <c r="G56" i="1"/>
  <c r="G57" i="1"/>
  <c r="G58" i="1"/>
  <c r="G59" i="1"/>
  <c r="G61" i="1"/>
  <c r="G62" i="1"/>
  <c r="G63" i="1"/>
  <c r="F63" i="1"/>
  <c r="F62" i="1"/>
  <c r="F61" i="1"/>
  <c r="F59" i="1"/>
  <c r="F58" i="1"/>
  <c r="F57" i="1"/>
  <c r="G55" i="1"/>
  <c r="F55" i="1"/>
  <c r="F20" i="1"/>
  <c r="F43" i="1"/>
  <c r="F48" i="1"/>
  <c r="G48" i="1"/>
  <c r="F42" i="1"/>
  <c r="F49" i="1"/>
  <c r="G49" i="1"/>
  <c r="F45" i="1"/>
  <c r="F47" i="1"/>
  <c r="G47" i="1"/>
  <c r="F46" i="1"/>
  <c r="G46" i="1"/>
  <c r="F21" i="1"/>
  <c r="F30" i="1"/>
  <c r="F35" i="1"/>
  <c r="G35" i="1"/>
  <c r="F25" i="1"/>
  <c r="F29" i="1"/>
  <c r="F36" i="1"/>
  <c r="G36" i="1"/>
  <c r="F33" i="1"/>
  <c r="G33" i="1"/>
  <c r="F34" i="1"/>
  <c r="G34" i="1"/>
  <c r="F28" i="1"/>
  <c r="G28" i="1"/>
  <c r="G29" i="1"/>
  <c r="G30" i="1"/>
  <c r="F22" i="1"/>
  <c r="F19" i="1"/>
  <c r="F31" i="1"/>
  <c r="G31" i="1"/>
  <c r="F32" i="1"/>
  <c r="G32" i="1"/>
  <c r="F44" i="1"/>
  <c r="G43" i="1"/>
  <c r="G44" i="1"/>
  <c r="G45" i="1"/>
  <c r="G42" i="1"/>
  <c r="F27" i="1"/>
  <c r="G27" i="1"/>
  <c r="F26" i="1"/>
  <c r="G26" i="1"/>
  <c r="G25" i="1"/>
  <c r="F24" i="1"/>
  <c r="G24" i="1"/>
  <c r="F23" i="1"/>
  <c r="G23" i="1"/>
  <c r="G22" i="1"/>
  <c r="G21" i="1"/>
  <c r="G20" i="1"/>
  <c r="G19" i="1"/>
  <c r="F18" i="1"/>
  <c r="G18" i="1"/>
  <c r="G17" i="1"/>
  <c r="G14" i="1"/>
  <c r="G15" i="1"/>
  <c r="G16" i="1"/>
  <c r="G13" i="1"/>
</calcChain>
</file>

<file path=xl/sharedStrings.xml><?xml version="1.0" encoding="utf-8"?>
<sst xmlns="http://schemas.openxmlformats.org/spreadsheetml/2006/main" count="215" uniqueCount="95">
  <si>
    <t xml:space="preserve">Oceanide/CITEPH July 2013 </t>
  </si>
  <si>
    <t>Attenuation experiments</t>
  </si>
  <si>
    <t>Regular waves</t>
  </si>
  <si>
    <t>Date</t>
  </si>
  <si>
    <t>Conc</t>
  </si>
  <si>
    <t>Comments</t>
  </si>
  <si>
    <t>Noncleamature</t>
  </si>
  <si>
    <t>WM</t>
  </si>
  <si>
    <t>wave maker</t>
  </si>
  <si>
    <t>Hs [mm]</t>
  </si>
  <si>
    <t>Tm [s]</t>
  </si>
  <si>
    <t>BCH</t>
  </si>
  <si>
    <t>beach</t>
  </si>
  <si>
    <t>lam [m]</t>
  </si>
  <si>
    <t>eps [%]</t>
  </si>
  <si>
    <t>OW</t>
  </si>
  <si>
    <t>COL</t>
  </si>
  <si>
    <t>collisions</t>
  </si>
  <si>
    <t>OW [Rows]</t>
  </si>
  <si>
    <t>Waves fully attenuate (to eye). First row of floes overwashed. Very little motion of floes beyond row 1. Clear circular reflected waves from row 1. Beating pattern in WM-side wavefield, i.e. standing waves. Didn't observe collisions or lateral motion of floes (but Tim &amp; I missed start of test). Dany say it wasn't energetic</t>
  </si>
  <si>
    <t>A clear attenuated transmitted wave. Looks like a plane wave. Some circular waves produced by Row 5. How fast is the energy travelling through the MIZ? Appears slower than the energy of the open water waves. Floes in rows moving in sync, and mainly pitching (heave also???).</t>
  </si>
  <si>
    <t>Raft [Rows]</t>
  </si>
  <si>
    <t>-</t>
  </si>
  <si>
    <t>Heavy OW in row 1. Rafting of most floes in R1 over R2 and R2 over R3 (approx equal in number), sustained for ~10s before unrafting. Very complicated reflection patterns. More attenuation apparent. Transmitted wave looks plane.</t>
  </si>
  <si>
    <t>St Time</t>
  </si>
  <si>
    <t xml:space="preserve">No scattering, no OW, just collisions! Collisions travel through MIZ till pair of floe too far apart. Visual estimation of 1 COL/s per floe. </t>
  </si>
  <si>
    <t>Collision more energetic than 2s (previous) case. `Clicking' notable.</t>
  </si>
  <si>
    <t xml:space="preserve">COL [strength, frequency] </t>
  </si>
  <si>
    <t>1,1</t>
  </si>
  <si>
    <t>1, 1</t>
  </si>
  <si>
    <t>1, 7.5</t>
  </si>
  <si>
    <t>5.5, 8</t>
  </si>
  <si>
    <t>4, 7.5</t>
  </si>
  <si>
    <t>Behaviour qualitatively v similar to previous experiment. Clicking louder. Collision appeared to cause more lateral motions.</t>
  </si>
  <si>
    <t>6.5, 8</t>
  </si>
  <si>
    <t>7, 8</t>
  </si>
  <si>
    <t>No OW but waves created by COLs do often go over edge of adjacent floe. Clear attenuation.</t>
  </si>
  <si>
    <t>Like previous experiment but a little stronger. Wave scattering clear at start of expt but outweighed by COL. OW from COLs doesn't appear on 1st row (maybe 1st 2 rows) - not sure why.</t>
  </si>
  <si>
    <t>7.5, 8</t>
  </si>
  <si>
    <t>Behaviour qualitatively similar to previous. COLs appear stronger after 1st 1-2 rows. Are waves playing role here, i.e. waves cause initial COL, momentum transfer causes further COLs? Or, influence of mooring system. Some ROT of floes under COLs. Wave attenuation strong.</t>
  </si>
  <si>
    <t>Repeat #2. Scattered waves and radiated COL waves same order of magnitude at R1.</t>
  </si>
  <si>
    <t>Repeat #1 of previous expt.</t>
  </si>
  <si>
    <t>3, 4</t>
  </si>
  <si>
    <t>Regime change! COLs diminish &amp; rafting occurs. Here rafting is non-energetic, floes slowly edge onto one another. Max 40mm rafted. Always R1 on R2, etc. Chains prevalent. Up to 4 in chain. At least 26 floes affected by rafting.</t>
  </si>
  <si>
    <t>2, 3</t>
  </si>
  <si>
    <t>1 to 3</t>
  </si>
  <si>
    <t>1 to 4</t>
  </si>
  <si>
    <t>Rafting far less than previous expt ~ 16 raft events (different counting system to above!). Takes time for rafts to occur. Sequence: 1st raft occurs, tilts back floe, which causes next rafting event. Nb. Very similar eps to previous expt.</t>
  </si>
  <si>
    <t>8.5, 8</t>
  </si>
  <si>
    <t xml:space="preserve">Lots of OW from COLs, but not in R1. Attenuation evident. </t>
  </si>
  <si>
    <t>6.5, 7.5</t>
  </si>
  <si>
    <t xml:space="preserve">Not much attenuation visible. </t>
  </si>
  <si>
    <t>Irregular waves</t>
  </si>
  <si>
    <t>3, 5</t>
  </si>
  <si>
    <t>Motions are collision driven. Chracteristic click-click-click when larger wave hits pack, implying momentum transfering through pack.</t>
  </si>
  <si>
    <t>Very energetic with large waves. Scattering, rafting and OW frequent. Floes rafted up .25m. Rafts broken often also. Strong attenuation visible.</t>
  </si>
  <si>
    <t>1 to 5</t>
  </si>
  <si>
    <t>6, 7</t>
  </si>
  <si>
    <t>Rafting and COLs occurred, but COLs were domnant. OW of full R1 only with larger waves. Transmitted waves attenuated, &amp; with different spectrum.</t>
  </si>
  <si>
    <t>0.5, 1</t>
  </si>
  <si>
    <t>Non-dymanic test. Strong attenuation, and transmitted waves appear regular. COLs &amp; rafting not simply dependent on steepness.</t>
  </si>
  <si>
    <t>Note: Floes with accelerometers are pulled back ~200mm. Does this matter? The MIZ is not periodic after all.</t>
  </si>
  <si>
    <t>1 to 1.25</t>
  </si>
  <si>
    <t>1 to 2</t>
  </si>
  <si>
    <t>Scattering evident (all rows, mostly reflected?). Attenuation evident. No horiz motions evident. OW greater in R2 than R1 (full opposed to partial) because effects of scat waves + inc wave (also floes in R1 with accels because they're pulled back a bit).</t>
  </si>
  <si>
    <t>Dispersion Rel (deep)</t>
  </si>
  <si>
    <t>overwash (in the classic sense)</t>
  </si>
  <si>
    <t>Scattered field within pack significant. Scattered waves clearly affect motions of surrounding floes. R2 OW from front &amp; back (not full though). Attenuation less than previous expt. Floe motion don't notable diminishfrom R1 to R5 (due to scat from surrounding floes?). Look for asymmetries in motion of floes near floes with accels, e.g. F1.3.</t>
  </si>
  <si>
    <t>Did not see beginning! Floes moving uniformly. Small circular scattered waves visible. Small ammount of attn.</t>
  </si>
  <si>
    <t>Scattered circ waves still evident. Are they higher order? Floe motions uniform. Attn hard to see. Look for reflected waves from beach.</t>
  </si>
  <si>
    <t xml:space="preserve">Hardly any attn. Occasional strong scattered circ waves visible. Nonlinear waves appear to be generated by WM (previous test also). </t>
  </si>
  <si>
    <t xml:space="preserve">Repeat test. OW on edges mainly, and moreso R2. I watched this one from below (spring motion appears vertical mainly). </t>
  </si>
  <si>
    <t>Repeat test. Nb. OW only at front/back edges of floes. Floes likely to be moving as in linear model. Look for `lobes' in circ scat field.</t>
  </si>
  <si>
    <t>1 to 4.5</t>
  </si>
  <si>
    <t>Scattering and OW evident. Maybe just a little attn. Floes still moving as expected (linearly) despite OW. OW full for all rows. COLs were not too far away?!?</t>
  </si>
  <si>
    <t>Lots of OW - it must play a role in floe motion/attn. Attn evident. Surprised the floes don't drift. How strong is the mooring?</t>
  </si>
  <si>
    <t xml:space="preserve">Lots of OW (alomost constant). Look at filtering to transmitted wave. Close to COL event (that could/would've created more). Some breaking of waves before floes. </t>
  </si>
  <si>
    <t>MISSED - had to catch train/plane</t>
  </si>
  <si>
    <t>DITTO</t>
  </si>
  <si>
    <t>Floes not very dynamic. Strong attn. From OW? Scattering doesn't look that strong. Scattering is strong enough that floe motions are complicated when excited.</t>
  </si>
  <si>
    <t>Single floe tests</t>
  </si>
  <si>
    <t xml:space="preserve">Floe moves with waves as expected. Nb. nonlin waves, generated by WM, present after ~1min &amp; cause scattering (perhaps affect drift). </t>
  </si>
  <si>
    <t>N/A</t>
  </si>
  <si>
    <t>Repeat of previous test, due to problems with recording devices. Very similar behaviour to prev test. Non-lin after ~5-10 cycles. Not much evidence of reflect waves from BCH.</t>
  </si>
  <si>
    <t>Two (repeated) tests pushing the floe were conducted to test the restoring force and drag.</t>
  </si>
  <si>
    <t xml:space="preserve">Similar to prev expt. More pitching. Slight scattering from linear waves. Again, eventually corrupted by non-lin waves from WM. </t>
  </si>
  <si>
    <t>More of the same. Pronounced scattering with from and rear lobes -&gt; does this come from the pitching? Close to onset of OW.</t>
  </si>
  <si>
    <t>Repeat of prev test but with 100 periods to help calculate drift</t>
  </si>
  <si>
    <t>Scatterered waves significant (may be picked up by probes). OW beginning (100mm at front of floe). Is the `high fre' appearance of circ waves due to phase mismatch of angular modes?</t>
  </si>
  <si>
    <t>Y</t>
  </si>
  <si>
    <t xml:space="preserve">OW gradually builds up from WM side of floe till front of floe is weighted down &amp; OW flow  begins. Scattering strong - partic ref (from OW?). </t>
  </si>
  <si>
    <t>OW from front &amp; back. Motion less `smooth' than other prev tests (OW or higher amp???). Circ scat waves significant.</t>
  </si>
  <si>
    <t>OW &amp; scattering strong. Is the period of the oscillations that of the wave? OW may perturb this.</t>
  </si>
  <si>
    <t>1 to 1.5</t>
  </si>
  <si>
    <t>1 to 3.5</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</si>
</sst>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b/>
      <sz val="14"/>
      <color theme="1"/>
      <name val="Calibri"/>
      <scheme val="minor"/>
    </font>
    <font>
      <b/>
      <sz val="18"/>
      <color theme="1"/>
      <name val="Calibri"/>
      <scheme val="minor"/>
    </font>
    <font>
      <u/>
      <sz val="12"/>
      <color theme="10"/>
      <name val="Calibri"/>
      <family val="2"/>
      <scheme val="minor"/>
    </font>
    <font>
      <u/>
      <sz val="12"/>
      <color theme="11"/>
      <name val="Calibri"/>
      <family val="2"/>
      <scheme val="minor"/>
    </font>
    <font>
      <sz val="12"/>
      <color rgb="FF9C0006"/>
      <name val="Calibri"/>
      <family val="2"/>
      <scheme val="minor"/>
    </font>
    <font>
      <b/>
      <sz val="12"/>
      <color rgb="FF000000"/>
      <name val="Calibri"/>
      <family val="2"/>
      <scheme val="minor"/>
    </font>
  </fonts>
  <fills count="7">
    <fill>
      <patternFill patternType="none"/>
    </fill>
    <fill>
      <patternFill patternType="gray125"/>
    </fill>
    <fill>
      <patternFill patternType="solid">
        <fgColor theme="3" tint="0.59999389629810485"/>
        <bgColor indexed="64"/>
      </patternFill>
    </fill>
    <fill>
      <patternFill patternType="solid">
        <fgColor theme="2" tint="-0.249977111117893"/>
        <bgColor indexed="64"/>
      </patternFill>
    </fill>
    <fill>
      <patternFill patternType="solid">
        <fgColor rgb="FFFFC7CE"/>
      </patternFill>
    </fill>
    <fill>
      <patternFill patternType="solid">
        <fgColor theme="7" tint="0.59999389629810485"/>
        <bgColor indexed="64"/>
      </patternFill>
    </fill>
    <fill>
      <patternFill patternType="solid">
        <fgColor rgb="FFC4BD97"/>
        <bgColor rgb="FF000000"/>
      </patternFill>
    </fill>
  </fills>
  <borders count="1">
    <border>
      <left/>
      <right/>
      <top/>
      <bottom/>
      <diagonal/>
    </border>
  </borders>
  <cellStyleXfs count="60">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4"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3">
    <xf numFmtId="0" fontId="0" fillId="0" borderId="0" xfId="0"/>
    <xf numFmtId="0" fontId="0" fillId="0" borderId="0" xfId="0" applyAlignment="1">
      <alignment horizontal="center"/>
    </xf>
    <xf numFmtId="0" fontId="1" fillId="3" borderId="0" xfId="0" applyFont="1" applyFill="1" applyAlignment="1">
      <alignment horizontal="center"/>
    </xf>
    <xf numFmtId="0" fontId="1" fillId="3" borderId="0" xfId="0" applyFont="1" applyFill="1" applyAlignment="1">
      <alignment horizontal="center"/>
    </xf>
    <xf numFmtId="0" fontId="0" fillId="0" borderId="0" xfId="0" applyAlignment="1">
      <alignment horizontal="center"/>
    </xf>
    <xf numFmtId="14" fontId="0" fillId="0" borderId="0" xfId="0" applyNumberFormat="1" applyAlignment="1">
      <alignment horizontal="center"/>
    </xf>
    <xf numFmtId="2" fontId="0" fillId="0" borderId="0" xfId="0" applyNumberFormat="1" applyAlignment="1">
      <alignment horizontal="center"/>
    </xf>
    <xf numFmtId="16" fontId="0" fillId="0" borderId="0" xfId="0" applyNumberFormat="1" applyAlignment="1">
      <alignment horizontal="center"/>
    </xf>
    <xf numFmtId="20" fontId="0" fillId="0" borderId="0" xfId="0" applyNumberFormat="1" applyAlignment="1">
      <alignment horizontal="center"/>
    </xf>
    <xf numFmtId="0" fontId="0" fillId="0" borderId="0" xfId="0" applyAlignment="1">
      <alignment horizontal="center" vertical="center"/>
    </xf>
    <xf numFmtId="0" fontId="6" fillId="4" borderId="0" xfId="31" applyAlignment="1">
      <alignment horizontal="center"/>
    </xf>
    <xf numFmtId="0" fontId="7" fillId="6" borderId="0" xfId="0" applyFont="1" applyFill="1" applyAlignment="1">
      <alignment horizontal="center"/>
    </xf>
    <xf numFmtId="0" fontId="0" fillId="0" borderId="0" xfId="0" applyAlignment="1">
      <alignment horizontal="center" vertical="center"/>
    </xf>
    <xf numFmtId="0" fontId="0" fillId="0" borderId="0" xfId="0" applyAlignment="1">
      <alignment horizontal="center"/>
    </xf>
    <xf numFmtId="0" fontId="0" fillId="0" borderId="0" xfId="0" applyAlignment="1"/>
    <xf numFmtId="0" fontId="0" fillId="0" borderId="0" xfId="0" applyAlignment="1">
      <alignment horizontal="left"/>
    </xf>
    <xf numFmtId="0" fontId="1" fillId="5" borderId="0" xfId="0" applyFont="1" applyFill="1" applyAlignment="1">
      <alignment horizontal="center" vertical="center"/>
    </xf>
    <xf numFmtId="0" fontId="3" fillId="2" borderId="0" xfId="0" applyFont="1" applyFill="1" applyAlignment="1">
      <alignment horizontal="center" vertical="center"/>
    </xf>
    <xf numFmtId="0" fontId="2" fillId="2" borderId="0" xfId="0" applyFont="1" applyFill="1" applyAlignment="1">
      <alignment horizontal="center" vertical="center"/>
    </xf>
    <xf numFmtId="0" fontId="1" fillId="3" borderId="0" xfId="0" applyFont="1" applyFill="1" applyAlignment="1">
      <alignment horizontal="center" vertical="center"/>
    </xf>
    <xf numFmtId="0" fontId="1" fillId="3" borderId="0" xfId="0" applyFont="1" applyFill="1" applyAlignment="1">
      <alignment horizontal="center"/>
    </xf>
    <xf numFmtId="0" fontId="0" fillId="3" borderId="0" xfId="0" applyFill="1" applyAlignment="1">
      <alignment horizontal="center" vertical="center"/>
    </xf>
    <xf numFmtId="0" fontId="7" fillId="6" borderId="0" xfId="0" applyFont="1" applyFill="1" applyAlignment="1">
      <alignment horizontal="center"/>
    </xf>
  </cellXfs>
  <cellStyles count="60">
    <cellStyle name="Bad" xfId="31"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5"/>
  <sheetViews>
    <sheetView tabSelected="1" topLeftCell="A36" workbookViewId="0">
      <selection activeCell="V65" sqref="V65"/>
    </sheetView>
  </sheetViews>
  <sheetFormatPr baseColWidth="10" defaultRowHeight="15" x14ac:dyDescent="0"/>
  <cols>
    <col min="10" max="10" width="21.83203125" customWidth="1"/>
    <col min="18" max="18" width="184.6640625" customWidth="1"/>
  </cols>
  <sheetData>
    <row r="1" spans="1:21" ht="15" customHeight="1">
      <c r="A1" s="17" t="s">
        <v>0</v>
      </c>
      <c r="B1" s="17"/>
      <c r="C1" s="17"/>
      <c r="D1" s="17"/>
      <c r="E1" s="17"/>
      <c r="F1" s="17"/>
      <c r="G1" s="17"/>
      <c r="H1" s="17"/>
      <c r="I1" s="17"/>
      <c r="J1" s="17"/>
      <c r="K1" s="17"/>
      <c r="L1" s="17"/>
      <c r="M1" s="17"/>
      <c r="N1" s="17"/>
      <c r="O1" s="17"/>
      <c r="P1" s="17"/>
      <c r="Q1" s="17"/>
      <c r="R1" s="17"/>
      <c r="T1" s="16" t="s">
        <v>6</v>
      </c>
      <c r="U1" s="16"/>
    </row>
    <row r="2" spans="1:21" ht="15" customHeight="1">
      <c r="A2" s="17"/>
      <c r="B2" s="17"/>
      <c r="C2" s="17"/>
      <c r="D2" s="17"/>
      <c r="E2" s="17"/>
      <c r="F2" s="17"/>
      <c r="G2" s="17"/>
      <c r="H2" s="17"/>
      <c r="I2" s="17"/>
      <c r="J2" s="17"/>
      <c r="K2" s="17"/>
      <c r="L2" s="17"/>
      <c r="M2" s="17"/>
      <c r="N2" s="17"/>
      <c r="O2" s="17"/>
      <c r="P2" s="17"/>
      <c r="Q2" s="17"/>
      <c r="R2" s="17"/>
      <c r="T2" s="16"/>
      <c r="U2" s="16"/>
    </row>
    <row r="3" spans="1:21">
      <c r="A3" s="17"/>
      <c r="B3" s="17"/>
      <c r="C3" s="17"/>
      <c r="D3" s="17"/>
      <c r="E3" s="17"/>
      <c r="F3" s="17"/>
      <c r="G3" s="17"/>
      <c r="H3" s="17"/>
      <c r="I3" s="17"/>
      <c r="J3" s="17"/>
      <c r="K3" s="17"/>
      <c r="L3" s="17"/>
      <c r="M3" s="17"/>
      <c r="N3" s="17"/>
      <c r="O3" s="17"/>
      <c r="P3" s="17"/>
      <c r="Q3" s="17"/>
      <c r="R3" s="17"/>
      <c r="T3" t="s">
        <v>7</v>
      </c>
      <c r="U3" t="s">
        <v>8</v>
      </c>
    </row>
    <row r="4" spans="1:21">
      <c r="T4" t="s">
        <v>11</v>
      </c>
      <c r="U4" t="s">
        <v>12</v>
      </c>
    </row>
    <row r="5" spans="1:21">
      <c r="A5" s="18" t="s">
        <v>1</v>
      </c>
      <c r="B5" s="18"/>
      <c r="C5" s="18"/>
      <c r="D5" s="18"/>
      <c r="E5" s="18"/>
      <c r="F5" s="18"/>
      <c r="G5" s="18"/>
      <c r="H5" s="18"/>
      <c r="I5" s="18"/>
      <c r="J5" s="18"/>
      <c r="T5" t="s">
        <v>15</v>
      </c>
      <c r="U5" t="s">
        <v>66</v>
      </c>
    </row>
    <row r="6" spans="1:21">
      <c r="A6" s="18"/>
      <c r="B6" s="18"/>
      <c r="C6" s="18"/>
      <c r="D6" s="18"/>
      <c r="E6" s="18"/>
      <c r="F6" s="18"/>
      <c r="G6" s="18"/>
      <c r="H6" s="18"/>
      <c r="I6" s="18"/>
      <c r="J6" s="18"/>
      <c r="T6" t="s">
        <v>16</v>
      </c>
      <c r="U6" t="s">
        <v>17</v>
      </c>
    </row>
    <row r="8" spans="1:21">
      <c r="A8" s="19" t="s">
        <v>2</v>
      </c>
      <c r="B8" s="19"/>
      <c r="C8" s="19"/>
      <c r="T8" s="16" t="s">
        <v>65</v>
      </c>
      <c r="U8" s="16"/>
    </row>
    <row r="9" spans="1:21">
      <c r="A9" s="19"/>
      <c r="B9" s="19"/>
      <c r="C9" s="19"/>
      <c r="T9" s="16"/>
      <c r="U9" s="16"/>
    </row>
    <row r="10" spans="1:21">
      <c r="T10">
        <v>0.65</v>
      </c>
      <c r="U10">
        <v>0.65969999999999995</v>
      </c>
    </row>
    <row r="11" spans="1:21">
      <c r="A11" s="2" t="s">
        <v>3</v>
      </c>
      <c r="B11" s="2" t="s">
        <v>24</v>
      </c>
      <c r="C11" s="2" t="s">
        <v>4</v>
      </c>
      <c r="D11" s="2" t="s">
        <v>9</v>
      </c>
      <c r="E11" s="2" t="s">
        <v>10</v>
      </c>
      <c r="F11" s="2" t="s">
        <v>13</v>
      </c>
      <c r="G11" s="2" t="s">
        <v>14</v>
      </c>
      <c r="H11" s="2" t="s">
        <v>18</v>
      </c>
      <c r="I11" s="2" t="s">
        <v>21</v>
      </c>
      <c r="J11" s="2" t="s">
        <v>27</v>
      </c>
      <c r="K11" s="20" t="s">
        <v>5</v>
      </c>
      <c r="L11" s="20"/>
      <c r="M11" s="20"/>
      <c r="N11" s="20"/>
      <c r="O11" s="20"/>
      <c r="P11" s="20"/>
      <c r="Q11" s="20"/>
      <c r="R11" s="20"/>
      <c r="T11">
        <v>0.8</v>
      </c>
      <c r="U11">
        <v>0.99919999999999998</v>
      </c>
    </row>
    <row r="12" spans="1:21">
      <c r="T12">
        <v>0.95</v>
      </c>
      <c r="U12">
        <v>1.4091</v>
      </c>
    </row>
    <row r="13" spans="1:21">
      <c r="A13" s="5">
        <v>41478</v>
      </c>
      <c r="B13" s="5" t="s">
        <v>22</v>
      </c>
      <c r="C13" s="1">
        <v>0.79</v>
      </c>
      <c r="D13" s="1">
        <v>20</v>
      </c>
      <c r="E13" s="1">
        <v>0.65</v>
      </c>
      <c r="F13" s="1">
        <v>0.65969999999999995</v>
      </c>
      <c r="G13" s="6">
        <f>D13/F13/10</f>
        <v>3.031681067151736</v>
      </c>
      <c r="H13" s="1">
        <v>1</v>
      </c>
      <c r="I13" s="1" t="s">
        <v>22</v>
      </c>
      <c r="J13" s="1" t="s">
        <v>22</v>
      </c>
      <c r="K13" s="14" t="s">
        <v>19</v>
      </c>
      <c r="L13" s="14"/>
      <c r="M13" s="14"/>
      <c r="N13" s="14"/>
      <c r="O13" s="14"/>
      <c r="P13" s="14"/>
      <c r="Q13" s="14"/>
      <c r="R13" s="14"/>
      <c r="T13">
        <v>1.1000000000000001</v>
      </c>
      <c r="U13">
        <v>1.8892</v>
      </c>
    </row>
    <row r="14" spans="1:21">
      <c r="A14" s="5">
        <v>41113</v>
      </c>
      <c r="B14" s="5" t="s">
        <v>22</v>
      </c>
      <c r="C14" s="1">
        <v>0.79</v>
      </c>
      <c r="D14" s="1">
        <v>20</v>
      </c>
      <c r="E14" s="1">
        <v>0.8</v>
      </c>
      <c r="F14" s="1">
        <v>0.99919999999999998</v>
      </c>
      <c r="G14" s="6">
        <f t="shared" ref="G14:G31" si="0">D14/F14/10</f>
        <v>2.0016012810248198</v>
      </c>
      <c r="H14" s="10" t="s">
        <v>94</v>
      </c>
      <c r="I14" s="1" t="s">
        <v>22</v>
      </c>
      <c r="J14" s="1" t="s">
        <v>28</v>
      </c>
      <c r="K14" s="14" t="s">
        <v>20</v>
      </c>
      <c r="L14" s="14"/>
      <c r="M14" s="14"/>
      <c r="N14" s="14"/>
      <c r="O14" s="14"/>
      <c r="P14" s="14"/>
      <c r="Q14" s="14"/>
      <c r="R14" s="14"/>
      <c r="T14">
        <v>1.25</v>
      </c>
      <c r="U14">
        <v>2.4394999999999998</v>
      </c>
    </row>
    <row r="15" spans="1:21">
      <c r="A15" s="5">
        <v>41113</v>
      </c>
      <c r="B15" s="5" t="s">
        <v>22</v>
      </c>
      <c r="C15" s="1">
        <v>0.79</v>
      </c>
      <c r="D15" s="1">
        <v>40</v>
      </c>
      <c r="E15" s="1">
        <v>0.8</v>
      </c>
      <c r="F15" s="1">
        <v>0.99919999999999998</v>
      </c>
      <c r="G15" s="6">
        <f t="shared" si="0"/>
        <v>4.0032025620496396</v>
      </c>
      <c r="H15" s="1" t="s">
        <v>93</v>
      </c>
      <c r="I15" s="7" t="s">
        <v>45</v>
      </c>
      <c r="J15" s="1" t="s">
        <v>29</v>
      </c>
      <c r="K15" s="14" t="s">
        <v>23</v>
      </c>
      <c r="L15" s="14"/>
      <c r="M15" s="14"/>
      <c r="N15" s="14"/>
      <c r="O15" s="14"/>
      <c r="P15" s="14"/>
      <c r="Q15" s="14"/>
      <c r="R15" s="14"/>
      <c r="T15">
        <v>1.4</v>
      </c>
      <c r="U15">
        <v>3.0602</v>
      </c>
    </row>
    <row r="16" spans="1:21">
      <c r="A16" s="5">
        <v>41478</v>
      </c>
      <c r="B16" s="8">
        <v>0.7284722222222223</v>
      </c>
      <c r="C16" s="1">
        <v>0.79</v>
      </c>
      <c r="D16" s="1">
        <v>40</v>
      </c>
      <c r="E16" s="1">
        <v>2</v>
      </c>
      <c r="F16" s="1">
        <v>6.2451999999999996</v>
      </c>
      <c r="G16" s="6">
        <f t="shared" si="0"/>
        <v>0.64049189777749316</v>
      </c>
      <c r="H16" s="1" t="s">
        <v>22</v>
      </c>
      <c r="I16" s="1" t="s">
        <v>22</v>
      </c>
      <c r="J16" s="1" t="s">
        <v>30</v>
      </c>
      <c r="K16" s="14" t="s">
        <v>25</v>
      </c>
      <c r="L16" s="14"/>
      <c r="M16" s="14"/>
      <c r="N16" s="14"/>
      <c r="O16" s="14"/>
      <c r="P16" s="14"/>
      <c r="Q16" s="14"/>
      <c r="R16" s="14"/>
      <c r="T16">
        <v>1.55</v>
      </c>
      <c r="U16">
        <v>3.7509999999999999</v>
      </c>
    </row>
    <row r="17" spans="1:22">
      <c r="A17" s="5">
        <v>41478</v>
      </c>
      <c r="B17" s="8">
        <v>0.74097222222222225</v>
      </c>
      <c r="C17" s="1">
        <v>0.79</v>
      </c>
      <c r="D17" s="1">
        <v>40</v>
      </c>
      <c r="E17" s="1">
        <v>1.85</v>
      </c>
      <c r="F17" s="1">
        <v>5.3436000000000003</v>
      </c>
      <c r="G17" s="6">
        <f t="shared" si="0"/>
        <v>0.74855902387903284</v>
      </c>
      <c r="H17" s="1" t="s">
        <v>22</v>
      </c>
      <c r="I17" s="1" t="s">
        <v>22</v>
      </c>
      <c r="J17" s="1" t="s">
        <v>32</v>
      </c>
      <c r="K17" s="14" t="s">
        <v>26</v>
      </c>
      <c r="L17" s="14"/>
      <c r="M17" s="14"/>
      <c r="N17" s="14"/>
      <c r="O17" s="14"/>
      <c r="P17" s="14"/>
      <c r="Q17" s="14"/>
      <c r="R17" s="14"/>
      <c r="T17">
        <v>1.7</v>
      </c>
      <c r="U17">
        <v>4.5122</v>
      </c>
    </row>
    <row r="18" spans="1:22">
      <c r="A18" s="5">
        <v>41479</v>
      </c>
      <c r="B18" s="8">
        <v>0.3923611111111111</v>
      </c>
      <c r="C18" s="1">
        <v>0.79</v>
      </c>
      <c r="D18" s="1">
        <v>40</v>
      </c>
      <c r="E18" s="1">
        <v>1.7</v>
      </c>
      <c r="F18" s="1">
        <f>U17</f>
        <v>4.5122</v>
      </c>
      <c r="G18" s="6">
        <f t="shared" si="0"/>
        <v>0.88648552812375336</v>
      </c>
      <c r="H18" s="1" t="s">
        <v>22</v>
      </c>
      <c r="I18" s="1" t="s">
        <v>22</v>
      </c>
      <c r="J18" s="1" t="s">
        <v>31</v>
      </c>
      <c r="K18" s="14" t="s">
        <v>33</v>
      </c>
      <c r="L18" s="14"/>
      <c r="M18" s="14"/>
      <c r="N18" s="14"/>
      <c r="O18" s="14"/>
      <c r="P18" s="14"/>
      <c r="Q18" s="14"/>
      <c r="R18" s="14"/>
      <c r="T18">
        <v>1.85</v>
      </c>
      <c r="U18">
        <v>5.3436000000000003</v>
      </c>
    </row>
    <row r="19" spans="1:22">
      <c r="A19" s="5">
        <v>41479</v>
      </c>
      <c r="B19" s="8">
        <v>0.40347222222222223</v>
      </c>
      <c r="C19" s="1">
        <v>0.79</v>
      </c>
      <c r="D19" s="1">
        <v>40</v>
      </c>
      <c r="E19" s="1">
        <v>1.55</v>
      </c>
      <c r="F19" s="1">
        <f>U16</f>
        <v>3.7509999999999999</v>
      </c>
      <c r="G19" s="6">
        <f t="shared" si="0"/>
        <v>1.0663822980538522</v>
      </c>
      <c r="H19" s="1" t="s">
        <v>22</v>
      </c>
      <c r="I19" s="1" t="s">
        <v>22</v>
      </c>
      <c r="J19" s="1" t="s">
        <v>34</v>
      </c>
      <c r="K19" s="14" t="s">
        <v>36</v>
      </c>
      <c r="L19" s="14"/>
      <c r="M19" s="14"/>
      <c r="N19" s="14"/>
      <c r="O19" s="14"/>
      <c r="P19" s="14"/>
      <c r="Q19" s="14"/>
      <c r="R19" s="14"/>
      <c r="T19">
        <v>2</v>
      </c>
      <c r="U19">
        <v>6.2451999999999996</v>
      </c>
    </row>
    <row r="20" spans="1:22">
      <c r="A20" s="5">
        <v>41479</v>
      </c>
      <c r="B20" s="1" t="s">
        <v>22</v>
      </c>
      <c r="C20" s="1">
        <v>0.79</v>
      </c>
      <c r="D20" s="1">
        <v>40</v>
      </c>
      <c r="E20" s="1">
        <v>1.4</v>
      </c>
      <c r="F20" s="1">
        <f>U15</f>
        <v>3.0602</v>
      </c>
      <c r="G20" s="6">
        <f t="shared" si="0"/>
        <v>1.3071041108424286</v>
      </c>
      <c r="H20" s="1" t="s">
        <v>22</v>
      </c>
      <c r="I20" s="1" t="s">
        <v>22</v>
      </c>
      <c r="J20" s="1" t="s">
        <v>35</v>
      </c>
      <c r="K20" s="14" t="s">
        <v>37</v>
      </c>
      <c r="L20" s="14"/>
      <c r="M20" s="14"/>
      <c r="N20" s="14"/>
      <c r="O20" s="14"/>
      <c r="P20" s="14"/>
      <c r="Q20" s="14"/>
      <c r="R20" s="14"/>
    </row>
    <row r="21" spans="1:22">
      <c r="A21" s="5">
        <v>41479</v>
      </c>
      <c r="B21" s="8">
        <v>0.4291666666666667</v>
      </c>
      <c r="C21" s="1">
        <v>0.79</v>
      </c>
      <c r="D21" s="1">
        <v>40</v>
      </c>
      <c r="E21" s="1">
        <v>1.25</v>
      </c>
      <c r="F21" s="1">
        <f>U14</f>
        <v>2.4394999999999998</v>
      </c>
      <c r="G21" s="6">
        <f t="shared" si="0"/>
        <v>1.6396802623488422</v>
      </c>
      <c r="H21" s="1" t="s">
        <v>22</v>
      </c>
      <c r="I21" s="1" t="s">
        <v>22</v>
      </c>
      <c r="J21" s="1" t="s">
        <v>38</v>
      </c>
      <c r="K21" s="14" t="s">
        <v>39</v>
      </c>
      <c r="L21" s="14"/>
      <c r="M21" s="14"/>
      <c r="N21" s="14"/>
      <c r="O21" s="14"/>
      <c r="P21" s="14"/>
      <c r="Q21" s="14"/>
      <c r="R21" s="14"/>
    </row>
    <row r="22" spans="1:22">
      <c r="A22" s="5">
        <v>41479</v>
      </c>
      <c r="B22" s="8">
        <v>0.44166666666666665</v>
      </c>
      <c r="C22" s="1">
        <v>0.79</v>
      </c>
      <c r="D22" s="1">
        <v>40</v>
      </c>
      <c r="E22" s="1">
        <v>1.25</v>
      </c>
      <c r="F22" s="1">
        <f>U14</f>
        <v>2.4394999999999998</v>
      </c>
      <c r="G22" s="6">
        <f t="shared" si="0"/>
        <v>1.6396802623488422</v>
      </c>
      <c r="H22" s="1" t="s">
        <v>22</v>
      </c>
      <c r="I22" s="1" t="s">
        <v>22</v>
      </c>
      <c r="J22" s="1" t="s">
        <v>38</v>
      </c>
      <c r="K22" s="14" t="s">
        <v>41</v>
      </c>
      <c r="L22" s="14"/>
      <c r="M22" s="14"/>
      <c r="N22" s="14"/>
      <c r="O22" s="14"/>
      <c r="P22" s="14"/>
      <c r="Q22" s="14"/>
      <c r="R22" s="14"/>
    </row>
    <row r="23" spans="1:22">
      <c r="A23" s="5">
        <v>41479</v>
      </c>
      <c r="B23" s="8">
        <v>0.45555555555555555</v>
      </c>
      <c r="C23" s="1">
        <v>0.79</v>
      </c>
      <c r="D23" s="1">
        <v>40</v>
      </c>
      <c r="E23" s="1">
        <v>1.25</v>
      </c>
      <c r="F23" s="1">
        <f>U14</f>
        <v>2.4394999999999998</v>
      </c>
      <c r="G23" s="6">
        <f t="shared" si="0"/>
        <v>1.6396802623488422</v>
      </c>
      <c r="H23" s="1" t="s">
        <v>22</v>
      </c>
      <c r="I23" s="1" t="s">
        <v>22</v>
      </c>
      <c r="J23" s="1" t="s">
        <v>38</v>
      </c>
      <c r="K23" s="14" t="s">
        <v>40</v>
      </c>
      <c r="L23" s="14"/>
      <c r="M23" s="14"/>
      <c r="N23" s="14"/>
      <c r="O23" s="14"/>
      <c r="P23" s="14"/>
      <c r="Q23" s="14"/>
      <c r="R23" s="14"/>
    </row>
    <row r="24" spans="1:22">
      <c r="A24" s="5">
        <v>41479</v>
      </c>
      <c r="B24" s="8">
        <v>0.47222222222222227</v>
      </c>
      <c r="C24" s="1">
        <v>0.79</v>
      </c>
      <c r="D24" s="1">
        <v>40</v>
      </c>
      <c r="E24" s="1">
        <v>1.1000000000000001</v>
      </c>
      <c r="F24" s="1">
        <f>U13</f>
        <v>1.8892</v>
      </c>
      <c r="G24" s="6">
        <f t="shared" si="0"/>
        <v>2.1172983273343213</v>
      </c>
      <c r="H24" s="1" t="s">
        <v>62</v>
      </c>
      <c r="I24" s="1" t="s">
        <v>46</v>
      </c>
      <c r="J24" s="1" t="s">
        <v>42</v>
      </c>
      <c r="K24" s="14" t="s">
        <v>43</v>
      </c>
      <c r="L24" s="14"/>
      <c r="M24" s="14"/>
      <c r="N24" s="14"/>
      <c r="O24" s="14"/>
      <c r="P24" s="14"/>
      <c r="Q24" s="14"/>
      <c r="R24" s="14"/>
    </row>
    <row r="25" spans="1:22">
      <c r="A25" s="5">
        <v>41479</v>
      </c>
      <c r="B25" s="8">
        <v>0.49791666666666662</v>
      </c>
      <c r="C25" s="1">
        <v>0.79</v>
      </c>
      <c r="D25" s="1">
        <v>30</v>
      </c>
      <c r="E25" s="1">
        <v>0.95</v>
      </c>
      <c r="F25" s="1">
        <f>U12</f>
        <v>1.4091</v>
      </c>
      <c r="G25" s="6">
        <f t="shared" si="0"/>
        <v>2.1290185224611453</v>
      </c>
      <c r="H25" s="1">
        <v>1</v>
      </c>
      <c r="I25" s="1" t="s">
        <v>46</v>
      </c>
      <c r="J25" s="1" t="s">
        <v>44</v>
      </c>
      <c r="K25" s="14" t="s">
        <v>47</v>
      </c>
      <c r="L25" s="14"/>
      <c r="M25" s="14"/>
      <c r="N25" s="14"/>
      <c r="O25" s="14"/>
      <c r="P25" s="14"/>
      <c r="Q25" s="14"/>
      <c r="R25" s="14"/>
    </row>
    <row r="26" spans="1:22">
      <c r="A26" s="5">
        <v>41479</v>
      </c>
      <c r="B26" s="8">
        <v>0.59027777777777779</v>
      </c>
      <c r="C26" s="1">
        <v>0.79</v>
      </c>
      <c r="D26" s="1">
        <v>80</v>
      </c>
      <c r="E26" s="1">
        <v>1.4</v>
      </c>
      <c r="F26" s="1">
        <f>U15</f>
        <v>3.0602</v>
      </c>
      <c r="G26" s="6">
        <f t="shared" si="0"/>
        <v>2.6142082216848572</v>
      </c>
      <c r="H26" s="1" t="s">
        <v>22</v>
      </c>
      <c r="I26" s="1" t="s">
        <v>22</v>
      </c>
      <c r="J26" s="1" t="s">
        <v>48</v>
      </c>
      <c r="K26" s="14" t="s">
        <v>49</v>
      </c>
      <c r="L26" s="14"/>
      <c r="M26" s="14"/>
      <c r="N26" s="14"/>
      <c r="O26" s="14"/>
      <c r="P26" s="14"/>
      <c r="Q26" s="14"/>
      <c r="R26" s="14"/>
      <c r="S26" s="12" t="s">
        <v>61</v>
      </c>
      <c r="T26" s="12"/>
      <c r="U26" s="12"/>
      <c r="V26" s="12"/>
    </row>
    <row r="27" spans="1:22">
      <c r="A27" s="5">
        <v>41479</v>
      </c>
      <c r="B27" s="8">
        <v>0.60277777777777775</v>
      </c>
      <c r="C27" s="1">
        <v>0.79</v>
      </c>
      <c r="D27" s="1">
        <v>100</v>
      </c>
      <c r="E27" s="1">
        <v>2</v>
      </c>
      <c r="F27" s="1">
        <f>U19</f>
        <v>6.2451999999999996</v>
      </c>
      <c r="G27" s="6">
        <f t="shared" si="0"/>
        <v>1.6012297444437329</v>
      </c>
      <c r="H27" s="1" t="s">
        <v>22</v>
      </c>
      <c r="I27" s="1" t="s">
        <v>22</v>
      </c>
      <c r="J27" s="1" t="s">
        <v>50</v>
      </c>
      <c r="K27" s="14" t="s">
        <v>51</v>
      </c>
      <c r="L27" s="14"/>
      <c r="M27" s="14"/>
      <c r="N27" s="14"/>
      <c r="O27" s="14"/>
      <c r="P27" s="14"/>
      <c r="Q27" s="14"/>
      <c r="R27" s="14"/>
      <c r="S27" s="12"/>
      <c r="T27" s="12"/>
      <c r="U27" s="12"/>
      <c r="V27" s="12"/>
    </row>
    <row r="28" spans="1:22">
      <c r="A28" s="5">
        <v>41480</v>
      </c>
      <c r="B28" s="8">
        <v>0.50069444444444444</v>
      </c>
      <c r="C28" s="1">
        <v>0.39</v>
      </c>
      <c r="D28" s="1">
        <v>20</v>
      </c>
      <c r="E28" s="1">
        <v>0.65</v>
      </c>
      <c r="F28" s="1">
        <f>F13</f>
        <v>0.65969999999999995</v>
      </c>
      <c r="G28" s="6">
        <f t="shared" si="0"/>
        <v>3.031681067151736</v>
      </c>
      <c r="H28" s="1" t="s">
        <v>63</v>
      </c>
      <c r="I28" s="1" t="s">
        <v>22</v>
      </c>
      <c r="J28" s="1" t="s">
        <v>22</v>
      </c>
      <c r="K28" s="15" t="s">
        <v>64</v>
      </c>
      <c r="L28" s="15"/>
      <c r="M28" s="15"/>
      <c r="N28" s="15"/>
      <c r="O28" s="15"/>
      <c r="P28" s="15"/>
      <c r="Q28" s="15"/>
      <c r="R28" s="15"/>
      <c r="S28" s="12"/>
      <c r="T28" s="12"/>
      <c r="U28" s="12"/>
      <c r="V28" s="12"/>
    </row>
    <row r="29" spans="1:22">
      <c r="A29" s="5">
        <v>41480</v>
      </c>
      <c r="B29" s="8">
        <v>0.52083333333333337</v>
      </c>
      <c r="C29" s="1">
        <v>0.39</v>
      </c>
      <c r="D29" s="1">
        <v>30</v>
      </c>
      <c r="E29" s="1">
        <v>0.95</v>
      </c>
      <c r="F29" s="1">
        <f>F25</f>
        <v>1.4091</v>
      </c>
      <c r="G29" s="6">
        <f t="shared" si="0"/>
        <v>2.1290185224611453</v>
      </c>
      <c r="H29" s="1">
        <v>2</v>
      </c>
      <c r="I29" s="1" t="s">
        <v>22</v>
      </c>
      <c r="J29" s="1" t="s">
        <v>22</v>
      </c>
      <c r="K29" s="15" t="s">
        <v>67</v>
      </c>
      <c r="L29" s="15"/>
      <c r="M29" s="15"/>
      <c r="N29" s="15"/>
      <c r="O29" s="15"/>
      <c r="P29" s="15"/>
      <c r="Q29" s="15"/>
      <c r="R29" s="15"/>
      <c r="S29" s="12"/>
      <c r="T29" s="12"/>
      <c r="U29" s="12"/>
      <c r="V29" s="12"/>
    </row>
    <row r="30" spans="1:22">
      <c r="A30" s="5">
        <v>41480</v>
      </c>
      <c r="B30" s="8">
        <v>0.59027777777777779</v>
      </c>
      <c r="C30" s="1">
        <v>0.39</v>
      </c>
      <c r="D30" s="1">
        <v>40</v>
      </c>
      <c r="E30" s="1">
        <v>1.25</v>
      </c>
      <c r="F30" s="1">
        <f>F21</f>
        <v>2.4394999999999998</v>
      </c>
      <c r="G30" s="6">
        <f t="shared" si="0"/>
        <v>1.6396802623488422</v>
      </c>
      <c r="H30" s="1" t="s">
        <v>22</v>
      </c>
      <c r="I30" s="1" t="s">
        <v>22</v>
      </c>
      <c r="J30" s="1" t="s">
        <v>22</v>
      </c>
      <c r="K30" s="15" t="s">
        <v>68</v>
      </c>
      <c r="L30" s="15"/>
      <c r="M30" s="15"/>
      <c r="N30" s="15"/>
      <c r="O30" s="15"/>
      <c r="P30" s="15"/>
      <c r="Q30" s="15"/>
      <c r="R30" s="15"/>
      <c r="S30" s="12"/>
      <c r="T30" s="12"/>
      <c r="U30" s="12"/>
      <c r="V30" s="12"/>
    </row>
    <row r="31" spans="1:22">
      <c r="A31" s="5">
        <v>41480</v>
      </c>
      <c r="B31" s="8">
        <v>0.60555555555555551</v>
      </c>
      <c r="C31" s="1">
        <v>0.39</v>
      </c>
      <c r="D31" s="1">
        <v>40</v>
      </c>
      <c r="E31" s="1">
        <v>1.55</v>
      </c>
      <c r="F31" s="1">
        <f>F19</f>
        <v>3.7509999999999999</v>
      </c>
      <c r="G31" s="6">
        <f t="shared" si="0"/>
        <v>1.0663822980538522</v>
      </c>
      <c r="H31" s="1" t="s">
        <v>22</v>
      </c>
      <c r="I31" s="1" t="s">
        <v>22</v>
      </c>
      <c r="J31" s="1" t="s">
        <v>22</v>
      </c>
      <c r="K31" s="15" t="s">
        <v>69</v>
      </c>
      <c r="L31" s="15"/>
      <c r="M31" s="15"/>
      <c r="N31" s="15"/>
      <c r="O31" s="15"/>
      <c r="P31" s="15"/>
      <c r="Q31" s="15"/>
      <c r="R31" s="15"/>
      <c r="S31" s="12"/>
      <c r="T31" s="12"/>
      <c r="U31" s="12"/>
      <c r="V31" s="12"/>
    </row>
    <row r="32" spans="1:22">
      <c r="A32" s="5">
        <v>41480</v>
      </c>
      <c r="B32" s="8">
        <v>0.61944444444444446</v>
      </c>
      <c r="C32" s="1">
        <v>0.39</v>
      </c>
      <c r="D32" s="1">
        <v>40</v>
      </c>
      <c r="E32" s="1">
        <v>1.85</v>
      </c>
      <c r="F32" s="1">
        <f>F17</f>
        <v>5.3436000000000003</v>
      </c>
      <c r="G32" s="6">
        <f>D32/F32/10</f>
        <v>0.74855902387903284</v>
      </c>
      <c r="H32" s="4" t="s">
        <v>22</v>
      </c>
      <c r="I32" s="4" t="s">
        <v>22</v>
      </c>
      <c r="J32" s="4" t="s">
        <v>22</v>
      </c>
      <c r="K32" s="15" t="s">
        <v>70</v>
      </c>
      <c r="L32" s="15"/>
      <c r="M32" s="15"/>
      <c r="N32" s="15"/>
      <c r="O32" s="15"/>
      <c r="P32" s="15"/>
      <c r="Q32" s="15"/>
      <c r="R32" s="15"/>
      <c r="S32" s="12"/>
      <c r="T32" s="12"/>
      <c r="U32" s="12"/>
      <c r="V32" s="12"/>
    </row>
    <row r="33" spans="1:22">
      <c r="A33" s="5">
        <v>41480</v>
      </c>
      <c r="B33" s="8">
        <v>0.6333333333333333</v>
      </c>
      <c r="C33" s="4">
        <v>0.39</v>
      </c>
      <c r="D33" s="4">
        <v>30</v>
      </c>
      <c r="E33" s="4">
        <v>0.95</v>
      </c>
      <c r="F33" s="4">
        <f>F29</f>
        <v>1.4091</v>
      </c>
      <c r="G33" s="6">
        <f t="shared" ref="G33:G36" si="1">D33/F33/10</f>
        <v>2.1290185224611453</v>
      </c>
      <c r="H33" s="4" t="s">
        <v>63</v>
      </c>
      <c r="I33" s="4" t="s">
        <v>22</v>
      </c>
      <c r="J33" s="4" t="s">
        <v>22</v>
      </c>
      <c r="K33" s="15" t="s">
        <v>71</v>
      </c>
      <c r="L33" s="15"/>
      <c r="M33" s="15"/>
      <c r="N33" s="15"/>
      <c r="O33" s="15"/>
      <c r="P33" s="15"/>
      <c r="Q33" s="15"/>
      <c r="R33" s="15"/>
      <c r="S33" s="12"/>
      <c r="T33" s="12"/>
      <c r="U33" s="12"/>
      <c r="V33" s="12"/>
    </row>
    <row r="34" spans="1:22">
      <c r="A34" s="5">
        <v>41480</v>
      </c>
      <c r="B34" s="8">
        <v>0.64722222222222225</v>
      </c>
      <c r="C34" s="4">
        <v>0.39</v>
      </c>
      <c r="D34" s="4">
        <v>30</v>
      </c>
      <c r="E34" s="4">
        <v>0.95</v>
      </c>
      <c r="F34" s="4">
        <f>F33</f>
        <v>1.4091</v>
      </c>
      <c r="G34" s="6">
        <f t="shared" si="1"/>
        <v>2.1290185224611453</v>
      </c>
      <c r="H34" s="4" t="s">
        <v>63</v>
      </c>
      <c r="I34" s="4" t="s">
        <v>22</v>
      </c>
      <c r="J34" s="4" t="s">
        <v>22</v>
      </c>
      <c r="K34" s="15" t="s">
        <v>72</v>
      </c>
      <c r="L34" s="15"/>
      <c r="M34" s="15"/>
      <c r="N34" s="15"/>
      <c r="O34" s="15"/>
      <c r="P34" s="15"/>
      <c r="Q34" s="15"/>
      <c r="R34" s="15"/>
      <c r="S34" s="12"/>
      <c r="T34" s="12"/>
      <c r="U34" s="12"/>
      <c r="V34" s="12"/>
    </row>
    <row r="35" spans="1:22">
      <c r="A35" s="5">
        <v>41480</v>
      </c>
      <c r="B35" s="8">
        <v>0.66249999999999998</v>
      </c>
      <c r="C35" s="4">
        <v>0.39</v>
      </c>
      <c r="D35" s="4">
        <v>80</v>
      </c>
      <c r="E35" s="4">
        <v>1.25</v>
      </c>
      <c r="F35" s="4">
        <f>F30</f>
        <v>2.4394999999999998</v>
      </c>
      <c r="G35" s="6">
        <f t="shared" si="1"/>
        <v>3.2793605246976845</v>
      </c>
      <c r="H35" s="4" t="s">
        <v>56</v>
      </c>
      <c r="I35" s="4" t="s">
        <v>22</v>
      </c>
      <c r="J35" s="4" t="s">
        <v>22</v>
      </c>
      <c r="K35" s="15" t="s">
        <v>74</v>
      </c>
      <c r="L35" s="15"/>
      <c r="M35" s="15"/>
      <c r="N35" s="15"/>
      <c r="O35" s="15"/>
      <c r="P35" s="15"/>
      <c r="Q35" s="15"/>
      <c r="R35" s="15"/>
      <c r="S35" s="12"/>
      <c r="T35" s="12"/>
      <c r="U35" s="12"/>
      <c r="V35" s="12"/>
    </row>
    <row r="36" spans="1:22">
      <c r="A36" s="5">
        <v>41480</v>
      </c>
      <c r="B36" s="8">
        <v>0.67986111111111114</v>
      </c>
      <c r="C36" s="4">
        <v>0.39</v>
      </c>
      <c r="D36" s="4">
        <v>60</v>
      </c>
      <c r="E36" s="4">
        <v>0.95</v>
      </c>
      <c r="F36" s="4">
        <f>F29</f>
        <v>1.4091</v>
      </c>
      <c r="G36" s="6">
        <f t="shared" si="1"/>
        <v>4.2580370449222906</v>
      </c>
      <c r="H36" s="4" t="s">
        <v>56</v>
      </c>
      <c r="I36" s="4" t="s">
        <v>22</v>
      </c>
      <c r="J36" s="4" t="s">
        <v>22</v>
      </c>
      <c r="K36" s="15" t="s">
        <v>75</v>
      </c>
      <c r="L36" s="15"/>
      <c r="M36" s="15"/>
      <c r="N36" s="15"/>
      <c r="O36" s="15"/>
      <c r="P36" s="15"/>
      <c r="Q36" s="15"/>
      <c r="R36" s="15"/>
      <c r="S36" s="12"/>
      <c r="T36" s="12"/>
      <c r="U36" s="12"/>
      <c r="V36" s="12"/>
    </row>
    <row r="37" spans="1:22">
      <c r="A37" s="1"/>
      <c r="B37" s="1"/>
      <c r="C37" s="1"/>
      <c r="D37" s="1"/>
      <c r="E37" s="1"/>
      <c r="F37" s="1"/>
      <c r="G37" s="1"/>
      <c r="H37" s="1"/>
      <c r="I37" s="1"/>
      <c r="J37" s="1"/>
      <c r="K37" s="1"/>
      <c r="L37" s="1"/>
      <c r="M37" s="1"/>
      <c r="N37" s="1"/>
      <c r="O37" s="1"/>
      <c r="P37" s="1"/>
      <c r="Q37" s="1"/>
      <c r="R37" s="1"/>
      <c r="S37" s="12"/>
      <c r="T37" s="12"/>
      <c r="U37" s="12"/>
      <c r="V37" s="12"/>
    </row>
    <row r="38" spans="1:22" ht="15" customHeight="1">
      <c r="A38" s="19" t="s">
        <v>52</v>
      </c>
      <c r="B38" s="19"/>
      <c r="C38" s="19"/>
      <c r="D38" s="1"/>
      <c r="E38" s="1"/>
      <c r="F38" s="1"/>
      <c r="G38" s="1"/>
      <c r="H38" s="1"/>
      <c r="I38" s="1"/>
      <c r="J38" s="1"/>
      <c r="K38" s="1"/>
      <c r="L38" s="1"/>
      <c r="M38" s="1"/>
      <c r="N38" s="1"/>
      <c r="O38" s="1"/>
      <c r="P38" s="1"/>
      <c r="Q38" s="1"/>
      <c r="R38" s="1"/>
      <c r="S38" s="12"/>
      <c r="T38" s="12"/>
      <c r="U38" s="12"/>
      <c r="V38" s="12"/>
    </row>
    <row r="39" spans="1:22" ht="15" customHeight="1">
      <c r="A39" s="19"/>
      <c r="B39" s="19"/>
      <c r="C39" s="19"/>
      <c r="D39" s="1"/>
      <c r="E39" s="1"/>
      <c r="F39" s="1"/>
      <c r="G39" s="1"/>
      <c r="H39" s="1"/>
      <c r="I39" s="1"/>
      <c r="J39" s="1"/>
      <c r="K39" s="1"/>
      <c r="L39" s="1"/>
      <c r="M39" s="1"/>
      <c r="N39" s="1"/>
      <c r="O39" s="1"/>
      <c r="P39" s="1"/>
      <c r="Q39" s="1"/>
      <c r="R39" s="1"/>
      <c r="S39" s="12"/>
      <c r="T39" s="12"/>
      <c r="U39" s="12"/>
      <c r="V39" s="12"/>
    </row>
    <row r="40" spans="1:22">
      <c r="A40" s="1"/>
      <c r="B40" s="1"/>
      <c r="C40" s="1"/>
      <c r="D40" s="1"/>
      <c r="E40" s="1"/>
      <c r="F40" s="1"/>
      <c r="G40" s="1"/>
      <c r="H40" s="1"/>
      <c r="I40" s="1"/>
      <c r="J40" s="1"/>
      <c r="K40" s="1"/>
      <c r="L40" s="1"/>
      <c r="M40" s="1"/>
      <c r="N40" s="1"/>
      <c r="O40" s="1"/>
      <c r="P40" s="1"/>
      <c r="Q40" s="1"/>
      <c r="R40" s="1"/>
      <c r="S40" s="12"/>
      <c r="T40" s="12"/>
      <c r="U40" s="12"/>
      <c r="V40" s="12"/>
    </row>
    <row r="41" spans="1:22">
      <c r="A41" s="3" t="s">
        <v>3</v>
      </c>
      <c r="B41" s="3" t="s">
        <v>24</v>
      </c>
      <c r="C41" s="3" t="s">
        <v>4</v>
      </c>
      <c r="D41" s="3" t="s">
        <v>9</v>
      </c>
      <c r="E41" s="3" t="s">
        <v>10</v>
      </c>
      <c r="F41" s="3" t="s">
        <v>13</v>
      </c>
      <c r="G41" s="3" t="s">
        <v>14</v>
      </c>
      <c r="H41" s="3" t="s">
        <v>18</v>
      </c>
      <c r="I41" s="3" t="s">
        <v>21</v>
      </c>
      <c r="J41" s="3" t="s">
        <v>27</v>
      </c>
      <c r="K41" s="20" t="s">
        <v>5</v>
      </c>
      <c r="L41" s="20"/>
      <c r="M41" s="20"/>
      <c r="N41" s="20"/>
      <c r="O41" s="20"/>
      <c r="P41" s="20"/>
      <c r="Q41" s="20"/>
      <c r="R41" s="20"/>
    </row>
    <row r="42" spans="1:22">
      <c r="A42" s="5">
        <v>41479</v>
      </c>
      <c r="B42" s="8">
        <v>0.62083333333333335</v>
      </c>
      <c r="C42" s="1">
        <v>0.79</v>
      </c>
      <c r="D42" s="1">
        <v>40</v>
      </c>
      <c r="E42" s="1">
        <v>2</v>
      </c>
      <c r="F42" s="1">
        <f>U19</f>
        <v>6.2451999999999996</v>
      </c>
      <c r="G42" s="6">
        <f>D42/F42/10</f>
        <v>0.64049189777749316</v>
      </c>
      <c r="H42" s="1" t="s">
        <v>22</v>
      </c>
      <c r="I42" s="1" t="s">
        <v>22</v>
      </c>
      <c r="J42" s="1" t="s">
        <v>53</v>
      </c>
      <c r="K42" s="15" t="s">
        <v>54</v>
      </c>
      <c r="L42" s="15"/>
      <c r="M42" s="15"/>
      <c r="N42" s="15"/>
      <c r="O42" s="15"/>
      <c r="P42" s="15"/>
      <c r="Q42" s="15"/>
      <c r="R42" s="15"/>
    </row>
    <row r="43" spans="1:22">
      <c r="A43" s="5">
        <v>41479</v>
      </c>
      <c r="B43" s="8">
        <v>0.63958333333333328</v>
      </c>
      <c r="C43" s="1">
        <v>0.79</v>
      </c>
      <c r="D43" s="1">
        <v>80</v>
      </c>
      <c r="E43" s="1">
        <v>1.4</v>
      </c>
      <c r="F43" s="1">
        <f>F20</f>
        <v>3.0602</v>
      </c>
      <c r="G43" s="6">
        <f t="shared" ref="G43:G49" si="2">D43/F43/10</f>
        <v>2.6142082216848572</v>
      </c>
      <c r="H43" s="1" t="s">
        <v>73</v>
      </c>
      <c r="I43" s="7" t="s">
        <v>56</v>
      </c>
      <c r="J43" s="1" t="s">
        <v>22</v>
      </c>
      <c r="K43" s="15" t="s">
        <v>55</v>
      </c>
      <c r="L43" s="15"/>
      <c r="M43" s="15"/>
      <c r="N43" s="15"/>
      <c r="O43" s="15"/>
      <c r="P43" s="15"/>
      <c r="Q43" s="15"/>
      <c r="R43" s="15"/>
    </row>
    <row r="44" spans="1:22">
      <c r="A44" s="5">
        <v>41479</v>
      </c>
      <c r="B44" s="8">
        <v>0.6743055555555556</v>
      </c>
      <c r="C44" s="1">
        <v>0.79</v>
      </c>
      <c r="D44" s="1">
        <v>40</v>
      </c>
      <c r="E44" s="1">
        <v>1.4</v>
      </c>
      <c r="F44" s="1">
        <f>F43</f>
        <v>3.0602</v>
      </c>
      <c r="G44" s="6">
        <f t="shared" si="2"/>
        <v>1.3071041108424286</v>
      </c>
      <c r="H44" s="1">
        <v>1</v>
      </c>
      <c r="I44" s="1" t="s">
        <v>46</v>
      </c>
      <c r="J44" s="1" t="s">
        <v>57</v>
      </c>
      <c r="K44" s="15" t="s">
        <v>58</v>
      </c>
      <c r="L44" s="15"/>
      <c r="M44" s="15"/>
      <c r="N44" s="15"/>
      <c r="O44" s="15"/>
      <c r="P44" s="15"/>
      <c r="Q44" s="15"/>
      <c r="R44" s="15"/>
    </row>
    <row r="45" spans="1:22">
      <c r="A45" s="5">
        <v>41479</v>
      </c>
      <c r="B45" s="8">
        <v>0.70486111111111116</v>
      </c>
      <c r="C45" s="1">
        <v>0.79</v>
      </c>
      <c r="D45" s="1">
        <v>20</v>
      </c>
      <c r="E45" s="1">
        <v>0.8</v>
      </c>
      <c r="F45" s="1">
        <f>F15</f>
        <v>0.99919999999999998</v>
      </c>
      <c r="G45" s="6">
        <f t="shared" si="2"/>
        <v>2.0016012810248198</v>
      </c>
      <c r="H45" s="1">
        <v>1</v>
      </c>
      <c r="I45" s="1" t="s">
        <v>22</v>
      </c>
      <c r="J45" s="1" t="s">
        <v>59</v>
      </c>
      <c r="K45" s="15" t="s">
        <v>60</v>
      </c>
      <c r="L45" s="15"/>
      <c r="M45" s="15"/>
      <c r="N45" s="15"/>
      <c r="O45" s="15"/>
      <c r="P45" s="15"/>
      <c r="Q45" s="15"/>
      <c r="R45" s="15"/>
    </row>
    <row r="46" spans="1:22">
      <c r="A46" s="5">
        <v>41480</v>
      </c>
      <c r="B46" s="8">
        <v>0.6958333333333333</v>
      </c>
      <c r="C46" s="1">
        <v>0.39</v>
      </c>
      <c r="D46" s="1">
        <v>80</v>
      </c>
      <c r="E46" s="1">
        <v>1.4</v>
      </c>
      <c r="F46" s="1">
        <f>F43</f>
        <v>3.0602</v>
      </c>
      <c r="G46" s="6">
        <f t="shared" si="2"/>
        <v>2.6142082216848572</v>
      </c>
      <c r="H46" s="1" t="s">
        <v>56</v>
      </c>
      <c r="I46" s="1" t="s">
        <v>22</v>
      </c>
      <c r="J46" s="1" t="s">
        <v>22</v>
      </c>
      <c r="K46" s="15" t="s">
        <v>76</v>
      </c>
      <c r="L46" s="15"/>
      <c r="M46" s="15"/>
      <c r="N46" s="15"/>
      <c r="O46" s="15"/>
      <c r="P46" s="15"/>
      <c r="Q46" s="15"/>
      <c r="R46" s="15"/>
    </row>
    <row r="47" spans="1:22">
      <c r="A47" s="5">
        <v>41480</v>
      </c>
      <c r="B47" s="8">
        <v>0.72013888888888899</v>
      </c>
      <c r="C47" s="1">
        <v>0.39</v>
      </c>
      <c r="D47" s="1">
        <v>20</v>
      </c>
      <c r="E47" s="1">
        <v>0.8</v>
      </c>
      <c r="F47" s="1">
        <f>F45</f>
        <v>0.99919999999999998</v>
      </c>
      <c r="G47" s="6">
        <f t="shared" si="2"/>
        <v>2.0016012810248198</v>
      </c>
      <c r="H47" s="1" t="s">
        <v>63</v>
      </c>
      <c r="I47" s="1" t="s">
        <v>22</v>
      </c>
      <c r="J47" s="1" t="s">
        <v>22</v>
      </c>
      <c r="K47" s="15" t="s">
        <v>79</v>
      </c>
      <c r="L47" s="15"/>
      <c r="M47" s="15"/>
      <c r="N47" s="15"/>
      <c r="O47" s="15"/>
      <c r="P47" s="15"/>
      <c r="Q47" s="15"/>
      <c r="R47" s="15"/>
    </row>
    <row r="48" spans="1:22">
      <c r="A48" s="5">
        <v>41480</v>
      </c>
      <c r="B48" s="10"/>
      <c r="C48" s="1">
        <v>0.39</v>
      </c>
      <c r="D48" s="1">
        <v>40</v>
      </c>
      <c r="E48" s="1">
        <v>1.4</v>
      </c>
      <c r="F48" s="1">
        <f>F43</f>
        <v>3.0602</v>
      </c>
      <c r="G48" s="6">
        <f t="shared" si="2"/>
        <v>1.3071041108424286</v>
      </c>
      <c r="H48" s="10"/>
      <c r="I48" s="10"/>
      <c r="J48" s="10"/>
      <c r="K48" s="15" t="s">
        <v>77</v>
      </c>
      <c r="L48" s="15"/>
      <c r="M48" s="15"/>
      <c r="N48" s="15"/>
      <c r="O48" s="15"/>
      <c r="P48" s="15"/>
      <c r="Q48" s="15"/>
      <c r="R48" s="15"/>
    </row>
    <row r="49" spans="1:18">
      <c r="A49" s="5">
        <v>41480</v>
      </c>
      <c r="B49" s="10"/>
      <c r="C49" s="1">
        <v>0.39</v>
      </c>
      <c r="D49" s="1">
        <v>40</v>
      </c>
      <c r="E49" s="1">
        <v>2</v>
      </c>
      <c r="F49" s="1">
        <f>F42</f>
        <v>6.2451999999999996</v>
      </c>
      <c r="G49" s="6">
        <f t="shared" si="2"/>
        <v>0.64049189777749316</v>
      </c>
      <c r="H49" s="10"/>
      <c r="I49" s="10"/>
      <c r="J49" s="10"/>
      <c r="K49" s="15" t="s">
        <v>78</v>
      </c>
      <c r="L49" s="15"/>
      <c r="M49" s="15"/>
      <c r="N49" s="15"/>
      <c r="O49" s="15"/>
      <c r="P49" s="15"/>
      <c r="Q49" s="15"/>
      <c r="R49" s="15"/>
    </row>
    <row r="50" spans="1:18">
      <c r="A50" s="1"/>
      <c r="B50" s="1"/>
      <c r="C50" s="1"/>
      <c r="D50" s="1"/>
      <c r="E50" s="1"/>
      <c r="F50" s="1"/>
      <c r="G50" s="1"/>
      <c r="H50" s="1"/>
      <c r="I50" s="1"/>
      <c r="J50" s="1"/>
      <c r="K50" s="1"/>
      <c r="L50" s="1"/>
      <c r="M50" s="1"/>
      <c r="N50" s="1"/>
      <c r="O50" s="1"/>
      <c r="P50" s="1"/>
      <c r="Q50" s="1"/>
      <c r="R50" s="1"/>
    </row>
    <row r="51" spans="1:18">
      <c r="A51" s="19" t="s">
        <v>80</v>
      </c>
      <c r="B51" s="21"/>
      <c r="C51" s="21"/>
      <c r="D51" s="1"/>
      <c r="E51" s="1"/>
      <c r="F51" s="1"/>
      <c r="G51" s="1"/>
      <c r="H51" s="1"/>
      <c r="I51" s="1"/>
      <c r="J51" s="1"/>
      <c r="K51" s="1"/>
      <c r="L51" s="1"/>
      <c r="M51" s="1"/>
      <c r="N51" s="1"/>
      <c r="O51" s="1"/>
      <c r="P51" s="1"/>
      <c r="Q51" s="1"/>
      <c r="R51" s="1"/>
    </row>
    <row r="52" spans="1:18">
      <c r="A52" s="21"/>
      <c r="B52" s="21"/>
      <c r="C52" s="21"/>
      <c r="D52" s="1"/>
      <c r="E52" s="1"/>
      <c r="F52" s="1"/>
      <c r="G52" s="1"/>
      <c r="H52" s="1"/>
      <c r="I52" s="1"/>
      <c r="J52" s="1"/>
      <c r="K52" s="1"/>
      <c r="L52" s="1"/>
      <c r="M52" s="1"/>
      <c r="N52" s="1"/>
      <c r="O52" s="1"/>
      <c r="P52" s="1"/>
      <c r="Q52" s="1"/>
      <c r="R52" s="1"/>
    </row>
    <row r="53" spans="1:18">
      <c r="A53" s="9"/>
      <c r="B53" s="9"/>
      <c r="C53" s="9"/>
      <c r="D53" s="4"/>
      <c r="E53" s="4"/>
      <c r="F53" s="4"/>
      <c r="G53" s="4"/>
      <c r="H53" s="4"/>
      <c r="I53" s="4"/>
      <c r="J53" s="4"/>
      <c r="K53" s="4"/>
      <c r="L53" s="4"/>
      <c r="M53" s="4"/>
      <c r="N53" s="4"/>
      <c r="O53" s="4"/>
      <c r="P53" s="4"/>
      <c r="Q53" s="4"/>
      <c r="R53" s="4"/>
    </row>
    <row r="54" spans="1:18">
      <c r="A54" s="11" t="s">
        <v>3</v>
      </c>
      <c r="B54" s="11" t="s">
        <v>24</v>
      </c>
      <c r="C54" s="11" t="s">
        <v>4</v>
      </c>
      <c r="D54" s="11" t="s">
        <v>9</v>
      </c>
      <c r="E54" s="11" t="s">
        <v>10</v>
      </c>
      <c r="F54" s="11" t="s">
        <v>13</v>
      </c>
      <c r="G54" s="11" t="s">
        <v>14</v>
      </c>
      <c r="H54" s="11" t="s">
        <v>18</v>
      </c>
      <c r="I54" s="11" t="s">
        <v>21</v>
      </c>
      <c r="J54" s="11" t="s">
        <v>27</v>
      </c>
      <c r="K54" s="22" t="s">
        <v>5</v>
      </c>
      <c r="L54" s="22"/>
      <c r="M54" s="22"/>
      <c r="N54" s="22"/>
      <c r="O54" s="22"/>
      <c r="P54" s="22"/>
      <c r="Q54" s="22"/>
      <c r="R54" s="22"/>
    </row>
    <row r="55" spans="1:18">
      <c r="A55" s="5">
        <v>41488</v>
      </c>
      <c r="B55" s="8">
        <v>0.43124999999999997</v>
      </c>
      <c r="C55" s="4" t="s">
        <v>82</v>
      </c>
      <c r="D55" s="4">
        <v>40</v>
      </c>
      <c r="E55" s="4">
        <v>1.85</v>
      </c>
      <c r="F55" s="4">
        <f>U18</f>
        <v>5.3436000000000003</v>
      </c>
      <c r="G55" s="4">
        <f>D55/F55/10</f>
        <v>0.74855902387903284</v>
      </c>
      <c r="H55" s="4" t="s">
        <v>22</v>
      </c>
      <c r="I55" s="4" t="s">
        <v>82</v>
      </c>
      <c r="J55" s="4" t="s">
        <v>82</v>
      </c>
      <c r="K55" s="13" t="s">
        <v>81</v>
      </c>
      <c r="L55" s="13"/>
      <c r="M55" s="13"/>
      <c r="N55" s="13"/>
      <c r="O55" s="13"/>
      <c r="P55" s="13"/>
      <c r="Q55" s="13"/>
      <c r="R55" s="13"/>
    </row>
    <row r="56" spans="1:18">
      <c r="A56" s="5">
        <v>41488</v>
      </c>
      <c r="B56" s="8">
        <v>0.4909722222222222</v>
      </c>
      <c r="C56" s="4" t="s">
        <v>82</v>
      </c>
      <c r="D56" s="4">
        <v>40</v>
      </c>
      <c r="E56" s="4">
        <v>1.85</v>
      </c>
      <c r="F56" s="4">
        <f>F55</f>
        <v>5.3436000000000003</v>
      </c>
      <c r="G56" s="4">
        <f>D56/F56/10</f>
        <v>0.74855902387903284</v>
      </c>
      <c r="H56" s="4" t="s">
        <v>22</v>
      </c>
      <c r="I56" s="4" t="s">
        <v>82</v>
      </c>
      <c r="J56" s="4" t="s">
        <v>82</v>
      </c>
      <c r="K56" s="13" t="s">
        <v>83</v>
      </c>
      <c r="L56" s="13"/>
      <c r="M56" s="13"/>
      <c r="N56" s="13"/>
      <c r="O56" s="13"/>
      <c r="P56" s="13"/>
      <c r="Q56" s="13"/>
      <c r="R56" s="13"/>
    </row>
    <row r="57" spans="1:18">
      <c r="A57" s="5">
        <v>41488</v>
      </c>
      <c r="B57" s="8">
        <v>0.51111111111111118</v>
      </c>
      <c r="C57" s="4" t="s">
        <v>82</v>
      </c>
      <c r="D57" s="4">
        <v>40</v>
      </c>
      <c r="E57" s="4">
        <v>1.55</v>
      </c>
      <c r="F57" s="4">
        <f>F31</f>
        <v>3.7509999999999999</v>
      </c>
      <c r="G57" s="4">
        <f t="shared" ref="G57:G63" si="3">D57/F57/10</f>
        <v>1.0663822980538522</v>
      </c>
      <c r="H57" s="4" t="s">
        <v>22</v>
      </c>
      <c r="I57" s="4" t="s">
        <v>82</v>
      </c>
      <c r="J57" s="4" t="s">
        <v>82</v>
      </c>
      <c r="K57" s="13" t="s">
        <v>85</v>
      </c>
      <c r="L57" s="13"/>
      <c r="M57" s="13"/>
      <c r="N57" s="13"/>
      <c r="O57" s="13"/>
      <c r="P57" s="13"/>
      <c r="Q57" s="13"/>
      <c r="R57" s="13"/>
    </row>
    <row r="58" spans="1:18">
      <c r="A58" s="5">
        <v>41488</v>
      </c>
      <c r="B58" s="8">
        <v>0.58888888888888891</v>
      </c>
      <c r="C58" s="4" t="s">
        <v>82</v>
      </c>
      <c r="D58" s="4">
        <v>40</v>
      </c>
      <c r="E58" s="4">
        <v>1.25</v>
      </c>
      <c r="F58" s="4">
        <f>F30</f>
        <v>2.4394999999999998</v>
      </c>
      <c r="G58" s="4">
        <f t="shared" si="3"/>
        <v>1.6396802623488422</v>
      </c>
      <c r="H58" s="4" t="s">
        <v>22</v>
      </c>
      <c r="I58" s="4" t="s">
        <v>82</v>
      </c>
      <c r="J58" s="4" t="s">
        <v>82</v>
      </c>
      <c r="K58" s="13" t="s">
        <v>86</v>
      </c>
      <c r="L58" s="13"/>
      <c r="M58" s="13"/>
      <c r="N58" s="13"/>
      <c r="O58" s="13"/>
      <c r="P58" s="13"/>
      <c r="Q58" s="13"/>
      <c r="R58" s="13"/>
    </row>
    <row r="59" spans="1:18">
      <c r="A59" s="5">
        <v>41488</v>
      </c>
      <c r="B59" s="8">
        <v>0.60277777777777775</v>
      </c>
      <c r="C59" s="4" t="s">
        <v>82</v>
      </c>
      <c r="D59" s="4">
        <v>30</v>
      </c>
      <c r="E59" s="4">
        <v>0.95</v>
      </c>
      <c r="F59" s="1">
        <f>F29</f>
        <v>1.4091</v>
      </c>
      <c r="G59" s="4">
        <f t="shared" si="3"/>
        <v>2.1290185224611453</v>
      </c>
      <c r="H59" s="1" t="s">
        <v>89</v>
      </c>
      <c r="I59" s="4" t="s">
        <v>82</v>
      </c>
      <c r="J59" s="4" t="s">
        <v>82</v>
      </c>
      <c r="K59" s="13" t="s">
        <v>88</v>
      </c>
      <c r="L59" s="13"/>
      <c r="M59" s="13"/>
      <c r="N59" s="13"/>
      <c r="O59" s="13"/>
      <c r="P59" s="13"/>
      <c r="Q59" s="13"/>
      <c r="R59" s="13"/>
    </row>
    <row r="60" spans="1:18">
      <c r="A60" s="5">
        <v>41488</v>
      </c>
      <c r="B60" s="8">
        <v>0.6166666666666667</v>
      </c>
      <c r="C60" s="4" t="s">
        <v>82</v>
      </c>
      <c r="D60" s="4">
        <v>30</v>
      </c>
      <c r="E60" s="4">
        <v>0.95</v>
      </c>
      <c r="F60" s="4">
        <f>F59</f>
        <v>1.4091</v>
      </c>
      <c r="G60" s="4">
        <f t="shared" si="3"/>
        <v>2.1290185224611453</v>
      </c>
      <c r="H60" s="4" t="s">
        <v>89</v>
      </c>
      <c r="I60" s="4" t="s">
        <v>82</v>
      </c>
      <c r="J60" s="4" t="s">
        <v>82</v>
      </c>
      <c r="K60" s="13" t="s">
        <v>87</v>
      </c>
      <c r="L60" s="13"/>
      <c r="M60" s="13"/>
      <c r="N60" s="13"/>
      <c r="O60" s="13"/>
      <c r="P60" s="13"/>
      <c r="Q60" s="13"/>
      <c r="R60" s="13"/>
    </row>
    <row r="61" spans="1:18">
      <c r="A61" s="5">
        <v>41488</v>
      </c>
      <c r="B61" s="8">
        <v>0.62777777777777777</v>
      </c>
      <c r="C61" s="4" t="s">
        <v>82</v>
      </c>
      <c r="D61" s="4">
        <v>20</v>
      </c>
      <c r="E61" s="4">
        <v>0.65</v>
      </c>
      <c r="F61" s="4">
        <f>F28</f>
        <v>0.65969999999999995</v>
      </c>
      <c r="G61" s="4">
        <f t="shared" si="3"/>
        <v>3.031681067151736</v>
      </c>
      <c r="H61" s="4" t="s">
        <v>89</v>
      </c>
      <c r="I61" s="4" t="s">
        <v>82</v>
      </c>
      <c r="J61" s="4" t="s">
        <v>82</v>
      </c>
      <c r="K61" s="13" t="s">
        <v>90</v>
      </c>
      <c r="L61" s="13"/>
      <c r="M61" s="13"/>
      <c r="N61" s="13"/>
      <c r="O61" s="13"/>
      <c r="P61" s="13"/>
      <c r="Q61" s="13"/>
      <c r="R61" s="13"/>
    </row>
    <row r="62" spans="1:18">
      <c r="A62" s="5">
        <v>41488</v>
      </c>
      <c r="B62" s="8">
        <v>0.64166666666666672</v>
      </c>
      <c r="C62" s="4" t="s">
        <v>82</v>
      </c>
      <c r="D62" s="4">
        <v>80</v>
      </c>
      <c r="E62" s="4">
        <v>1.25</v>
      </c>
      <c r="F62" s="4">
        <f>F58</f>
        <v>2.4394999999999998</v>
      </c>
      <c r="G62" s="4">
        <f t="shared" si="3"/>
        <v>3.2793605246976845</v>
      </c>
      <c r="H62" s="4" t="s">
        <v>89</v>
      </c>
      <c r="I62" s="4" t="s">
        <v>82</v>
      </c>
      <c r="J62" s="4" t="s">
        <v>82</v>
      </c>
      <c r="K62" s="13" t="s">
        <v>91</v>
      </c>
      <c r="L62" s="13"/>
      <c r="M62" s="13"/>
      <c r="N62" s="13"/>
      <c r="O62" s="13"/>
      <c r="P62" s="13"/>
      <c r="Q62" s="13"/>
      <c r="R62" s="13"/>
    </row>
    <row r="63" spans="1:18">
      <c r="A63" s="5">
        <v>41488</v>
      </c>
      <c r="B63" s="8">
        <v>0.65555555555555556</v>
      </c>
      <c r="C63" s="4" t="s">
        <v>82</v>
      </c>
      <c r="D63" s="4">
        <v>60</v>
      </c>
      <c r="E63" s="4">
        <v>0.95</v>
      </c>
      <c r="F63" s="4">
        <f>F59</f>
        <v>1.4091</v>
      </c>
      <c r="G63" s="4">
        <f t="shared" si="3"/>
        <v>4.2580370449222906</v>
      </c>
      <c r="H63" s="4"/>
      <c r="I63" s="4" t="s">
        <v>82</v>
      </c>
      <c r="J63" s="4" t="s">
        <v>82</v>
      </c>
      <c r="K63" s="13" t="s">
        <v>92</v>
      </c>
      <c r="L63" s="13"/>
      <c r="M63" s="13"/>
      <c r="N63" s="13"/>
      <c r="O63" s="13"/>
      <c r="P63" s="13"/>
      <c r="Q63" s="13"/>
      <c r="R63" s="13"/>
    </row>
    <row r="64" spans="1:18">
      <c r="A64" s="5"/>
      <c r="B64" s="8"/>
      <c r="K64" s="13"/>
      <c r="L64" s="13"/>
      <c r="M64" s="13"/>
      <c r="N64" s="13"/>
      <c r="O64" s="13"/>
      <c r="P64" s="13"/>
      <c r="Q64" s="13"/>
      <c r="R64" s="13"/>
    </row>
    <row r="65" spans="1:18">
      <c r="A65" s="5"/>
      <c r="B65" s="8">
        <v>0.50347222222222221</v>
      </c>
      <c r="K65" s="13" t="s">
        <v>84</v>
      </c>
      <c r="L65" s="13"/>
      <c r="M65" s="13"/>
      <c r="N65" s="13"/>
      <c r="O65" s="13"/>
      <c r="P65" s="13"/>
      <c r="Q65" s="13"/>
      <c r="R65" s="13"/>
    </row>
  </sheetData>
  <mergeCells count="54">
    <mergeCell ref="K35:R35"/>
    <mergeCell ref="K36:R36"/>
    <mergeCell ref="K18:R18"/>
    <mergeCell ref="A51:C52"/>
    <mergeCell ref="K54:R54"/>
    <mergeCell ref="A38:C39"/>
    <mergeCell ref="K41:R41"/>
    <mergeCell ref="K42:R42"/>
    <mergeCell ref="K43:R43"/>
    <mergeCell ref="K44:R44"/>
    <mergeCell ref="K46:R46"/>
    <mergeCell ref="K47:R47"/>
    <mergeCell ref="K48:R48"/>
    <mergeCell ref="K49:R49"/>
    <mergeCell ref="T1:U2"/>
    <mergeCell ref="K24:R24"/>
    <mergeCell ref="K25:R25"/>
    <mergeCell ref="K26:R26"/>
    <mergeCell ref="A1:R3"/>
    <mergeCell ref="A5:J6"/>
    <mergeCell ref="A8:C9"/>
    <mergeCell ref="K11:R11"/>
    <mergeCell ref="K13:R13"/>
    <mergeCell ref="T8:U9"/>
    <mergeCell ref="K30:R30"/>
    <mergeCell ref="K31:R31"/>
    <mergeCell ref="K34:R34"/>
    <mergeCell ref="K14:R14"/>
    <mergeCell ref="K15:R15"/>
    <mergeCell ref="K16:R16"/>
    <mergeCell ref="K17:R17"/>
    <mergeCell ref="K23:R23"/>
    <mergeCell ref="K19:R19"/>
    <mergeCell ref="K20:R20"/>
    <mergeCell ref="K21:R21"/>
    <mergeCell ref="K22:R22"/>
    <mergeCell ref="K32:R32"/>
    <mergeCell ref="K33:R33"/>
    <mergeCell ref="S26:V40"/>
    <mergeCell ref="K62:R62"/>
    <mergeCell ref="K63:R63"/>
    <mergeCell ref="K64:R64"/>
    <mergeCell ref="K65:R65"/>
    <mergeCell ref="K56:R56"/>
    <mergeCell ref="K60:R60"/>
    <mergeCell ref="K55:R55"/>
    <mergeCell ref="K57:R57"/>
    <mergeCell ref="K58:R58"/>
    <mergeCell ref="K59:R59"/>
    <mergeCell ref="K61:R61"/>
    <mergeCell ref="K27:R27"/>
    <mergeCell ref="K45:R45"/>
    <mergeCell ref="K28:R28"/>
    <mergeCell ref="K29:R29"/>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Bennetts</dc:creator>
  <cp:lastModifiedBy>Luke Bennetts</cp:lastModifiedBy>
  <dcterms:created xsi:type="dcterms:W3CDTF">2013-07-23T12:23:09Z</dcterms:created>
  <dcterms:modified xsi:type="dcterms:W3CDTF">2013-08-08T14:39:21Z</dcterms:modified>
</cp:coreProperties>
</file>