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4.wmf" ContentType="image/x-wmf"/>
  <Override PartName="/xl/media/image5.png" ContentType="image/png"/>
  <Override PartName="/xl/media/image3.wmf" ContentType="image/x-wmf"/>
  <Override PartName="/xl/media/image1.png" ContentType="image/png"/>
  <Override PartName="/xl/media/image2.png" ContentType="image/png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8.xml.rels" ContentType="application/vnd.openxmlformats-package.relationships+xml"/>
  <Override PartName="/xl/drawings/_rels/drawing6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vmlDrawing2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estras geno 2019" sheetId="1" state="visible" r:id="rId2"/>
    <sheet name="genotipadas x sembradas" sheetId="2" state="visible" r:id="rId3"/>
    <sheet name="andigena" sheetId="3" state="visible" r:id="rId4"/>
    <sheet name="Tuberosum" sheetId="4" state="visible" r:id="rId5"/>
    <sheet name="Guata" sheetId="5" state="visible" r:id="rId6"/>
    <sheet name="Phureja" sheetId="6" state="visible" r:id="rId7"/>
    <sheet name="I.L.S." sheetId="7" state="visible" r:id="rId8"/>
    <sheet name="Resumen" sheetId="8" state="visible" r:id="rId9"/>
    <sheet name="Lista con registro" sheetId="9" state="visible" r:id="rId10"/>
    <sheet name="Plano1" sheetId="10" state="visible" r:id="rId11"/>
  </sheets>
  <definedNames>
    <definedName function="false" hidden="false" localSheetId="2" name="_xlnm.Print_Titles" vbProcedure="false">andigena!$1:$7</definedName>
    <definedName function="false" hidden="true" localSheetId="2" name="_xlnm._FilterDatabase" vbProcedure="false">andigena!$A$7:$Q$840</definedName>
    <definedName function="false" hidden="false" localSheetId="4" name="_xlnm.Print_Titles" vbProcedure="false">Guata!$1:$7</definedName>
    <definedName function="false" hidden="true" localSheetId="4" name="_xlnm._FilterDatabase" vbProcedure="false">Guata!$A$7:$J$109</definedName>
    <definedName function="false" hidden="false" localSheetId="6" name="_xlnm.Print_Titles" vbProcedure="false">'I.L.S.'!$1:$7</definedName>
    <definedName function="false" hidden="false" localSheetId="8" name="_xlnm.Print_Titles" vbProcedure="false">'Lista con registro'!$1:$7</definedName>
    <definedName function="false" hidden="true" localSheetId="8" name="_xlnm._FilterDatabase" vbProcedure="false">'Lista con registro'!$A$7:$Q$1215</definedName>
    <definedName function="false" hidden="true" localSheetId="0" name="_xlnm._FilterDatabase" vbProcedure="false">'muestras geno 2019'!$A$1:$H$422</definedName>
    <definedName function="false" hidden="false" localSheetId="5" name="_xlnm.Print_Titles" vbProcedure="false">Phureja!$1:$7</definedName>
    <definedName function="false" hidden="true" localSheetId="5" name="_xlnm._FilterDatabase" vbProcedure="false">Phureja!$A$7:$J$258</definedName>
    <definedName function="false" hidden="false" localSheetId="3" name="_xlnm.Print_Titles" vbProcedure="false">Tuberosum!$1:$7</definedName>
    <definedName function="false" hidden="true" localSheetId="3" name="_xlnm._FilterDatabase" vbProcedure="false">Tuberosum!$A$7:$I$157</definedName>
    <definedName function="false" hidden="false" localSheetId="2" name="_xlnm.Print_Titles" vbProcedure="false">andigena!$1:$7</definedName>
    <definedName function="false" hidden="false" localSheetId="3" name="_xlnm.Print_Titles" vbProcedure="false">Tuberosum!$1:$7</definedName>
    <definedName function="false" hidden="false" localSheetId="4" name="_xlnm.Print_Titles" vbProcedure="false">Guata!$1:$7</definedName>
    <definedName function="false" hidden="false" localSheetId="5" name="_xlnm.Print_Titles" vbProcedure="false">Phureja!$1:$7</definedName>
    <definedName function="false" hidden="false" localSheetId="6" name="_xlnm.Print_Titles" vbProcedure="false">'I.L.S.'!$1:$7</definedName>
    <definedName function="false" hidden="false" localSheetId="8" name="_xlnm.Print_Titles" vbProcedure="false">'Lista con registro'!$1:$7</definedName>
    <definedName function="false" hidden="false" localSheetId="9" name="Z_6A14D91E_F532_44E4_83A6_25C0A6F61AE3_.wvu.Cols" vbProcedure="false">Plano1!$FA:$IK</definedName>
    <definedName function="false" hidden="false" localSheetId="9" name="Z_776D56A9_B03F_4231_B125_78D54C21157B_.wvu.Cols" vbProcedure="false">Plano1!$FA:$IK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CODIGO O No DE PARCELA: Es el código asignado al momento de la siembra, con el cual se identifica la accesión en campo.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CODIGO O No DE PARCELA: Es el código asignado al momento de la siembra, con el cual se identifica la accesión en campo.
</t>
        </r>
      </text>
    </comment>
  </commentList>
</comments>
</file>

<file path=xl/sharedStrings.xml><?xml version="1.0" encoding="utf-8"?>
<sst xmlns="http://schemas.openxmlformats.org/spreadsheetml/2006/main" count="13202" uniqueCount="2684">
  <si>
    <t xml:space="preserve">Parcela </t>
  </si>
  <si>
    <t xml:space="preserve">No DE REGISTRO</t>
  </si>
  <si>
    <t xml:space="preserve">No COLECCION</t>
  </si>
  <si>
    <t xml:space="preserve">NOMBRE COMUN</t>
  </si>
  <si>
    <t xml:space="preserve">(Especie) GRUPO</t>
  </si>
  <si>
    <t xml:space="preserve">262(033)</t>
  </si>
  <si>
    <t xml:space="preserve">COLORADA CHIQUITA</t>
  </si>
  <si>
    <t xml:space="preserve">AND.</t>
  </si>
  <si>
    <t xml:space="preserve">1299(069)</t>
  </si>
  <si>
    <t xml:space="preserve">W.V.27-12</t>
  </si>
  <si>
    <t xml:space="preserve">2261(085)</t>
  </si>
  <si>
    <t xml:space="preserve">BOLE</t>
  </si>
  <si>
    <t xml:space="preserve">3810(109)</t>
  </si>
  <si>
    <t xml:space="preserve">MAHUAY</t>
  </si>
  <si>
    <t xml:space="preserve">3811(110)</t>
  </si>
  <si>
    <t xml:space="preserve">ALAKAY HUALAS</t>
  </si>
  <si>
    <t xml:space="preserve">3856(113)</t>
  </si>
  <si>
    <t xml:space="preserve">CRIOLLA BLANCA</t>
  </si>
  <si>
    <t xml:space="preserve">4037(114)</t>
  </si>
  <si>
    <t xml:space="preserve">BADULAQUE</t>
  </si>
  <si>
    <t xml:space="preserve">S.N.</t>
  </si>
  <si>
    <t xml:space="preserve">4191(119)</t>
  </si>
  <si>
    <t xml:space="preserve">4235.9(153)</t>
  </si>
  <si>
    <t xml:space="preserve">4254(162)</t>
  </si>
  <si>
    <t xml:space="preserve">RUBI</t>
  </si>
  <si>
    <t xml:space="preserve">4262(168)</t>
  </si>
  <si>
    <t xml:space="preserve">CARETA</t>
  </si>
  <si>
    <t xml:space="preserve">4264(170)</t>
  </si>
  <si>
    <t xml:space="preserve">CHAUCHA GUATA</t>
  </si>
  <si>
    <t xml:space="preserve">4265(171)</t>
  </si>
  <si>
    <t xml:space="preserve">ARGENTINA</t>
  </si>
  <si>
    <t xml:space="preserve">4269(174)</t>
  </si>
  <si>
    <t xml:space="preserve">MORENERA O MORTIÑA</t>
  </si>
  <si>
    <t xml:space="preserve">4275(179)</t>
  </si>
  <si>
    <t xml:space="preserve">PADUANA BLANCA O CHAVA</t>
  </si>
  <si>
    <t xml:space="preserve">4305.A(195)</t>
  </si>
  <si>
    <t xml:space="preserve">CLAVELLINA</t>
  </si>
  <si>
    <t xml:space="preserve">4315,1(201)</t>
  </si>
  <si>
    <t xml:space="preserve">GUAÑUZA</t>
  </si>
  <si>
    <t xml:space="preserve">4323(207)</t>
  </si>
  <si>
    <t xml:space="preserve">EXTRANJERA</t>
  </si>
  <si>
    <t xml:space="preserve">4368(233)</t>
  </si>
  <si>
    <t xml:space="preserve">4374(241)</t>
  </si>
  <si>
    <t xml:space="preserve">EXTRANJERA PINTADA</t>
  </si>
  <si>
    <t xml:space="preserve">4421(275)</t>
  </si>
  <si>
    <t xml:space="preserve">BOGOTANA</t>
  </si>
  <si>
    <t xml:space="preserve">4431(281)</t>
  </si>
  <si>
    <t xml:space="preserve">PASTUSA BLANCA</t>
  </si>
  <si>
    <t xml:space="preserve">4432(282)</t>
  </si>
  <si>
    <t xml:space="preserve">MANZANA</t>
  </si>
  <si>
    <t xml:space="preserve">4449(292)</t>
  </si>
  <si>
    <t xml:space="preserve">TOCANA ROJA</t>
  </si>
  <si>
    <t xml:space="preserve">4460(299)</t>
  </si>
  <si>
    <t xml:space="preserve">PESTAÑUDA</t>
  </si>
  <si>
    <t xml:space="preserve">4480.A(313)</t>
  </si>
  <si>
    <t xml:space="preserve">ARBOLONA</t>
  </si>
  <si>
    <t xml:space="preserve">4642(403)</t>
  </si>
  <si>
    <t xml:space="preserve"># 16</t>
  </si>
  <si>
    <t xml:space="preserve">4668(424)</t>
  </si>
  <si>
    <t xml:space="preserve">GUATA</t>
  </si>
  <si>
    <t xml:space="preserve">4670(426)</t>
  </si>
  <si>
    <t xml:space="preserve">MALVACEÑA</t>
  </si>
  <si>
    <t xml:space="preserve">4673(429)</t>
  </si>
  <si>
    <t xml:space="preserve">CHAUCHA MAMBERA</t>
  </si>
  <si>
    <t xml:space="preserve">4685(434)</t>
  </si>
  <si>
    <t xml:space="preserve">AMAPOLA</t>
  </si>
  <si>
    <t xml:space="preserve">4728(456)</t>
  </si>
  <si>
    <t xml:space="preserve">ROSADA</t>
  </si>
  <si>
    <t xml:space="preserve">4901(551)</t>
  </si>
  <si>
    <t xml:space="preserve">CRIOLLA SILVIANA O CONCONA</t>
  </si>
  <si>
    <t xml:space="preserve">5078(77)</t>
  </si>
  <si>
    <t xml:space="preserve">CAICEDA</t>
  </si>
  <si>
    <t xml:space="preserve">5080(80)</t>
  </si>
  <si>
    <t xml:space="preserve">CARETA BLANCA</t>
  </si>
  <si>
    <t xml:space="preserve">ESSEX</t>
  </si>
  <si>
    <t xml:space="preserve">LEONA</t>
  </si>
  <si>
    <t xml:space="preserve">MAR PLATENSE</t>
  </si>
  <si>
    <t xml:space="preserve">CALAVERA</t>
  </si>
  <si>
    <t xml:space="preserve">Chaucha</t>
  </si>
  <si>
    <t xml:space="preserve">FLOR BLANCA</t>
  </si>
  <si>
    <t xml:space="preserve">CHURA</t>
  </si>
  <si>
    <t xml:space="preserve">YEMA DE HUEVO</t>
  </si>
  <si>
    <t xml:space="preserve">PIMANPEREÑA</t>
  </si>
  <si>
    <t xml:space="preserve">CRIOLLA</t>
  </si>
  <si>
    <t xml:space="preserve">PURA</t>
  </si>
  <si>
    <t xml:space="preserve">PUENDA</t>
  </si>
  <si>
    <t xml:space="preserve">ROSQUILLA</t>
  </si>
  <si>
    <t xml:space="preserve">FLOR MORADA</t>
  </si>
  <si>
    <t xml:space="preserve">CORPOCHAUCHA 1/7</t>
  </si>
  <si>
    <t xml:space="preserve">CORPOCHAUCHA 2/97</t>
  </si>
  <si>
    <t xml:space="preserve">CORPOCHAUCHA 3/97</t>
  </si>
  <si>
    <t xml:space="preserve">MAMBERA</t>
  </si>
  <si>
    <t xml:space="preserve">RATONA COMUN</t>
  </si>
  <si>
    <t xml:space="preserve">CHAUCHA ALGODONA 1</t>
  </si>
  <si>
    <t xml:space="preserve">CHAUCHA ALGODONA 2</t>
  </si>
  <si>
    <t xml:space="preserve">AMARILLA</t>
  </si>
  <si>
    <t xml:space="preserve">CHAUCHA PURA 1</t>
  </si>
  <si>
    <t xml:space="preserve">CHAUCHA RATONA</t>
  </si>
  <si>
    <t xml:space="preserve">CHAUCHA AMARILLA 1</t>
  </si>
  <si>
    <t xml:space="preserve">CHAUCHA AMARILLA 2</t>
  </si>
  <si>
    <t xml:space="preserve">CHAUCHA AMARILLA 3</t>
  </si>
  <si>
    <t xml:space="preserve">MORCILLA</t>
  </si>
  <si>
    <t xml:space="preserve">CHAUCHA PURA 2</t>
  </si>
  <si>
    <t xml:space="preserve">CHAUCHA PLATANO</t>
  </si>
  <si>
    <t xml:space="preserve">BOTELLA ROJA</t>
  </si>
  <si>
    <t xml:space="preserve">ALGODONA</t>
  </si>
  <si>
    <t xml:space="preserve">Phureja</t>
  </si>
  <si>
    <t xml:space="preserve">S.N</t>
  </si>
  <si>
    <t xml:space="preserve">CHAUCHA OJONA</t>
  </si>
  <si>
    <t xml:space="preserve">PEPINA  </t>
  </si>
  <si>
    <t xml:space="preserve">YEMA DE HUEVO No. 37</t>
  </si>
  <si>
    <t xml:space="preserve">RIÑONA No. 30</t>
  </si>
  <si>
    <t xml:space="preserve">S.N. No. 10</t>
  </si>
  <si>
    <t xml:space="preserve">S.N. No. 7</t>
  </si>
  <si>
    <t xml:space="preserve">CRIOLLA No. 11</t>
  </si>
  <si>
    <t xml:space="preserve">CHAUCHA CURILLA REDONDA</t>
  </si>
  <si>
    <t xml:space="preserve">No se ha colectado, Rosita por favor revisa si esta</t>
  </si>
  <si>
    <t xml:space="preserve">Tuberosum</t>
  </si>
  <si>
    <t xml:space="preserve">CARETA AMARILLA</t>
  </si>
  <si>
    <t xml:space="preserve">BRANCA CASCUDA</t>
  </si>
  <si>
    <t xml:space="preserve">334.A</t>
  </si>
  <si>
    <t xml:space="preserve">TABORKY</t>
  </si>
  <si>
    <t xml:space="preserve">RENETA</t>
  </si>
  <si>
    <t xml:space="preserve">ALPHA</t>
  </si>
  <si>
    <t xml:space="preserve">798.A</t>
  </si>
  <si>
    <t xml:space="preserve">798.1</t>
  </si>
  <si>
    <t xml:space="preserve">798.3</t>
  </si>
  <si>
    <t xml:space="preserve">ALPHA ROJA</t>
  </si>
  <si>
    <t xml:space="preserve">INDUSTRIC</t>
  </si>
  <si>
    <t xml:space="preserve">VORAN</t>
  </si>
  <si>
    <t xml:space="preserve">MERKUR</t>
  </si>
  <si>
    <t xml:space="preserve">876.1</t>
  </si>
  <si>
    <t xml:space="preserve">B-595-76 X B-922-3</t>
  </si>
  <si>
    <t xml:space="preserve">HLT-1 X B-929-32</t>
  </si>
  <si>
    <t xml:space="preserve">AC-25904</t>
  </si>
  <si>
    <t xml:space="preserve">823.1</t>
  </si>
  <si>
    <t xml:space="preserve">ZALDI</t>
  </si>
  <si>
    <t xml:space="preserve">RMCP 3XX-1</t>
  </si>
  <si>
    <t xml:space="preserve">COBBLER</t>
  </si>
  <si>
    <t xml:space="preserve">CHOLA</t>
  </si>
  <si>
    <t xml:space="preserve">HOLANDESA</t>
  </si>
  <si>
    <t xml:space="preserve">U.S. 42-23</t>
  </si>
  <si>
    <t xml:space="preserve">U.S. 45-4</t>
  </si>
  <si>
    <t xml:space="preserve">U.S.3802</t>
  </si>
  <si>
    <t xml:space="preserve">HIANDA 32</t>
  </si>
  <si>
    <t xml:space="preserve">1163-MEXICO</t>
  </si>
  <si>
    <t xml:space="preserve">PROF. BROEKENA</t>
  </si>
  <si>
    <t xml:space="preserve">REGENT</t>
  </si>
  <si>
    <t xml:space="preserve">PUNGO</t>
  </si>
  <si>
    <t xml:space="preserve">PLYMOUTH</t>
  </si>
  <si>
    <t xml:space="preserve">1293.2</t>
  </si>
  <si>
    <t xml:space="preserve">W.V. 14-17</t>
  </si>
  <si>
    <t xml:space="preserve">W.V. 22-9</t>
  </si>
  <si>
    <t xml:space="preserve">W.V. 24-1</t>
  </si>
  <si>
    <t xml:space="preserve">CONCHITA</t>
  </si>
  <si>
    <t xml:space="preserve">ELENITA</t>
  </si>
  <si>
    <t xml:space="preserve">WRF-5283.4</t>
  </si>
  <si>
    <t xml:space="preserve">PHIÑU</t>
  </si>
  <si>
    <t xml:space="preserve">LAPACENSE</t>
  </si>
  <si>
    <t xml:space="preserve">YANA MATAJ</t>
  </si>
  <si>
    <t xml:space="preserve">5566 ABC (2)</t>
  </si>
  <si>
    <t xml:space="preserve">PENTLAND IVORY (en)</t>
  </si>
  <si>
    <t xml:space="preserve">ROSLIN E BURV</t>
  </si>
  <si>
    <t xml:space="preserve">PENTLAND CROWN</t>
  </si>
  <si>
    <t xml:space="preserve">CAICEDA CARETA</t>
  </si>
  <si>
    <t xml:space="preserve">5078.A</t>
  </si>
  <si>
    <t xml:space="preserve">5081.A</t>
  </si>
  <si>
    <t xml:space="preserve">PAPA NEGRA</t>
  </si>
  <si>
    <t xml:space="preserve">MONSERRATE</t>
  </si>
  <si>
    <t xml:space="preserve">(85)</t>
  </si>
  <si>
    <t xml:space="preserve">(86)</t>
  </si>
  <si>
    <t xml:space="preserve">(87)</t>
  </si>
  <si>
    <t xml:space="preserve">(88)</t>
  </si>
  <si>
    <t xml:space="preserve">DECIREE</t>
  </si>
  <si>
    <t xml:space="preserve">INTRODUCCION CHILENA S.N.</t>
  </si>
  <si>
    <t xml:space="preserve">ROSADA CHILENA</t>
  </si>
  <si>
    <t xml:space="preserve">P6-OB-1</t>
  </si>
  <si>
    <t xml:space="preserve">CORPOGUATA 1/97</t>
  </si>
  <si>
    <t xml:space="preserve">Guata</t>
  </si>
  <si>
    <t xml:space="preserve">P6-OB-2</t>
  </si>
  <si>
    <t xml:space="preserve">TOCANA</t>
  </si>
  <si>
    <t xml:space="preserve">P6-OB-4</t>
  </si>
  <si>
    <t xml:space="preserve">RONCILLA</t>
  </si>
  <si>
    <t xml:space="preserve">P6-OB-5</t>
  </si>
  <si>
    <t xml:space="preserve">P6-OB-6</t>
  </si>
  <si>
    <t xml:space="preserve">P6-OB-7</t>
  </si>
  <si>
    <t xml:space="preserve">VIOLETA</t>
  </si>
  <si>
    <t xml:space="preserve">P6-OB-8</t>
  </si>
  <si>
    <t xml:space="preserve">UVA</t>
  </si>
  <si>
    <t xml:space="preserve">P6-OB-9</t>
  </si>
  <si>
    <t xml:space="preserve">TOCANA BLANCA</t>
  </si>
  <si>
    <t xml:space="preserve">P6-OB-10</t>
  </si>
  <si>
    <t xml:space="preserve">BOLA DE SAL</t>
  </si>
  <si>
    <t xml:space="preserve">P6-OB-11</t>
  </si>
  <si>
    <t xml:space="preserve">TUQUERREÑA 1</t>
  </si>
  <si>
    <t xml:space="preserve">P6-OB-12</t>
  </si>
  <si>
    <t xml:space="preserve">CURIPAMBA</t>
  </si>
  <si>
    <t xml:space="preserve">P6-OB-13</t>
  </si>
  <si>
    <t xml:space="preserve">TUQUERREÑA 2</t>
  </si>
  <si>
    <t xml:space="preserve">P6-OB-14</t>
  </si>
  <si>
    <t xml:space="preserve">PAMBA ANTIGUA</t>
  </si>
  <si>
    <t xml:space="preserve">P6-OB-15</t>
  </si>
  <si>
    <t xml:space="preserve">CARRIZA</t>
  </si>
  <si>
    <t xml:space="preserve">P6-OB-17</t>
  </si>
  <si>
    <t xml:space="preserve">SABANERA</t>
  </si>
  <si>
    <t xml:space="preserve">P6-OB-19</t>
  </si>
  <si>
    <t xml:space="preserve">P6-OB-20</t>
  </si>
  <si>
    <t xml:space="preserve">COLOMBIANA</t>
  </si>
  <si>
    <t xml:space="preserve">P6-OB-21</t>
  </si>
  <si>
    <t xml:space="preserve">P6-OB-22</t>
  </si>
  <si>
    <t xml:space="preserve">PARDA PASTUSA</t>
  </si>
  <si>
    <t xml:space="preserve">P6-OB-23</t>
  </si>
  <si>
    <t xml:space="preserve">ICA MORITA</t>
  </si>
  <si>
    <t xml:space="preserve">P6-OB-24</t>
  </si>
  <si>
    <t xml:space="preserve">DIACOL CAPIRO</t>
  </si>
  <si>
    <t xml:space="preserve">P6-OB-25</t>
  </si>
  <si>
    <t xml:space="preserve">ICA ÚNICA</t>
  </si>
  <si>
    <t xml:space="preserve">P6-OB-26</t>
  </si>
  <si>
    <t xml:space="preserve">ICA NARIÑO</t>
  </si>
  <si>
    <t xml:space="preserve">P6-OB-27</t>
  </si>
  <si>
    <t xml:space="preserve">P6-OB-28</t>
  </si>
  <si>
    <t xml:space="preserve">ICA SAN PEDRO</t>
  </si>
  <si>
    <t xml:space="preserve">P6-OB-29</t>
  </si>
  <si>
    <t xml:space="preserve">FORTUNA</t>
  </si>
  <si>
    <t xml:space="preserve">P6-OB-30</t>
  </si>
  <si>
    <t xml:space="preserve">ATZIMBA</t>
  </si>
  <si>
    <t xml:space="preserve">P6-OB-33</t>
  </si>
  <si>
    <t xml:space="preserve">TEQUENDAMA</t>
  </si>
  <si>
    <t xml:space="preserve">P6-OB-34</t>
  </si>
  <si>
    <t xml:space="preserve">ICA MONSERRATE</t>
  </si>
  <si>
    <t xml:space="preserve">BETINA</t>
  </si>
  <si>
    <t xml:space="preserve">CARRIZA OJO DE BUEY</t>
  </si>
  <si>
    <t xml:space="preserve">PASTUSA SUPREMA</t>
  </si>
  <si>
    <t xml:space="preserve">S.N.GUATA</t>
  </si>
  <si>
    <t xml:space="preserve">BOYACA</t>
  </si>
  <si>
    <t xml:space="preserve">TOCARREÑA No. 32</t>
  </si>
  <si>
    <t xml:space="preserve">S.N. Guata No. 35</t>
  </si>
  <si>
    <t xml:space="preserve">CAPIRO</t>
  </si>
  <si>
    <t xml:space="preserve">ICA UNICA</t>
  </si>
  <si>
    <t xml:space="preserve">TOCANA ROSADA</t>
  </si>
  <si>
    <t xml:space="preserve">ANDIGENA CHAUCHA</t>
  </si>
  <si>
    <t xml:space="preserve">ICA SAN JORGE</t>
  </si>
  <si>
    <t xml:space="preserve">391691-96</t>
  </si>
  <si>
    <t xml:space="preserve">PERLA NEGRA</t>
  </si>
  <si>
    <t xml:space="preserve">ICA PURACE</t>
  </si>
  <si>
    <t xml:space="preserve">DIACOL MONSERRATE</t>
  </si>
  <si>
    <t xml:space="preserve">SN 4  (ICA)</t>
  </si>
  <si>
    <t xml:space="preserve">ICA NEVADA</t>
  </si>
  <si>
    <t xml:space="preserve">ICA GUANTIVA</t>
  </si>
  <si>
    <t xml:space="preserve">ICA SANTA CECILIA</t>
  </si>
  <si>
    <t xml:space="preserve">ICA INGRUMA</t>
  </si>
  <si>
    <t xml:space="preserve">ICA PAN DE AZUCAR</t>
  </si>
  <si>
    <t xml:space="preserve">ICA SOTARA</t>
  </si>
  <si>
    <t xml:space="preserve">ICA TENERIFE</t>
  </si>
  <si>
    <t xml:space="preserve">ICA HUILA </t>
  </si>
  <si>
    <t xml:space="preserve">ICA PICACHO</t>
  </si>
  <si>
    <t xml:space="preserve">ICA TEQUENDAMA</t>
  </si>
  <si>
    <t xml:space="preserve">DIACOL SUMAPAZ</t>
  </si>
  <si>
    <t xml:space="preserve">ICA QUINDIO</t>
  </si>
  <si>
    <t xml:space="preserve">LUPA</t>
  </si>
  <si>
    <t xml:space="preserve">S.N.                       </t>
  </si>
  <si>
    <t xml:space="preserve">S.N.                        </t>
  </si>
  <si>
    <t xml:space="preserve">ICA HUILA PURPURA</t>
  </si>
  <si>
    <t xml:space="preserve">CAPIRA ANCESTRAL</t>
  </si>
  <si>
    <t xml:space="preserve">SN 1   </t>
  </si>
  <si>
    <t xml:space="preserve">ROBUSTA</t>
  </si>
  <si>
    <t xml:space="preserve">CORPOICA MARY</t>
  </si>
  <si>
    <t xml:space="preserve">93,94,97</t>
  </si>
  <si>
    <t xml:space="preserve">TUQUERREÑA</t>
  </si>
  <si>
    <t xml:space="preserve">PAPA GOURMET</t>
  </si>
  <si>
    <t xml:space="preserve">AGROSAVIA MARY</t>
  </si>
  <si>
    <t xml:space="preserve">Superior</t>
  </si>
  <si>
    <t xml:space="preserve">Faltan de plan  - Felipe Uribe</t>
  </si>
  <si>
    <t xml:space="preserve">Sol Andina</t>
  </si>
  <si>
    <t xml:space="preserve">Correo Felipe Uribe</t>
  </si>
  <si>
    <t xml:space="preserve">Criolla colombia</t>
  </si>
  <si>
    <t xml:space="preserve">Maria del Socorro</t>
  </si>
  <si>
    <t xml:space="preserve">El favor de María del Socorro, ella sabe</t>
  </si>
  <si>
    <t xml:space="preserve">Nariño 2013</t>
  </si>
  <si>
    <t xml:space="preserve">UNICA</t>
  </si>
  <si>
    <t xml:space="preserve">PARDA BASICA</t>
  </si>
  <si>
    <t xml:space="preserve">PARDA BILINGUE</t>
  </si>
  <si>
    <t xml:space="preserve">UVILLA PLOMA</t>
  </si>
  <si>
    <t xml:space="preserve">CURIPAMBA 1</t>
  </si>
  <si>
    <t xml:space="preserve">NARAMPUERA</t>
  </si>
  <si>
    <t xml:space="preserve">RUBI ROJA</t>
  </si>
  <si>
    <t xml:space="preserve">CURIQUINGA</t>
  </si>
  <si>
    <t xml:space="preserve">COLLABABLANCA</t>
  </si>
  <si>
    <t xml:space="preserve">RUBI NEGRA 1</t>
  </si>
  <si>
    <t xml:space="preserve">ROJA ICA HUILA</t>
  </si>
  <si>
    <t xml:space="preserve">ESPAÑOLA</t>
  </si>
  <si>
    <t xml:space="preserve">JDM 2010</t>
  </si>
  <si>
    <t xml:space="preserve">TOCANA SARDA</t>
  </si>
  <si>
    <t xml:space="preserve">MORASURCO</t>
  </si>
  <si>
    <t xml:space="preserve">PAPA PERU</t>
  </si>
  <si>
    <t xml:space="preserve">RUBI NEGRA</t>
  </si>
  <si>
    <t xml:space="preserve">Cn-2</t>
  </si>
  <si>
    <t xml:space="preserve">Guata Morasurco Grande 1</t>
  </si>
  <si>
    <t xml:space="preserve">CNariño-UN-2014</t>
  </si>
  <si>
    <t xml:space="preserve">Cn-24</t>
  </si>
  <si>
    <t xml:space="preserve">Guata Morasurco Pequeña 1</t>
  </si>
  <si>
    <t xml:space="preserve">Cn-21</t>
  </si>
  <si>
    <t xml:space="preserve">Guata Colombina 1</t>
  </si>
  <si>
    <t xml:space="preserve">Cn-23</t>
  </si>
  <si>
    <t xml:space="preserve">Guata Blanca Antigua</t>
  </si>
  <si>
    <t xml:space="preserve">Cn-19</t>
  </si>
  <si>
    <t xml:space="preserve">Guata Morasurco Grande 2</t>
  </si>
  <si>
    <t xml:space="preserve">Cn-26</t>
  </si>
  <si>
    <t xml:space="preserve">Guata Gualcala</t>
  </si>
  <si>
    <t xml:space="preserve">Cn-27</t>
  </si>
  <si>
    <t xml:space="preserve">Guata Violeta 1</t>
  </si>
  <si>
    <t xml:space="preserve">Cn-28</t>
  </si>
  <si>
    <t xml:space="preserve">Guata Roja Huila 1</t>
  </si>
  <si>
    <t xml:space="preserve">Cn-30</t>
  </si>
  <si>
    <t xml:space="preserve">Guata Bilingue </t>
  </si>
  <si>
    <t xml:space="preserve">Cn-32</t>
  </si>
  <si>
    <t xml:space="preserve">Guata Parda Rosada </t>
  </si>
  <si>
    <t xml:space="preserve">Cn-35</t>
  </si>
  <si>
    <t xml:space="preserve">Guata Roja 1</t>
  </si>
  <si>
    <t xml:space="preserve">Cn-36</t>
  </si>
  <si>
    <t xml:space="preserve">Guata Parda Pastusa Antigua</t>
  </si>
  <si>
    <t xml:space="preserve">Cn-38</t>
  </si>
  <si>
    <t xml:space="preserve">Guata Nevada Grande</t>
  </si>
  <si>
    <t xml:space="preserve">Cn-39</t>
  </si>
  <si>
    <t xml:space="preserve">Guata Curipamba Antigua</t>
  </si>
  <si>
    <t xml:space="preserve">Cn-46</t>
  </si>
  <si>
    <t xml:space="preserve">Guata Arbolona Roja</t>
  </si>
  <si>
    <t xml:space="preserve">Cn-48</t>
  </si>
  <si>
    <t xml:space="preserve">Guata Tocana Rosada</t>
  </si>
  <si>
    <t xml:space="preserve">Cn-53</t>
  </si>
  <si>
    <t xml:space="preserve">Guata Palinegra</t>
  </si>
  <si>
    <t xml:space="preserve">Cn-57</t>
  </si>
  <si>
    <t xml:space="preserve">Guata Pana Rosada</t>
  </si>
  <si>
    <t xml:space="preserve">Cn-59</t>
  </si>
  <si>
    <t xml:space="preserve">Guata Uva</t>
  </si>
  <si>
    <t xml:space="preserve">Cn-60</t>
  </si>
  <si>
    <t xml:space="preserve">Guata Lizaraza</t>
  </si>
  <si>
    <t xml:space="preserve">Cn-62</t>
  </si>
  <si>
    <t xml:space="preserve">Guata Tuquerreña Negra</t>
  </si>
  <si>
    <t xml:space="preserve">Cn-64</t>
  </si>
  <si>
    <t xml:space="preserve">Guata Tocana Roja 1</t>
  </si>
  <si>
    <t xml:space="preserve">Cn-67</t>
  </si>
  <si>
    <t xml:space="preserve">Guata Ojo de Buey 1</t>
  </si>
  <si>
    <t xml:space="preserve">Cn-68</t>
  </si>
  <si>
    <t xml:space="preserve">Guata Encamisada 1</t>
  </si>
  <si>
    <t xml:space="preserve">Cn-72</t>
  </si>
  <si>
    <t xml:space="preserve">Guata Pan de azúcar</t>
  </si>
  <si>
    <t xml:space="preserve">Cn-78</t>
  </si>
  <si>
    <t xml:space="preserve">Guata Curipamba 1</t>
  </si>
  <si>
    <t xml:space="preserve">Cn-80</t>
  </si>
  <si>
    <t xml:space="preserve">Guata Flor Blanca 1</t>
  </si>
  <si>
    <t xml:space="preserve">Cn-81</t>
  </si>
  <si>
    <t xml:space="preserve">Guata Guantiva Morada</t>
  </si>
  <si>
    <t xml:space="preserve">Cn-82</t>
  </si>
  <si>
    <t xml:space="preserve">Guata Bola de Sal 1</t>
  </si>
  <si>
    <t xml:space="preserve">Cn-84</t>
  </si>
  <si>
    <t xml:space="preserve">Guata Ojo de Buey 2</t>
  </si>
  <si>
    <t xml:space="preserve">Cn-85</t>
  </si>
  <si>
    <t xml:space="preserve">Guata Curipamba Blanca</t>
  </si>
  <si>
    <t xml:space="preserve">Cn-86</t>
  </si>
  <si>
    <t xml:space="preserve">Guata Curiquinga 1</t>
  </si>
  <si>
    <t xml:space="preserve">Cn-87</t>
  </si>
  <si>
    <t xml:space="preserve">Guata Tocana Roja 2</t>
  </si>
  <si>
    <t xml:space="preserve">Cn-88</t>
  </si>
  <si>
    <t xml:space="preserve">Guata Bola de Sal 2</t>
  </si>
  <si>
    <t xml:space="preserve">Cn-90</t>
  </si>
  <si>
    <t xml:space="preserve">Guata Curipamba Pintada</t>
  </si>
  <si>
    <t xml:space="preserve">Cn-92</t>
  </si>
  <si>
    <t xml:space="preserve">Guata Carriza 1</t>
  </si>
  <si>
    <t xml:space="preserve">Cn-93</t>
  </si>
  <si>
    <t xml:space="preserve">Chaucha Guata</t>
  </si>
  <si>
    <t xml:space="preserve">Cn-94</t>
  </si>
  <si>
    <t xml:space="preserve">Guata Sabanera 1</t>
  </si>
  <si>
    <t xml:space="preserve">Cn-95</t>
  </si>
  <si>
    <t xml:space="preserve">Guata Pamba Antigua 1</t>
  </si>
  <si>
    <t xml:space="preserve">Cn-96</t>
  </si>
  <si>
    <t xml:space="preserve">Guata San Felix</t>
  </si>
  <si>
    <t xml:space="preserve">Cn-101</t>
  </si>
  <si>
    <t xml:space="preserve">Guata Blanca</t>
  </si>
  <si>
    <t xml:space="preserve">Cn-102</t>
  </si>
  <si>
    <t xml:space="preserve">Guata Pamba Blanca</t>
  </si>
  <si>
    <t xml:space="preserve">Cn-103</t>
  </si>
  <si>
    <t xml:space="preserve">Guata Tocana Rosada 2</t>
  </si>
  <si>
    <t xml:space="preserve">Cn-106</t>
  </si>
  <si>
    <t xml:space="preserve">Guata Violeta Morada</t>
  </si>
  <si>
    <t xml:space="preserve">Cn-107</t>
  </si>
  <si>
    <t xml:space="preserve">Guata D. Capiro</t>
  </si>
  <si>
    <t xml:space="preserve">Cn-108</t>
  </si>
  <si>
    <t xml:space="preserve">Guata Tocana Blanca redonda</t>
  </si>
  <si>
    <t xml:space="preserve">Cn-110</t>
  </si>
  <si>
    <t xml:space="preserve">Guata Carriza 2</t>
  </si>
  <si>
    <t xml:space="preserve">Cn-112</t>
  </si>
  <si>
    <t xml:space="preserve">Cn-113</t>
  </si>
  <si>
    <t xml:space="preserve">Guata Leona 1</t>
  </si>
  <si>
    <t xml:space="preserve">Cn-114</t>
  </si>
  <si>
    <t xml:space="preserve">Guata Tuquerreña</t>
  </si>
  <si>
    <t xml:space="preserve">Cn-116</t>
  </si>
  <si>
    <t xml:space="preserve">Guata Roja 2</t>
  </si>
  <si>
    <t xml:space="preserve">Cn-118</t>
  </si>
  <si>
    <t xml:space="preserve">Guata Bola de Sal 3</t>
  </si>
  <si>
    <t xml:space="preserve">Cn-119</t>
  </si>
  <si>
    <t xml:space="preserve">Guata Curiquinga</t>
  </si>
  <si>
    <t xml:space="preserve">Cn-120</t>
  </si>
  <si>
    <t xml:space="preserve">Guata Leona 2</t>
  </si>
  <si>
    <t xml:space="preserve">Cn-122</t>
  </si>
  <si>
    <t xml:space="preserve">Guata Pamba Antigua 2</t>
  </si>
  <si>
    <t xml:space="preserve">Cn-125</t>
  </si>
  <si>
    <t xml:space="preserve">Chaucha Arbolona</t>
  </si>
  <si>
    <t xml:space="preserve">Cn-126</t>
  </si>
  <si>
    <t xml:space="preserve">Guata Malvaseña 1</t>
  </si>
  <si>
    <t xml:space="preserve">Cn-127</t>
  </si>
  <si>
    <t xml:space="preserve">Guata Sabanera 3</t>
  </si>
  <si>
    <t xml:space="preserve">Cn-128</t>
  </si>
  <si>
    <t xml:space="preserve">Guata Morasurco Negra</t>
  </si>
  <si>
    <t xml:space="preserve">Cn-129</t>
  </si>
  <si>
    <t xml:space="preserve">Guata Reina Rosada</t>
  </si>
  <si>
    <t xml:space="preserve">Cn-130</t>
  </si>
  <si>
    <t xml:space="preserve">Guata Leona 3</t>
  </si>
  <si>
    <t xml:space="preserve">Cn-131</t>
  </si>
  <si>
    <t xml:space="preserve">Guata Roja</t>
  </si>
  <si>
    <t xml:space="preserve">Cn-132</t>
  </si>
  <si>
    <t xml:space="preserve">Guata Bola de Sal 4</t>
  </si>
  <si>
    <t xml:space="preserve">Cn-133</t>
  </si>
  <si>
    <t xml:space="preserve">Guata Curipamba 3</t>
  </si>
  <si>
    <t xml:space="preserve">Cn-134</t>
  </si>
  <si>
    <t xml:space="preserve">Guata Superchola</t>
  </si>
  <si>
    <t xml:space="preserve">Cn-135</t>
  </si>
  <si>
    <t xml:space="preserve">Guata Tocana Blanca 2</t>
  </si>
  <si>
    <t xml:space="preserve">Cn-136</t>
  </si>
  <si>
    <t xml:space="preserve">GUATA MORCILLA DE PUERCO</t>
  </si>
  <si>
    <t xml:space="preserve">Cn-137</t>
  </si>
  <si>
    <t xml:space="preserve">Guata Rosada</t>
  </si>
  <si>
    <t xml:space="preserve">Cn-140</t>
  </si>
  <si>
    <t xml:space="preserve">Guata Única</t>
  </si>
  <si>
    <t xml:space="preserve">Cn-141</t>
  </si>
  <si>
    <t xml:space="preserve">Guata Pestañuda 1</t>
  </si>
  <si>
    <t xml:space="preserve">Cn-142</t>
  </si>
  <si>
    <t xml:space="preserve">Guata Curipamba 4</t>
  </si>
  <si>
    <t xml:space="preserve">Cn-145</t>
  </si>
  <si>
    <t xml:space="preserve">Guata Morasurco 1</t>
  </si>
  <si>
    <t xml:space="preserve">Cn-149</t>
  </si>
  <si>
    <t xml:space="preserve">Guata Violeta 2</t>
  </si>
  <si>
    <t xml:space="preserve">Cn-150</t>
  </si>
  <si>
    <t xml:space="preserve">Guata Roja Huila 3</t>
  </si>
  <si>
    <t xml:space="preserve">Cn-155</t>
  </si>
  <si>
    <t xml:space="preserve">Guata Pastusa Milenia</t>
  </si>
  <si>
    <t xml:space="preserve">Cn-159</t>
  </si>
  <si>
    <t xml:space="preserve">Guata Malvaseña 2</t>
  </si>
  <si>
    <t xml:space="preserve">Cn-161</t>
  </si>
  <si>
    <t xml:space="preserve">Guata Caricina</t>
  </si>
  <si>
    <t xml:space="preserve">GUARINA</t>
  </si>
  <si>
    <t xml:space="preserve">BCOBELBOY2018</t>
  </si>
  <si>
    <t xml:space="preserve">ILS 2334</t>
  </si>
  <si>
    <t xml:space="preserve">ColZip13A</t>
  </si>
  <si>
    <t xml:space="preserve">ILS 1045</t>
  </si>
  <si>
    <t xml:space="preserve">Aeroponia2013</t>
  </si>
  <si>
    <t xml:space="preserve">CIP 703293</t>
  </si>
  <si>
    <t xml:space="preserve">CIP 703308</t>
  </si>
  <si>
    <t xml:space="preserve">CIP 703511</t>
  </si>
  <si>
    <t xml:space="preserve">Colecta 33 PAÑO DE MANO</t>
  </si>
  <si>
    <t xml:space="preserve">Aeroponia2014</t>
  </si>
  <si>
    <t xml:space="preserve">Colecta 2 PAÑO DE MANO QUINUA</t>
  </si>
  <si>
    <t xml:space="preserve">Colecta 26 PAÑO DE MANO</t>
  </si>
  <si>
    <t xml:space="preserve">Colecta 3 Guican</t>
  </si>
  <si>
    <t xml:space="preserve">Colecta 10 GUICAN</t>
  </si>
  <si>
    <t xml:space="preserve">Colecta 7 PÑO DE MANO</t>
  </si>
  <si>
    <t xml:space="preserve">Colecta 9 GUICAN</t>
  </si>
  <si>
    <t xml:space="preserve">.(9)</t>
  </si>
  <si>
    <t xml:space="preserve">CHAUCHA BOTELLA</t>
  </si>
  <si>
    <t xml:space="preserve">aeroponia2013</t>
  </si>
  <si>
    <t xml:space="preserve">YEMA DE HUEVO # Lab 100</t>
  </si>
  <si>
    <t xml:space="preserve">CALAVERA NEGRA</t>
  </si>
  <si>
    <t xml:space="preserve">COLOMBIA</t>
  </si>
  <si>
    <t xml:space="preserve">Nariño2013</t>
  </si>
  <si>
    <t xml:space="preserve">CHAUCHA UVILLA</t>
  </si>
  <si>
    <t xml:space="preserve">BORREGA</t>
  </si>
  <si>
    <t xml:space="preserve">TORNILLA ROJA</t>
  </si>
  <si>
    <t xml:space="preserve">RATONA NEGRA</t>
  </si>
  <si>
    <t xml:space="preserve">GUANEÑA</t>
  </si>
  <si>
    <t xml:space="preserve">AGUACATA</t>
  </si>
  <si>
    <t xml:space="preserve">Cn-1</t>
  </si>
  <si>
    <t xml:space="preserve">CHAUCHA RATONA MORADA 1</t>
  </si>
  <si>
    <t xml:space="preserve">Cn-3</t>
  </si>
  <si>
    <t xml:space="preserve">Cn-4</t>
  </si>
  <si>
    <t xml:space="preserve">CHAUCHA ROJA 1</t>
  </si>
  <si>
    <t xml:space="preserve">Cn-5</t>
  </si>
  <si>
    <t xml:space="preserve">CHAUCHA RATONA ROJA 1</t>
  </si>
  <si>
    <t xml:space="preserve">Cn-6</t>
  </si>
  <si>
    <t xml:space="preserve">CHAUCHA TORNILLA 1</t>
  </si>
  <si>
    <t xml:space="preserve">Cn-7</t>
  </si>
  <si>
    <t xml:space="preserve">Cn-8</t>
  </si>
  <si>
    <t xml:space="preserve">CHAUCHA MAMBERA 1</t>
  </si>
  <si>
    <t xml:space="preserve">Cn-9</t>
  </si>
  <si>
    <t xml:space="preserve">CHAUCHA RATONA MORADA 2</t>
  </si>
  <si>
    <t xml:space="preserve">Cn-10</t>
  </si>
  <si>
    <t xml:space="preserve">CHAUCHA RATONA ROJA 2</t>
  </si>
  <si>
    <t xml:space="preserve">Cn-11</t>
  </si>
  <si>
    <t xml:space="preserve">CHAUCHA BORREGA CREMA</t>
  </si>
  <si>
    <t xml:space="preserve">Cn-12</t>
  </si>
  <si>
    <t xml:space="preserve">CHAUCHA TORNILLA 2</t>
  </si>
  <si>
    <t xml:space="preserve">Cn-15</t>
  </si>
  <si>
    <t xml:space="preserve">CHAUCHA YEMA DE HUEVO</t>
  </si>
  <si>
    <t xml:space="preserve">Cn-20</t>
  </si>
  <si>
    <t xml:space="preserve">CHAUCHA RATONA ROSADA1</t>
  </si>
  <si>
    <t xml:space="preserve">Cn-29</t>
  </si>
  <si>
    <t xml:space="preserve">GUATA ALGODONA 2</t>
  </si>
  <si>
    <t xml:space="preserve">Cn-44</t>
  </si>
  <si>
    <t xml:space="preserve">CHAUCHA AMARILLA 4</t>
  </si>
  <si>
    <t xml:space="preserve">Cn-61</t>
  </si>
  <si>
    <t xml:space="preserve">CHAUCHA ROJA 2</t>
  </si>
  <si>
    <t xml:space="preserve">Cn-77</t>
  </si>
  <si>
    <t xml:space="preserve">CHAUCHA ROJA 3</t>
  </si>
  <si>
    <t xml:space="preserve">Cn-121</t>
  </si>
  <si>
    <t xml:space="preserve">CHAUCA AMARILLA 7</t>
  </si>
  <si>
    <t xml:space="preserve">Cn-124</t>
  </si>
  <si>
    <t xml:space="preserve">CHAUCHA ROSADA 2</t>
  </si>
  <si>
    <t xml:space="preserve">Cn-138</t>
  </si>
  <si>
    <t xml:space="preserve">Cn-139</t>
  </si>
  <si>
    <t xml:space="preserve">CHAUCHA CACHOS ROJOS</t>
  </si>
  <si>
    <t xml:space="preserve">Cn-144</t>
  </si>
  <si>
    <t xml:space="preserve">CHAUCHA CHURA BLANCA</t>
  </si>
  <si>
    <t xml:space="preserve">Cn-146</t>
  </si>
  <si>
    <t xml:space="preserve">GUATA PURA</t>
  </si>
  <si>
    <t xml:space="preserve">Cn-147</t>
  </si>
  <si>
    <t xml:space="preserve">Cn-148</t>
  </si>
  <si>
    <t xml:space="preserve">CHAUCHA BOTELLA ROJA 1</t>
  </si>
  <si>
    <t xml:space="preserve">Cn-151</t>
  </si>
  <si>
    <t xml:space="preserve">CHAUCHA MAMBERA MORADA</t>
  </si>
  <si>
    <t xml:space="preserve">Cn-156</t>
  </si>
  <si>
    <t xml:space="preserve">CHAUCHA MAMBERA 2</t>
  </si>
  <si>
    <t xml:space="preserve">Cn-163</t>
  </si>
  <si>
    <t xml:space="preserve">CHAUCHA BORREGA AMARILLA</t>
  </si>
  <si>
    <t xml:space="preserve">Cn-164</t>
  </si>
  <si>
    <t xml:space="preserve">GUATA MAMBERA 3</t>
  </si>
  <si>
    <t xml:space="preserve">Cn-165</t>
  </si>
  <si>
    <t xml:space="preserve">CHAUCHA MAMBERA ARAÑA</t>
  </si>
  <si>
    <t xml:space="preserve">Cn-166</t>
  </si>
  <si>
    <t xml:space="preserve">CHAUCHA RATONA MORADA 3</t>
  </si>
  <si>
    <t xml:space="preserve">PCH-OB-33</t>
  </si>
  <si>
    <t xml:space="preserve">Col/2013A</t>
  </si>
  <si>
    <t xml:space="preserve">CLON 8</t>
  </si>
  <si>
    <t xml:space="preserve">MSC</t>
  </si>
  <si>
    <t xml:space="preserve">AGUACATA </t>
  </si>
  <si>
    <t xml:space="preserve">NAR-CM</t>
  </si>
  <si>
    <t xml:space="preserve">AMARILLA TUMBAY</t>
  </si>
  <si>
    <t xml:space="preserve">BOY-CM</t>
  </si>
  <si>
    <t xml:space="preserve">BORREGUERA</t>
  </si>
  <si>
    <t xml:space="preserve">CACHUDA PIÑA</t>
  </si>
  <si>
    <t xml:space="preserve">MALVASEÑA</t>
  </si>
  <si>
    <t xml:space="preserve">PACHA NEGRA</t>
  </si>
  <si>
    <t xml:space="preserve">PUCA SHUNGO</t>
  </si>
  <si>
    <t xml:space="preserve">RATONA AMARILLA</t>
  </si>
  <si>
    <t xml:space="preserve">RATONA ROJA 1</t>
  </si>
  <si>
    <t xml:space="preserve">RATONA ROJA 2</t>
  </si>
  <si>
    <t xml:space="preserve">RATONA MORADA</t>
  </si>
  <si>
    <t xml:space="preserve">TORNILLA NEGRA  </t>
  </si>
  <si>
    <t xml:space="preserve">YANA SHUNGO</t>
  </si>
  <si>
    <t xml:space="preserve">OCARINA</t>
  </si>
  <si>
    <t xml:space="preserve">Gustavo Alzate</t>
  </si>
  <si>
    <t xml:space="preserve">CODIGO DE PARCELA</t>
  </si>
  <si>
    <t xml:space="preserve">Sembradas</t>
  </si>
  <si>
    <t xml:space="preserve">Con Registro</t>
  </si>
  <si>
    <t xml:space="preserve">Phu_1</t>
  </si>
  <si>
    <t xml:space="preserve">1,3(38)</t>
  </si>
  <si>
    <t xml:space="preserve">Andigena faltan</t>
  </si>
  <si>
    <t xml:space="preserve">And_2</t>
  </si>
  <si>
    <t xml:space="preserve">27(002)</t>
  </si>
  <si>
    <t xml:space="preserve">Phureja faltan</t>
  </si>
  <si>
    <t xml:space="preserve">And_3</t>
  </si>
  <si>
    <t xml:space="preserve">38(003)</t>
  </si>
  <si>
    <t xml:space="preserve">And_5</t>
  </si>
  <si>
    <t xml:space="preserve">39(005)</t>
  </si>
  <si>
    <t xml:space="preserve">Guata/comerciales</t>
  </si>
  <si>
    <t xml:space="preserve">And_6</t>
  </si>
  <si>
    <t xml:space="preserve">46.A(006)</t>
  </si>
  <si>
    <t xml:space="preserve">Plan semilla  faltan </t>
  </si>
  <si>
    <t xml:space="preserve">And_7</t>
  </si>
  <si>
    <t xml:space="preserve">60(007)</t>
  </si>
  <si>
    <t xml:space="preserve">maria del socorro</t>
  </si>
  <si>
    <t xml:space="preserve">And_8</t>
  </si>
  <si>
    <t xml:space="preserve">61(008)</t>
  </si>
  <si>
    <t xml:space="preserve">FALTAN</t>
  </si>
  <si>
    <t xml:space="preserve">And_10</t>
  </si>
  <si>
    <t xml:space="preserve">105(010)</t>
  </si>
  <si>
    <t xml:space="preserve">Phureja fata</t>
  </si>
  <si>
    <t xml:space="preserve">And_12</t>
  </si>
  <si>
    <t xml:space="preserve">107.A(012)</t>
  </si>
  <si>
    <t xml:space="preserve">Phureja fuera inventario y campo 2019</t>
  </si>
  <si>
    <t xml:space="preserve">And_698</t>
  </si>
  <si>
    <t xml:space="preserve">And_14</t>
  </si>
  <si>
    <t xml:space="preserve">129(014)</t>
  </si>
  <si>
    <t xml:space="preserve">And_15</t>
  </si>
  <si>
    <t xml:space="preserve">140(015)</t>
  </si>
  <si>
    <t xml:space="preserve">And_17</t>
  </si>
  <si>
    <t xml:space="preserve">156(017)</t>
  </si>
  <si>
    <t xml:space="preserve">And_18</t>
  </si>
  <si>
    <t xml:space="preserve">168(018)</t>
  </si>
  <si>
    <t xml:space="preserve">And_20</t>
  </si>
  <si>
    <t xml:space="preserve">178(020)</t>
  </si>
  <si>
    <t xml:space="preserve">Phu_2</t>
  </si>
  <si>
    <t xml:space="preserve">193(49)</t>
  </si>
  <si>
    <t xml:space="preserve">And_23</t>
  </si>
  <si>
    <t xml:space="preserve">203(023)</t>
  </si>
  <si>
    <t xml:space="preserve">And_25</t>
  </si>
  <si>
    <t xml:space="preserve">204.A(025)</t>
  </si>
  <si>
    <t xml:space="preserve">And_28</t>
  </si>
  <si>
    <t xml:space="preserve">214(028)</t>
  </si>
  <si>
    <t xml:space="preserve">And_30</t>
  </si>
  <si>
    <t xml:space="preserve">216.A(030)</t>
  </si>
  <si>
    <t xml:space="preserve">And_31</t>
  </si>
  <si>
    <t xml:space="preserve">224(031)</t>
  </si>
  <si>
    <t xml:space="preserve">And_32</t>
  </si>
  <si>
    <t xml:space="preserve">255(032)</t>
  </si>
  <si>
    <t xml:space="preserve">And_34</t>
  </si>
  <si>
    <t xml:space="preserve">263(034)</t>
  </si>
  <si>
    <t xml:space="preserve">And_35</t>
  </si>
  <si>
    <t xml:space="preserve">268(035)</t>
  </si>
  <si>
    <t xml:space="preserve">And_37</t>
  </si>
  <si>
    <t xml:space="preserve">305(038)</t>
  </si>
  <si>
    <t xml:space="preserve">And_38</t>
  </si>
  <si>
    <t xml:space="preserve">308(039)</t>
  </si>
  <si>
    <t xml:space="preserve">And_39</t>
  </si>
  <si>
    <t xml:space="preserve">310(040)</t>
  </si>
  <si>
    <t xml:space="preserve">And_40</t>
  </si>
  <si>
    <t xml:space="preserve">357(041)</t>
  </si>
  <si>
    <t xml:space="preserve">And_41</t>
  </si>
  <si>
    <t xml:space="preserve">404(042)</t>
  </si>
  <si>
    <t xml:space="preserve">And_42</t>
  </si>
  <si>
    <t xml:space="preserve">405(043)</t>
  </si>
  <si>
    <t xml:space="preserve">And_43</t>
  </si>
  <si>
    <t xml:space="preserve">407(044)</t>
  </si>
  <si>
    <t xml:space="preserve">And_45</t>
  </si>
  <si>
    <t xml:space="preserve">484(047)</t>
  </si>
  <si>
    <t xml:space="preserve">And_46</t>
  </si>
  <si>
    <t xml:space="preserve">560(048)</t>
  </si>
  <si>
    <t xml:space="preserve">And_700</t>
  </si>
  <si>
    <t xml:space="preserve">And_49</t>
  </si>
  <si>
    <t xml:space="preserve">943(052)</t>
  </si>
  <si>
    <t xml:space="preserve">And_52</t>
  </si>
  <si>
    <t xml:space="preserve">999.3(056)</t>
  </si>
  <si>
    <t xml:space="preserve">And_56</t>
  </si>
  <si>
    <t xml:space="preserve">1204(061)</t>
  </si>
  <si>
    <t xml:space="preserve">And_59</t>
  </si>
  <si>
    <t xml:space="preserve">1208(064)</t>
  </si>
  <si>
    <t xml:space="preserve">And_60</t>
  </si>
  <si>
    <t xml:space="preserve">1208.A(065)</t>
  </si>
  <si>
    <t xml:space="preserve">And_61</t>
  </si>
  <si>
    <t xml:space="preserve">1208.1(066)</t>
  </si>
  <si>
    <t xml:space="preserve">Phu_3</t>
  </si>
  <si>
    <t xml:space="preserve">1228(54)</t>
  </si>
  <si>
    <t xml:space="preserve">Cha_1</t>
  </si>
  <si>
    <t xml:space="preserve">CCC 1229</t>
  </si>
  <si>
    <t xml:space="preserve">And_62</t>
  </si>
  <si>
    <t xml:space="preserve">1246(067)</t>
  </si>
  <si>
    <t xml:space="preserve">And_63</t>
  </si>
  <si>
    <t xml:space="preserve">1247(068)</t>
  </si>
  <si>
    <t xml:space="preserve">And_65</t>
  </si>
  <si>
    <t xml:space="preserve">1450.1(070)</t>
  </si>
  <si>
    <t xml:space="preserve">And_66</t>
  </si>
  <si>
    <t xml:space="preserve">1466(071)</t>
  </si>
  <si>
    <t xml:space="preserve">And_67</t>
  </si>
  <si>
    <t xml:space="preserve">1564(072)</t>
  </si>
  <si>
    <t xml:space="preserve">And_72</t>
  </si>
  <si>
    <t xml:space="preserve">1890(078)</t>
  </si>
  <si>
    <t xml:space="preserve">And_110</t>
  </si>
  <si>
    <t xml:space="preserve">1890(118)</t>
  </si>
  <si>
    <t xml:space="preserve">And_76</t>
  </si>
  <si>
    <t xml:space="preserve">2158(082)</t>
  </si>
  <si>
    <t xml:space="preserve">And_80</t>
  </si>
  <si>
    <t xml:space="preserve">2351(086)</t>
  </si>
  <si>
    <t xml:space="preserve">And_81</t>
  </si>
  <si>
    <t xml:space="preserve">2360(087)</t>
  </si>
  <si>
    <t xml:space="preserve">And_82</t>
  </si>
  <si>
    <t xml:space="preserve">2392(088)</t>
  </si>
  <si>
    <t xml:space="preserve">Cha_66</t>
  </si>
  <si>
    <t xml:space="preserve">ND</t>
  </si>
  <si>
    <t xml:space="preserve">And_83</t>
  </si>
  <si>
    <t xml:space="preserve">2522(089)</t>
  </si>
  <si>
    <t xml:space="preserve">And_84</t>
  </si>
  <si>
    <t xml:space="preserve">2658,1(090)</t>
  </si>
  <si>
    <t xml:space="preserve">And_697</t>
  </si>
  <si>
    <t xml:space="preserve">And_86</t>
  </si>
  <si>
    <t xml:space="preserve">2706(092)</t>
  </si>
  <si>
    <t xml:space="preserve">And_87</t>
  </si>
  <si>
    <t xml:space="preserve">2791(093)</t>
  </si>
  <si>
    <t xml:space="preserve">And_88</t>
  </si>
  <si>
    <t xml:space="preserve">2794(094)</t>
  </si>
  <si>
    <t xml:space="preserve">And_157</t>
  </si>
  <si>
    <t xml:space="preserve">4260(166)</t>
  </si>
  <si>
    <t xml:space="preserve">And_89</t>
  </si>
  <si>
    <t xml:space="preserve">2821(095)</t>
  </si>
  <si>
    <t xml:space="preserve">And_90</t>
  </si>
  <si>
    <t xml:space="preserve">2912(097)</t>
  </si>
  <si>
    <t xml:space="preserve">And_91</t>
  </si>
  <si>
    <t xml:space="preserve">3003(098)</t>
  </si>
  <si>
    <t xml:space="preserve">And_92</t>
  </si>
  <si>
    <t xml:space="preserve">3013(099)</t>
  </si>
  <si>
    <t xml:space="preserve">And_696</t>
  </si>
  <si>
    <t xml:space="preserve">3044 A</t>
  </si>
  <si>
    <t xml:space="preserve">Phu_73</t>
  </si>
  <si>
    <t xml:space="preserve">And_93</t>
  </si>
  <si>
    <t xml:space="preserve">3187(100)</t>
  </si>
  <si>
    <t xml:space="preserve">And_94</t>
  </si>
  <si>
    <t xml:space="preserve">3235(101)</t>
  </si>
  <si>
    <t xml:space="preserve">And_95</t>
  </si>
  <si>
    <t xml:space="preserve">3364(102)</t>
  </si>
  <si>
    <t xml:space="preserve">And_96</t>
  </si>
  <si>
    <t xml:space="preserve">3504(103)</t>
  </si>
  <si>
    <t xml:space="preserve">And_97</t>
  </si>
  <si>
    <t xml:space="preserve">3528(104)</t>
  </si>
  <si>
    <t xml:space="preserve">And_98</t>
  </si>
  <si>
    <t xml:space="preserve">3560(105)</t>
  </si>
  <si>
    <t xml:space="preserve">And_99</t>
  </si>
  <si>
    <t xml:space="preserve">3645(106)</t>
  </si>
  <si>
    <t xml:space="preserve">And_100</t>
  </si>
  <si>
    <t xml:space="preserve">3650(107)</t>
  </si>
  <si>
    <t xml:space="preserve">And_101</t>
  </si>
  <si>
    <t xml:space="preserve">3704(108)</t>
  </si>
  <si>
    <t xml:space="preserve">And_104</t>
  </si>
  <si>
    <t xml:space="preserve">3823(111)</t>
  </si>
  <si>
    <t xml:space="preserve">And_108</t>
  </si>
  <si>
    <t xml:space="preserve">4157(116)</t>
  </si>
  <si>
    <t xml:space="preserve">And_113</t>
  </si>
  <si>
    <t xml:space="preserve">4193(121)</t>
  </si>
  <si>
    <t xml:space="preserve">And_114</t>
  </si>
  <si>
    <t xml:space="preserve">4194(122)</t>
  </si>
  <si>
    <t xml:space="preserve">And_116</t>
  </si>
  <si>
    <t xml:space="preserve">4196(124)</t>
  </si>
  <si>
    <t xml:space="preserve">And_119</t>
  </si>
  <si>
    <t xml:space="preserve">4201(127)</t>
  </si>
  <si>
    <t xml:space="preserve">And_131</t>
  </si>
  <si>
    <t xml:space="preserve">4217(139)</t>
  </si>
  <si>
    <t xml:space="preserve">And_132</t>
  </si>
  <si>
    <t xml:space="preserve">4218(140)</t>
  </si>
  <si>
    <t xml:space="preserve">And_133</t>
  </si>
  <si>
    <t xml:space="preserve">4219(141)</t>
  </si>
  <si>
    <t xml:space="preserve">And_135</t>
  </si>
  <si>
    <t xml:space="preserve">4221(143)</t>
  </si>
  <si>
    <t xml:space="preserve">And_137</t>
  </si>
  <si>
    <t xml:space="preserve">4223(145)</t>
  </si>
  <si>
    <t xml:space="preserve">And_139</t>
  </si>
  <si>
    <t xml:space="preserve">4223.A(147)</t>
  </si>
  <si>
    <t xml:space="preserve">And_140</t>
  </si>
  <si>
    <t xml:space="preserve">4231(148)</t>
  </si>
  <si>
    <t xml:space="preserve">And_144</t>
  </si>
  <si>
    <t xml:space="preserve">4235(152)</t>
  </si>
  <si>
    <t xml:space="preserve">And_146</t>
  </si>
  <si>
    <t xml:space="preserve">4237(154)</t>
  </si>
  <si>
    <t xml:space="preserve">And_147</t>
  </si>
  <si>
    <t xml:space="preserve">4238(155)</t>
  </si>
  <si>
    <t xml:space="preserve">And_149</t>
  </si>
  <si>
    <t xml:space="preserve">4247(157)</t>
  </si>
  <si>
    <t xml:space="preserve">And_152</t>
  </si>
  <si>
    <t xml:space="preserve">4253(161)</t>
  </si>
  <si>
    <t xml:space="preserve">And_154</t>
  </si>
  <si>
    <t xml:space="preserve">4255(163)</t>
  </si>
  <si>
    <t xml:space="preserve">And_156</t>
  </si>
  <si>
    <t xml:space="preserve">4258(165)</t>
  </si>
  <si>
    <t xml:space="preserve">And_160</t>
  </si>
  <si>
    <t xml:space="preserve">4263(169)</t>
  </si>
  <si>
    <t xml:space="preserve">And_164</t>
  </si>
  <si>
    <t xml:space="preserve">4268(173)</t>
  </si>
  <si>
    <t xml:space="preserve">And_166</t>
  </si>
  <si>
    <t xml:space="preserve">4271(175)</t>
  </si>
  <si>
    <t xml:space="preserve">And_167</t>
  </si>
  <si>
    <t xml:space="preserve">4272(176)</t>
  </si>
  <si>
    <t xml:space="preserve">And_168</t>
  </si>
  <si>
    <t xml:space="preserve">4273(177)</t>
  </si>
  <si>
    <t xml:space="preserve">And_169</t>
  </si>
  <si>
    <t xml:space="preserve">4274(178)</t>
  </si>
  <si>
    <t xml:space="preserve">And_171</t>
  </si>
  <si>
    <t xml:space="preserve">4278(180)</t>
  </si>
  <si>
    <t xml:space="preserve">And_172</t>
  </si>
  <si>
    <t xml:space="preserve">4283(181)</t>
  </si>
  <si>
    <t xml:space="preserve">And_174</t>
  </si>
  <si>
    <t xml:space="preserve">4285(183)</t>
  </si>
  <si>
    <t xml:space="preserve">And_175</t>
  </si>
  <si>
    <t xml:space="preserve">4286(184)</t>
  </si>
  <si>
    <t xml:space="preserve">And_177</t>
  </si>
  <si>
    <t xml:space="preserve">4290(186)</t>
  </si>
  <si>
    <t xml:space="preserve">And_178</t>
  </si>
  <si>
    <t xml:space="preserve">4293(187)</t>
  </si>
  <si>
    <t xml:space="preserve">And_179</t>
  </si>
  <si>
    <t xml:space="preserve">4294(188)</t>
  </si>
  <si>
    <t xml:space="preserve">And_180</t>
  </si>
  <si>
    <t xml:space="preserve">4295(189)</t>
  </si>
  <si>
    <t xml:space="preserve">And_181</t>
  </si>
  <si>
    <t xml:space="preserve">4296(190)</t>
  </si>
  <si>
    <t xml:space="preserve">And_182</t>
  </si>
  <si>
    <t xml:space="preserve">4297(191)</t>
  </si>
  <si>
    <t xml:space="preserve">And_183</t>
  </si>
  <si>
    <t xml:space="preserve">4298(192)</t>
  </si>
  <si>
    <t xml:space="preserve">And_184</t>
  </si>
  <si>
    <t xml:space="preserve">4302(193)</t>
  </si>
  <si>
    <t xml:space="preserve">And_185</t>
  </si>
  <si>
    <t xml:space="preserve">4304(194)</t>
  </si>
  <si>
    <t xml:space="preserve">And_186</t>
  </si>
  <si>
    <t xml:space="preserve">4305(195)</t>
  </si>
  <si>
    <t xml:space="preserve">And_188</t>
  </si>
  <si>
    <t xml:space="preserve">4311(197)</t>
  </si>
  <si>
    <t xml:space="preserve">And_189</t>
  </si>
  <si>
    <t xml:space="preserve">4311.A(198)</t>
  </si>
  <si>
    <t xml:space="preserve">And_190</t>
  </si>
  <si>
    <t xml:space="preserve">4312(199)</t>
  </si>
  <si>
    <t xml:space="preserve">And_193</t>
  </si>
  <si>
    <t xml:space="preserve">4318(203)</t>
  </si>
  <si>
    <t xml:space="preserve">And_194</t>
  </si>
  <si>
    <t xml:space="preserve">4320(204)</t>
  </si>
  <si>
    <t xml:space="preserve">And_195</t>
  </si>
  <si>
    <t xml:space="preserve">4321(205)</t>
  </si>
  <si>
    <t xml:space="preserve">And_196</t>
  </si>
  <si>
    <t xml:space="preserve">4322(206)</t>
  </si>
  <si>
    <t xml:space="preserve">And_198</t>
  </si>
  <si>
    <t xml:space="preserve">4325(208)</t>
  </si>
  <si>
    <t xml:space="preserve">And_199</t>
  </si>
  <si>
    <t xml:space="preserve">4326(209)</t>
  </si>
  <si>
    <t xml:space="preserve">And_200</t>
  </si>
  <si>
    <t xml:space="preserve">4332(210)</t>
  </si>
  <si>
    <t xml:space="preserve">And_201</t>
  </si>
  <si>
    <t xml:space="preserve">4335(211)</t>
  </si>
  <si>
    <t xml:space="preserve">And_202</t>
  </si>
  <si>
    <t xml:space="preserve">4336(212)</t>
  </si>
  <si>
    <t xml:space="preserve">And_203</t>
  </si>
  <si>
    <t xml:space="preserve">4337(213)</t>
  </si>
  <si>
    <t xml:space="preserve">And_204</t>
  </si>
  <si>
    <t xml:space="preserve">4342(214)</t>
  </si>
  <si>
    <t xml:space="preserve">And_205</t>
  </si>
  <si>
    <t xml:space="preserve">4343(215)</t>
  </si>
  <si>
    <t xml:space="preserve">And_206</t>
  </si>
  <si>
    <t xml:space="preserve">4343,2(216)</t>
  </si>
  <si>
    <t xml:space="preserve">And_207</t>
  </si>
  <si>
    <t xml:space="preserve">4344(217)</t>
  </si>
  <si>
    <t xml:space="preserve">And_208</t>
  </si>
  <si>
    <t xml:space="preserve">4344,1(218)</t>
  </si>
  <si>
    <t xml:space="preserve">And_209</t>
  </si>
  <si>
    <t xml:space="preserve">4345(219)</t>
  </si>
  <si>
    <t xml:space="preserve">And_210</t>
  </si>
  <si>
    <t xml:space="preserve">4350(220)</t>
  </si>
  <si>
    <t xml:space="preserve">And_211</t>
  </si>
  <si>
    <t xml:space="preserve">4352(221)</t>
  </si>
  <si>
    <t xml:space="preserve">And_212</t>
  </si>
  <si>
    <t xml:space="preserve">4353(222)</t>
  </si>
  <si>
    <t xml:space="preserve">And_213</t>
  </si>
  <si>
    <t xml:space="preserve">4354(223)</t>
  </si>
  <si>
    <t xml:space="preserve">And_215</t>
  </si>
  <si>
    <t xml:space="preserve">4356(225)</t>
  </si>
  <si>
    <t xml:space="preserve">And_216</t>
  </si>
  <si>
    <t xml:space="preserve">4357(226)</t>
  </si>
  <si>
    <t xml:space="preserve">And_217</t>
  </si>
  <si>
    <t xml:space="preserve">4361(227)</t>
  </si>
  <si>
    <t xml:space="preserve">And_218</t>
  </si>
  <si>
    <t xml:space="preserve">4362(228)</t>
  </si>
  <si>
    <t xml:space="preserve">And_219</t>
  </si>
  <si>
    <t xml:space="preserve">4363(229)</t>
  </si>
  <si>
    <t xml:space="preserve">And_220</t>
  </si>
  <si>
    <t xml:space="preserve">4366(230)</t>
  </si>
  <si>
    <t xml:space="preserve">And_221</t>
  </si>
  <si>
    <t xml:space="preserve">4367(231)</t>
  </si>
  <si>
    <t xml:space="preserve">And_225</t>
  </si>
  <si>
    <t xml:space="preserve">4370(235)</t>
  </si>
  <si>
    <t xml:space="preserve">And_227</t>
  </si>
  <si>
    <t xml:space="preserve">4370.B(237)</t>
  </si>
  <si>
    <t xml:space="preserve">And_228</t>
  </si>
  <si>
    <t xml:space="preserve">4371(278)</t>
  </si>
  <si>
    <t xml:space="preserve">And_229</t>
  </si>
  <si>
    <t xml:space="preserve">4372(239)</t>
  </si>
  <si>
    <t xml:space="preserve">And_232</t>
  </si>
  <si>
    <t xml:space="preserve">4375(242)</t>
  </si>
  <si>
    <t xml:space="preserve">And_233</t>
  </si>
  <si>
    <t xml:space="preserve">4376(243)</t>
  </si>
  <si>
    <t xml:space="preserve">Phu_4</t>
  </si>
  <si>
    <t xml:space="preserve">4380(63)</t>
  </si>
  <si>
    <t xml:space="preserve">And_235</t>
  </si>
  <si>
    <t xml:space="preserve">4382(245)</t>
  </si>
  <si>
    <t xml:space="preserve">And_236</t>
  </si>
  <si>
    <t xml:space="preserve">4383(246)</t>
  </si>
  <si>
    <t xml:space="preserve">And_237</t>
  </si>
  <si>
    <t xml:space="preserve">4384(247)</t>
  </si>
  <si>
    <t xml:space="preserve">And_239</t>
  </si>
  <si>
    <t xml:space="preserve">4385(249)</t>
  </si>
  <si>
    <t xml:space="preserve">And_241</t>
  </si>
  <si>
    <t xml:space="preserve">4387(251)</t>
  </si>
  <si>
    <t xml:space="preserve">And_243</t>
  </si>
  <si>
    <t xml:space="preserve">4390(253)</t>
  </si>
  <si>
    <t xml:space="preserve">And_250</t>
  </si>
  <si>
    <t xml:space="preserve">4401(260)</t>
  </si>
  <si>
    <t xml:space="preserve">And_251</t>
  </si>
  <si>
    <t xml:space="preserve">4403(261)</t>
  </si>
  <si>
    <t xml:space="preserve">And_252</t>
  </si>
  <si>
    <t xml:space="preserve">4404(262)</t>
  </si>
  <si>
    <t xml:space="preserve">And_253</t>
  </si>
  <si>
    <t xml:space="preserve">4406(264)</t>
  </si>
  <si>
    <t xml:space="preserve">And_254</t>
  </si>
  <si>
    <t xml:space="preserve">4408(265)</t>
  </si>
  <si>
    <t xml:space="preserve">And_255</t>
  </si>
  <si>
    <t xml:space="preserve">4410(266)</t>
  </si>
  <si>
    <t xml:space="preserve">And_256</t>
  </si>
  <si>
    <t xml:space="preserve">4411(267)</t>
  </si>
  <si>
    <t xml:space="preserve">And_257</t>
  </si>
  <si>
    <t xml:space="preserve">4412(268)</t>
  </si>
  <si>
    <t xml:space="preserve">And_258</t>
  </si>
  <si>
    <t xml:space="preserve">4413(269)</t>
  </si>
  <si>
    <t xml:space="preserve">And_259</t>
  </si>
  <si>
    <t xml:space="preserve">4415(270)</t>
  </si>
  <si>
    <t xml:space="preserve">And_260</t>
  </si>
  <si>
    <t xml:space="preserve">4416(271)</t>
  </si>
  <si>
    <t xml:space="preserve">And_261</t>
  </si>
  <si>
    <t xml:space="preserve">4417(272)</t>
  </si>
  <si>
    <t xml:space="preserve">And_262</t>
  </si>
  <si>
    <t xml:space="preserve">4418(273)</t>
  </si>
  <si>
    <t xml:space="preserve">And_263</t>
  </si>
  <si>
    <t xml:space="preserve">4420(274)</t>
  </si>
  <si>
    <t xml:space="preserve">And_265</t>
  </si>
  <si>
    <t xml:space="preserve">4422.A(276)</t>
  </si>
  <si>
    <t xml:space="preserve">And_266</t>
  </si>
  <si>
    <t xml:space="preserve">4426(277)</t>
  </si>
  <si>
    <t xml:space="preserve">And_267</t>
  </si>
  <si>
    <t xml:space="preserve">4427(278)</t>
  </si>
  <si>
    <t xml:space="preserve">And_275</t>
  </si>
  <si>
    <t xml:space="preserve">4435,2(287)</t>
  </si>
  <si>
    <t xml:space="preserve">And_276</t>
  </si>
  <si>
    <t xml:space="preserve">4436(288)</t>
  </si>
  <si>
    <t xml:space="preserve">And_277</t>
  </si>
  <si>
    <t xml:space="preserve">4437(289)</t>
  </si>
  <si>
    <t xml:space="preserve">And_278</t>
  </si>
  <si>
    <t xml:space="preserve">4445(290)</t>
  </si>
  <si>
    <t xml:space="preserve">And_279</t>
  </si>
  <si>
    <t xml:space="preserve">4446(291)</t>
  </si>
  <si>
    <t xml:space="preserve">And_282</t>
  </si>
  <si>
    <t xml:space="preserve">4452(294)</t>
  </si>
  <si>
    <t xml:space="preserve">And_285</t>
  </si>
  <si>
    <t xml:space="preserve">4456(297)</t>
  </si>
  <si>
    <t xml:space="preserve">And_288</t>
  </si>
  <si>
    <t xml:space="preserve">4462(300)</t>
  </si>
  <si>
    <t xml:space="preserve">And_289</t>
  </si>
  <si>
    <t xml:space="preserve">4463(301)</t>
  </si>
  <si>
    <t xml:space="preserve">And_290</t>
  </si>
  <si>
    <t xml:space="preserve">4465(302)</t>
  </si>
  <si>
    <t xml:space="preserve">And_291</t>
  </si>
  <si>
    <t xml:space="preserve">4466(303)</t>
  </si>
  <si>
    <t xml:space="preserve">And_292</t>
  </si>
  <si>
    <t xml:space="preserve">4467(304)</t>
  </si>
  <si>
    <t xml:space="preserve">And_296</t>
  </si>
  <si>
    <t xml:space="preserve">4471(308)</t>
  </si>
  <si>
    <t xml:space="preserve">And_297</t>
  </si>
  <si>
    <t xml:space="preserve">4472(309)</t>
  </si>
  <si>
    <t xml:space="preserve">And_298</t>
  </si>
  <si>
    <t xml:space="preserve">4474(310)</t>
  </si>
  <si>
    <t xml:space="preserve">And_299</t>
  </si>
  <si>
    <t xml:space="preserve">4475(311)</t>
  </si>
  <si>
    <t xml:space="preserve">And_304</t>
  </si>
  <si>
    <t xml:space="preserve">4482(316)</t>
  </si>
  <si>
    <t xml:space="preserve">And_307</t>
  </si>
  <si>
    <t xml:space="preserve">4490(319)</t>
  </si>
  <si>
    <t xml:space="preserve">And_308</t>
  </si>
  <si>
    <t xml:space="preserve">4500(320)</t>
  </si>
  <si>
    <t xml:space="preserve">And_309</t>
  </si>
  <si>
    <t xml:space="preserve">And_310</t>
  </si>
  <si>
    <t xml:space="preserve">4501(321)</t>
  </si>
  <si>
    <t xml:space="preserve">And_311</t>
  </si>
  <si>
    <t xml:space="preserve">4502(322)</t>
  </si>
  <si>
    <t xml:space="preserve">And_315</t>
  </si>
  <si>
    <t xml:space="preserve">4505(326)</t>
  </si>
  <si>
    <t xml:space="preserve">And_316</t>
  </si>
  <si>
    <t xml:space="preserve">4506(327)</t>
  </si>
  <si>
    <t xml:space="preserve">And_317</t>
  </si>
  <si>
    <t xml:space="preserve">4507(328)</t>
  </si>
  <si>
    <t xml:space="preserve">And_318</t>
  </si>
  <si>
    <t xml:space="preserve">4509(330)</t>
  </si>
  <si>
    <t xml:space="preserve">And_319</t>
  </si>
  <si>
    <t xml:space="preserve">4510(331)</t>
  </si>
  <si>
    <t xml:space="preserve">And_320</t>
  </si>
  <si>
    <t xml:space="preserve">4511(332)</t>
  </si>
  <si>
    <t xml:space="preserve">And_322</t>
  </si>
  <si>
    <t xml:space="preserve">4514(334)</t>
  </si>
  <si>
    <t xml:space="preserve">And_323</t>
  </si>
  <si>
    <t xml:space="preserve">4515(335)</t>
  </si>
  <si>
    <t xml:space="preserve">And_325</t>
  </si>
  <si>
    <t xml:space="preserve">4519(337)</t>
  </si>
  <si>
    <t xml:space="preserve">And_326</t>
  </si>
  <si>
    <t xml:space="preserve">4523(338)</t>
  </si>
  <si>
    <t xml:space="preserve">And_327</t>
  </si>
  <si>
    <t xml:space="preserve">4527(339)</t>
  </si>
  <si>
    <t xml:space="preserve">And_328</t>
  </si>
  <si>
    <t xml:space="preserve">4528(340)</t>
  </si>
  <si>
    <t xml:space="preserve">Phu_5</t>
  </si>
  <si>
    <t xml:space="preserve">4534(66)</t>
  </si>
  <si>
    <t xml:space="preserve">And_331</t>
  </si>
  <si>
    <t xml:space="preserve">4542(343)</t>
  </si>
  <si>
    <t xml:space="preserve">And_332</t>
  </si>
  <si>
    <t xml:space="preserve">4545(344)</t>
  </si>
  <si>
    <t xml:space="preserve">And_333</t>
  </si>
  <si>
    <t xml:space="preserve">4547(345)</t>
  </si>
  <si>
    <t xml:space="preserve">And_336</t>
  </si>
  <si>
    <t xml:space="preserve">4551(348)</t>
  </si>
  <si>
    <t xml:space="preserve">And_338</t>
  </si>
  <si>
    <t xml:space="preserve">4553(350)</t>
  </si>
  <si>
    <t xml:space="preserve">And_339</t>
  </si>
  <si>
    <t xml:space="preserve">4561(351)</t>
  </si>
  <si>
    <t xml:space="preserve">And_340</t>
  </si>
  <si>
    <t xml:space="preserve">4562(352)</t>
  </si>
  <si>
    <t xml:space="preserve">And_341</t>
  </si>
  <si>
    <t xml:space="preserve">4563(353)</t>
  </si>
  <si>
    <t xml:space="preserve">And_342</t>
  </si>
  <si>
    <t xml:space="preserve">4567(354)</t>
  </si>
  <si>
    <t xml:space="preserve">And_343</t>
  </si>
  <si>
    <t xml:space="preserve">4567.A(355)</t>
  </si>
  <si>
    <t xml:space="preserve">And_344</t>
  </si>
  <si>
    <t xml:space="preserve">4568(356)</t>
  </si>
  <si>
    <t xml:space="preserve">And_345</t>
  </si>
  <si>
    <t xml:space="preserve">4569(357)</t>
  </si>
  <si>
    <t xml:space="preserve">And_346</t>
  </si>
  <si>
    <t xml:space="preserve">4570(358)</t>
  </si>
  <si>
    <t xml:space="preserve">And_347</t>
  </si>
  <si>
    <t xml:space="preserve">4572(359)</t>
  </si>
  <si>
    <t xml:space="preserve">And_348</t>
  </si>
  <si>
    <t xml:space="preserve">4573(360)</t>
  </si>
  <si>
    <t xml:space="preserve">And_349</t>
  </si>
  <si>
    <t xml:space="preserve">4574(361)</t>
  </si>
  <si>
    <t xml:space="preserve">And_350</t>
  </si>
  <si>
    <t xml:space="preserve">4576(362)</t>
  </si>
  <si>
    <t xml:space="preserve">And_351</t>
  </si>
  <si>
    <t xml:space="preserve">4577(363)</t>
  </si>
  <si>
    <t xml:space="preserve">And_352</t>
  </si>
  <si>
    <t xml:space="preserve">4578(364)</t>
  </si>
  <si>
    <t xml:space="preserve">And_353</t>
  </si>
  <si>
    <t xml:space="preserve">4579(365)</t>
  </si>
  <si>
    <t xml:space="preserve">And_354</t>
  </si>
  <si>
    <t xml:space="preserve">4580(366)</t>
  </si>
  <si>
    <t xml:space="preserve">And_355</t>
  </si>
  <si>
    <t xml:space="preserve">4582(367)</t>
  </si>
  <si>
    <t xml:space="preserve">And_356</t>
  </si>
  <si>
    <t xml:space="preserve">4583(368)</t>
  </si>
  <si>
    <t xml:space="preserve">And_358</t>
  </si>
  <si>
    <t xml:space="preserve">4589(370)</t>
  </si>
  <si>
    <t xml:space="preserve">And_359</t>
  </si>
  <si>
    <t xml:space="preserve">4590(371)</t>
  </si>
  <si>
    <t xml:space="preserve">And_360</t>
  </si>
  <si>
    <t xml:space="preserve">4591(372)</t>
  </si>
  <si>
    <t xml:space="preserve">And_361</t>
  </si>
  <si>
    <t xml:space="preserve">4592(373)</t>
  </si>
  <si>
    <t xml:space="preserve">And_362</t>
  </si>
  <si>
    <t xml:space="preserve">4593(374)</t>
  </si>
  <si>
    <t xml:space="preserve">And_363</t>
  </si>
  <si>
    <t xml:space="preserve">4594(375)</t>
  </si>
  <si>
    <t xml:space="preserve">And_364</t>
  </si>
  <si>
    <t xml:space="preserve">4598(376)</t>
  </si>
  <si>
    <t xml:space="preserve">And_366</t>
  </si>
  <si>
    <t xml:space="preserve">4604(378)</t>
  </si>
  <si>
    <t xml:space="preserve">And_367</t>
  </si>
  <si>
    <t xml:space="preserve">4606(379)</t>
  </si>
  <si>
    <t xml:space="preserve">And_368</t>
  </si>
  <si>
    <t xml:space="preserve">4607(380)</t>
  </si>
  <si>
    <t xml:space="preserve">And_369</t>
  </si>
  <si>
    <t xml:space="preserve">4612(382)</t>
  </si>
  <si>
    <t xml:space="preserve">And_370</t>
  </si>
  <si>
    <t xml:space="preserve">4613(383)</t>
  </si>
  <si>
    <t xml:space="preserve">And_371</t>
  </si>
  <si>
    <t xml:space="preserve">4614(384)</t>
  </si>
  <si>
    <t xml:space="preserve">And_372</t>
  </si>
  <si>
    <t xml:space="preserve">4616(385)</t>
  </si>
  <si>
    <t xml:space="preserve">And_373</t>
  </si>
  <si>
    <t xml:space="preserve">4617(386)</t>
  </si>
  <si>
    <t xml:space="preserve">And_374</t>
  </si>
  <si>
    <t xml:space="preserve">4618(387)</t>
  </si>
  <si>
    <t xml:space="preserve">And_375</t>
  </si>
  <si>
    <t xml:space="preserve">4620(388)</t>
  </si>
  <si>
    <t xml:space="preserve">And_376</t>
  </si>
  <si>
    <t xml:space="preserve">4624(389)</t>
  </si>
  <si>
    <t xml:space="preserve">And_378</t>
  </si>
  <si>
    <t xml:space="preserve">4627(391)</t>
  </si>
  <si>
    <t xml:space="preserve">And_379</t>
  </si>
  <si>
    <t xml:space="preserve">4628(392)</t>
  </si>
  <si>
    <t xml:space="preserve">And_380</t>
  </si>
  <si>
    <t xml:space="preserve">4631(393)</t>
  </si>
  <si>
    <t xml:space="preserve">And_381</t>
  </si>
  <si>
    <t xml:space="preserve">4632(394)</t>
  </si>
  <si>
    <t xml:space="preserve">And_383</t>
  </si>
  <si>
    <t xml:space="preserve">4634(396)</t>
  </si>
  <si>
    <t xml:space="preserve">And_384</t>
  </si>
  <si>
    <t xml:space="preserve">4635(397)</t>
  </si>
  <si>
    <t xml:space="preserve">And_385</t>
  </si>
  <si>
    <t xml:space="preserve">4636(398)</t>
  </si>
  <si>
    <t xml:space="preserve">And_386</t>
  </si>
  <si>
    <t xml:space="preserve">4637(399)</t>
  </si>
  <si>
    <t xml:space="preserve">And_387</t>
  </si>
  <si>
    <t xml:space="preserve">4638(400)</t>
  </si>
  <si>
    <t xml:space="preserve">And_388</t>
  </si>
  <si>
    <t xml:space="preserve">4639(401)</t>
  </si>
  <si>
    <t xml:space="preserve">And_389</t>
  </si>
  <si>
    <t xml:space="preserve">4641(402)</t>
  </si>
  <si>
    <t xml:space="preserve">And_391</t>
  </si>
  <si>
    <t xml:space="preserve">4643(404)</t>
  </si>
  <si>
    <t xml:space="preserve">And_392</t>
  </si>
  <si>
    <t xml:space="preserve">4644(405)</t>
  </si>
  <si>
    <t xml:space="preserve">And_393</t>
  </si>
  <si>
    <t xml:space="preserve">4645(406)</t>
  </si>
  <si>
    <t xml:space="preserve">And_394</t>
  </si>
  <si>
    <t xml:space="preserve">4648(407)</t>
  </si>
  <si>
    <t xml:space="preserve">And_395</t>
  </si>
  <si>
    <t xml:space="preserve">4650(408)</t>
  </si>
  <si>
    <t xml:space="preserve">And_396</t>
  </si>
  <si>
    <t xml:space="preserve">4650.A(409)</t>
  </si>
  <si>
    <t xml:space="preserve">And_397</t>
  </si>
  <si>
    <t xml:space="preserve">4651(410)</t>
  </si>
  <si>
    <t xml:space="preserve">And_398</t>
  </si>
  <si>
    <t xml:space="preserve">4652(411)</t>
  </si>
  <si>
    <t xml:space="preserve">And_400</t>
  </si>
  <si>
    <t xml:space="preserve">4654(413)</t>
  </si>
  <si>
    <t xml:space="preserve">And_401</t>
  </si>
  <si>
    <t xml:space="preserve">4654.A(414)</t>
  </si>
  <si>
    <t xml:space="preserve">And_402</t>
  </si>
  <si>
    <t xml:space="preserve">4655(415)</t>
  </si>
  <si>
    <t xml:space="preserve">And_403</t>
  </si>
  <si>
    <t xml:space="preserve">4657(416)</t>
  </si>
  <si>
    <t xml:space="preserve">And_404</t>
  </si>
  <si>
    <t xml:space="preserve">4658(417)</t>
  </si>
  <si>
    <t xml:space="preserve">And_405</t>
  </si>
  <si>
    <t xml:space="preserve">4659(418)</t>
  </si>
  <si>
    <t xml:space="preserve">And_406</t>
  </si>
  <si>
    <t xml:space="preserve">4661(419)</t>
  </si>
  <si>
    <t xml:space="preserve">And_407</t>
  </si>
  <si>
    <t xml:space="preserve">4663(420)</t>
  </si>
  <si>
    <t xml:space="preserve">And_408</t>
  </si>
  <si>
    <t xml:space="preserve">4664(421)</t>
  </si>
  <si>
    <t xml:space="preserve">And_409</t>
  </si>
  <si>
    <t xml:space="preserve">4665(422)</t>
  </si>
  <si>
    <t xml:space="preserve">And_410</t>
  </si>
  <si>
    <t xml:space="preserve">4666(423)</t>
  </si>
  <si>
    <t xml:space="preserve">And_412</t>
  </si>
  <si>
    <t xml:space="preserve">4669(425)</t>
  </si>
  <si>
    <t xml:space="preserve">And_414</t>
  </si>
  <si>
    <t xml:space="preserve">4671(427)</t>
  </si>
  <si>
    <t xml:space="preserve">And_415</t>
  </si>
  <si>
    <t xml:space="preserve">4672(428)</t>
  </si>
  <si>
    <t xml:space="preserve">And_418</t>
  </si>
  <si>
    <t xml:space="preserve">4676(431)</t>
  </si>
  <si>
    <t xml:space="preserve">And_419</t>
  </si>
  <si>
    <t xml:space="preserve">4682(432)</t>
  </si>
  <si>
    <t xml:space="preserve">And_420</t>
  </si>
  <si>
    <t xml:space="preserve">4683(433)</t>
  </si>
  <si>
    <t xml:space="preserve">And_422</t>
  </si>
  <si>
    <t xml:space="preserve">4687(435)</t>
  </si>
  <si>
    <t xml:space="preserve">And_423</t>
  </si>
  <si>
    <t xml:space="preserve">4688(436)</t>
  </si>
  <si>
    <t xml:space="preserve">And_424</t>
  </si>
  <si>
    <t xml:space="preserve">4691(437)</t>
  </si>
  <si>
    <t xml:space="preserve">And_425</t>
  </si>
  <si>
    <t xml:space="preserve">4692(438)</t>
  </si>
  <si>
    <t xml:space="preserve">And_426</t>
  </si>
  <si>
    <t xml:space="preserve">4693(439)</t>
  </si>
  <si>
    <t xml:space="preserve">And_427</t>
  </si>
  <si>
    <t xml:space="preserve">4703(440)</t>
  </si>
  <si>
    <t xml:space="preserve">And_429</t>
  </si>
  <si>
    <t xml:space="preserve">4712(442)</t>
  </si>
  <si>
    <t xml:space="preserve">And_431</t>
  </si>
  <si>
    <t xml:space="preserve">4714(444)</t>
  </si>
  <si>
    <t xml:space="preserve">And_432</t>
  </si>
  <si>
    <t xml:space="preserve">4715(445)</t>
  </si>
  <si>
    <t xml:space="preserve">And_433</t>
  </si>
  <si>
    <t xml:space="preserve">4716(446)</t>
  </si>
  <si>
    <t xml:space="preserve">And_434</t>
  </si>
  <si>
    <t xml:space="preserve">4717(447)</t>
  </si>
  <si>
    <t xml:space="preserve">And_437</t>
  </si>
  <si>
    <t xml:space="preserve">4719(450)</t>
  </si>
  <si>
    <t xml:space="preserve">And_439</t>
  </si>
  <si>
    <t xml:space="preserve">4723(452)</t>
  </si>
  <si>
    <t xml:space="preserve">And_440</t>
  </si>
  <si>
    <t xml:space="preserve">4724(453)</t>
  </si>
  <si>
    <t xml:space="preserve">And_441</t>
  </si>
  <si>
    <t xml:space="preserve">4725(454)</t>
  </si>
  <si>
    <t xml:space="preserve">And_442</t>
  </si>
  <si>
    <t xml:space="preserve">4726(455)</t>
  </si>
  <si>
    <t xml:space="preserve">And_444</t>
  </si>
  <si>
    <t xml:space="preserve">4730(457)</t>
  </si>
  <si>
    <t xml:space="preserve">And_446</t>
  </si>
  <si>
    <t xml:space="preserve">4756(459)</t>
  </si>
  <si>
    <t xml:space="preserve">And_447</t>
  </si>
  <si>
    <t xml:space="preserve">4757(460)</t>
  </si>
  <si>
    <t xml:space="preserve">And_448</t>
  </si>
  <si>
    <t xml:space="preserve">4759(462)</t>
  </si>
  <si>
    <t xml:space="preserve">And_449</t>
  </si>
  <si>
    <t xml:space="preserve">4760(463)</t>
  </si>
  <si>
    <t xml:space="preserve">And_450</t>
  </si>
  <si>
    <t xml:space="preserve">4760.A(464)</t>
  </si>
  <si>
    <t xml:space="preserve">And_451</t>
  </si>
  <si>
    <t xml:space="preserve">4761(465)</t>
  </si>
  <si>
    <t xml:space="preserve">And_452</t>
  </si>
  <si>
    <t xml:space="preserve">4762(466)</t>
  </si>
  <si>
    <t xml:space="preserve">And_453</t>
  </si>
  <si>
    <t xml:space="preserve">4765(467)</t>
  </si>
  <si>
    <t xml:space="preserve">And_454</t>
  </si>
  <si>
    <t xml:space="preserve">4766(468)</t>
  </si>
  <si>
    <t xml:space="preserve">And_455</t>
  </si>
  <si>
    <t xml:space="preserve">4767(469)</t>
  </si>
  <si>
    <t xml:space="preserve">And_456</t>
  </si>
  <si>
    <t xml:space="preserve">4769(471)</t>
  </si>
  <si>
    <t xml:space="preserve">And_457</t>
  </si>
  <si>
    <t xml:space="preserve">4770(472)</t>
  </si>
  <si>
    <t xml:space="preserve">And_459</t>
  </si>
  <si>
    <t xml:space="preserve">4771(474)</t>
  </si>
  <si>
    <t xml:space="preserve">And_463</t>
  </si>
  <si>
    <t xml:space="preserve">4781(478)</t>
  </si>
  <si>
    <t xml:space="preserve">And_464</t>
  </si>
  <si>
    <t xml:space="preserve">4784(479)</t>
  </si>
  <si>
    <t xml:space="preserve">And_465</t>
  </si>
  <si>
    <t xml:space="preserve">4785(480)</t>
  </si>
  <si>
    <t xml:space="preserve">And_466</t>
  </si>
  <si>
    <t xml:space="preserve">4786(481)</t>
  </si>
  <si>
    <t xml:space="preserve">And_467</t>
  </si>
  <si>
    <t xml:space="preserve">4787(482)</t>
  </si>
  <si>
    <t xml:space="preserve">And_469</t>
  </si>
  <si>
    <t xml:space="preserve">4792(484)</t>
  </si>
  <si>
    <t xml:space="preserve">And_470</t>
  </si>
  <si>
    <t xml:space="preserve">4793(485)</t>
  </si>
  <si>
    <t xml:space="preserve">And_471</t>
  </si>
  <si>
    <t xml:space="preserve">4794(486)</t>
  </si>
  <si>
    <t xml:space="preserve">And_472</t>
  </si>
  <si>
    <t xml:space="preserve">4798(487)</t>
  </si>
  <si>
    <t xml:space="preserve">And_473</t>
  </si>
  <si>
    <t xml:space="preserve">4799(488)</t>
  </si>
  <si>
    <t xml:space="preserve">And_474</t>
  </si>
  <si>
    <t xml:space="preserve">4800(489)</t>
  </si>
  <si>
    <t xml:space="preserve">And_475</t>
  </si>
  <si>
    <t xml:space="preserve">4801(490)</t>
  </si>
  <si>
    <t xml:space="preserve">And_477</t>
  </si>
  <si>
    <t xml:space="preserve">4803(492)</t>
  </si>
  <si>
    <t xml:space="preserve">And_478</t>
  </si>
  <si>
    <t xml:space="preserve">4804(493)</t>
  </si>
  <si>
    <t xml:space="preserve">And_480</t>
  </si>
  <si>
    <t xml:space="preserve">4809(495)</t>
  </si>
  <si>
    <t xml:space="preserve">And_481</t>
  </si>
  <si>
    <t xml:space="preserve">4810(496)</t>
  </si>
  <si>
    <t xml:space="preserve">And_482</t>
  </si>
  <si>
    <t xml:space="preserve">4811(497)</t>
  </si>
  <si>
    <t xml:space="preserve">And_483</t>
  </si>
  <si>
    <t xml:space="preserve">4812(498)</t>
  </si>
  <si>
    <t xml:space="preserve">And_484</t>
  </si>
  <si>
    <t xml:space="preserve">4813(499)</t>
  </si>
  <si>
    <t xml:space="preserve">And_485</t>
  </si>
  <si>
    <t xml:space="preserve">4814(500)</t>
  </si>
  <si>
    <t xml:space="preserve">And_486</t>
  </si>
  <si>
    <t xml:space="preserve">4817(501)</t>
  </si>
  <si>
    <t xml:space="preserve">And_488</t>
  </si>
  <si>
    <t xml:space="preserve">4819(503)</t>
  </si>
  <si>
    <t xml:space="preserve">And_489</t>
  </si>
  <si>
    <t xml:space="preserve">4820(504)</t>
  </si>
  <si>
    <t xml:space="preserve">And_490</t>
  </si>
  <si>
    <t xml:space="preserve">4821(505)</t>
  </si>
  <si>
    <t xml:space="preserve">And_491</t>
  </si>
  <si>
    <t xml:space="preserve">4823(506)</t>
  </si>
  <si>
    <t xml:space="preserve">And_492</t>
  </si>
  <si>
    <t xml:space="preserve">4824(507)</t>
  </si>
  <si>
    <t xml:space="preserve">And_493</t>
  </si>
  <si>
    <t xml:space="preserve">4826(508)</t>
  </si>
  <si>
    <t xml:space="preserve">And_494</t>
  </si>
  <si>
    <t xml:space="preserve">4827(509)</t>
  </si>
  <si>
    <t xml:space="preserve">And_495</t>
  </si>
  <si>
    <t xml:space="preserve">4829(510)</t>
  </si>
  <si>
    <t xml:space="preserve">And_496</t>
  </si>
  <si>
    <t xml:space="preserve">4830(511)</t>
  </si>
  <si>
    <t xml:space="preserve">And_497</t>
  </si>
  <si>
    <t xml:space="preserve">4831(512)</t>
  </si>
  <si>
    <t xml:space="preserve">And_498</t>
  </si>
  <si>
    <t xml:space="preserve">4833(513)</t>
  </si>
  <si>
    <t xml:space="preserve">And_499</t>
  </si>
  <si>
    <t xml:space="preserve">4835(514)</t>
  </si>
  <si>
    <t xml:space="preserve">And_500</t>
  </si>
  <si>
    <t xml:space="preserve">4836(515)</t>
  </si>
  <si>
    <t xml:space="preserve">And_501</t>
  </si>
  <si>
    <t xml:space="preserve">4839(516)</t>
  </si>
  <si>
    <t xml:space="preserve">And_502</t>
  </si>
  <si>
    <t xml:space="preserve">4840(517)</t>
  </si>
  <si>
    <t xml:space="preserve">And_505</t>
  </si>
  <si>
    <t xml:space="preserve">4845(520)</t>
  </si>
  <si>
    <t xml:space="preserve">And_506</t>
  </si>
  <si>
    <t xml:space="preserve">4850(521)</t>
  </si>
  <si>
    <t xml:space="preserve">And_509</t>
  </si>
  <si>
    <t xml:space="preserve">4854(524)</t>
  </si>
  <si>
    <t xml:space="preserve">And_507</t>
  </si>
  <si>
    <t xml:space="preserve">4851(522)</t>
  </si>
  <si>
    <t xml:space="preserve">And_510</t>
  </si>
  <si>
    <t xml:space="preserve">4855(525)</t>
  </si>
  <si>
    <t xml:space="preserve">And_511</t>
  </si>
  <si>
    <t xml:space="preserve">4856(526)</t>
  </si>
  <si>
    <t xml:space="preserve">And_512</t>
  </si>
  <si>
    <t xml:space="preserve">4857(527)</t>
  </si>
  <si>
    <t xml:space="preserve">And_513</t>
  </si>
  <si>
    <t xml:space="preserve">4860(528)</t>
  </si>
  <si>
    <t xml:space="preserve">And_514</t>
  </si>
  <si>
    <t xml:space="preserve">4862(529)</t>
  </si>
  <si>
    <t xml:space="preserve">And_515</t>
  </si>
  <si>
    <t xml:space="preserve">4863(530)</t>
  </si>
  <si>
    <t xml:space="preserve">And_516</t>
  </si>
  <si>
    <t xml:space="preserve">4864(531)</t>
  </si>
  <si>
    <t xml:space="preserve">And_517</t>
  </si>
  <si>
    <t xml:space="preserve">4865(532)</t>
  </si>
  <si>
    <t xml:space="preserve">And_518</t>
  </si>
  <si>
    <t xml:space="preserve">4866(533)</t>
  </si>
  <si>
    <t xml:space="preserve">And_519</t>
  </si>
  <si>
    <t xml:space="preserve">4868(534)</t>
  </si>
  <si>
    <t xml:space="preserve">And_520</t>
  </si>
  <si>
    <t xml:space="preserve">4869(535)</t>
  </si>
  <si>
    <t xml:space="preserve">And_521</t>
  </si>
  <si>
    <t xml:space="preserve">4870(536)</t>
  </si>
  <si>
    <t xml:space="preserve">And_522</t>
  </si>
  <si>
    <t xml:space="preserve">4871(537)</t>
  </si>
  <si>
    <t xml:space="preserve">And_523</t>
  </si>
  <si>
    <t xml:space="preserve">4872(538)</t>
  </si>
  <si>
    <t xml:space="preserve">And_524</t>
  </si>
  <si>
    <t xml:space="preserve">4873(539)</t>
  </si>
  <si>
    <t xml:space="preserve">And_526</t>
  </si>
  <si>
    <t xml:space="preserve">4873.A(541)</t>
  </si>
  <si>
    <t xml:space="preserve">And_528</t>
  </si>
  <si>
    <t xml:space="preserve">4874.A(543)</t>
  </si>
  <si>
    <t xml:space="preserve">And_529</t>
  </si>
  <si>
    <t xml:space="preserve">4875(544)</t>
  </si>
  <si>
    <t xml:space="preserve">And_531</t>
  </si>
  <si>
    <t xml:space="preserve">4894(546)</t>
  </si>
  <si>
    <t xml:space="preserve">And_532</t>
  </si>
  <si>
    <t xml:space="preserve">4896(547)</t>
  </si>
  <si>
    <t xml:space="preserve">And_533</t>
  </si>
  <si>
    <t xml:space="preserve">4897(548)</t>
  </si>
  <si>
    <t xml:space="preserve">And_525</t>
  </si>
  <si>
    <t xml:space="preserve">4898(540)</t>
  </si>
  <si>
    <t xml:space="preserve">And_534</t>
  </si>
  <si>
    <t xml:space="preserve">4899(549)</t>
  </si>
  <si>
    <t xml:space="preserve">And_535</t>
  </si>
  <si>
    <t xml:space="preserve">4900(550)</t>
  </si>
  <si>
    <t xml:space="preserve">And_537</t>
  </si>
  <si>
    <t xml:space="preserve">4902(552)</t>
  </si>
  <si>
    <t xml:space="preserve">And_538</t>
  </si>
  <si>
    <t xml:space="preserve">4904(553)</t>
  </si>
  <si>
    <t xml:space="preserve">And_539</t>
  </si>
  <si>
    <t xml:space="preserve">4905(554)</t>
  </si>
  <si>
    <t xml:space="preserve">And_541</t>
  </si>
  <si>
    <t xml:space="preserve">4907(556)</t>
  </si>
  <si>
    <t xml:space="preserve">And_542</t>
  </si>
  <si>
    <t xml:space="preserve">4909(557)</t>
  </si>
  <si>
    <t xml:space="preserve">And_694</t>
  </si>
  <si>
    <t xml:space="preserve">And_543</t>
  </si>
  <si>
    <t xml:space="preserve">4911(558)</t>
  </si>
  <si>
    <t xml:space="preserve">And_545</t>
  </si>
  <si>
    <t xml:space="preserve">4916(560)</t>
  </si>
  <si>
    <t xml:space="preserve">And_546</t>
  </si>
  <si>
    <t xml:space="preserve">4917(561)</t>
  </si>
  <si>
    <t xml:space="preserve">And_548</t>
  </si>
  <si>
    <t xml:space="preserve">4929(563)</t>
  </si>
  <si>
    <t xml:space="preserve">And_549</t>
  </si>
  <si>
    <t xml:space="preserve">4930(564)</t>
  </si>
  <si>
    <t xml:space="preserve">And_551</t>
  </si>
  <si>
    <t xml:space="preserve">4931,1(566)</t>
  </si>
  <si>
    <t xml:space="preserve">And_552</t>
  </si>
  <si>
    <t xml:space="preserve">4932(567)</t>
  </si>
  <si>
    <t xml:space="preserve">And_554</t>
  </si>
  <si>
    <t xml:space="preserve">4934(569)</t>
  </si>
  <si>
    <t xml:space="preserve">And_555</t>
  </si>
  <si>
    <t xml:space="preserve">4935(570)</t>
  </si>
  <si>
    <t xml:space="preserve">And_556</t>
  </si>
  <si>
    <t xml:space="preserve">4936(571)</t>
  </si>
  <si>
    <t xml:space="preserve">And_557</t>
  </si>
  <si>
    <t xml:space="preserve">4937(572)</t>
  </si>
  <si>
    <t xml:space="preserve">And_559</t>
  </si>
  <si>
    <t xml:space="preserve">4938(574)</t>
  </si>
  <si>
    <t xml:space="preserve">And_560</t>
  </si>
  <si>
    <t xml:space="preserve">4939(575)</t>
  </si>
  <si>
    <t xml:space="preserve">And_561</t>
  </si>
  <si>
    <t xml:space="preserve">4944(576)</t>
  </si>
  <si>
    <t xml:space="preserve">And_562</t>
  </si>
  <si>
    <t xml:space="preserve">4949(577)</t>
  </si>
  <si>
    <t xml:space="preserve">And_563</t>
  </si>
  <si>
    <t xml:space="preserve">4949.A(578)</t>
  </si>
  <si>
    <t xml:space="preserve">And_564</t>
  </si>
  <si>
    <t xml:space="preserve">4952(579)</t>
  </si>
  <si>
    <t xml:space="preserve">And_565</t>
  </si>
  <si>
    <t xml:space="preserve">4958(580)</t>
  </si>
  <si>
    <t xml:space="preserve">And_566</t>
  </si>
  <si>
    <t xml:space="preserve">4959(581)</t>
  </si>
  <si>
    <t xml:space="preserve">And_569</t>
  </si>
  <si>
    <t xml:space="preserve">4960.A(584)</t>
  </si>
  <si>
    <t xml:space="preserve">And_570</t>
  </si>
  <si>
    <t xml:space="preserve">4961(585)</t>
  </si>
  <si>
    <t xml:space="preserve">And_572</t>
  </si>
  <si>
    <t xml:space="preserve">4962.A(587)</t>
  </si>
  <si>
    <t xml:space="preserve">And_574</t>
  </si>
  <si>
    <t xml:space="preserve">4964(589)</t>
  </si>
  <si>
    <t xml:space="preserve">And_576</t>
  </si>
  <si>
    <t xml:space="preserve">4967(591)</t>
  </si>
  <si>
    <t xml:space="preserve">And_577</t>
  </si>
  <si>
    <t xml:space="preserve">4968.A(592)</t>
  </si>
  <si>
    <t xml:space="preserve">And_579</t>
  </si>
  <si>
    <t xml:space="preserve">4971(595)</t>
  </si>
  <si>
    <t xml:space="preserve">And_580</t>
  </si>
  <si>
    <t xml:space="preserve">4974(596)</t>
  </si>
  <si>
    <t xml:space="preserve">And_581</t>
  </si>
  <si>
    <t xml:space="preserve">4974.A(597)</t>
  </si>
  <si>
    <t xml:space="preserve">And_582</t>
  </si>
  <si>
    <t xml:space="preserve">4975(598)</t>
  </si>
  <si>
    <t xml:space="preserve">And_583</t>
  </si>
  <si>
    <t xml:space="preserve">4976(599)</t>
  </si>
  <si>
    <t xml:space="preserve">And_584</t>
  </si>
  <si>
    <t xml:space="preserve">4977(600)</t>
  </si>
  <si>
    <t xml:space="preserve">And_585</t>
  </si>
  <si>
    <t xml:space="preserve">4979(601)</t>
  </si>
  <si>
    <t xml:space="preserve">And_586</t>
  </si>
  <si>
    <t xml:space="preserve">4980(602)</t>
  </si>
  <si>
    <t xml:space="preserve">And_587</t>
  </si>
  <si>
    <t xml:space="preserve">4981(603)</t>
  </si>
  <si>
    <t xml:space="preserve">And_588</t>
  </si>
  <si>
    <t xml:space="preserve">4982(604)</t>
  </si>
  <si>
    <t xml:space="preserve">And_589</t>
  </si>
  <si>
    <t xml:space="preserve">4983(605)</t>
  </si>
  <si>
    <t xml:space="preserve">And_590</t>
  </si>
  <si>
    <t xml:space="preserve">   4983.A(606)</t>
  </si>
  <si>
    <t xml:space="preserve">And_591</t>
  </si>
  <si>
    <t xml:space="preserve">4984(607)</t>
  </si>
  <si>
    <t xml:space="preserve">And_592</t>
  </si>
  <si>
    <t xml:space="preserve">4985(608)</t>
  </si>
  <si>
    <t xml:space="preserve">And_593</t>
  </si>
  <si>
    <t xml:space="preserve">4986(609)</t>
  </si>
  <si>
    <t xml:space="preserve">And_594</t>
  </si>
  <si>
    <t xml:space="preserve">4987(610)</t>
  </si>
  <si>
    <t xml:space="preserve">And_595</t>
  </si>
  <si>
    <t xml:space="preserve">4988(611)</t>
  </si>
  <si>
    <t xml:space="preserve">Phu_115</t>
  </si>
  <si>
    <t xml:space="preserve">And_596</t>
  </si>
  <si>
    <t xml:space="preserve">4989(612)</t>
  </si>
  <si>
    <t xml:space="preserve">And_597</t>
  </si>
  <si>
    <t xml:space="preserve">4991(613)</t>
  </si>
  <si>
    <t xml:space="preserve">And_598</t>
  </si>
  <si>
    <t xml:space="preserve">4992(614)</t>
  </si>
  <si>
    <t xml:space="preserve">And_599</t>
  </si>
  <si>
    <t xml:space="preserve">4994(615)</t>
  </si>
  <si>
    <t xml:space="preserve">And_600</t>
  </si>
  <si>
    <t xml:space="preserve">4995(616)</t>
  </si>
  <si>
    <t xml:space="preserve">And_601</t>
  </si>
  <si>
    <t xml:space="preserve">4996(617)</t>
  </si>
  <si>
    <t xml:space="preserve">And_603</t>
  </si>
  <si>
    <t xml:space="preserve">5003(619)</t>
  </si>
  <si>
    <t xml:space="preserve">And_604</t>
  </si>
  <si>
    <t xml:space="preserve">5004(620)</t>
  </si>
  <si>
    <t xml:space="preserve">And_605</t>
  </si>
  <si>
    <t xml:space="preserve">5005(621)</t>
  </si>
  <si>
    <t xml:space="preserve">Phu_6</t>
  </si>
  <si>
    <t xml:space="preserve">5008(79)</t>
  </si>
  <si>
    <t xml:space="preserve">Phu_7</t>
  </si>
  <si>
    <t xml:space="preserve">5009(81)</t>
  </si>
  <si>
    <t xml:space="preserve">And_606</t>
  </si>
  <si>
    <t xml:space="preserve">5016(622)</t>
  </si>
  <si>
    <t xml:space="preserve">And_607</t>
  </si>
  <si>
    <t xml:space="preserve">5017(623)</t>
  </si>
  <si>
    <t xml:space="preserve">And_610</t>
  </si>
  <si>
    <t xml:space="preserve">5028(626)</t>
  </si>
  <si>
    <t xml:space="preserve">And_612</t>
  </si>
  <si>
    <t xml:space="preserve">5033(628)</t>
  </si>
  <si>
    <t xml:space="preserve">And_613</t>
  </si>
  <si>
    <t xml:space="preserve">5035(629)</t>
  </si>
  <si>
    <t xml:space="preserve">And_614</t>
  </si>
  <si>
    <t xml:space="preserve">5061(630)</t>
  </si>
  <si>
    <t xml:space="preserve">And_616</t>
  </si>
  <si>
    <t xml:space="preserve">5066(632)</t>
  </si>
  <si>
    <t xml:space="preserve">And_617</t>
  </si>
  <si>
    <t xml:space="preserve">5068(633)</t>
  </si>
  <si>
    <t xml:space="preserve">And_618</t>
  </si>
  <si>
    <t xml:space="preserve">5069(634)</t>
  </si>
  <si>
    <t xml:space="preserve">And_619</t>
  </si>
  <si>
    <t xml:space="preserve">5070(635)</t>
  </si>
  <si>
    <t xml:space="preserve">And_620</t>
  </si>
  <si>
    <t xml:space="preserve">5071(636)</t>
  </si>
  <si>
    <t xml:space="preserve">And_623</t>
  </si>
  <si>
    <t xml:space="preserve">5075(639)</t>
  </si>
  <si>
    <t xml:space="preserve">And_626</t>
  </si>
  <si>
    <t xml:space="preserve">5086(642)</t>
  </si>
  <si>
    <t xml:space="preserve">And_627</t>
  </si>
  <si>
    <t xml:space="preserve">5089(643)</t>
  </si>
  <si>
    <t xml:space="preserve">And_628</t>
  </si>
  <si>
    <t xml:space="preserve">5114(644)</t>
  </si>
  <si>
    <t xml:space="preserve">And_630</t>
  </si>
  <si>
    <t xml:space="preserve">5118(647)</t>
  </si>
  <si>
    <t xml:space="preserve">And_631</t>
  </si>
  <si>
    <t xml:space="preserve">5121(648)</t>
  </si>
  <si>
    <t xml:space="preserve">And_632</t>
  </si>
  <si>
    <t xml:space="preserve">5124(649)</t>
  </si>
  <si>
    <t xml:space="preserve">And_634</t>
  </si>
  <si>
    <t xml:space="preserve">5164(652)</t>
  </si>
  <si>
    <t xml:space="preserve">And_637</t>
  </si>
  <si>
    <t xml:space="preserve">5289(655)</t>
  </si>
  <si>
    <t xml:space="preserve">And_638</t>
  </si>
  <si>
    <t xml:space="preserve">5290(656)</t>
  </si>
  <si>
    <t xml:space="preserve">And_1</t>
  </si>
  <si>
    <t xml:space="preserve">16,2(001)</t>
  </si>
  <si>
    <t xml:space="preserve">And_4</t>
  </si>
  <si>
    <t xml:space="preserve">38.A(004)</t>
  </si>
  <si>
    <t xml:space="preserve">And_16</t>
  </si>
  <si>
    <t xml:space="preserve">155(016)</t>
  </si>
  <si>
    <t xml:space="preserve">And_21</t>
  </si>
  <si>
    <t xml:space="preserve">190(021)</t>
  </si>
  <si>
    <t xml:space="preserve">And_22</t>
  </si>
  <si>
    <t xml:space="preserve">198.1(022)</t>
  </si>
  <si>
    <t xml:space="preserve">And_27</t>
  </si>
  <si>
    <t xml:space="preserve">206(027)</t>
  </si>
  <si>
    <t xml:space="preserve">And_29</t>
  </si>
  <si>
    <t xml:space="preserve">214.1(029)</t>
  </si>
  <si>
    <t xml:space="preserve">And_36</t>
  </si>
  <si>
    <t xml:space="preserve">301.1(037)</t>
  </si>
  <si>
    <t xml:space="preserve">And_44</t>
  </si>
  <si>
    <t xml:space="preserve">425.1(046)</t>
  </si>
  <si>
    <t xml:space="preserve">And_48</t>
  </si>
  <si>
    <t xml:space="preserve">818.7(050)</t>
  </si>
  <si>
    <t xml:space="preserve">And_50</t>
  </si>
  <si>
    <t xml:space="preserve">943.A(053)</t>
  </si>
  <si>
    <t xml:space="preserve">And_51</t>
  </si>
  <si>
    <t xml:space="preserve">990(054)</t>
  </si>
  <si>
    <t xml:space="preserve">And_53</t>
  </si>
  <si>
    <t xml:space="preserve">1062(057)</t>
  </si>
  <si>
    <t xml:space="preserve">And_57</t>
  </si>
  <si>
    <t xml:space="preserve">1204.3(062)</t>
  </si>
  <si>
    <t xml:space="preserve">And_71</t>
  </si>
  <si>
    <t xml:space="preserve">1655(076)</t>
  </si>
  <si>
    <t xml:space="preserve">And_85</t>
  </si>
  <si>
    <t xml:space="preserve">2658,2(091)</t>
  </si>
  <si>
    <t xml:space="preserve">And_107</t>
  </si>
  <si>
    <t xml:space="preserve">4067(115)</t>
  </si>
  <si>
    <t xml:space="preserve">And_109</t>
  </si>
  <si>
    <t xml:space="preserve">4181(117)</t>
  </si>
  <si>
    <t xml:space="preserve">And_118</t>
  </si>
  <si>
    <t xml:space="preserve">4200(126)</t>
  </si>
  <si>
    <t xml:space="preserve">And_120</t>
  </si>
  <si>
    <t xml:space="preserve">4204(128)</t>
  </si>
  <si>
    <t xml:space="preserve">And_122</t>
  </si>
  <si>
    <t xml:space="preserve">4207,1(130)</t>
  </si>
  <si>
    <t xml:space="preserve">And_123</t>
  </si>
  <si>
    <t xml:space="preserve">4207(131)</t>
  </si>
  <si>
    <t xml:space="preserve">And_125</t>
  </si>
  <si>
    <t xml:space="preserve">4209(133)</t>
  </si>
  <si>
    <t xml:space="preserve">And_127</t>
  </si>
  <si>
    <t xml:space="preserve">4211(135)</t>
  </si>
  <si>
    <t xml:space="preserve">And_127_A</t>
  </si>
  <si>
    <t xml:space="preserve">And_128</t>
  </si>
  <si>
    <t xml:space="preserve">4212(136)</t>
  </si>
  <si>
    <t xml:space="preserve">And_130</t>
  </si>
  <si>
    <t xml:space="preserve">4216(138)</t>
  </si>
  <si>
    <t xml:space="preserve">And_136</t>
  </si>
  <si>
    <t xml:space="preserve">4222(144)</t>
  </si>
  <si>
    <t xml:space="preserve">And_138</t>
  </si>
  <si>
    <t xml:space="preserve">4223.B(146)</t>
  </si>
  <si>
    <t xml:space="preserve">And_142</t>
  </si>
  <si>
    <t xml:space="preserve">4233(150)</t>
  </si>
  <si>
    <t xml:space="preserve">And_143</t>
  </si>
  <si>
    <t xml:space="preserve">4234(151)</t>
  </si>
  <si>
    <t xml:space="preserve">And_148</t>
  </si>
  <si>
    <t xml:space="preserve">4246(156)</t>
  </si>
  <si>
    <t xml:space="preserve">And_155</t>
  </si>
  <si>
    <t xml:space="preserve">4257(164)</t>
  </si>
  <si>
    <t xml:space="preserve">And_173</t>
  </si>
  <si>
    <t xml:space="preserve">4283,1(182)</t>
  </si>
  <si>
    <t xml:space="preserve">And_176</t>
  </si>
  <si>
    <t xml:space="preserve">4287(185)</t>
  </si>
  <si>
    <t xml:space="preserve">And_191</t>
  </si>
  <si>
    <t xml:space="preserve">4313(200)</t>
  </si>
  <si>
    <t xml:space="preserve">And_214</t>
  </si>
  <si>
    <t xml:space="preserve">4355(224)</t>
  </si>
  <si>
    <t xml:space="preserve">And_222</t>
  </si>
  <si>
    <t xml:space="preserve">4367.A(232)</t>
  </si>
  <si>
    <t xml:space="preserve">And_238</t>
  </si>
  <si>
    <t xml:space="preserve">4384,1(248)</t>
  </si>
  <si>
    <t xml:space="preserve">And_247</t>
  </si>
  <si>
    <t xml:space="preserve">4394,1(267)</t>
  </si>
  <si>
    <t xml:space="preserve">And_306</t>
  </si>
  <si>
    <t xml:space="preserve">4485(318)</t>
  </si>
  <si>
    <t xml:space="preserve">And_313</t>
  </si>
  <si>
    <t xml:space="preserve">4504(324)</t>
  </si>
  <si>
    <t xml:space="preserve">And_324</t>
  </si>
  <si>
    <t xml:space="preserve">4516(336)</t>
  </si>
  <si>
    <t xml:space="preserve">And_337</t>
  </si>
  <si>
    <t xml:space="preserve">4552(349)</t>
  </si>
  <si>
    <t xml:space="preserve">And_417</t>
  </si>
  <si>
    <t xml:space="preserve">4674(430)</t>
  </si>
  <si>
    <t xml:space="preserve">And_428</t>
  </si>
  <si>
    <t xml:space="preserve">4710(441)</t>
  </si>
  <si>
    <t xml:space="preserve">And_458</t>
  </si>
  <si>
    <t xml:space="preserve">4770,1(473)</t>
  </si>
  <si>
    <t xml:space="preserve">And_460</t>
  </si>
  <si>
    <t xml:space="preserve">4771,1(475)</t>
  </si>
  <si>
    <t xml:space="preserve">And_479</t>
  </si>
  <si>
    <t xml:space="preserve">4805(494)</t>
  </si>
  <si>
    <t xml:space="preserve">And_487</t>
  </si>
  <si>
    <t xml:space="preserve">4818(502)</t>
  </si>
  <si>
    <t xml:space="preserve">And_550</t>
  </si>
  <si>
    <t xml:space="preserve">4931(565)</t>
  </si>
  <si>
    <t xml:space="preserve">And_578</t>
  </si>
  <si>
    <t xml:space="preserve">4970,1(594)</t>
  </si>
  <si>
    <t xml:space="preserve">And_602</t>
  </si>
  <si>
    <t xml:space="preserve">5002(618)</t>
  </si>
  <si>
    <t xml:space="preserve">And_611</t>
  </si>
  <si>
    <t xml:space="preserve">5031(627)</t>
  </si>
  <si>
    <t xml:space="preserve">And_615</t>
  </si>
  <si>
    <t xml:space="preserve">5062(631)</t>
  </si>
  <si>
    <t xml:space="preserve">And_625</t>
  </si>
  <si>
    <t xml:space="preserve">5085(641)</t>
  </si>
  <si>
    <t xml:space="preserve">And_639</t>
  </si>
  <si>
    <t xml:space="preserve">657(01)</t>
  </si>
  <si>
    <t xml:space="preserve">And_642</t>
  </si>
  <si>
    <t xml:space="preserve">660(04)</t>
  </si>
  <si>
    <t xml:space="preserve">And_649</t>
  </si>
  <si>
    <t xml:space="preserve">670(14)</t>
  </si>
  <si>
    <t xml:space="preserve">And_658</t>
  </si>
  <si>
    <t xml:space="preserve">682(26)</t>
  </si>
  <si>
    <t xml:space="preserve">And_661</t>
  </si>
  <si>
    <t xml:space="preserve">685()</t>
  </si>
  <si>
    <t xml:space="preserve">And_662</t>
  </si>
  <si>
    <t xml:space="preserve">686()</t>
  </si>
  <si>
    <t xml:space="preserve">Phu_9</t>
  </si>
  <si>
    <t xml:space="preserve">(2)</t>
  </si>
  <si>
    <t xml:space="preserve">Phu_11</t>
  </si>
  <si>
    <t xml:space="preserve">5(5)</t>
  </si>
  <si>
    <t xml:space="preserve">Phu_13</t>
  </si>
  <si>
    <t xml:space="preserve">7(7)</t>
  </si>
  <si>
    <t xml:space="preserve">Phu_14</t>
  </si>
  <si>
    <t xml:space="preserve">8(8)</t>
  </si>
  <si>
    <t xml:space="preserve">Phu_15</t>
  </si>
  <si>
    <t xml:space="preserve">9(10)</t>
  </si>
  <si>
    <t xml:space="preserve">Phu_16</t>
  </si>
  <si>
    <t xml:space="preserve">10(11)</t>
  </si>
  <si>
    <t xml:space="preserve">Phu_17</t>
  </si>
  <si>
    <t xml:space="preserve">11(12)</t>
  </si>
  <si>
    <t xml:space="preserve">Phu_18</t>
  </si>
  <si>
    <t xml:space="preserve">12(13)</t>
  </si>
  <si>
    <t xml:space="preserve">Phu_20</t>
  </si>
  <si>
    <t xml:space="preserve">14(16)</t>
  </si>
  <si>
    <t xml:space="preserve">Phu_21</t>
  </si>
  <si>
    <t xml:space="preserve">15(17)</t>
  </si>
  <si>
    <t xml:space="preserve">Phu_22</t>
  </si>
  <si>
    <t xml:space="preserve">16(20)</t>
  </si>
  <si>
    <t xml:space="preserve">Phu_23</t>
  </si>
  <si>
    <t xml:space="preserve">18(22)</t>
  </si>
  <si>
    <t xml:space="preserve">Phu_24</t>
  </si>
  <si>
    <t xml:space="preserve">19(23)</t>
  </si>
  <si>
    <t xml:space="preserve">Phu_25</t>
  </si>
  <si>
    <t xml:space="preserve">20(24)</t>
  </si>
  <si>
    <t xml:space="preserve">Phu_26</t>
  </si>
  <si>
    <t xml:space="preserve">21(25)</t>
  </si>
  <si>
    <t xml:space="preserve">Phu_27</t>
  </si>
  <si>
    <t xml:space="preserve">22(26)</t>
  </si>
  <si>
    <t xml:space="preserve">Phu_28</t>
  </si>
  <si>
    <t xml:space="preserve">23(27)</t>
  </si>
  <si>
    <t xml:space="preserve">Phu_29</t>
  </si>
  <si>
    <t xml:space="preserve">24(28)</t>
  </si>
  <si>
    <t xml:space="preserve">Phu_30</t>
  </si>
  <si>
    <t xml:space="preserve">25(31)</t>
  </si>
  <si>
    <t xml:space="preserve">Phu_32</t>
  </si>
  <si>
    <t xml:space="preserve">FDR.3(36)</t>
  </si>
  <si>
    <t xml:space="preserve">Phu_33</t>
  </si>
  <si>
    <t xml:space="preserve">FDR.34(37)</t>
  </si>
  <si>
    <t xml:space="preserve">Phu_34</t>
  </si>
  <si>
    <t xml:space="preserve">171(40)</t>
  </si>
  <si>
    <t xml:space="preserve">Phu_35</t>
  </si>
  <si>
    <t xml:space="preserve">1001.3A(50)</t>
  </si>
  <si>
    <t xml:space="preserve">Phu_36</t>
  </si>
  <si>
    <t xml:space="preserve">1038(53)</t>
  </si>
  <si>
    <t xml:space="preserve">Phu_37</t>
  </si>
  <si>
    <t xml:space="preserve">4461(65)</t>
  </si>
  <si>
    <t xml:space="preserve">Phu_38</t>
  </si>
  <si>
    <t xml:space="preserve">4740.A(68)</t>
  </si>
  <si>
    <t xml:space="preserve">Phu_39</t>
  </si>
  <si>
    <t xml:space="preserve">4741.A(70)</t>
  </si>
  <si>
    <t xml:space="preserve">Phu_40</t>
  </si>
  <si>
    <t xml:space="preserve">4842.A(74)</t>
  </si>
  <si>
    <t xml:space="preserve">Phu_41</t>
  </si>
  <si>
    <t xml:space="preserve">5007(78)</t>
  </si>
  <si>
    <t xml:space="preserve">Phu_42</t>
  </si>
  <si>
    <t xml:space="preserve">5219(87)</t>
  </si>
  <si>
    <t xml:space="preserve">And_636</t>
  </si>
  <si>
    <t xml:space="preserve">5219(654)</t>
  </si>
  <si>
    <t xml:space="preserve">And_11</t>
  </si>
  <si>
    <t xml:space="preserve">107(011)</t>
  </si>
  <si>
    <t xml:space="preserve">And_13</t>
  </si>
  <si>
    <t xml:space="preserve">114.1(013)</t>
  </si>
  <si>
    <t xml:space="preserve">And_19</t>
  </si>
  <si>
    <t xml:space="preserve">169(019)</t>
  </si>
  <si>
    <t xml:space="preserve">And_47</t>
  </si>
  <si>
    <t xml:space="preserve">815.A(049)</t>
  </si>
  <si>
    <t xml:space="preserve">And_55</t>
  </si>
  <si>
    <t xml:space="preserve">1106.5(059)</t>
  </si>
  <si>
    <t xml:space="preserve">And_69</t>
  </si>
  <si>
    <t xml:space="preserve">1592(074)</t>
  </si>
  <si>
    <t xml:space="preserve">And_70</t>
  </si>
  <si>
    <t xml:space="preserve">1605(075)</t>
  </si>
  <si>
    <t xml:space="preserve">And_77</t>
  </si>
  <si>
    <t xml:space="preserve">2229(083)</t>
  </si>
  <si>
    <t xml:space="preserve">And_115</t>
  </si>
  <si>
    <t xml:space="preserve">4195(123)</t>
  </si>
  <si>
    <t xml:space="preserve">And_117</t>
  </si>
  <si>
    <t xml:space="preserve">4199(125)</t>
  </si>
  <si>
    <t xml:space="preserve">And_121</t>
  </si>
  <si>
    <t xml:space="preserve">4206(129)</t>
  </si>
  <si>
    <t xml:space="preserve">And_126</t>
  </si>
  <si>
    <t xml:space="preserve">4210(134)</t>
  </si>
  <si>
    <t xml:space="preserve">And_129</t>
  </si>
  <si>
    <t xml:space="preserve">4213(137)</t>
  </si>
  <si>
    <t xml:space="preserve">And_134</t>
  </si>
  <si>
    <t xml:space="preserve">4220(142)</t>
  </si>
  <si>
    <t xml:space="preserve">And_141</t>
  </si>
  <si>
    <t xml:space="preserve">4232(149)</t>
  </si>
  <si>
    <t xml:space="preserve">And_150</t>
  </si>
  <si>
    <t xml:space="preserve">4250(158)</t>
  </si>
  <si>
    <t xml:space="preserve">And_151</t>
  </si>
  <si>
    <t xml:space="preserve">4251(159)</t>
  </si>
  <si>
    <t xml:space="preserve">And_226</t>
  </si>
  <si>
    <t xml:space="preserve">4370.A(236)</t>
  </si>
  <si>
    <t xml:space="preserve">And_234</t>
  </si>
  <si>
    <t xml:space="preserve">4379(244)</t>
  </si>
  <si>
    <t xml:space="preserve">And_242</t>
  </si>
  <si>
    <t xml:space="preserve">4388(252)</t>
  </si>
  <si>
    <t xml:space="preserve">And_249</t>
  </si>
  <si>
    <t xml:space="preserve">4398(259)</t>
  </si>
  <si>
    <t xml:space="preserve">And_271</t>
  </si>
  <si>
    <t xml:space="preserve">4434,1(283)</t>
  </si>
  <si>
    <t xml:space="preserve">And_272</t>
  </si>
  <si>
    <t xml:space="preserve">4434.A(284)</t>
  </si>
  <si>
    <t xml:space="preserve">And_273</t>
  </si>
  <si>
    <t xml:space="preserve">4434,2(285)</t>
  </si>
  <si>
    <t xml:space="preserve">And_274</t>
  </si>
  <si>
    <t xml:space="preserve">4435,1(286)</t>
  </si>
  <si>
    <t xml:space="preserve">And_281</t>
  </si>
  <si>
    <t xml:space="preserve">4451(293)</t>
  </si>
  <si>
    <t xml:space="preserve">And_283</t>
  </si>
  <si>
    <t xml:space="preserve">4453(295)</t>
  </si>
  <si>
    <t xml:space="preserve">And_284</t>
  </si>
  <si>
    <t xml:space="preserve">4455(296)</t>
  </si>
  <si>
    <t xml:space="preserve">And_286</t>
  </si>
  <si>
    <t xml:space="preserve">4458(298)</t>
  </si>
  <si>
    <t xml:space="preserve">And_294</t>
  </si>
  <si>
    <t xml:space="preserve">4469(306)</t>
  </si>
  <si>
    <t xml:space="preserve">And_295</t>
  </si>
  <si>
    <t xml:space="preserve">4470(307)</t>
  </si>
  <si>
    <t xml:space="preserve">And_300</t>
  </si>
  <si>
    <t xml:space="preserve">4480(312)</t>
  </si>
  <si>
    <t xml:space="preserve">And_302</t>
  </si>
  <si>
    <t xml:space="preserve">4481,1(314)</t>
  </si>
  <si>
    <t xml:space="preserve">And_303</t>
  </si>
  <si>
    <t xml:space="preserve">4481,2(315)</t>
  </si>
  <si>
    <t xml:space="preserve">And_312</t>
  </si>
  <si>
    <t xml:space="preserve">4503(323)</t>
  </si>
  <si>
    <t xml:space="preserve">And_314</t>
  </si>
  <si>
    <t xml:space="preserve">4504,1(325)</t>
  </si>
  <si>
    <t xml:space="preserve">And_329</t>
  </si>
  <si>
    <t xml:space="preserve">4538(341)</t>
  </si>
  <si>
    <t xml:space="preserve">And_330</t>
  </si>
  <si>
    <t xml:space="preserve">4540(342)</t>
  </si>
  <si>
    <t xml:space="preserve">And_335</t>
  </si>
  <si>
    <t xml:space="preserve">4550(347)</t>
  </si>
  <si>
    <t xml:space="preserve">And_357</t>
  </si>
  <si>
    <t xml:space="preserve">4584(369)</t>
  </si>
  <si>
    <t xml:space="preserve">And_365</t>
  </si>
  <si>
    <t xml:space="preserve">4603(377)</t>
  </si>
  <si>
    <t xml:space="preserve">And_377</t>
  </si>
  <si>
    <t xml:space="preserve">4626(390)</t>
  </si>
  <si>
    <t xml:space="preserve">And_399</t>
  </si>
  <si>
    <t xml:space="preserve">4653(412)</t>
  </si>
  <si>
    <t xml:space="preserve">And_430</t>
  </si>
  <si>
    <t xml:space="preserve">4713(443)</t>
  </si>
  <si>
    <t xml:space="preserve">And_445</t>
  </si>
  <si>
    <t xml:space="preserve">4734(458)</t>
  </si>
  <si>
    <t xml:space="preserve">And_461</t>
  </si>
  <si>
    <t xml:space="preserve">4777(476)</t>
  </si>
  <si>
    <t xml:space="preserve">And_462</t>
  </si>
  <si>
    <t xml:space="preserve">4778(477)</t>
  </si>
  <si>
    <t xml:space="preserve">And_468</t>
  </si>
  <si>
    <t xml:space="preserve">4791(483)</t>
  </si>
  <si>
    <t xml:space="preserve">And_476</t>
  </si>
  <si>
    <t xml:space="preserve">4802(491)</t>
  </si>
  <si>
    <t xml:space="preserve">And_504</t>
  </si>
  <si>
    <t xml:space="preserve"> </t>
  </si>
  <si>
    <t xml:space="preserve">And_508</t>
  </si>
  <si>
    <t xml:space="preserve">4852(523)</t>
  </si>
  <si>
    <t xml:space="preserve">And_527</t>
  </si>
  <si>
    <t xml:space="preserve">4874(542)</t>
  </si>
  <si>
    <t xml:space="preserve">And_530</t>
  </si>
  <si>
    <t xml:space="preserve">4877(545)</t>
  </si>
  <si>
    <t xml:space="preserve">And_540</t>
  </si>
  <si>
    <t xml:space="preserve">4906(555)</t>
  </si>
  <si>
    <t xml:space="preserve">And_547</t>
  </si>
  <si>
    <t xml:space="preserve">4926(562)</t>
  </si>
  <si>
    <t xml:space="preserve">And_558</t>
  </si>
  <si>
    <t xml:space="preserve">4937.1(573)</t>
  </si>
  <si>
    <t xml:space="preserve">And_567</t>
  </si>
  <si>
    <t xml:space="preserve">4960(582)</t>
  </si>
  <si>
    <t xml:space="preserve">And_568</t>
  </si>
  <si>
    <t xml:space="preserve">4960.1(583)</t>
  </si>
  <si>
    <t xml:space="preserve">And_571</t>
  </si>
  <si>
    <t xml:space="preserve">4962(586)</t>
  </si>
  <si>
    <t xml:space="preserve">And_575</t>
  </si>
  <si>
    <t xml:space="preserve">4966(590)</t>
  </si>
  <si>
    <t xml:space="preserve">And_643</t>
  </si>
  <si>
    <t xml:space="preserve">662(06)</t>
  </si>
  <si>
    <t xml:space="preserve">And_644</t>
  </si>
  <si>
    <t xml:space="preserve">663(07)</t>
  </si>
  <si>
    <t xml:space="preserve">And_645</t>
  </si>
  <si>
    <t xml:space="preserve">666(10)</t>
  </si>
  <si>
    <t xml:space="preserve">And_647</t>
  </si>
  <si>
    <t xml:space="preserve">668(12)</t>
  </si>
  <si>
    <t xml:space="preserve">And_648</t>
  </si>
  <si>
    <t xml:space="preserve">669(13)</t>
  </si>
  <si>
    <t xml:space="preserve">And_651</t>
  </si>
  <si>
    <t xml:space="preserve">672(16)</t>
  </si>
  <si>
    <t xml:space="preserve">And_654</t>
  </si>
  <si>
    <t xml:space="preserve">676(20)</t>
  </si>
  <si>
    <t xml:space="preserve">And_655</t>
  </si>
  <si>
    <t xml:space="preserve">677(21)</t>
  </si>
  <si>
    <t xml:space="preserve">And_656</t>
  </si>
  <si>
    <t xml:space="preserve">678(22)</t>
  </si>
  <si>
    <t xml:space="preserve">And_640</t>
  </si>
  <si>
    <t xml:space="preserve">658(02)</t>
  </si>
  <si>
    <t xml:space="preserve">Phu_97</t>
  </si>
  <si>
    <t xml:space="preserve">And_701</t>
  </si>
  <si>
    <t xml:space="preserve">And_646</t>
  </si>
  <si>
    <t xml:space="preserve">667(11)</t>
  </si>
  <si>
    <t xml:space="preserve">Phu_98</t>
  </si>
  <si>
    <t xml:space="preserve">Phu_108</t>
  </si>
  <si>
    <t xml:space="preserve">And_702</t>
  </si>
  <si>
    <t xml:space="preserve">And_703</t>
  </si>
  <si>
    <t xml:space="preserve">And_650</t>
  </si>
  <si>
    <t xml:space="preserve">671(15)</t>
  </si>
  <si>
    <t xml:space="preserve">And_652</t>
  </si>
  <si>
    <t xml:space="preserve">673(17)</t>
  </si>
  <si>
    <t xml:space="preserve">And_653</t>
  </si>
  <si>
    <t xml:space="preserve">674(18)</t>
  </si>
  <si>
    <t xml:space="preserve">And_704</t>
  </si>
  <si>
    <t xml:space="preserve">And_660</t>
  </si>
  <si>
    <t xml:space="preserve">684()</t>
  </si>
  <si>
    <t xml:space="preserve">And_663</t>
  </si>
  <si>
    <t xml:space="preserve">687()</t>
  </si>
  <si>
    <t xml:space="preserve">And_664</t>
  </si>
  <si>
    <t xml:space="preserve">688()</t>
  </si>
  <si>
    <t xml:space="preserve">And_24</t>
  </si>
  <si>
    <t xml:space="preserve">204(024)</t>
  </si>
  <si>
    <t xml:space="preserve">And_26</t>
  </si>
  <si>
    <t xml:space="preserve">205.A(026)</t>
  </si>
  <si>
    <t xml:space="preserve">And_9</t>
  </si>
  <si>
    <t xml:space="preserve">85(009)</t>
  </si>
  <si>
    <t xml:space="preserve">And_54</t>
  </si>
  <si>
    <t xml:space="preserve">1096(058)</t>
  </si>
  <si>
    <t xml:space="preserve">And_58</t>
  </si>
  <si>
    <t xml:space="preserve">1204.5(063)</t>
  </si>
  <si>
    <t xml:space="preserve">And_68</t>
  </si>
  <si>
    <t xml:space="preserve">1587(073)</t>
  </si>
  <si>
    <t xml:space="preserve">And_73</t>
  </si>
  <si>
    <t xml:space="preserve">1891(079)</t>
  </si>
  <si>
    <t xml:space="preserve">And_74</t>
  </si>
  <si>
    <t xml:space="preserve">1986(080)</t>
  </si>
  <si>
    <t xml:space="preserve">And_75</t>
  </si>
  <si>
    <t xml:space="preserve">2142(081)</t>
  </si>
  <si>
    <t xml:space="preserve">And_112</t>
  </si>
  <si>
    <t xml:space="preserve">4192(120)</t>
  </si>
  <si>
    <t xml:space="preserve">And_124</t>
  </si>
  <si>
    <t xml:space="preserve">4208(132)</t>
  </si>
  <si>
    <t xml:space="preserve">And_163</t>
  </si>
  <si>
    <t xml:space="preserve">4266(172)</t>
  </si>
  <si>
    <t xml:space="preserve">And_240</t>
  </si>
  <si>
    <t xml:space="preserve">4385,1(250)</t>
  </si>
  <si>
    <t xml:space="preserve">And_244</t>
  </si>
  <si>
    <t xml:space="preserve">4391(254)</t>
  </si>
  <si>
    <t xml:space="preserve">And_245</t>
  </si>
  <si>
    <t xml:space="preserve">4391,1(255)</t>
  </si>
  <si>
    <t xml:space="preserve">And_246</t>
  </si>
  <si>
    <t xml:space="preserve">4394(256)</t>
  </si>
  <si>
    <t xml:space="preserve">And_248</t>
  </si>
  <si>
    <t xml:space="preserve">4396(258)</t>
  </si>
  <si>
    <t xml:space="preserve">And_268</t>
  </si>
  <si>
    <t xml:space="preserve">4430(280)</t>
  </si>
  <si>
    <t xml:space="preserve">And_305</t>
  </si>
  <si>
    <t xml:space="preserve">4484(317)</t>
  </si>
  <si>
    <t xml:space="preserve">And_436</t>
  </si>
  <si>
    <t xml:space="preserve">4718(449)</t>
  </si>
  <si>
    <t xml:space="preserve">And_503</t>
  </si>
  <si>
    <t xml:space="preserve">4841(518)</t>
  </si>
  <si>
    <t xml:space="preserve">And_553</t>
  </si>
  <si>
    <t xml:space="preserve">4933(568)</t>
  </si>
  <si>
    <t xml:space="preserve">And_608</t>
  </si>
  <si>
    <t xml:space="preserve">5018(624)</t>
  </si>
  <si>
    <t xml:space="preserve">And_621</t>
  </si>
  <si>
    <t xml:space="preserve">5072(637)</t>
  </si>
  <si>
    <t xml:space="preserve">And_622</t>
  </si>
  <si>
    <t xml:space="preserve">5074(638)</t>
  </si>
  <si>
    <t xml:space="preserve">And_629</t>
  </si>
  <si>
    <t xml:space="preserve">5115(645)</t>
  </si>
  <si>
    <t xml:space="preserve">And_78</t>
  </si>
  <si>
    <t xml:space="preserve">2260(084)</t>
  </si>
  <si>
    <t xml:space="preserve">And_158</t>
  </si>
  <si>
    <t xml:space="preserve">4261(167)</t>
  </si>
  <si>
    <t xml:space="preserve">And_293</t>
  </si>
  <si>
    <t xml:space="preserve">4468(305)</t>
  </si>
  <si>
    <t xml:space="preserve">And_321</t>
  </si>
  <si>
    <t xml:space="preserve">4512(333)</t>
  </si>
  <si>
    <t xml:space="preserve">And_334</t>
  </si>
  <si>
    <t xml:space="preserve">4548(346)</t>
  </si>
  <si>
    <t xml:space="preserve">And_544</t>
  </si>
  <si>
    <t xml:space="preserve">4912(559)</t>
  </si>
  <si>
    <t xml:space="preserve">And_609</t>
  </si>
  <si>
    <t xml:space="preserve">5020(625)</t>
  </si>
  <si>
    <t xml:space="preserve">And_624</t>
  </si>
  <si>
    <t xml:space="preserve">5076(640)</t>
  </si>
  <si>
    <t xml:space="preserve">And_633</t>
  </si>
  <si>
    <t xml:space="preserve">5124.1(650)</t>
  </si>
  <si>
    <t xml:space="preserve">And_635</t>
  </si>
  <si>
    <t xml:space="preserve">5164.2(653)</t>
  </si>
  <si>
    <t xml:space="preserve">And_641</t>
  </si>
  <si>
    <t xml:space="preserve">659(03)</t>
  </si>
  <si>
    <t xml:space="preserve">And_657</t>
  </si>
  <si>
    <t xml:space="preserve">679(23)</t>
  </si>
  <si>
    <t xml:space="preserve">And_659</t>
  </si>
  <si>
    <t xml:space="preserve">683()</t>
  </si>
  <si>
    <t xml:space="preserve">And_665</t>
  </si>
  <si>
    <t xml:space="preserve">And_666</t>
  </si>
  <si>
    <t xml:space="preserve">And_667</t>
  </si>
  <si>
    <t xml:space="preserve">And_668</t>
  </si>
  <si>
    <t xml:space="preserve">And_669</t>
  </si>
  <si>
    <t xml:space="preserve">And_670</t>
  </si>
  <si>
    <t xml:space="preserve">And_671</t>
  </si>
  <si>
    <t xml:space="preserve">And_672</t>
  </si>
  <si>
    <t xml:space="preserve">And_673</t>
  </si>
  <si>
    <t xml:space="preserve">And_674</t>
  </si>
  <si>
    <t xml:space="preserve">And_675</t>
  </si>
  <si>
    <t xml:space="preserve">And_676</t>
  </si>
  <si>
    <t xml:space="preserve">And_677</t>
  </si>
  <si>
    <t xml:space="preserve">And_678</t>
  </si>
  <si>
    <t xml:space="preserve">And_680</t>
  </si>
  <si>
    <t xml:space="preserve">And_681</t>
  </si>
  <si>
    <t xml:space="preserve">And_682</t>
  </si>
  <si>
    <t xml:space="preserve">And_683</t>
  </si>
  <si>
    <t xml:space="preserve">And_685</t>
  </si>
  <si>
    <t xml:space="preserve">And_686</t>
  </si>
  <si>
    <t xml:space="preserve">And_687</t>
  </si>
  <si>
    <t xml:space="preserve">And_688</t>
  </si>
  <si>
    <t xml:space="preserve">And_689</t>
  </si>
  <si>
    <t xml:space="preserve">And_690</t>
  </si>
  <si>
    <t xml:space="preserve">And_691</t>
  </si>
  <si>
    <t xml:space="preserve">And_692</t>
  </si>
  <si>
    <t xml:space="preserve">Phu_43</t>
  </si>
  <si>
    <t xml:space="preserve">4(4)</t>
  </si>
  <si>
    <t xml:space="preserve">Phu_45</t>
  </si>
  <si>
    <t xml:space="preserve">1,6(39)</t>
  </si>
  <si>
    <t xml:space="preserve">Phu_47</t>
  </si>
  <si>
    <t xml:space="preserve">5001(77)</t>
  </si>
  <si>
    <t xml:space="preserve">Phu_48</t>
  </si>
  <si>
    <t xml:space="preserve">5008.A(80)</t>
  </si>
  <si>
    <t xml:space="preserve">Phu_51</t>
  </si>
  <si>
    <t xml:space="preserve">Cha_2</t>
  </si>
  <si>
    <t xml:space="preserve">1(1)</t>
  </si>
  <si>
    <t xml:space="preserve">Cha_6</t>
  </si>
  <si>
    <t xml:space="preserve">Cha_7</t>
  </si>
  <si>
    <t xml:space="preserve">6(6)</t>
  </si>
  <si>
    <t xml:space="preserve">Cha_9</t>
  </si>
  <si>
    <t xml:space="preserve">Cha_10</t>
  </si>
  <si>
    <t xml:space="preserve">9(9)</t>
  </si>
  <si>
    <t xml:space="preserve">Cha_11</t>
  </si>
  <si>
    <t xml:space="preserve">10(10)</t>
  </si>
  <si>
    <t xml:space="preserve">Cha_12</t>
  </si>
  <si>
    <t xml:space="preserve">11(11)</t>
  </si>
  <si>
    <t xml:space="preserve">Cha_13</t>
  </si>
  <si>
    <t xml:space="preserve">12(12)</t>
  </si>
  <si>
    <t xml:space="preserve">Cha_15</t>
  </si>
  <si>
    <t xml:space="preserve">15(15)</t>
  </si>
  <si>
    <t xml:space="preserve">Cha_16</t>
  </si>
  <si>
    <t xml:space="preserve">16(16)</t>
  </si>
  <si>
    <t xml:space="preserve">Cha_17</t>
  </si>
  <si>
    <t xml:space="preserve">17(17)</t>
  </si>
  <si>
    <t xml:space="preserve">Cha_18</t>
  </si>
  <si>
    <t xml:space="preserve">18(19)</t>
  </si>
  <si>
    <t xml:space="preserve">Cha_19</t>
  </si>
  <si>
    <t xml:space="preserve">19(20)</t>
  </si>
  <si>
    <t xml:space="preserve">Cha_20</t>
  </si>
  <si>
    <t xml:space="preserve">20(21)</t>
  </si>
  <si>
    <t xml:space="preserve">Cha_21</t>
  </si>
  <si>
    <t xml:space="preserve">21(22)</t>
  </si>
  <si>
    <t xml:space="preserve">Cha_24</t>
  </si>
  <si>
    <t xml:space="preserve">24(25)</t>
  </si>
  <si>
    <t xml:space="preserve">Cha_25</t>
  </si>
  <si>
    <t xml:space="preserve">25(26)</t>
  </si>
  <si>
    <t xml:space="preserve">Cha_27</t>
  </si>
  <si>
    <t xml:space="preserve">27(28)</t>
  </si>
  <si>
    <t xml:space="preserve">Cha_28</t>
  </si>
  <si>
    <t xml:space="preserve">28(29)</t>
  </si>
  <si>
    <t xml:space="preserve">Cha_29</t>
  </si>
  <si>
    <t xml:space="preserve">29(30)</t>
  </si>
  <si>
    <t xml:space="preserve">Cha_30</t>
  </si>
  <si>
    <t xml:space="preserve">30(31)</t>
  </si>
  <si>
    <t xml:space="preserve">Cha_32</t>
  </si>
  <si>
    <t xml:space="preserve">32(33)</t>
  </si>
  <si>
    <t xml:space="preserve">Cha_33</t>
  </si>
  <si>
    <t xml:space="preserve">33(34)</t>
  </si>
  <si>
    <t xml:space="preserve">Cha_34</t>
  </si>
  <si>
    <t xml:space="preserve">34(35)</t>
  </si>
  <si>
    <t xml:space="preserve">Cha_35</t>
  </si>
  <si>
    <t xml:space="preserve">35(36)</t>
  </si>
  <si>
    <t xml:space="preserve">Cha_36</t>
  </si>
  <si>
    <t xml:space="preserve">36(37)</t>
  </si>
  <si>
    <t xml:space="preserve">Cha_37</t>
  </si>
  <si>
    <t xml:space="preserve">37(38)</t>
  </si>
  <si>
    <t xml:space="preserve">Cha_39</t>
  </si>
  <si>
    <t xml:space="preserve">39(40)</t>
  </si>
  <si>
    <t xml:space="preserve">Cha_40</t>
  </si>
  <si>
    <t xml:space="preserve">40(41)</t>
  </si>
  <si>
    <t xml:space="preserve">Cha_41</t>
  </si>
  <si>
    <t xml:space="preserve">41(42)</t>
  </si>
  <si>
    <t xml:space="preserve">Cha_42</t>
  </si>
  <si>
    <t xml:space="preserve">42(43)</t>
  </si>
  <si>
    <t xml:space="preserve">Cha_43</t>
  </si>
  <si>
    <t xml:space="preserve">43(44)</t>
  </si>
  <si>
    <t xml:space="preserve">Cha_45</t>
  </si>
  <si>
    <t xml:space="preserve">45(46)</t>
  </si>
  <si>
    <t xml:space="preserve">Cha_46</t>
  </si>
  <si>
    <t xml:space="preserve">46(46)</t>
  </si>
  <si>
    <t xml:space="preserve">Cha_47</t>
  </si>
  <si>
    <t xml:space="preserve">46(47)</t>
  </si>
  <si>
    <t xml:space="preserve">Cha_49</t>
  </si>
  <si>
    <t xml:space="preserve">Cha_50</t>
  </si>
  <si>
    <t xml:space="preserve">Cha_52</t>
  </si>
  <si>
    <t xml:space="preserve">Cha_55</t>
  </si>
  <si>
    <t xml:space="preserve">Cha_56</t>
  </si>
  <si>
    <t xml:space="preserve">Cha_57</t>
  </si>
  <si>
    <t xml:space="preserve">Cha_59</t>
  </si>
  <si>
    <t xml:space="preserve">Cha_60</t>
  </si>
  <si>
    <t xml:space="preserve">Cha_61</t>
  </si>
  <si>
    <t xml:space="preserve">Cha_62</t>
  </si>
  <si>
    <t xml:space="preserve">Cha_63</t>
  </si>
  <si>
    <t xml:space="preserve">Phu_70</t>
  </si>
  <si>
    <t xml:space="preserve">Phu_71</t>
  </si>
  <si>
    <t xml:space="preserve">Phu_59</t>
  </si>
  <si>
    <t xml:space="preserve">Phu_60</t>
  </si>
  <si>
    <t xml:space="preserve">Phu_61</t>
  </si>
  <si>
    <t xml:space="preserve">Phu_62</t>
  </si>
  <si>
    <t xml:space="preserve">Phu_63</t>
  </si>
  <si>
    <t xml:space="preserve">Phu_64</t>
  </si>
  <si>
    <t xml:space="preserve">Phu_66</t>
  </si>
  <si>
    <t xml:space="preserve">Phu_67</t>
  </si>
  <si>
    <t xml:space="preserve">Phu_68</t>
  </si>
  <si>
    <t xml:space="preserve">Phu_69</t>
  </si>
  <si>
    <t xml:space="preserve">And_706</t>
  </si>
  <si>
    <t xml:space="preserve">Algodona</t>
  </si>
  <si>
    <t xml:space="preserve">And_717</t>
  </si>
  <si>
    <t xml:space="preserve">Collaba Blanca</t>
  </si>
  <si>
    <t xml:space="preserve">And_713</t>
  </si>
  <si>
    <t xml:space="preserve">Curipamba 1</t>
  </si>
  <si>
    <t xml:space="preserve">And_716</t>
  </si>
  <si>
    <t xml:space="preserve">Curiquinga</t>
  </si>
  <si>
    <t xml:space="preserve">And_714</t>
  </si>
  <si>
    <t xml:space="preserve">Naranpuera</t>
  </si>
  <si>
    <t xml:space="preserve">And_709</t>
  </si>
  <si>
    <t xml:space="preserve">Parda Basica</t>
  </si>
  <si>
    <t xml:space="preserve">And_710</t>
  </si>
  <si>
    <t xml:space="preserve">Parda Bilingue</t>
  </si>
  <si>
    <t xml:space="preserve">And_719</t>
  </si>
  <si>
    <t xml:space="preserve">Roja ICA Huila</t>
  </si>
  <si>
    <t xml:space="preserve">And_718</t>
  </si>
  <si>
    <t xml:space="preserve">Rubi Negra 1</t>
  </si>
  <si>
    <t xml:space="preserve">And_715</t>
  </si>
  <si>
    <t xml:space="preserve">Rubi Roja</t>
  </si>
  <si>
    <t xml:space="preserve">And_708</t>
  </si>
  <si>
    <t xml:space="preserve">Tocana Roja</t>
  </si>
  <si>
    <t xml:space="preserve">And_707</t>
  </si>
  <si>
    <t xml:space="preserve">Unica</t>
  </si>
  <si>
    <t xml:space="preserve">And_711</t>
  </si>
  <si>
    <t xml:space="preserve">Uva</t>
  </si>
  <si>
    <t xml:space="preserve">And_712</t>
  </si>
  <si>
    <t xml:space="preserve">Uvilla Ploma</t>
  </si>
  <si>
    <t xml:space="preserve">Phu_74</t>
  </si>
  <si>
    <t xml:space="preserve">Phu_75</t>
  </si>
  <si>
    <t xml:space="preserve">Phu_76</t>
  </si>
  <si>
    <t xml:space="preserve">Phu_77</t>
  </si>
  <si>
    <t xml:space="preserve">Phu_78</t>
  </si>
  <si>
    <t xml:space="preserve">Phu_79</t>
  </si>
  <si>
    <t xml:space="preserve">Phu_81</t>
  </si>
  <si>
    <t xml:space="preserve">Phu_83</t>
  </si>
  <si>
    <t xml:space="preserve">Phu_85</t>
  </si>
  <si>
    <t xml:space="preserve">Phu_88</t>
  </si>
  <si>
    <t xml:space="preserve">Phu_91</t>
  </si>
  <si>
    <t xml:space="preserve">Phu_94</t>
  </si>
  <si>
    <t xml:space="preserve">(9).</t>
  </si>
  <si>
    <t xml:space="preserve">Phu_109</t>
  </si>
  <si>
    <t xml:space="preserve">Phu_110</t>
  </si>
  <si>
    <t xml:space="preserve">Phu_111</t>
  </si>
  <si>
    <t xml:space="preserve">Phu_112</t>
  </si>
  <si>
    <t xml:space="preserve">Phu_113</t>
  </si>
  <si>
    <t xml:space="preserve">Phu_114</t>
  </si>
  <si>
    <t xml:space="preserve">Phu_116</t>
  </si>
  <si>
    <t xml:space="preserve">Phu_117</t>
  </si>
  <si>
    <t xml:space="preserve">Phu_118</t>
  </si>
  <si>
    <t xml:space="preserve">Phu_119</t>
  </si>
  <si>
    <t xml:space="preserve">Phu_120</t>
  </si>
  <si>
    <t xml:space="preserve">Phu_121</t>
  </si>
  <si>
    <t xml:space="preserve">Phu_122</t>
  </si>
  <si>
    <t xml:space="preserve">Phu_123</t>
  </si>
  <si>
    <t xml:space="preserve">Cha_67</t>
  </si>
  <si>
    <t xml:space="preserve"> RELACIONES DE SIEMBRA</t>
  </si>
  <si>
    <t xml:space="preserve">.            Página.          (Ver pie de pagina)</t>
  </si>
  <si>
    <t xml:space="preserve">RELACIÓN DE SIEMBRA DE__________________</t>
  </si>
  <si>
    <t xml:space="preserve">SOLANUM ANDIGENA</t>
  </si>
  <si>
    <t xml:space="preserve">FEHCA DE SIEMBRA:</t>
  </si>
  <si>
    <t xml:space="preserve"> UBICACION: Zipaquira, Vereda San Isidro, Finca el llano</t>
  </si>
  <si>
    <t xml:space="preserve">RESPONSABLES DE LA SIEMBRA:____________</t>
  </si>
  <si>
    <t xml:space="preserve">IVAN VALBUENA   //  ZAHARA LASSO  BALTAZAR CORONEL</t>
  </si>
  <si>
    <t xml:space="preserve">Origen</t>
  </si>
  <si>
    <t xml:space="preserve">No DE PLANTAS SEMBRADAS</t>
  </si>
  <si>
    <t xml:space="preserve">No DE PLANTAS EMERGIDA EN CAMPO</t>
  </si>
  <si>
    <t xml:space="preserve">Observaciones</t>
  </si>
  <si>
    <t xml:space="preserve">genotipadas</t>
  </si>
  <si>
    <t xml:space="preserve">RAIZUDA </t>
  </si>
  <si>
    <t xml:space="preserve">Perdida 2016</t>
  </si>
  <si>
    <t xml:space="preserve">ARBOLONA NEGRA</t>
  </si>
  <si>
    <t xml:space="preserve">Aeroponia 2014</t>
  </si>
  <si>
    <t xml:space="preserve">PINTADA OJONA O PIEDRA</t>
  </si>
  <si>
    <t xml:space="preserve">LoteZipa SanI.And</t>
  </si>
  <si>
    <t xml:space="preserve">ITALIANA</t>
  </si>
  <si>
    <t xml:space="preserve">Aeroponia 2015</t>
  </si>
  <si>
    <t xml:space="preserve">TOCANA COLORADA</t>
  </si>
  <si>
    <t xml:space="preserve">TUQUERREÑA NEGRA O SABANERA</t>
  </si>
  <si>
    <t xml:space="preserve">CAJICA</t>
  </si>
  <si>
    <t xml:space="preserve">OJONA U OJO DE BUEY</t>
  </si>
  <si>
    <t xml:space="preserve">JARDINA MORADA</t>
  </si>
  <si>
    <t xml:space="preserve">OJO DE BUEY</t>
  </si>
  <si>
    <t xml:space="preserve">PASTUSA O BARNIZA</t>
  </si>
  <si>
    <t xml:space="preserve">CARICINA</t>
  </si>
  <si>
    <t xml:space="preserve">NEGRA</t>
  </si>
  <si>
    <t xml:space="preserve">MAMPUERA</t>
  </si>
  <si>
    <t xml:space="preserve">CHAUCHA BLANCA LARGA O CHAUCHA OCA</t>
  </si>
  <si>
    <t xml:space="preserve">PINTADA</t>
  </si>
  <si>
    <t xml:space="preserve">NEGRA CEJI-BLANCA</t>
  </si>
  <si>
    <t xml:space="preserve">MARGARITA</t>
  </si>
  <si>
    <t xml:space="preserve">BLANCA-LECHE</t>
  </si>
  <si>
    <t xml:space="preserve">ROSA</t>
  </si>
  <si>
    <t xml:space="preserve">Aeroponia 2013</t>
  </si>
  <si>
    <t xml:space="preserve">GUATA BLANCA</t>
  </si>
  <si>
    <t xml:space="preserve">PATIPASA O RAIZUDA</t>
  </si>
  <si>
    <t xml:space="preserve">GMD-3</t>
  </si>
  <si>
    <t xml:space="preserve">PANA AZUL</t>
  </si>
  <si>
    <t xml:space="preserve">PANA BLANCA</t>
  </si>
  <si>
    <t xml:space="preserve">MERIDA</t>
  </si>
  <si>
    <t xml:space="preserve">C.P.C. 1107</t>
  </si>
  <si>
    <t xml:space="preserve">PAPA CRIOLLA</t>
  </si>
  <si>
    <t xml:space="preserve">JABONILLA</t>
  </si>
  <si>
    <t xml:space="preserve">DxD-3         (DIF R4)</t>
  </si>
  <si>
    <t xml:space="preserve">YURAC TARMA</t>
  </si>
  <si>
    <t xml:space="preserve">CASA BLANCA</t>
  </si>
  <si>
    <t xml:space="preserve">PUCA TABLA</t>
  </si>
  <si>
    <t xml:space="preserve">CARRIZO</t>
  </si>
  <si>
    <t xml:space="preserve">BASTIDAS #1 (BLANCA PAMBA)</t>
  </si>
  <si>
    <t xml:space="preserve">RENACIMIENTO</t>
  </si>
  <si>
    <t xml:space="preserve">RUNTU</t>
  </si>
  <si>
    <t xml:space="preserve">UYRU CONCHOCANO</t>
  </si>
  <si>
    <t xml:space="preserve">GILGUERITO</t>
  </si>
  <si>
    <t xml:space="preserve">CARAMARCA</t>
  </si>
  <si>
    <t xml:space="preserve">MAUNA PAPA</t>
  </si>
  <si>
    <t xml:space="preserve">PUCA PASHON</t>
  </si>
  <si>
    <t xml:space="preserve">PALA ROJA</t>
  </si>
  <si>
    <t xml:space="preserve">SALIMANA</t>
  </si>
  <si>
    <t xml:space="preserve">I-52-2</t>
  </si>
  <si>
    <t xml:space="preserve">JALKA IMILLA</t>
  </si>
  <si>
    <t xml:space="preserve">ALCATARMA</t>
  </si>
  <si>
    <t xml:space="preserve">CHUMERA</t>
  </si>
  <si>
    <t xml:space="preserve">HIBRIDO DE OCHOA</t>
  </si>
  <si>
    <t xml:space="preserve">PERUANA</t>
  </si>
  <si>
    <t xml:space="preserve">POLA O LUNGALLA</t>
  </si>
  <si>
    <t xml:space="preserve">HUEVA</t>
  </si>
  <si>
    <t xml:space="preserve">2658.1(090)</t>
  </si>
  <si>
    <t xml:space="preserve">BARDO-LAQUE</t>
  </si>
  <si>
    <t xml:space="preserve">TAMAJ</t>
  </si>
  <si>
    <t xml:space="preserve">CUCHILLO PAQUI</t>
  </si>
  <si>
    <t xml:space="preserve">TOTOREÑA</t>
  </si>
  <si>
    <t xml:space="preserve">LLANA RUNA</t>
  </si>
  <si>
    <t xml:space="preserve">4-52-116</t>
  </si>
  <si>
    <t xml:space="preserve">Aeroponia 2019</t>
  </si>
  <si>
    <t xml:space="preserve">4-52-16</t>
  </si>
  <si>
    <t xml:space="preserve">Perdido 2017 almacenamiento</t>
  </si>
  <si>
    <t xml:space="preserve">MANZANILLA</t>
  </si>
  <si>
    <t xml:space="preserve">MURO TORO</t>
  </si>
  <si>
    <t xml:space="preserve">DURAZNILLO</t>
  </si>
  <si>
    <t xml:space="preserve">PAPA BLANCA</t>
  </si>
  <si>
    <t xml:space="preserve">InVitro 2019</t>
  </si>
  <si>
    <t xml:space="preserve">Aeroponia 2017</t>
  </si>
  <si>
    <t xml:space="preserve">Aeroponia 2018</t>
  </si>
  <si>
    <t xml:space="preserve">S.N..</t>
  </si>
  <si>
    <t xml:space="preserve">PENTLAND KAPPA</t>
  </si>
  <si>
    <t xml:space="preserve">1890.A(118)</t>
  </si>
  <si>
    <t xml:space="preserve">TOCANA NEGRA</t>
  </si>
  <si>
    <t xml:space="preserve">PASTUSA</t>
  </si>
  <si>
    <t xml:space="preserve">Perdido 2017 campo</t>
  </si>
  <si>
    <t xml:space="preserve">QUINCHA</t>
  </si>
  <si>
    <t xml:space="preserve">QUINCHA ALARGADA</t>
  </si>
  <si>
    <t xml:space="preserve">PARDA REDONDA</t>
  </si>
  <si>
    <t xml:space="preserve">ARBOLONA PINTADA</t>
  </si>
  <si>
    <t xml:space="preserve">ARBOLONA ROSADA</t>
  </si>
  <si>
    <t xml:space="preserve">InVitro2013</t>
  </si>
  <si>
    <t xml:space="preserve">ARBOLONA BLANCA</t>
  </si>
  <si>
    <t xml:space="preserve">MONGUA</t>
  </si>
  <si>
    <t xml:space="preserve">ROSADA ALARGADA</t>
  </si>
  <si>
    <t xml:space="preserve">LIZARAZA</t>
  </si>
  <si>
    <t xml:space="preserve">Aeroponia 2016</t>
  </si>
  <si>
    <t xml:space="preserve">ARGENTINA PARDA</t>
  </si>
  <si>
    <t xml:space="preserve">TOCANA PARDA</t>
  </si>
  <si>
    <t xml:space="preserve">SALENTUNA</t>
  </si>
  <si>
    <t xml:space="preserve">CHAUCHA</t>
  </si>
  <si>
    <t xml:space="preserve">MANIZALEÑA</t>
  </si>
  <si>
    <t xml:space="preserve">PAPA MORADA</t>
  </si>
  <si>
    <t xml:space="preserve">TOLIMA</t>
  </si>
  <si>
    <t xml:space="preserve">PANA NEGRA</t>
  </si>
  <si>
    <t xml:space="preserve">ANA MARIA</t>
  </si>
  <si>
    <t xml:space="preserve">PANA ROSADA</t>
  </si>
  <si>
    <t xml:space="preserve">PANA PARDA</t>
  </si>
  <si>
    <t xml:space="preserve">ARGENTINA COLORADA</t>
  </si>
  <si>
    <t xml:space="preserve">PANA PIEDRA</t>
  </si>
  <si>
    <t xml:space="preserve">CRIOLLA FINA</t>
  </si>
  <si>
    <t xml:space="preserve">PIEDRA NEGRA</t>
  </si>
  <si>
    <t xml:space="preserve">GAVILANA</t>
  </si>
  <si>
    <t xml:space="preserve">CHAVA NEGRA</t>
  </si>
  <si>
    <t xml:space="preserve">CHAVA BLANCA</t>
  </si>
  <si>
    <t xml:space="preserve">SANGRE DE TORO</t>
  </si>
  <si>
    <t xml:space="preserve">CUCUYANA</t>
  </si>
  <si>
    <t xml:space="preserve">ARGENTINA VIEJA</t>
  </si>
  <si>
    <t xml:space="preserve">VISINIA</t>
  </si>
  <si>
    <t xml:space="preserve">Perdido 2016</t>
  </si>
  <si>
    <t xml:space="preserve">PANA</t>
  </si>
  <si>
    <t xml:space="preserve">JARA O SABANERA</t>
  </si>
  <si>
    <t xml:space="preserve">OJONA</t>
  </si>
  <si>
    <t xml:space="preserve">LIZARAZA GRANDE</t>
  </si>
  <si>
    <t xml:space="preserve">4344.1(218)</t>
  </si>
  <si>
    <t xml:space="preserve">LIZARAZA PEQUEÑA</t>
  </si>
  <si>
    <t xml:space="preserve">FACHOSA</t>
  </si>
  <si>
    <t xml:space="preserve">AZUCENA NEGRA</t>
  </si>
  <si>
    <t xml:space="preserve">AZUCENA</t>
  </si>
  <si>
    <t xml:space="preserve">NEGRA DE AÑO ó AZUCENA LEGITIMA</t>
  </si>
  <si>
    <t xml:space="preserve">4369(234)</t>
  </si>
  <si>
    <t xml:space="preserve">4373(240)</t>
  </si>
  <si>
    <t xml:space="preserve">BARROSA</t>
  </si>
  <si>
    <t xml:space="preserve">EXTRANJERA CARMINA</t>
  </si>
  <si>
    <t xml:space="preserve">EXTRANJERA COLORADA</t>
  </si>
  <si>
    <t xml:space="preserve">CRIOLLA AMARILLA</t>
  </si>
  <si>
    <t xml:space="preserve">PANA AZUL GRANDE</t>
  </si>
  <si>
    <t xml:space="preserve">PANA AZUL PEQUEÑA</t>
  </si>
  <si>
    <t xml:space="preserve">PAPA CABRA</t>
  </si>
  <si>
    <t xml:space="preserve">BARROZA</t>
  </si>
  <si>
    <t xml:space="preserve">PEPINA BLANCA</t>
  </si>
  <si>
    <t xml:space="preserve">NEGRA O ARBOLONA</t>
  </si>
  <si>
    <t xml:space="preserve">ARRAYANA</t>
  </si>
  <si>
    <t xml:space="preserve">EUCALIPTA</t>
  </si>
  <si>
    <t xml:space="preserve">PANA PINTADA</t>
  </si>
  <si>
    <t xml:space="preserve">JACHOSA</t>
  </si>
  <si>
    <t xml:space="preserve">JORDANERA</t>
  </si>
  <si>
    <t xml:space="preserve">CUATROJA</t>
  </si>
  <si>
    <t xml:space="preserve">MONTAÑERA</t>
  </si>
  <si>
    <t xml:space="preserve">GUAQUEÑA</t>
  </si>
  <si>
    <t xml:space="preserve">TUQUERREÑA NEGRA</t>
  </si>
  <si>
    <t xml:space="preserve">RAIZUDA BLANCA</t>
  </si>
  <si>
    <t xml:space="preserve">PAMBA BLANCA</t>
  </si>
  <si>
    <t xml:space="preserve">PAMBA COLORADA</t>
  </si>
  <si>
    <t xml:space="preserve">UVILLA</t>
  </si>
  <si>
    <t xml:space="preserve">COLOMBINA</t>
  </si>
  <si>
    <t xml:space="preserve">UVILLA O PLOMA</t>
  </si>
  <si>
    <t xml:space="preserve">NEGRA PINTADA O CEJIBLANCA</t>
  </si>
  <si>
    <t xml:space="preserve">ARBOLONA GRANDE</t>
  </si>
  <si>
    <t xml:space="preserve">MANIZALEÑA PAMBA</t>
  </si>
  <si>
    <t xml:space="preserve">Mezcla</t>
  </si>
  <si>
    <t xml:space="preserve">CURIPAMBA ROSADA</t>
  </si>
  <si>
    <t xml:space="preserve">CURIPAMBA BLANCA</t>
  </si>
  <si>
    <t xml:space="preserve">CURIPAMBA NEGRA</t>
  </si>
  <si>
    <t xml:space="preserve">BUITRONA U OJONA</t>
  </si>
  <si>
    <t xml:space="preserve">BASTIDAS</t>
  </si>
  <si>
    <t xml:space="preserve">PESTAÑA ROJA</t>
  </si>
  <si>
    <t xml:space="preserve">PIEDRA</t>
  </si>
  <si>
    <t xml:space="preserve">PAPA COMUN</t>
  </si>
  <si>
    <t xml:space="preserve">PESTAÑI ROJA</t>
  </si>
  <si>
    <t xml:space="preserve">COMUN</t>
  </si>
  <si>
    <t xml:space="preserve">GUATA FLOR BLANCA</t>
  </si>
  <si>
    <t xml:space="preserve">GUATA CHAUCHA </t>
  </si>
  <si>
    <t xml:space="preserve">CATALINA</t>
  </si>
  <si>
    <t xml:space="preserve">PISARRA</t>
  </si>
  <si>
    <t xml:space="preserve">HUEVO DE INDIO</t>
  </si>
  <si>
    <t xml:space="preserve">PAPA PIEDRA</t>
  </si>
  <si>
    <t xml:space="preserve">PASPUELA</t>
  </si>
  <si>
    <t xml:space="preserve">PESTAÑUDA (GUATA)</t>
  </si>
  <si>
    <t xml:space="preserve">InVitro2019</t>
  </si>
  <si>
    <t xml:space="preserve">PESTAÑUDA BLANCA</t>
  </si>
  <si>
    <t xml:space="preserve">ARGENTINA BLANCA</t>
  </si>
  <si>
    <t xml:space="preserve">ARGENTINA ROJA</t>
  </si>
  <si>
    <t xml:space="preserve">ARBOLONA ROJA</t>
  </si>
  <si>
    <t xml:space="preserve">CHAUCHA GUATA O ARBOLONA</t>
  </si>
  <si>
    <t xml:space="preserve">ALCA GUARRA</t>
  </si>
  <si>
    <t xml:space="preserve">BRASILA</t>
  </si>
  <si>
    <t xml:space="preserve">JABONA BOLA DE SAL</t>
  </si>
  <si>
    <t xml:space="preserve">JABONA NEGRA</t>
  </si>
  <si>
    <t xml:space="preserve">ALMIDONA NEGRA</t>
  </si>
  <si>
    <t xml:space="preserve">OJONA ECUATORIANA</t>
  </si>
  <si>
    <t xml:space="preserve">DULZONA OCA GUARRA</t>
  </si>
  <si>
    <t xml:space="preserve">MALANOCHE COLORADA</t>
  </si>
  <si>
    <t xml:space="preserve">CH. GUATA ROJA</t>
  </si>
  <si>
    <t xml:space="preserve">GUATA GUASCOSA</t>
  </si>
  <si>
    <t xml:space="preserve">4633(395)</t>
  </si>
  <si>
    <t xml:space="preserve">VIJAGÜA O MORADA</t>
  </si>
  <si>
    <t xml:space="preserve">SURIPAMBA</t>
  </si>
  <si>
    <t xml:space="preserve">S.S.P.</t>
  </si>
  <si>
    <t xml:space="preserve">Lote Zipa Vent.Aero</t>
  </si>
  <si>
    <t xml:space="preserve"># 11</t>
  </si>
  <si>
    <t xml:space="preserve"># 1</t>
  </si>
  <si>
    <t xml:space="preserve">GUATA OJONA COLORADA</t>
  </si>
  <si>
    <t xml:space="preserve"># 3</t>
  </si>
  <si>
    <t xml:space="preserve">SANTA CATALINA</t>
  </si>
  <si>
    <t xml:space="preserve"># 7</t>
  </si>
  <si>
    <t xml:space="preserve">TOCANA MORADA</t>
  </si>
  <si>
    <t xml:space="preserve">GUATA PARDA</t>
  </si>
  <si>
    <t xml:space="preserve">GUATA ROJA</t>
  </si>
  <si>
    <t xml:space="preserve">MALVACEÑA ROJA</t>
  </si>
  <si>
    <t xml:space="preserve">GUATA ROSADA</t>
  </si>
  <si>
    <t xml:space="preserve">YEMA DE HUEVO O GUAYABILLA</t>
  </si>
  <si>
    <t xml:space="preserve">MALBASEÑA ROSADA</t>
  </si>
  <si>
    <t xml:space="preserve">CHATA</t>
  </si>
  <si>
    <t xml:space="preserve">VIJAGÜA</t>
  </si>
  <si>
    <t xml:space="preserve">BARROSA BLANCA</t>
  </si>
  <si>
    <t xml:space="preserve">COLORADA</t>
  </si>
  <si>
    <t xml:space="preserve">DESCONOCIDA</t>
  </si>
  <si>
    <t xml:space="preserve">HUERTERA</t>
  </si>
  <si>
    <t xml:space="preserve">GUATA SABANERA</t>
  </si>
  <si>
    <t xml:space="preserve">PARDA BLANCA O GUATA BLANCA</t>
  </si>
  <si>
    <t xml:space="preserve">GUATA MANIZALEÑA (SALENTUNA)</t>
  </si>
  <si>
    <t xml:space="preserve">4718,1(448)</t>
  </si>
  <si>
    <t xml:space="preserve">COLORADA CARETA O MANZANA</t>
  </si>
  <si>
    <t xml:space="preserve">ROJA ARGENTINA</t>
  </si>
  <si>
    <t xml:space="preserve">4720(451)</t>
  </si>
  <si>
    <t xml:space="preserve">SABANERA ROJA</t>
  </si>
  <si>
    <t xml:space="preserve">ALFA NEGRA</t>
  </si>
  <si>
    <t xml:space="preserve">ROJA LISA</t>
  </si>
  <si>
    <t xml:space="preserve">CAPICA</t>
  </si>
  <si>
    <t xml:space="preserve">GUATA PAMBA</t>
  </si>
  <si>
    <t xml:space="preserve">PIEL ROJA</t>
  </si>
  <si>
    <t xml:space="preserve">GUASCOSA</t>
  </si>
  <si>
    <t xml:space="preserve">MALBACEÑA</t>
  </si>
  <si>
    <t xml:space="preserve">COLORADA GRANDE</t>
  </si>
  <si>
    <t xml:space="preserve">COLORADA CARETA</t>
  </si>
  <si>
    <t xml:space="preserve">ROSALEÑA</t>
  </si>
  <si>
    <t xml:space="preserve">NEGRA ANDARIEGA</t>
  </si>
  <si>
    <t xml:space="preserve">LONDRES</t>
  </si>
  <si>
    <t xml:space="preserve">ESPALDONA BLANCA</t>
  </si>
  <si>
    <t xml:space="preserve">PIJAGÜA</t>
  </si>
  <si>
    <t xml:space="preserve">DISTINTA</t>
  </si>
  <si>
    <t xml:space="preserve">CAJICA BLANCA</t>
  </si>
  <si>
    <t xml:space="preserve">ESPALDONA</t>
  </si>
  <si>
    <t xml:space="preserve">PASQUEÑA</t>
  </si>
  <si>
    <t xml:space="preserve">TOCANA DE ARBOL</t>
  </si>
  <si>
    <t xml:space="preserve">TOCANA GRANDE O ROSADA</t>
  </si>
  <si>
    <t xml:space="preserve">TOCARREÑA OJINEGRA</t>
  </si>
  <si>
    <t xml:space="preserve">RAIZUDA NEGRA</t>
  </si>
  <si>
    <t xml:space="preserve">PALI NEGRA</t>
  </si>
  <si>
    <t xml:space="preserve">REGIONAL</t>
  </si>
  <si>
    <t xml:space="preserve">QUINA</t>
  </si>
  <si>
    <t xml:space="preserve">CARETA NEGRA</t>
  </si>
  <si>
    <t xml:space="preserve">ARGENTINA DISTINTA</t>
  </si>
  <si>
    <t xml:space="preserve">ARGENTINA LISA</t>
  </si>
  <si>
    <t xml:space="preserve">TOCANA LONDRES</t>
  </si>
  <si>
    <t xml:space="preserve">TUQUERREÑA CARRIZA</t>
  </si>
  <si>
    <t xml:space="preserve">HOSTEIN</t>
  </si>
  <si>
    <t xml:space="preserve">QUINCHA O FLOR BLANCA</t>
  </si>
  <si>
    <t xml:space="preserve">TUQUERREÑA BLANCA</t>
  </si>
  <si>
    <t xml:space="preserve">CHIA EMILLA</t>
  </si>
  <si>
    <t xml:space="preserve">Perdido 2018</t>
  </si>
  <si>
    <t xml:space="preserve">PLANCHA</t>
  </si>
  <si>
    <t xml:space="preserve">LIZARAZA COLORADA</t>
  </si>
  <si>
    <t xml:space="preserve">PAPA DE INDIO</t>
  </si>
  <si>
    <t xml:space="preserve">ALCANFORA</t>
  </si>
  <si>
    <t xml:space="preserve">REINA</t>
  </si>
  <si>
    <t xml:space="preserve">MARGARITA COLORADA</t>
  </si>
  <si>
    <t xml:space="preserve">CRIOLLA CURUBA</t>
  </si>
  <si>
    <t xml:space="preserve">TUQUERREÑA EXTRANGERA</t>
  </si>
  <si>
    <t xml:space="preserve">AMERICANA</t>
  </si>
  <si>
    <t xml:space="preserve">GUATA NEGRA</t>
  </si>
  <si>
    <t xml:space="preserve">NEGRA SAN MARTINA</t>
  </si>
  <si>
    <t xml:space="preserve">OCUCHA</t>
  </si>
  <si>
    <t xml:space="preserve">4931.1(566)</t>
  </si>
  <si>
    <t xml:space="preserve">RUBI LISA</t>
  </si>
  <si>
    <t xml:space="preserve">RUBI CASPOSA</t>
  </si>
  <si>
    <t xml:space="preserve">MALA NOCHE</t>
  </si>
  <si>
    <t xml:space="preserve">PAPA DE VIEJA</t>
  </si>
  <si>
    <t xml:space="preserve">ECUATORIANA</t>
  </si>
  <si>
    <t xml:space="preserve">ROSA LEÑA</t>
  </si>
  <si>
    <t xml:space="preserve">PAMBA ROSADA</t>
  </si>
  <si>
    <t xml:space="preserve">4963(588)</t>
  </si>
  <si>
    <t xml:space="preserve">MALVEÑA O TORNASOL</t>
  </si>
  <si>
    <t xml:space="preserve">MANIZALITA</t>
  </si>
  <si>
    <t xml:space="preserve">PAMBA ROJA</t>
  </si>
  <si>
    <t xml:space="preserve">CHAUCHA MALEÑA</t>
  </si>
  <si>
    <t xml:space="preserve">GYNA</t>
  </si>
  <si>
    <t xml:space="preserve">PAMBA PASPOSA COLORADA</t>
  </si>
  <si>
    <t xml:space="preserve">PESTANIROJA</t>
  </si>
  <si>
    <t xml:space="preserve">PAMBA REDONDA</t>
  </si>
  <si>
    <t xml:space="preserve">PIÑA ROJA</t>
  </si>
  <si>
    <t xml:space="preserve">PIÑA PINTADA</t>
  </si>
  <si>
    <t xml:space="preserve">CHAUCHA PIÑA</t>
  </si>
  <si>
    <t xml:space="preserve">PAMBA BLANCA O PLANCHA BLANCA</t>
  </si>
  <si>
    <t xml:space="preserve">PAMBA COMUN</t>
  </si>
  <si>
    <t xml:space="preserve">MANZANA CHILENA</t>
  </si>
  <si>
    <t xml:space="preserve">ENCAMISADA</t>
  </si>
  <si>
    <t xml:space="preserve">BLANCA GUASCOSA</t>
  </si>
  <si>
    <t xml:space="preserve">BLANCA</t>
  </si>
  <si>
    <t xml:space="preserve">PARDA</t>
  </si>
  <si>
    <t xml:space="preserve">PATEPAVA</t>
  </si>
  <si>
    <t xml:space="preserve">R1 R2 R3</t>
  </si>
  <si>
    <t xml:space="preserve">HOLANDESA O PAPA NEGRA O CAICEDA NEGRA</t>
  </si>
  <si>
    <t xml:space="preserve">PEPINA</t>
  </si>
  <si>
    <t xml:space="preserve">ANDINA</t>
  </si>
  <si>
    <t xml:space="preserve">CAICEDA BLANCA</t>
  </si>
  <si>
    <t xml:space="preserve">TOCANA CARETA</t>
  </si>
  <si>
    <t xml:space="preserve">CHUINA</t>
  </si>
  <si>
    <t xml:space="preserve">G. 5670.1</t>
  </si>
  <si>
    <t xml:space="preserve">TORNILLA</t>
  </si>
  <si>
    <t xml:space="preserve">PIPINA O ZANDIA</t>
  </si>
  <si>
    <t xml:space="preserve">GALLINAZA</t>
  </si>
  <si>
    <t xml:space="preserve">PASTUSA PALINEGRA</t>
  </si>
  <si>
    <t xml:space="preserve">TURMA DE PERRO</t>
  </si>
  <si>
    <t xml:space="preserve">JARDINERA</t>
  </si>
  <si>
    <t xml:space="preserve">PUNTO ROJO</t>
  </si>
  <si>
    <t xml:space="preserve">TOCARREÑA </t>
  </si>
  <si>
    <t xml:space="preserve">ARGENTINA NEGRA</t>
  </si>
  <si>
    <t xml:space="preserve">ARGENTINA NEGRA CASPOSA</t>
  </si>
  <si>
    <t xml:space="preserve">ARGENTINA NEGRA LISA</t>
  </si>
  <si>
    <t xml:space="preserve">PASTUSA ORIGINAL</t>
  </si>
  <si>
    <t xml:space="preserve">TOCARREÑA ( PLANTA 2)</t>
  </si>
  <si>
    <t xml:space="preserve">ARGENTINA ROSA </t>
  </si>
  <si>
    <t xml:space="preserve">LINDA CHOLA</t>
  </si>
  <si>
    <t xml:space="preserve">MACARENA ROSADA</t>
  </si>
  <si>
    <t xml:space="preserve">Perdida 2008</t>
  </si>
  <si>
    <t xml:space="preserve">GUATA ANDIGENA</t>
  </si>
  <si>
    <t xml:space="preserve">BILINGUE</t>
  </si>
  <si>
    <t xml:space="preserve">CHOLA ECUADOR</t>
  </si>
  <si>
    <t xml:space="preserve">MELITA GUATA</t>
  </si>
  <si>
    <t xml:space="preserve">RUBI  </t>
  </si>
  <si>
    <t xml:space="preserve">MACARENA BLANCA</t>
  </si>
  <si>
    <t xml:space="preserve">CHACASINA</t>
  </si>
  <si>
    <t xml:space="preserve">ROJA LOCA</t>
  </si>
  <si>
    <t xml:space="preserve">PALINEGRA</t>
  </si>
  <si>
    <t xml:space="preserve">PAPA</t>
  </si>
  <si>
    <t xml:space="preserve">Pendiente</t>
  </si>
  <si>
    <t xml:space="preserve">JIRUCO X VACAPA RURUM</t>
  </si>
  <si>
    <t xml:space="preserve">Tocana roja</t>
  </si>
  <si>
    <t xml:space="preserve">Rubi negra 1</t>
  </si>
  <si>
    <t xml:space="preserve">Verificar nombre</t>
  </si>
  <si>
    <t xml:space="preserve">Cn-50</t>
  </si>
  <si>
    <t xml:space="preserve">Chaucha Arbolona Pintada</t>
  </si>
  <si>
    <t xml:space="preserve">Cn-54</t>
  </si>
  <si>
    <t xml:space="preserve">Guata Malvaseña Violeta</t>
  </si>
  <si>
    <t xml:space="preserve">Perdido 2014</t>
  </si>
  <si>
    <t xml:space="preserve">Cn-55</t>
  </si>
  <si>
    <t xml:space="preserve">Guata Curipamba Pintada 1</t>
  </si>
  <si>
    <t xml:space="preserve">Cn-117</t>
  </si>
  <si>
    <t xml:space="preserve">Guata Roja Huila 2</t>
  </si>
  <si>
    <t xml:space="preserve">Cn-160</t>
  </si>
  <si>
    <t xml:space="preserve">Guata Morasurco 3</t>
  </si>
  <si>
    <t xml:space="preserve">Cn-162</t>
  </si>
  <si>
    <t xml:space="preserve">Guata Sabanera 4</t>
  </si>
  <si>
    <t xml:space="preserve">GUADEÑA </t>
  </si>
  <si>
    <t xml:space="preserve">MAICERA</t>
  </si>
  <si>
    <t xml:space="preserve">Surcos</t>
  </si>
  <si>
    <t xml:space="preserve">Sin registro</t>
  </si>
  <si>
    <t xml:space="preserve"> RELACION DE SIEMBRA</t>
  </si>
  <si>
    <r>
      <rPr>
        <b val="true"/>
        <sz val="10"/>
        <rFont val="Arial"/>
        <family val="2"/>
        <charset val="1"/>
      </rPr>
      <t xml:space="preserve">           .Página                            (</t>
    </r>
    <r>
      <rPr>
        <b val="true"/>
        <sz val="7"/>
        <rFont val="Arial"/>
        <family val="2"/>
        <charset val="1"/>
      </rPr>
      <t xml:space="preserve">Ver pie de pagina</t>
    </r>
    <r>
      <rPr>
        <b val="true"/>
        <sz val="8"/>
        <rFont val="Arial"/>
        <family val="2"/>
        <charset val="1"/>
      </rPr>
      <t xml:space="preserve">)</t>
    </r>
  </si>
  <si>
    <t xml:space="preserve">SOLANUM TUBEROSUM</t>
  </si>
  <si>
    <t xml:space="preserve">FEHCA DE SIEMBRA ___22/04/2016</t>
  </si>
  <si>
    <t xml:space="preserve">Ubicacion:</t>
  </si>
  <si>
    <t xml:space="preserve">Zipaquira, Vereda San Isidro, Finca </t>
  </si>
  <si>
    <t xml:space="preserve">IVAN VALBUENA /ZAHARA LASSO /BALTAZAR CORONEL</t>
  </si>
  <si>
    <t xml:space="preserve">No. Parcela</t>
  </si>
  <si>
    <t xml:space="preserve">No. DE PLANTAS ESTABLECIDAS </t>
  </si>
  <si>
    <t xml:space="preserve">OBSERVACIONES</t>
  </si>
  <si>
    <t xml:space="preserve">Invitro 2019</t>
  </si>
  <si>
    <t xml:space="preserve">Lote Zipa Vent.Tub</t>
  </si>
  <si>
    <t xml:space="preserve">EERSTELING</t>
  </si>
  <si>
    <t xml:space="preserve">Dar de baja</t>
  </si>
  <si>
    <t xml:space="preserve">798.2</t>
  </si>
  <si>
    <t xml:space="preserve">876.0</t>
  </si>
  <si>
    <t xml:space="preserve">B-595-76 X B-922-2</t>
  </si>
  <si>
    <t xml:space="preserve">HLT-1 X B-929-31</t>
  </si>
  <si>
    <t xml:space="preserve">AC-25891</t>
  </si>
  <si>
    <t xml:space="preserve">823.0</t>
  </si>
  <si>
    <t xml:space="preserve">U.S. 42-22</t>
  </si>
  <si>
    <t xml:space="preserve">U.S.3801</t>
  </si>
  <si>
    <t xml:space="preserve">HIANDA 31</t>
  </si>
  <si>
    <t xml:space="preserve">1162-MEXICO</t>
  </si>
  <si>
    <t xml:space="preserve">Acta</t>
  </si>
  <si>
    <t xml:space="preserve">PROFIJT</t>
  </si>
  <si>
    <t xml:space="preserve">W.V. 13-10</t>
  </si>
  <si>
    <t xml:space="preserve">Perdida 2017</t>
  </si>
  <si>
    <t xml:space="preserve">W.V.14-16</t>
  </si>
  <si>
    <t xml:space="preserve">W.V.14-17</t>
  </si>
  <si>
    <t xml:space="preserve">1293.1</t>
  </si>
  <si>
    <t xml:space="preserve">W.V. 14-16</t>
  </si>
  <si>
    <t xml:space="preserve">W.V. 22-8</t>
  </si>
  <si>
    <t xml:space="preserve">Perdida 2018</t>
  </si>
  <si>
    <t xml:space="preserve">ROSA LISA</t>
  </si>
  <si>
    <t xml:space="preserve">TUBEROSUM</t>
  </si>
  <si>
    <t xml:space="preserve">Total</t>
  </si>
  <si>
    <t xml:space="preserve">Perdidas</t>
  </si>
  <si>
    <t xml:space="preserve">Con registro</t>
  </si>
  <si>
    <r>
      <rPr>
        <sz val="10"/>
        <rFont val="Times New Roman"/>
        <family val="1"/>
        <charset val="1"/>
      </rPr>
      <t xml:space="preserve">                   Página                            (</t>
    </r>
    <r>
      <rPr>
        <sz val="7"/>
        <rFont val="Times New Roman"/>
        <family val="1"/>
        <charset val="1"/>
      </rPr>
      <t xml:space="preserve">Ver pie de pagina</t>
    </r>
    <r>
      <rPr>
        <sz val="8"/>
        <rFont val="Times New Roman"/>
        <family val="1"/>
        <charset val="1"/>
      </rPr>
      <t xml:space="preserve">)</t>
    </r>
  </si>
  <si>
    <t xml:space="preserve">FEHCA DE SIEMBRA ___</t>
  </si>
  <si>
    <t xml:space="preserve">IVAN VALBUENA  //  ZAHARA LASSO   BALTAZAR CORONEL</t>
  </si>
  <si>
    <t xml:space="preserve">Parcela No.</t>
  </si>
  <si>
    <t xml:space="preserve">        Ubicación ú Origen</t>
  </si>
  <si>
    <t xml:space="preserve">No DE PLANTAS ESTABLECIDAS EN CAMPO</t>
  </si>
  <si>
    <t xml:space="preserve">L2, Vental, Zipa</t>
  </si>
  <si>
    <t xml:space="preserve">P6-OB-16</t>
  </si>
  <si>
    <t xml:space="preserve">PAMBA</t>
  </si>
  <si>
    <t xml:space="preserve">P6-OB-18</t>
  </si>
  <si>
    <t xml:space="preserve">FANTA</t>
  </si>
  <si>
    <t xml:space="preserve">Parda Mejorada</t>
  </si>
  <si>
    <t xml:space="preserve">Activa</t>
  </si>
  <si>
    <t xml:space="preserve">Eliminar</t>
  </si>
  <si>
    <t xml:space="preserve">CIP -C.I.Tibaitatá</t>
  </si>
  <si>
    <t xml:space="preserve">Dos surcos</t>
  </si>
  <si>
    <t xml:space="preserve">And.</t>
  </si>
  <si>
    <t xml:space="preserve">SN 1  </t>
  </si>
  <si>
    <t xml:space="preserve">BCOBOGCUN2018</t>
  </si>
  <si>
    <t xml:space="preserve">LILIANA2018</t>
  </si>
  <si>
    <t xml:space="preserve">C.T.TIBA2018</t>
  </si>
  <si>
    <t xml:space="preserve">Página                            (Ver pie de pagina)</t>
  </si>
  <si>
    <t xml:space="preserve">PHUREJA</t>
  </si>
  <si>
    <t xml:space="preserve">FEHCA DE SIEMBRA _____________26/03/2018___________</t>
  </si>
  <si>
    <t xml:space="preserve">Ubicación</t>
  </si>
  <si>
    <t xml:space="preserve">Zipaquira, San Isidro, El Llano</t>
  </si>
  <si>
    <t xml:space="preserve">IVAN VALBUENA / ZAHARA LASSO  / BALTAZAR CORONEL</t>
  </si>
  <si>
    <t xml:space="preserve">Ubicacion</t>
  </si>
  <si>
    <t xml:space="preserve">No DE PLANTAS EMERGIDAS</t>
  </si>
  <si>
    <t xml:space="preserve">Observacion</t>
  </si>
  <si>
    <t xml:space="preserve">CHAUCHA BLANCA</t>
  </si>
  <si>
    <t xml:space="preserve">RATONA</t>
  </si>
  <si>
    <t xml:space="preserve">ALGODONERA</t>
  </si>
  <si>
    <t xml:space="preserve">BOTELLA</t>
  </si>
  <si>
    <t xml:space="preserve">CHAUCHA AMARILLA</t>
  </si>
  <si>
    <t xml:space="preserve">BORREGA NEGRA</t>
  </si>
  <si>
    <t xml:space="preserve">SILVIANA</t>
  </si>
  <si>
    <t xml:space="preserve">PIÑA</t>
  </si>
  <si>
    <t xml:space="preserve">Confirmar origen</t>
  </si>
  <si>
    <t xml:space="preserve">MONTEÑA</t>
  </si>
  <si>
    <t xml:space="preserve">AMBATEÑA</t>
  </si>
  <si>
    <t xml:space="preserve">CORPOCHAUCHA 4/97</t>
  </si>
  <si>
    <t xml:space="preserve">RIÑONA</t>
  </si>
  <si>
    <t xml:space="preserve">GUALCALA No 43</t>
  </si>
  <si>
    <t xml:space="preserve">TORNILLA BLANCA</t>
  </si>
  <si>
    <t xml:space="preserve">TORNILLA SOTAREÑA</t>
  </si>
  <si>
    <t xml:space="preserve">CHAUCHA NEGRA</t>
  </si>
  <si>
    <t xml:space="preserve">BOGOTANA ROSADA</t>
  </si>
  <si>
    <t xml:space="preserve">ROSQUILLA BORREGA</t>
  </si>
  <si>
    <t xml:space="preserve">MAMBERA ANCESTRAL</t>
  </si>
  <si>
    <t xml:space="preserve">RATONA BLANCA</t>
  </si>
  <si>
    <t xml:space="preserve">SOLFERINA</t>
  </si>
  <si>
    <t xml:space="preserve">CHICLAYANA</t>
  </si>
  <si>
    <t xml:space="preserve">SOLIMAN</t>
  </si>
  <si>
    <t xml:space="preserve">PEPINA AMARILLA</t>
  </si>
  <si>
    <t xml:space="preserve">CHAUCHA COLORADA REDONDA</t>
  </si>
  <si>
    <t xml:space="preserve">CHAUCHA CRESPA BLANCA</t>
  </si>
  <si>
    <t xml:space="preserve">BORREGA AMARILLA</t>
  </si>
  <si>
    <t xml:space="preserve">BORREGA BLANCA</t>
  </si>
  <si>
    <t xml:space="preserve">NARANJILLA</t>
  </si>
  <si>
    <t xml:space="preserve">RATONA ROJA</t>
  </si>
  <si>
    <t xml:space="preserve">RATONA CHINCHEÑA</t>
  </si>
  <si>
    <t xml:space="preserve">CHAUCHA BOTELLA AMARILLA</t>
  </si>
  <si>
    <t xml:space="preserve">CHAUCHA MORADA</t>
  </si>
  <si>
    <t xml:space="preserve">LUKI</t>
  </si>
  <si>
    <t xml:space="preserve">3XX-1</t>
  </si>
  <si>
    <t xml:space="preserve">CARETA COCONUQUEÑA</t>
  </si>
  <si>
    <t xml:space="preserve">CHAUCHA COLORADA</t>
  </si>
  <si>
    <t xml:space="preserve">CRIOLLA ROSADA</t>
  </si>
  <si>
    <t xml:space="preserve">CRIOLLA NEGRA</t>
  </si>
  <si>
    <t xml:space="preserve">CRIOLLA (N,B)</t>
  </si>
  <si>
    <t xml:space="preserve">CRIOLLA PUNTO ROJO</t>
  </si>
  <si>
    <t xml:space="preserve">CLON 7010</t>
  </si>
  <si>
    <t xml:space="preserve">CACHO CABRA No. 4</t>
  </si>
  <si>
    <t xml:space="preserve">S.N. No. 5</t>
  </si>
  <si>
    <t xml:space="preserve">S.N. No. 9</t>
  </si>
  <si>
    <t xml:space="preserve">BANDERA No. 6</t>
  </si>
  <si>
    <t xml:space="preserve">YEMA DE HUEVO No. 14</t>
  </si>
  <si>
    <t xml:space="preserve">PAPACRIOLLA No. 12</t>
  </si>
  <si>
    <t xml:space="preserve">CACHONA No. 25</t>
  </si>
  <si>
    <t xml:space="preserve">CACHO CABRA No. 22</t>
  </si>
  <si>
    <t xml:space="preserve">S.N. No. 8</t>
  </si>
  <si>
    <t xml:space="preserve">TORNILLA NEGRA No. 33</t>
  </si>
  <si>
    <t xml:space="preserve">CLON 1</t>
  </si>
  <si>
    <t xml:space="preserve">CLON 699</t>
  </si>
  <si>
    <t xml:space="preserve">CRIOLLA TIERRA NEGRA</t>
  </si>
  <si>
    <t xml:space="preserve">HUELHUESH NEGRA</t>
  </si>
  <si>
    <t xml:space="preserve">COLECTA 2 GUICAN</t>
  </si>
  <si>
    <t xml:space="preserve">Colecta 24 PAÑO DE MANO</t>
  </si>
  <si>
    <t xml:space="preserve">Colecta 4 PAÑO DE MANO BLANCA</t>
  </si>
  <si>
    <t xml:space="preserve">Colecta 14 PICO DE GARZA</t>
  </si>
  <si>
    <t xml:space="preserve">Colecta 5 GUICAN</t>
  </si>
  <si>
    <t xml:space="preserve">Colecta 26 PICO DE GARZA</t>
  </si>
  <si>
    <t xml:space="preserve">Colecta 22 GUICAN</t>
  </si>
  <si>
    <t xml:space="preserve">CHAUCHA ROMESA</t>
  </si>
  <si>
    <t xml:space="preserve">PURITA</t>
  </si>
  <si>
    <t xml:space="preserve">Cn-17</t>
  </si>
  <si>
    <t xml:space="preserve">CHAUCHA SILVIANA</t>
  </si>
  <si>
    <t xml:space="preserve">Cn-42</t>
  </si>
  <si>
    <t xml:space="preserve">Cn-70</t>
  </si>
  <si>
    <t xml:space="preserve">CHAUCHA AMARILLA 5</t>
  </si>
  <si>
    <t xml:space="preserve">Cn-79</t>
  </si>
  <si>
    <t xml:space="preserve">CHAUCA AMARILLA 6</t>
  </si>
  <si>
    <t xml:space="preserve">Cn-143</t>
  </si>
  <si>
    <t xml:space="preserve">(19)</t>
  </si>
  <si>
    <t xml:space="preserve">.(21)</t>
  </si>
  <si>
    <t xml:space="preserve">.(29)</t>
  </si>
  <si>
    <t xml:space="preserve">.(30)</t>
  </si>
  <si>
    <t xml:space="preserve">.(33)</t>
  </si>
  <si>
    <t xml:space="preserve">.(41)</t>
  </si>
  <si>
    <t xml:space="preserve">SN.1</t>
  </si>
  <si>
    <t xml:space="preserve">.(42)</t>
  </si>
  <si>
    <t xml:space="preserve">189(48)</t>
  </si>
  <si>
    <t xml:space="preserve">1814(60)</t>
  </si>
  <si>
    <t xml:space="preserve">HUILA</t>
  </si>
  <si>
    <t xml:space="preserve">4450(64)</t>
  </si>
  <si>
    <t xml:space="preserve">5023(83)</t>
  </si>
  <si>
    <t xml:space="preserve">TORNILLA COLORADAO BRASILEÑA </t>
  </si>
  <si>
    <t xml:space="preserve">MAMBERA ROSADA</t>
  </si>
  <si>
    <t xml:space="preserve">RELACION DE SIEMBRA</t>
  </si>
  <si>
    <r>
      <rPr>
        <b val="true"/>
        <sz val="10"/>
        <rFont val="Times New Roman"/>
        <family val="1"/>
        <charset val="1"/>
      </rPr>
      <t xml:space="preserve">Página                                      (</t>
    </r>
    <r>
      <rPr>
        <b val="true"/>
        <sz val="7"/>
        <rFont val="Times New Roman"/>
        <family val="1"/>
        <charset val="1"/>
      </rPr>
      <t xml:space="preserve">Ver pie de pagina</t>
    </r>
    <r>
      <rPr>
        <b val="true"/>
        <sz val="8"/>
        <rFont val="Times New Roman"/>
        <family val="1"/>
        <charset val="1"/>
      </rPr>
      <t xml:space="preserve">)</t>
    </r>
  </si>
  <si>
    <r>
      <rPr>
        <b val="true"/>
        <sz val="10"/>
        <rFont val="Arial"/>
        <family val="2"/>
        <charset val="1"/>
      </rPr>
      <t xml:space="preserve"> CCCP - I.L.S. </t>
    </r>
    <r>
      <rPr>
        <b val="true"/>
        <sz val="8"/>
        <rFont val="Arial"/>
        <family val="2"/>
        <charset val="1"/>
      </rPr>
      <t xml:space="preserve">(Introduccion la Selva</t>
    </r>
    <r>
      <rPr>
        <b val="true"/>
        <sz val="10"/>
        <rFont val="Arial"/>
        <family val="2"/>
        <charset val="1"/>
      </rPr>
      <t xml:space="preserve">)</t>
    </r>
  </si>
  <si>
    <t xml:space="preserve">FEHCA DE SIEMBRA ________________________</t>
  </si>
  <si>
    <t xml:space="preserve">IVAN VALBUENA   //   BALTAZAR CORONEL // ZAHARA LASSO.</t>
  </si>
  <si>
    <t xml:space="preserve">ILS 0040</t>
  </si>
  <si>
    <t xml:space="preserve">Indefinido</t>
  </si>
  <si>
    <t xml:space="preserve">Original ILS</t>
  </si>
  <si>
    <t xml:space="preserve">ILS 0045</t>
  </si>
  <si>
    <t xml:space="preserve">ILS 0064</t>
  </si>
  <si>
    <t xml:space="preserve">ILS 0112</t>
  </si>
  <si>
    <t xml:space="preserve">ILS 0130</t>
  </si>
  <si>
    <t xml:space="preserve">ILS 0218</t>
  </si>
  <si>
    <t xml:space="preserve">Tres surcos</t>
  </si>
  <si>
    <t xml:space="preserve">ILS 0347</t>
  </si>
  <si>
    <t xml:space="preserve">ILS 0391</t>
  </si>
  <si>
    <t xml:space="preserve">ILS 0629</t>
  </si>
  <si>
    <t xml:space="preserve">ILS 0673</t>
  </si>
  <si>
    <t xml:space="preserve">ILS 1041</t>
  </si>
  <si>
    <t xml:space="preserve">C.I.La Selva 2017</t>
  </si>
  <si>
    <t xml:space="preserve">ILS 1044</t>
  </si>
  <si>
    <t xml:space="preserve">ILS 1046</t>
  </si>
  <si>
    <t xml:space="preserve">ILS 1047</t>
  </si>
  <si>
    <t xml:space="preserve">ILS 1252</t>
  </si>
  <si>
    <t xml:space="preserve">ILS 1256</t>
  </si>
  <si>
    <t xml:space="preserve">ILS 1282</t>
  </si>
  <si>
    <t xml:space="preserve">ILS 1286</t>
  </si>
  <si>
    <t xml:space="preserve">ILS 1403</t>
  </si>
  <si>
    <t xml:space="preserve">ILS 1418</t>
  </si>
  <si>
    <t xml:space="preserve">ILS 1459</t>
  </si>
  <si>
    <t xml:space="preserve">ILS 1558</t>
  </si>
  <si>
    <t xml:space="preserve">ILS 1682</t>
  </si>
  <si>
    <t xml:space="preserve">ILS 1790</t>
  </si>
  <si>
    <t xml:space="preserve">ILS 1979</t>
  </si>
  <si>
    <t xml:space="preserve">ILS 1987</t>
  </si>
  <si>
    <t xml:space="preserve">ILS 2028</t>
  </si>
  <si>
    <t xml:space="preserve">ILS 2029</t>
  </si>
  <si>
    <t xml:space="preserve">ILS 2037</t>
  </si>
  <si>
    <t xml:space="preserve">ILS 2084</t>
  </si>
  <si>
    <t xml:space="preserve">ILS 2091</t>
  </si>
  <si>
    <t xml:space="preserve">ILS 2092</t>
  </si>
  <si>
    <t xml:space="preserve">ILS 2294</t>
  </si>
  <si>
    <t xml:space="preserve">ILS 2295</t>
  </si>
  <si>
    <t xml:space="preserve">ILS 2300</t>
  </si>
  <si>
    <t xml:space="preserve">ILS 3044</t>
  </si>
  <si>
    <t xml:space="preserve">ILS 3048</t>
  </si>
  <si>
    <t xml:space="preserve">ILS 6219</t>
  </si>
  <si>
    <t xml:space="preserve">ILS 6219A</t>
  </si>
  <si>
    <t xml:space="preserve">ILS 6226</t>
  </si>
  <si>
    <t xml:space="preserve">ILS 6864</t>
  </si>
  <si>
    <t xml:space="preserve">ILS 7273</t>
  </si>
  <si>
    <t xml:space="preserve">R5</t>
  </si>
  <si>
    <t xml:space="preserve">ANDIGENA</t>
  </si>
  <si>
    <t xml:space="preserve">RESUMEN</t>
  </si>
  <si>
    <t xml:space="preserve">4380(244) </t>
  </si>
  <si>
    <t xml:space="preserve">4534(    )</t>
  </si>
  <si>
    <t xml:space="preserve">.</t>
  </si>
  <si>
    <t xml:space="preserve">5008(    )</t>
  </si>
  <si>
    <t xml:space="preserve">5009(    )</t>
  </si>
  <si>
    <t xml:space="preserve">SN.0</t>
  </si>
  <si>
    <t xml:space="preserve">MILENIA 1</t>
  </si>
  <si>
    <t xml:space="preserve">GUALCALA</t>
  </si>
  <si>
    <t xml:space="preserve">PCH-OB-34</t>
  </si>
  <si>
    <t xml:space="preserve">CLON 9</t>
  </si>
  <si>
    <t xml:space="preserve">PHUREJA 2019A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</si>
</sst>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_-;\-* #,##0_-;_-* \-_-;_-@_-"/>
    <numFmt numFmtId="166" formatCode="0"/>
    <numFmt numFmtId="167" formatCode="@"/>
    <numFmt numFmtId="168" formatCode="M/D/YYYY"/>
    <numFmt numFmtId="169" formatCode="General_)"/>
  </numFmts>
  <fonts count="50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gency FB"/>
      <family val="2"/>
      <charset val="1"/>
    </font>
    <font>
      <sz val="10"/>
      <name val="Times New Roman"/>
      <family val="1"/>
      <charset val="1"/>
    </font>
    <font>
      <sz val="8"/>
      <name val="Tahoma"/>
      <family val="2"/>
      <charset val="1"/>
    </font>
    <font>
      <sz val="8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8"/>
      <color rgb="FF000000"/>
      <name val="Tahoma"/>
      <family val="2"/>
      <charset val="1"/>
    </font>
    <font>
      <sz val="10"/>
      <color rgb="FF000000"/>
      <name val="Times New Roman"/>
      <family val="2"/>
      <charset val="1"/>
    </font>
    <font>
      <sz val="12"/>
      <color rgb="FF000000"/>
      <name val="Times New Roman"/>
      <family val="1"/>
      <charset val="1"/>
    </font>
    <font>
      <sz val="10"/>
      <color rgb="FF00B05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b val="true"/>
      <sz val="8"/>
      <color rgb="FF000000"/>
      <name val="Tahoma"/>
      <family val="2"/>
      <charset val="1"/>
    </font>
    <font>
      <sz val="6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name val="Agency FB"/>
      <family val="2"/>
      <charset val="1"/>
    </font>
    <font>
      <sz val="8"/>
      <name val="Calibri"/>
      <family val="2"/>
      <charset val="1"/>
    </font>
    <font>
      <sz val="12"/>
      <name val="Times New Roman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Times New Roman"/>
      <family val="1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33333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7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2"/>
      <color rgb="FF000000"/>
      <name val="Agency FB"/>
      <family val="2"/>
      <charset val="1"/>
    </font>
    <font>
      <sz val="10"/>
      <name val="Agency FB"/>
      <family val="2"/>
      <charset val="1"/>
    </font>
    <font>
      <sz val="10"/>
      <color rgb="FF333333"/>
      <name val="Times New Roman"/>
      <family val="1"/>
      <charset val="1"/>
    </font>
    <font>
      <sz val="7"/>
      <name val="Times New Roman"/>
      <family val="1"/>
      <charset val="1"/>
    </font>
    <font>
      <sz val="12"/>
      <name val="Agency FB"/>
      <family val="2"/>
      <charset val="1"/>
    </font>
    <font>
      <sz val="6"/>
      <color rgb="FF00B05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7"/>
      <name val="Times New Roman"/>
      <family val="1"/>
      <charset val="1"/>
    </font>
    <font>
      <b val="true"/>
      <sz val="8"/>
      <name val="Times New Roman"/>
      <family val="1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5"/>
      <name val="Times New Roman"/>
      <family val="1"/>
      <charset val="1"/>
    </font>
    <font>
      <b val="true"/>
      <sz val="5"/>
      <name val="Times New Roman"/>
      <family val="1"/>
      <charset val="1"/>
    </font>
    <font>
      <sz val="4"/>
      <name val="Times New Roman"/>
      <family val="1"/>
      <charset val="1"/>
    </font>
    <font>
      <b val="true"/>
      <sz val="6"/>
      <name val="Times New Roman"/>
      <family val="1"/>
      <charset val="1"/>
    </font>
    <font>
      <sz val="3"/>
      <name val="Times New Roman"/>
      <family val="1"/>
      <charset val="1"/>
    </font>
    <font>
      <sz val="9"/>
      <name val="Times New Roman"/>
      <family val="1"/>
      <charset val="1"/>
    </font>
    <font>
      <sz val="9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59D370"/>
        <bgColor rgb="FF92D050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0000"/>
      </patternFill>
    </fill>
    <fill>
      <patternFill patternType="solid">
        <fgColor rgb="FF00B050"/>
        <bgColor rgb="FF339966"/>
      </patternFill>
    </fill>
    <fill>
      <patternFill patternType="solid">
        <fgColor rgb="FF339966"/>
        <bgColor rgb="FF00B050"/>
      </patternFill>
    </fill>
    <fill>
      <patternFill patternType="solid">
        <fgColor rgb="FFFF0000"/>
        <bgColor rgb="FFFF3300"/>
      </patternFill>
    </fill>
    <fill>
      <patternFill patternType="solid">
        <fgColor rgb="FFB3A2C7"/>
        <bgColor rgb="FFC0C0C0"/>
      </patternFill>
    </fill>
    <fill>
      <patternFill patternType="solid">
        <fgColor rgb="FFFF6600"/>
        <bgColor rgb="FFFF9900"/>
      </patternFill>
    </fill>
    <fill>
      <patternFill patternType="solid">
        <fgColor rgb="FF92D050"/>
        <bgColor rgb="FF59D370"/>
      </patternFill>
    </fill>
    <fill>
      <patternFill patternType="solid">
        <fgColor rgb="FFD7E4BD"/>
        <bgColor rgb="FFCCCC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/>
      <top style="double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2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45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9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9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9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1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31" fillId="0" borderId="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11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8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8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9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45" wrapText="tru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9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9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2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2" fillId="0" borderId="7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9" borderId="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11" borderId="2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1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1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3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1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0" borderId="1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4" fillId="0" borderId="1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2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0" xfId="2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8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33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14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true" applyProtection="false">
      <alignment horizontal="general" vertical="top" textRotation="6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general" vertical="top" textRotation="60" wrapText="false" indent="0" shrinkToFit="false"/>
      <protection locked="true" hidden="false"/>
    </xf>
    <xf numFmtId="164" fontId="45" fillId="0" borderId="0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5" fillId="0" borderId="0" xfId="2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3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20" applyFont="true" applyBorder="true" applyAlignment="true" applyProtection="false">
      <alignment horizontal="general" vertical="top" textRotation="60" wrapText="false" indent="0" shrinkToFit="false"/>
      <protection locked="true" hidden="false"/>
    </xf>
    <xf numFmtId="164" fontId="33" fillId="0" borderId="12" xfId="20" applyFont="true" applyBorder="true" applyAlignment="true" applyProtection="false">
      <alignment horizontal="general" vertical="top" textRotation="60" wrapText="false" indent="0" shrinkToFit="false"/>
      <protection locked="true" hidden="false"/>
    </xf>
    <xf numFmtId="164" fontId="33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0" xfId="2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33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top" textRotation="60" wrapText="false" indent="0" shrinkToFit="false"/>
      <protection locked="true" hidden="false"/>
    </xf>
    <xf numFmtId="164" fontId="8" fillId="0" borderId="12" xfId="20" applyFont="true" applyBorder="true" applyAlignment="true" applyProtection="false">
      <alignment horizontal="general" vertical="top" textRotation="60" wrapText="false" indent="0" shrinkToFit="false"/>
      <protection locked="true" hidden="false"/>
    </xf>
    <xf numFmtId="164" fontId="43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3" fillId="0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0" xfId="2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1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0" xfId="2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1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0" borderId="9" xfId="2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3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1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1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1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Comma [0]" xfId="21" builtinId="53" customBuiltin="true"/>
  </cellStyles>
  <dxfs count="320"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color rgb="FFFFC00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color rgb="FFFFC00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color rgb="FFFF0000"/>
      </font>
      <fill>
        <patternFill>
          <bgColor rgb="FFFFC000"/>
        </patternFill>
      </fill>
    </dxf>
    <dxf>
      <font>
        <color rgb="FFFF3300"/>
      </font>
      <fill>
        <patternFill>
          <bgColor rgb="FFFFC00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color rgb="FFFFC00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name val="Times New Roman"/>
        <charset val="1"/>
        <family val="2"/>
        <color rgb="FF000000"/>
      </font>
      <alignment horizontal="general" vertical="bottom" textRotation="0" wrapText="false" indent="0" shrinkToFit="false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color rgb="FFFFC00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color rgb="FFFFC00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color rgb="FFFF0000"/>
      </font>
      <fill>
        <patternFill>
          <bgColor rgb="FFFFC000"/>
        </patternFill>
      </fill>
    </dxf>
    <dxf>
      <font>
        <color rgb="FFFF3300"/>
      </font>
      <fill>
        <patternFill>
          <bgColor rgb="FFFFC00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color rgb="FFFFC00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ill>
        <patternFill>
          <bgColor rgb="FFB3A2C7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0"/>
        <i val="0"/>
        <color rgb="FFFFC000"/>
      </font>
      <fill>
        <patternFill>
          <bgColor rgb="FF00B050"/>
        </patternFill>
      </fill>
    </dxf>
    <dxf>
      <font>
        <color rgb="FFFF0000"/>
      </font>
      <fill>
        <patternFill>
          <bgColor rgb="FFFFC000"/>
        </patternFill>
      </fill>
    </dxf>
    <dxf>
      <font>
        <color rgb="FFFF3300"/>
      </font>
      <fill>
        <patternFill>
          <bgColor rgb="FFFFC000"/>
        </patternFill>
      </fill>
    </dxf>
    <dxf>
      <font>
        <color rgb="FFFF000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0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C000"/>
      </font>
      <fill>
        <patternFill>
          <bgColor rgb="FF00B050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7E4BD"/>
      <rgbColor rgb="FFFFFF99"/>
      <rgbColor rgb="FF99CCFF"/>
      <rgbColor rgb="FFFF99CC"/>
      <rgbColor rgb="FFB3A2C7"/>
      <rgbColor rgb="FFFFC7CE"/>
      <rgbColor rgb="FF3366FF"/>
      <rgbColor rgb="FF59D370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F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wmf"/><Relationship Id="rId3" Type="http://schemas.openxmlformats.org/officeDocument/2006/relationships/image" Target="../media/image4.wmf"/><Relationship Id="rId4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93600</xdr:colOff>
      <xdr:row>2</xdr:row>
      <xdr:rowOff>77400</xdr:rowOff>
    </xdr:from>
    <xdr:to>
      <xdr:col>1</xdr:col>
      <xdr:colOff>250920</xdr:colOff>
      <xdr:row>3</xdr:row>
      <xdr:rowOff>135360</xdr:rowOff>
    </xdr:to>
    <xdr:sp>
      <xdr:nvSpPr>
        <xdr:cNvPr id="0" name="CustomShape 1"/>
        <xdr:cNvSpPr/>
      </xdr:nvSpPr>
      <xdr:spPr>
        <a:xfrm>
          <a:off x="904320" y="677160"/>
          <a:ext cx="15732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29880</xdr:colOff>
      <xdr:row>100</xdr:row>
      <xdr:rowOff>49680</xdr:rowOff>
    </xdr:from>
    <xdr:to>
      <xdr:col>1</xdr:col>
      <xdr:colOff>195120</xdr:colOff>
      <xdr:row>101</xdr:row>
      <xdr:rowOff>109080</xdr:rowOff>
    </xdr:to>
    <xdr:sp>
      <xdr:nvSpPr>
        <xdr:cNvPr id="1" name="CustomShape 1"/>
        <xdr:cNvSpPr/>
      </xdr:nvSpPr>
      <xdr:spPr>
        <a:xfrm>
          <a:off x="840600" y="20252160"/>
          <a:ext cx="165240" cy="2592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43200</xdr:colOff>
      <xdr:row>129</xdr:row>
      <xdr:rowOff>73080</xdr:rowOff>
    </xdr:from>
    <xdr:to>
      <xdr:col>1</xdr:col>
      <xdr:colOff>208440</xdr:colOff>
      <xdr:row>130</xdr:row>
      <xdr:rowOff>132480</xdr:rowOff>
    </xdr:to>
    <xdr:sp>
      <xdr:nvSpPr>
        <xdr:cNvPr id="2" name="CustomShape 1"/>
        <xdr:cNvSpPr/>
      </xdr:nvSpPr>
      <xdr:spPr>
        <a:xfrm>
          <a:off x="853920" y="26076240"/>
          <a:ext cx="165240" cy="2592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57240</xdr:colOff>
      <xdr:row>183</xdr:row>
      <xdr:rowOff>86760</xdr:rowOff>
    </xdr:from>
    <xdr:to>
      <xdr:col>1</xdr:col>
      <xdr:colOff>225000</xdr:colOff>
      <xdr:row>184</xdr:row>
      <xdr:rowOff>95760</xdr:rowOff>
    </xdr:to>
    <xdr:sp>
      <xdr:nvSpPr>
        <xdr:cNvPr id="3" name="CustomShape 1"/>
        <xdr:cNvSpPr/>
      </xdr:nvSpPr>
      <xdr:spPr>
        <a:xfrm>
          <a:off x="867960" y="36891360"/>
          <a:ext cx="167760" cy="2088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38880</xdr:colOff>
      <xdr:row>193</xdr:row>
      <xdr:rowOff>68400</xdr:rowOff>
    </xdr:from>
    <xdr:to>
      <xdr:col>1</xdr:col>
      <xdr:colOff>206640</xdr:colOff>
      <xdr:row>194</xdr:row>
      <xdr:rowOff>113400</xdr:rowOff>
    </xdr:to>
    <xdr:sp>
      <xdr:nvSpPr>
        <xdr:cNvPr id="4" name="CustomShape 1"/>
        <xdr:cNvSpPr/>
      </xdr:nvSpPr>
      <xdr:spPr>
        <a:xfrm>
          <a:off x="849600" y="38873160"/>
          <a:ext cx="167760" cy="2448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65520</xdr:colOff>
      <xdr:row>202</xdr:row>
      <xdr:rowOff>95040</xdr:rowOff>
    </xdr:from>
    <xdr:to>
      <xdr:col>1</xdr:col>
      <xdr:colOff>233280</xdr:colOff>
      <xdr:row>203</xdr:row>
      <xdr:rowOff>104040</xdr:rowOff>
    </xdr:to>
    <xdr:sp>
      <xdr:nvSpPr>
        <xdr:cNvPr id="5" name="CustomShape 1"/>
        <xdr:cNvSpPr/>
      </xdr:nvSpPr>
      <xdr:spPr>
        <a:xfrm>
          <a:off x="876240" y="40699800"/>
          <a:ext cx="167760" cy="2091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47520</xdr:colOff>
      <xdr:row>236</xdr:row>
      <xdr:rowOff>0</xdr:rowOff>
    </xdr:from>
    <xdr:to>
      <xdr:col>1</xdr:col>
      <xdr:colOff>275760</xdr:colOff>
      <xdr:row>236</xdr:row>
      <xdr:rowOff>158400</xdr:rowOff>
    </xdr:to>
    <xdr:sp>
      <xdr:nvSpPr>
        <xdr:cNvPr id="6" name="CustomShape 1"/>
        <xdr:cNvSpPr/>
      </xdr:nvSpPr>
      <xdr:spPr>
        <a:xfrm>
          <a:off x="858240" y="47405880"/>
          <a:ext cx="228240" cy="1584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83160</xdr:colOff>
      <xdr:row>226</xdr:row>
      <xdr:rowOff>103680</xdr:rowOff>
    </xdr:from>
    <xdr:to>
      <xdr:col>1</xdr:col>
      <xdr:colOff>250920</xdr:colOff>
      <xdr:row>227</xdr:row>
      <xdr:rowOff>112680</xdr:rowOff>
    </xdr:to>
    <xdr:sp>
      <xdr:nvSpPr>
        <xdr:cNvPr id="7" name="CustomShape 1"/>
        <xdr:cNvSpPr/>
      </xdr:nvSpPr>
      <xdr:spPr>
        <a:xfrm>
          <a:off x="893880" y="45509040"/>
          <a:ext cx="167760" cy="2091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59400</xdr:colOff>
      <xdr:row>267</xdr:row>
      <xdr:rowOff>80640</xdr:rowOff>
    </xdr:from>
    <xdr:to>
      <xdr:col>1</xdr:col>
      <xdr:colOff>224640</xdr:colOff>
      <xdr:row>268</xdr:row>
      <xdr:rowOff>138600</xdr:rowOff>
    </xdr:to>
    <xdr:sp>
      <xdr:nvSpPr>
        <xdr:cNvPr id="8" name="CustomShape 1"/>
        <xdr:cNvSpPr/>
      </xdr:nvSpPr>
      <xdr:spPr>
        <a:xfrm>
          <a:off x="870120" y="53687160"/>
          <a:ext cx="16524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40320</xdr:colOff>
      <xdr:row>326</xdr:row>
      <xdr:rowOff>52200</xdr:rowOff>
    </xdr:from>
    <xdr:to>
      <xdr:col>1</xdr:col>
      <xdr:colOff>205560</xdr:colOff>
      <xdr:row>327</xdr:row>
      <xdr:rowOff>110160</xdr:rowOff>
    </xdr:to>
    <xdr:sp>
      <xdr:nvSpPr>
        <xdr:cNvPr id="9" name="CustomShape 1"/>
        <xdr:cNvSpPr/>
      </xdr:nvSpPr>
      <xdr:spPr>
        <a:xfrm>
          <a:off x="851040" y="65460240"/>
          <a:ext cx="16524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27360</xdr:colOff>
      <xdr:row>367</xdr:row>
      <xdr:rowOff>76320</xdr:rowOff>
    </xdr:from>
    <xdr:to>
      <xdr:col>1</xdr:col>
      <xdr:colOff>246960</xdr:colOff>
      <xdr:row>368</xdr:row>
      <xdr:rowOff>97560</xdr:rowOff>
    </xdr:to>
    <xdr:sp>
      <xdr:nvSpPr>
        <xdr:cNvPr id="10" name="CustomShape 1"/>
        <xdr:cNvSpPr/>
      </xdr:nvSpPr>
      <xdr:spPr>
        <a:xfrm>
          <a:off x="838080" y="73685520"/>
          <a:ext cx="219600" cy="22104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38160</xdr:colOff>
      <xdr:row>401</xdr:row>
      <xdr:rowOff>85680</xdr:rowOff>
    </xdr:from>
    <xdr:to>
      <xdr:col>1</xdr:col>
      <xdr:colOff>257760</xdr:colOff>
      <xdr:row>402</xdr:row>
      <xdr:rowOff>106920</xdr:rowOff>
    </xdr:to>
    <xdr:sp>
      <xdr:nvSpPr>
        <xdr:cNvPr id="11" name="CustomShape 1"/>
        <xdr:cNvSpPr/>
      </xdr:nvSpPr>
      <xdr:spPr>
        <a:xfrm>
          <a:off x="848880" y="80495640"/>
          <a:ext cx="219600" cy="22104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28</xdr:row>
      <xdr:rowOff>57240</xdr:rowOff>
    </xdr:from>
    <xdr:to>
      <xdr:col>0</xdr:col>
      <xdr:colOff>275760</xdr:colOff>
      <xdr:row>29</xdr:row>
      <xdr:rowOff>123480</xdr:rowOff>
    </xdr:to>
    <xdr:sp>
      <xdr:nvSpPr>
        <xdr:cNvPr id="12" name="CustomShape 1"/>
        <xdr:cNvSpPr/>
      </xdr:nvSpPr>
      <xdr:spPr>
        <a:xfrm>
          <a:off x="0" y="6057720"/>
          <a:ext cx="275760" cy="266400"/>
        </a:xfrm>
        <a:custGeom>
          <a:avLst/>
          <a:gdLst/>
          <a:ahLst/>
          <a:rect l="l" t="t" r="r" b="b"/>
          <a:pathLst>
            <a:path w="371019" h="200025">
              <a:moveTo>
                <a:pt x="285294" y="0"/>
              </a:moveTo>
              <a:cubicBezTo>
                <a:pt x="163056" y="14287"/>
                <a:pt x="40819" y="28575"/>
                <a:pt x="9069" y="57150"/>
              </a:cubicBezTo>
              <a:cubicBezTo>
                <a:pt x="-22681" y="85725"/>
                <a:pt x="34469" y="147638"/>
                <a:pt x="94794" y="171450"/>
              </a:cubicBezTo>
              <a:cubicBezTo>
                <a:pt x="155119" y="195262"/>
                <a:pt x="371019" y="200025"/>
                <a:pt x="371019" y="200025"/>
              </a:cubicBezTo>
              <a:lnTo>
                <a:pt x="371019" y="200025"/>
              </a:lnTo>
              <a:lnTo>
                <a:pt x="371019" y="200025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53</xdr:row>
      <xdr:rowOff>38160</xdr:rowOff>
    </xdr:from>
    <xdr:to>
      <xdr:col>0</xdr:col>
      <xdr:colOff>275760</xdr:colOff>
      <xdr:row>54</xdr:row>
      <xdr:rowOff>104400</xdr:rowOff>
    </xdr:to>
    <xdr:sp>
      <xdr:nvSpPr>
        <xdr:cNvPr id="13" name="CustomShape 1"/>
        <xdr:cNvSpPr/>
      </xdr:nvSpPr>
      <xdr:spPr>
        <a:xfrm>
          <a:off x="0" y="11039400"/>
          <a:ext cx="275760" cy="266400"/>
        </a:xfrm>
        <a:custGeom>
          <a:avLst/>
          <a:gdLst/>
          <a:ahLst/>
          <a:rect l="l" t="t" r="r" b="b"/>
          <a:pathLst>
            <a:path w="371019" h="200025">
              <a:moveTo>
                <a:pt x="285294" y="0"/>
              </a:moveTo>
              <a:cubicBezTo>
                <a:pt x="163056" y="14287"/>
                <a:pt x="40819" y="28575"/>
                <a:pt x="9069" y="57150"/>
              </a:cubicBezTo>
              <a:cubicBezTo>
                <a:pt x="-22681" y="85725"/>
                <a:pt x="34469" y="147638"/>
                <a:pt x="94794" y="171450"/>
              </a:cubicBezTo>
              <a:cubicBezTo>
                <a:pt x="155119" y="195262"/>
                <a:pt x="371019" y="200025"/>
                <a:pt x="371019" y="200025"/>
              </a:cubicBezTo>
              <a:lnTo>
                <a:pt x="371019" y="200025"/>
              </a:lnTo>
              <a:lnTo>
                <a:pt x="371019" y="200025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85</xdr:row>
      <xdr:rowOff>95400</xdr:rowOff>
    </xdr:from>
    <xdr:to>
      <xdr:col>0</xdr:col>
      <xdr:colOff>275760</xdr:colOff>
      <xdr:row>85</xdr:row>
      <xdr:rowOff>199800</xdr:rowOff>
    </xdr:to>
    <xdr:sp>
      <xdr:nvSpPr>
        <xdr:cNvPr id="14" name="CustomShape 1"/>
        <xdr:cNvSpPr/>
      </xdr:nvSpPr>
      <xdr:spPr>
        <a:xfrm>
          <a:off x="0" y="17497440"/>
          <a:ext cx="275760" cy="104400"/>
        </a:xfrm>
        <a:custGeom>
          <a:avLst/>
          <a:gdLst/>
          <a:ahLst/>
          <a:rect l="l" t="t" r="r" b="b"/>
          <a:pathLst>
            <a:path w="371019" h="200025">
              <a:moveTo>
                <a:pt x="285294" y="0"/>
              </a:moveTo>
              <a:cubicBezTo>
                <a:pt x="163056" y="14287"/>
                <a:pt x="40819" y="28575"/>
                <a:pt x="9069" y="57150"/>
              </a:cubicBezTo>
              <a:cubicBezTo>
                <a:pt x="-22681" y="85725"/>
                <a:pt x="34469" y="147638"/>
                <a:pt x="94794" y="171450"/>
              </a:cubicBezTo>
              <a:cubicBezTo>
                <a:pt x="155119" y="195262"/>
                <a:pt x="371019" y="200025"/>
                <a:pt x="371019" y="200025"/>
              </a:cubicBezTo>
              <a:lnTo>
                <a:pt x="371019" y="200025"/>
              </a:lnTo>
              <a:lnTo>
                <a:pt x="371019" y="200025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126</xdr:row>
      <xdr:rowOff>57240</xdr:rowOff>
    </xdr:from>
    <xdr:to>
      <xdr:col>0</xdr:col>
      <xdr:colOff>275760</xdr:colOff>
      <xdr:row>127</xdr:row>
      <xdr:rowOff>142560</xdr:rowOff>
    </xdr:to>
    <xdr:sp>
      <xdr:nvSpPr>
        <xdr:cNvPr id="15" name="CustomShape 1"/>
        <xdr:cNvSpPr/>
      </xdr:nvSpPr>
      <xdr:spPr>
        <a:xfrm>
          <a:off x="0" y="25660440"/>
          <a:ext cx="275760" cy="285120"/>
        </a:xfrm>
        <a:custGeom>
          <a:avLst/>
          <a:gdLst/>
          <a:ahLst/>
          <a:rect l="l" t="t" r="r" b="b"/>
          <a:pathLst>
            <a:path w="371019" h="200025">
              <a:moveTo>
                <a:pt x="285294" y="0"/>
              </a:moveTo>
              <a:cubicBezTo>
                <a:pt x="163056" y="14287"/>
                <a:pt x="40819" y="28575"/>
                <a:pt x="9069" y="57150"/>
              </a:cubicBezTo>
              <a:cubicBezTo>
                <a:pt x="-22681" y="85725"/>
                <a:pt x="34469" y="147638"/>
                <a:pt x="94794" y="171450"/>
              </a:cubicBezTo>
              <a:cubicBezTo>
                <a:pt x="155119" y="195262"/>
                <a:pt x="371019" y="200025"/>
                <a:pt x="371019" y="200025"/>
              </a:cubicBezTo>
              <a:lnTo>
                <a:pt x="371019" y="200025"/>
              </a:lnTo>
              <a:lnTo>
                <a:pt x="371019" y="200025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261</xdr:row>
      <xdr:rowOff>66600</xdr:rowOff>
    </xdr:from>
    <xdr:to>
      <xdr:col>0</xdr:col>
      <xdr:colOff>275760</xdr:colOff>
      <xdr:row>262</xdr:row>
      <xdr:rowOff>132840</xdr:rowOff>
    </xdr:to>
    <xdr:sp>
      <xdr:nvSpPr>
        <xdr:cNvPr id="16" name="CustomShape 1"/>
        <xdr:cNvSpPr/>
      </xdr:nvSpPr>
      <xdr:spPr>
        <a:xfrm>
          <a:off x="0" y="52673040"/>
          <a:ext cx="275760" cy="266400"/>
        </a:xfrm>
        <a:custGeom>
          <a:avLst/>
          <a:gdLst/>
          <a:ahLst/>
          <a:rect l="l" t="t" r="r" b="b"/>
          <a:pathLst>
            <a:path w="371019" h="200025">
              <a:moveTo>
                <a:pt x="285294" y="0"/>
              </a:moveTo>
              <a:cubicBezTo>
                <a:pt x="163056" y="14287"/>
                <a:pt x="40819" y="28575"/>
                <a:pt x="9069" y="57150"/>
              </a:cubicBezTo>
              <a:cubicBezTo>
                <a:pt x="-22681" y="85725"/>
                <a:pt x="34469" y="147638"/>
                <a:pt x="94794" y="171450"/>
              </a:cubicBezTo>
              <a:cubicBezTo>
                <a:pt x="155119" y="195262"/>
                <a:pt x="371019" y="200025"/>
                <a:pt x="371019" y="200025"/>
              </a:cubicBezTo>
              <a:lnTo>
                <a:pt x="371019" y="200025"/>
              </a:lnTo>
              <a:lnTo>
                <a:pt x="371019" y="200025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382</xdr:row>
      <xdr:rowOff>66600</xdr:rowOff>
    </xdr:from>
    <xdr:to>
      <xdr:col>0</xdr:col>
      <xdr:colOff>275760</xdr:colOff>
      <xdr:row>383</xdr:row>
      <xdr:rowOff>132840</xdr:rowOff>
    </xdr:to>
    <xdr:sp>
      <xdr:nvSpPr>
        <xdr:cNvPr id="17" name="CustomShape 1"/>
        <xdr:cNvSpPr/>
      </xdr:nvSpPr>
      <xdr:spPr>
        <a:xfrm>
          <a:off x="0" y="76876200"/>
          <a:ext cx="275760" cy="266040"/>
        </a:xfrm>
        <a:custGeom>
          <a:avLst/>
          <a:gdLst/>
          <a:ahLst/>
          <a:rect l="l" t="t" r="r" b="b"/>
          <a:pathLst>
            <a:path w="371019" h="200025">
              <a:moveTo>
                <a:pt x="285294" y="0"/>
              </a:moveTo>
              <a:cubicBezTo>
                <a:pt x="163056" y="14287"/>
                <a:pt x="40819" y="28575"/>
                <a:pt x="9069" y="57150"/>
              </a:cubicBezTo>
              <a:cubicBezTo>
                <a:pt x="-22681" y="85725"/>
                <a:pt x="34469" y="147638"/>
                <a:pt x="94794" y="171450"/>
              </a:cubicBezTo>
              <a:cubicBezTo>
                <a:pt x="155119" y="195262"/>
                <a:pt x="371019" y="200025"/>
                <a:pt x="371019" y="200025"/>
              </a:cubicBezTo>
              <a:lnTo>
                <a:pt x="371019" y="200025"/>
              </a:lnTo>
              <a:lnTo>
                <a:pt x="371019" y="200025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9360</xdr:colOff>
      <xdr:row>510</xdr:row>
      <xdr:rowOff>57240</xdr:rowOff>
    </xdr:from>
    <xdr:to>
      <xdr:col>0</xdr:col>
      <xdr:colOff>285120</xdr:colOff>
      <xdr:row>510</xdr:row>
      <xdr:rowOff>199440</xdr:rowOff>
    </xdr:to>
    <xdr:sp>
      <xdr:nvSpPr>
        <xdr:cNvPr id="18" name="CustomShape 1"/>
        <xdr:cNvSpPr/>
      </xdr:nvSpPr>
      <xdr:spPr>
        <a:xfrm>
          <a:off x="9360" y="102470040"/>
          <a:ext cx="275760" cy="142200"/>
        </a:xfrm>
        <a:custGeom>
          <a:avLst/>
          <a:gdLst/>
          <a:ahLst/>
          <a:rect l="l" t="t" r="r" b="b"/>
          <a:pathLst>
            <a:path w="371019" h="200025">
              <a:moveTo>
                <a:pt x="285294" y="0"/>
              </a:moveTo>
              <a:cubicBezTo>
                <a:pt x="163056" y="14287"/>
                <a:pt x="40819" y="28575"/>
                <a:pt x="9069" y="57150"/>
              </a:cubicBezTo>
              <a:cubicBezTo>
                <a:pt x="-22681" y="85725"/>
                <a:pt x="34469" y="147638"/>
                <a:pt x="94794" y="171450"/>
              </a:cubicBezTo>
              <a:cubicBezTo>
                <a:pt x="155119" y="195262"/>
                <a:pt x="371019" y="200025"/>
                <a:pt x="371019" y="200025"/>
              </a:cubicBezTo>
              <a:lnTo>
                <a:pt x="371019" y="200025"/>
              </a:lnTo>
              <a:lnTo>
                <a:pt x="371019" y="200025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645</xdr:row>
      <xdr:rowOff>38160</xdr:rowOff>
    </xdr:from>
    <xdr:to>
      <xdr:col>0</xdr:col>
      <xdr:colOff>275760</xdr:colOff>
      <xdr:row>646</xdr:row>
      <xdr:rowOff>104400</xdr:rowOff>
    </xdr:to>
    <xdr:sp>
      <xdr:nvSpPr>
        <xdr:cNvPr id="19" name="CustomShape 1"/>
        <xdr:cNvSpPr/>
      </xdr:nvSpPr>
      <xdr:spPr>
        <a:xfrm>
          <a:off x="0" y="129454200"/>
          <a:ext cx="275760" cy="266400"/>
        </a:xfrm>
        <a:custGeom>
          <a:avLst/>
          <a:gdLst/>
          <a:ahLst/>
          <a:rect l="l" t="t" r="r" b="b"/>
          <a:pathLst>
            <a:path w="371019" h="200025">
              <a:moveTo>
                <a:pt x="285294" y="0"/>
              </a:moveTo>
              <a:cubicBezTo>
                <a:pt x="163056" y="14287"/>
                <a:pt x="40819" y="28575"/>
                <a:pt x="9069" y="57150"/>
              </a:cubicBezTo>
              <a:cubicBezTo>
                <a:pt x="-22681" y="85725"/>
                <a:pt x="34469" y="147638"/>
                <a:pt x="94794" y="171450"/>
              </a:cubicBezTo>
              <a:cubicBezTo>
                <a:pt x="155119" y="195262"/>
                <a:pt x="371019" y="200025"/>
                <a:pt x="371019" y="200025"/>
              </a:cubicBezTo>
              <a:lnTo>
                <a:pt x="371019" y="200025"/>
              </a:lnTo>
              <a:lnTo>
                <a:pt x="371019" y="200025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800</xdr:row>
      <xdr:rowOff>47520</xdr:rowOff>
    </xdr:from>
    <xdr:to>
      <xdr:col>0</xdr:col>
      <xdr:colOff>275760</xdr:colOff>
      <xdr:row>801</xdr:row>
      <xdr:rowOff>113760</xdr:rowOff>
    </xdr:to>
    <xdr:sp>
      <xdr:nvSpPr>
        <xdr:cNvPr id="20" name="CustomShape 1"/>
        <xdr:cNvSpPr/>
      </xdr:nvSpPr>
      <xdr:spPr>
        <a:xfrm>
          <a:off x="0" y="160467480"/>
          <a:ext cx="275760" cy="266040"/>
        </a:xfrm>
        <a:custGeom>
          <a:avLst/>
          <a:gdLst/>
          <a:ahLst/>
          <a:rect l="l" t="t" r="r" b="b"/>
          <a:pathLst>
            <a:path w="371019" h="200025">
              <a:moveTo>
                <a:pt x="285294" y="0"/>
              </a:moveTo>
              <a:cubicBezTo>
                <a:pt x="163056" y="14287"/>
                <a:pt x="40819" y="28575"/>
                <a:pt x="9069" y="57150"/>
              </a:cubicBezTo>
              <a:cubicBezTo>
                <a:pt x="-22681" y="85725"/>
                <a:pt x="34469" y="147638"/>
                <a:pt x="94794" y="171450"/>
              </a:cubicBezTo>
              <a:cubicBezTo>
                <a:pt x="155119" y="195262"/>
                <a:pt x="371019" y="200025"/>
                <a:pt x="371019" y="200025"/>
              </a:cubicBezTo>
              <a:lnTo>
                <a:pt x="371019" y="200025"/>
              </a:lnTo>
              <a:lnTo>
                <a:pt x="371019" y="200025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93600</xdr:colOff>
      <xdr:row>2</xdr:row>
      <xdr:rowOff>77400</xdr:rowOff>
    </xdr:from>
    <xdr:to>
      <xdr:col>11</xdr:col>
      <xdr:colOff>250920</xdr:colOff>
      <xdr:row>3</xdr:row>
      <xdr:rowOff>135360</xdr:rowOff>
    </xdr:to>
    <xdr:sp>
      <xdr:nvSpPr>
        <xdr:cNvPr id="21" name="CustomShape 1"/>
        <xdr:cNvSpPr/>
      </xdr:nvSpPr>
      <xdr:spPr>
        <a:xfrm>
          <a:off x="9013320" y="877320"/>
          <a:ext cx="15732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29880</xdr:colOff>
      <xdr:row>100</xdr:row>
      <xdr:rowOff>49680</xdr:rowOff>
    </xdr:from>
    <xdr:to>
      <xdr:col>11</xdr:col>
      <xdr:colOff>195120</xdr:colOff>
      <xdr:row>101</xdr:row>
      <xdr:rowOff>109080</xdr:rowOff>
    </xdr:to>
    <xdr:sp>
      <xdr:nvSpPr>
        <xdr:cNvPr id="22" name="CustomShape 1"/>
        <xdr:cNvSpPr/>
      </xdr:nvSpPr>
      <xdr:spPr>
        <a:xfrm>
          <a:off x="8949600" y="20451960"/>
          <a:ext cx="165240" cy="2595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43200</xdr:colOff>
      <xdr:row>129</xdr:row>
      <xdr:rowOff>73080</xdr:rowOff>
    </xdr:from>
    <xdr:to>
      <xdr:col>11</xdr:col>
      <xdr:colOff>208440</xdr:colOff>
      <xdr:row>130</xdr:row>
      <xdr:rowOff>132480</xdr:rowOff>
    </xdr:to>
    <xdr:sp>
      <xdr:nvSpPr>
        <xdr:cNvPr id="23" name="CustomShape 1"/>
        <xdr:cNvSpPr/>
      </xdr:nvSpPr>
      <xdr:spPr>
        <a:xfrm>
          <a:off x="8962920" y="26276040"/>
          <a:ext cx="165240" cy="2595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57240</xdr:colOff>
      <xdr:row>183</xdr:row>
      <xdr:rowOff>86760</xdr:rowOff>
    </xdr:from>
    <xdr:to>
      <xdr:col>11</xdr:col>
      <xdr:colOff>225000</xdr:colOff>
      <xdr:row>184</xdr:row>
      <xdr:rowOff>95760</xdr:rowOff>
    </xdr:to>
    <xdr:sp>
      <xdr:nvSpPr>
        <xdr:cNvPr id="24" name="CustomShape 1"/>
        <xdr:cNvSpPr/>
      </xdr:nvSpPr>
      <xdr:spPr>
        <a:xfrm>
          <a:off x="8976960" y="37091160"/>
          <a:ext cx="167760" cy="2091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38880</xdr:colOff>
      <xdr:row>193</xdr:row>
      <xdr:rowOff>68400</xdr:rowOff>
    </xdr:from>
    <xdr:to>
      <xdr:col>11</xdr:col>
      <xdr:colOff>206640</xdr:colOff>
      <xdr:row>194</xdr:row>
      <xdr:rowOff>113400</xdr:rowOff>
    </xdr:to>
    <xdr:sp>
      <xdr:nvSpPr>
        <xdr:cNvPr id="25" name="CustomShape 1"/>
        <xdr:cNvSpPr/>
      </xdr:nvSpPr>
      <xdr:spPr>
        <a:xfrm>
          <a:off x="8958600" y="39072960"/>
          <a:ext cx="167760" cy="2451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65520</xdr:colOff>
      <xdr:row>202</xdr:row>
      <xdr:rowOff>95040</xdr:rowOff>
    </xdr:from>
    <xdr:to>
      <xdr:col>11</xdr:col>
      <xdr:colOff>233280</xdr:colOff>
      <xdr:row>203</xdr:row>
      <xdr:rowOff>104040</xdr:rowOff>
    </xdr:to>
    <xdr:sp>
      <xdr:nvSpPr>
        <xdr:cNvPr id="26" name="CustomShape 1"/>
        <xdr:cNvSpPr/>
      </xdr:nvSpPr>
      <xdr:spPr>
        <a:xfrm>
          <a:off x="8985240" y="40899960"/>
          <a:ext cx="167760" cy="2091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47520</xdr:colOff>
      <xdr:row>236</xdr:row>
      <xdr:rowOff>0</xdr:rowOff>
    </xdr:from>
    <xdr:to>
      <xdr:col>11</xdr:col>
      <xdr:colOff>275760</xdr:colOff>
      <xdr:row>236</xdr:row>
      <xdr:rowOff>158400</xdr:rowOff>
    </xdr:to>
    <xdr:sp>
      <xdr:nvSpPr>
        <xdr:cNvPr id="27" name="CustomShape 1"/>
        <xdr:cNvSpPr/>
      </xdr:nvSpPr>
      <xdr:spPr>
        <a:xfrm>
          <a:off x="8967240" y="47605680"/>
          <a:ext cx="228240" cy="1584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83160</xdr:colOff>
      <xdr:row>226</xdr:row>
      <xdr:rowOff>103680</xdr:rowOff>
    </xdr:from>
    <xdr:to>
      <xdr:col>11</xdr:col>
      <xdr:colOff>250920</xdr:colOff>
      <xdr:row>227</xdr:row>
      <xdr:rowOff>112680</xdr:rowOff>
    </xdr:to>
    <xdr:sp>
      <xdr:nvSpPr>
        <xdr:cNvPr id="28" name="CustomShape 1"/>
        <xdr:cNvSpPr/>
      </xdr:nvSpPr>
      <xdr:spPr>
        <a:xfrm>
          <a:off x="9002880" y="45709200"/>
          <a:ext cx="167760" cy="2091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93600</xdr:colOff>
      <xdr:row>71</xdr:row>
      <xdr:rowOff>77400</xdr:rowOff>
    </xdr:from>
    <xdr:to>
      <xdr:col>0</xdr:col>
      <xdr:colOff>250920</xdr:colOff>
      <xdr:row>71</xdr:row>
      <xdr:rowOff>135360</xdr:rowOff>
    </xdr:to>
    <xdr:sp>
      <xdr:nvSpPr>
        <xdr:cNvPr id="29" name="CustomShape 1"/>
        <xdr:cNvSpPr/>
      </xdr:nvSpPr>
      <xdr:spPr>
        <a:xfrm>
          <a:off x="93600" y="13821840"/>
          <a:ext cx="157320" cy="579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19080</xdr:colOff>
      <xdr:row>319</xdr:row>
      <xdr:rowOff>85680</xdr:rowOff>
    </xdr:from>
    <xdr:to>
      <xdr:col>0</xdr:col>
      <xdr:colOff>244080</xdr:colOff>
      <xdr:row>320</xdr:row>
      <xdr:rowOff>143640</xdr:rowOff>
    </xdr:to>
    <xdr:sp>
      <xdr:nvSpPr>
        <xdr:cNvPr id="30" name="CustomShape 1"/>
        <xdr:cNvSpPr/>
      </xdr:nvSpPr>
      <xdr:spPr>
        <a:xfrm>
          <a:off x="19080" y="53835120"/>
          <a:ext cx="22500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96480</xdr:colOff>
      <xdr:row>136</xdr:row>
      <xdr:rowOff>76320</xdr:rowOff>
    </xdr:from>
    <xdr:to>
      <xdr:col>0</xdr:col>
      <xdr:colOff>253440</xdr:colOff>
      <xdr:row>137</xdr:row>
      <xdr:rowOff>134280</xdr:rowOff>
    </xdr:to>
    <xdr:sp>
      <xdr:nvSpPr>
        <xdr:cNvPr id="31" name="CustomShape 1"/>
        <xdr:cNvSpPr/>
      </xdr:nvSpPr>
      <xdr:spPr>
        <a:xfrm>
          <a:off x="96480" y="24422040"/>
          <a:ext cx="15696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65880</xdr:colOff>
      <xdr:row>199</xdr:row>
      <xdr:rowOff>66600</xdr:rowOff>
    </xdr:from>
    <xdr:to>
      <xdr:col>0</xdr:col>
      <xdr:colOff>227160</xdr:colOff>
      <xdr:row>200</xdr:row>
      <xdr:rowOff>124560</xdr:rowOff>
    </xdr:to>
    <xdr:sp>
      <xdr:nvSpPr>
        <xdr:cNvPr id="32" name="CustomShape 1"/>
        <xdr:cNvSpPr/>
      </xdr:nvSpPr>
      <xdr:spPr>
        <a:xfrm>
          <a:off x="65880" y="34213680"/>
          <a:ext cx="16128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76680</xdr:colOff>
      <xdr:row>171</xdr:row>
      <xdr:rowOff>0</xdr:rowOff>
    </xdr:from>
    <xdr:to>
      <xdr:col>0</xdr:col>
      <xdr:colOff>225000</xdr:colOff>
      <xdr:row>172</xdr:row>
      <xdr:rowOff>57960</xdr:rowOff>
    </xdr:to>
    <xdr:sp>
      <xdr:nvSpPr>
        <xdr:cNvPr id="33" name="CustomShape 1"/>
        <xdr:cNvSpPr/>
      </xdr:nvSpPr>
      <xdr:spPr>
        <a:xfrm>
          <a:off x="76680" y="29946600"/>
          <a:ext cx="14832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571</xdr:row>
      <xdr:rowOff>57240</xdr:rowOff>
    </xdr:from>
    <xdr:to>
      <xdr:col>0</xdr:col>
      <xdr:colOff>280440</xdr:colOff>
      <xdr:row>572</xdr:row>
      <xdr:rowOff>115200</xdr:rowOff>
    </xdr:to>
    <xdr:sp>
      <xdr:nvSpPr>
        <xdr:cNvPr id="34" name="CustomShape 1"/>
        <xdr:cNvSpPr/>
      </xdr:nvSpPr>
      <xdr:spPr>
        <a:xfrm>
          <a:off x="0" y="97612200"/>
          <a:ext cx="28044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59400</xdr:colOff>
      <xdr:row>262</xdr:row>
      <xdr:rowOff>57240</xdr:rowOff>
    </xdr:from>
    <xdr:to>
      <xdr:col>0</xdr:col>
      <xdr:colOff>224640</xdr:colOff>
      <xdr:row>263</xdr:row>
      <xdr:rowOff>115200</xdr:rowOff>
    </xdr:to>
    <xdr:sp>
      <xdr:nvSpPr>
        <xdr:cNvPr id="35" name="CustomShape 1"/>
        <xdr:cNvSpPr/>
      </xdr:nvSpPr>
      <xdr:spPr>
        <a:xfrm>
          <a:off x="59400" y="43605360"/>
          <a:ext cx="16524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28440</xdr:colOff>
      <xdr:row>375</xdr:row>
      <xdr:rowOff>76320</xdr:rowOff>
    </xdr:from>
    <xdr:to>
      <xdr:col>0</xdr:col>
      <xdr:colOff>237600</xdr:colOff>
      <xdr:row>376</xdr:row>
      <xdr:rowOff>134280</xdr:rowOff>
    </xdr:to>
    <xdr:sp>
      <xdr:nvSpPr>
        <xdr:cNvPr id="36" name="CustomShape 1"/>
        <xdr:cNvSpPr/>
      </xdr:nvSpPr>
      <xdr:spPr>
        <a:xfrm>
          <a:off x="28440" y="64226880"/>
          <a:ext cx="20916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58680</xdr:colOff>
      <xdr:row>430</xdr:row>
      <xdr:rowOff>152280</xdr:rowOff>
    </xdr:from>
    <xdr:to>
      <xdr:col>0</xdr:col>
      <xdr:colOff>295200</xdr:colOff>
      <xdr:row>431</xdr:row>
      <xdr:rowOff>151920</xdr:rowOff>
    </xdr:to>
    <xdr:sp>
      <xdr:nvSpPr>
        <xdr:cNvPr id="37" name="CustomShape 1"/>
        <xdr:cNvSpPr/>
      </xdr:nvSpPr>
      <xdr:spPr>
        <a:xfrm>
          <a:off x="58680" y="73104120"/>
          <a:ext cx="236520" cy="1998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39600</xdr:colOff>
      <xdr:row>483</xdr:row>
      <xdr:rowOff>95400</xdr:rowOff>
    </xdr:from>
    <xdr:to>
      <xdr:col>0</xdr:col>
      <xdr:colOff>247320</xdr:colOff>
      <xdr:row>484</xdr:row>
      <xdr:rowOff>123480</xdr:rowOff>
    </xdr:to>
    <xdr:sp>
      <xdr:nvSpPr>
        <xdr:cNvPr id="38" name="CustomShape 1"/>
        <xdr:cNvSpPr/>
      </xdr:nvSpPr>
      <xdr:spPr>
        <a:xfrm>
          <a:off x="39600" y="81648360"/>
          <a:ext cx="207720" cy="22788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76680</xdr:colOff>
      <xdr:row>530</xdr:row>
      <xdr:rowOff>36000</xdr:rowOff>
    </xdr:from>
    <xdr:to>
      <xdr:col>0</xdr:col>
      <xdr:colOff>304560</xdr:colOff>
      <xdr:row>531</xdr:row>
      <xdr:rowOff>93960</xdr:rowOff>
    </xdr:to>
    <xdr:sp>
      <xdr:nvSpPr>
        <xdr:cNvPr id="39" name="CustomShape 1"/>
        <xdr:cNvSpPr/>
      </xdr:nvSpPr>
      <xdr:spPr>
        <a:xfrm>
          <a:off x="76680" y="90389880"/>
          <a:ext cx="22788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59400</xdr:colOff>
      <xdr:row>840</xdr:row>
      <xdr:rowOff>80640</xdr:rowOff>
    </xdr:from>
    <xdr:to>
      <xdr:col>0</xdr:col>
      <xdr:colOff>224640</xdr:colOff>
      <xdr:row>840</xdr:row>
      <xdr:rowOff>138600</xdr:rowOff>
    </xdr:to>
    <xdr:sp>
      <xdr:nvSpPr>
        <xdr:cNvPr id="40" name="CustomShape 1"/>
        <xdr:cNvSpPr/>
      </xdr:nvSpPr>
      <xdr:spPr>
        <a:xfrm>
          <a:off x="59400" y="126839160"/>
          <a:ext cx="165240" cy="579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609</xdr:row>
      <xdr:rowOff>85680</xdr:rowOff>
    </xdr:from>
    <xdr:to>
      <xdr:col>0</xdr:col>
      <xdr:colOff>280440</xdr:colOff>
      <xdr:row>610</xdr:row>
      <xdr:rowOff>143640</xdr:rowOff>
    </xdr:to>
    <xdr:sp>
      <xdr:nvSpPr>
        <xdr:cNvPr id="41" name="CustomShape 1"/>
        <xdr:cNvSpPr/>
      </xdr:nvSpPr>
      <xdr:spPr>
        <a:xfrm>
          <a:off x="0" y="104241240"/>
          <a:ext cx="28044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47520</xdr:colOff>
      <xdr:row>629</xdr:row>
      <xdr:rowOff>76320</xdr:rowOff>
    </xdr:from>
    <xdr:to>
      <xdr:col>0</xdr:col>
      <xdr:colOff>327960</xdr:colOff>
      <xdr:row>630</xdr:row>
      <xdr:rowOff>134280</xdr:rowOff>
    </xdr:to>
    <xdr:sp>
      <xdr:nvSpPr>
        <xdr:cNvPr id="42" name="CustomShape 1"/>
        <xdr:cNvSpPr/>
      </xdr:nvSpPr>
      <xdr:spPr>
        <a:xfrm>
          <a:off x="47520" y="107832600"/>
          <a:ext cx="28044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25560</xdr:colOff>
      <xdr:row>534</xdr:row>
      <xdr:rowOff>61200</xdr:rowOff>
    </xdr:from>
    <xdr:to>
      <xdr:col>0</xdr:col>
      <xdr:colOff>270000</xdr:colOff>
      <xdr:row>535</xdr:row>
      <xdr:rowOff>111600</xdr:rowOff>
    </xdr:to>
    <xdr:sp>
      <xdr:nvSpPr>
        <xdr:cNvPr id="43" name="CustomShape 1"/>
        <xdr:cNvSpPr/>
      </xdr:nvSpPr>
      <xdr:spPr>
        <a:xfrm>
          <a:off x="25560" y="91215360"/>
          <a:ext cx="244440" cy="2502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178200</xdr:colOff>
      <xdr:row>535</xdr:row>
      <xdr:rowOff>13320</xdr:rowOff>
    </xdr:from>
    <xdr:to>
      <xdr:col>1</xdr:col>
      <xdr:colOff>3600</xdr:colOff>
      <xdr:row>536</xdr:row>
      <xdr:rowOff>63720</xdr:rowOff>
    </xdr:to>
    <xdr:sp>
      <xdr:nvSpPr>
        <xdr:cNvPr id="44" name="CustomShape 1"/>
        <xdr:cNvSpPr/>
      </xdr:nvSpPr>
      <xdr:spPr>
        <a:xfrm>
          <a:off x="178200" y="91367280"/>
          <a:ext cx="244800" cy="2505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45000</xdr:colOff>
      <xdr:row>688</xdr:row>
      <xdr:rowOff>46800</xdr:rowOff>
    </xdr:from>
    <xdr:to>
      <xdr:col>0</xdr:col>
      <xdr:colOff>279360</xdr:colOff>
      <xdr:row>689</xdr:row>
      <xdr:rowOff>97200</xdr:rowOff>
    </xdr:to>
    <xdr:sp>
      <xdr:nvSpPr>
        <xdr:cNvPr id="45" name="CustomShape 1"/>
        <xdr:cNvSpPr/>
      </xdr:nvSpPr>
      <xdr:spPr>
        <a:xfrm>
          <a:off x="45000" y="118404360"/>
          <a:ext cx="234360" cy="2502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40320</xdr:colOff>
      <xdr:row>840</xdr:row>
      <xdr:rowOff>52200</xdr:rowOff>
    </xdr:from>
    <xdr:to>
      <xdr:col>0</xdr:col>
      <xdr:colOff>205560</xdr:colOff>
      <xdr:row>840</xdr:row>
      <xdr:rowOff>110160</xdr:rowOff>
    </xdr:to>
    <xdr:sp>
      <xdr:nvSpPr>
        <xdr:cNvPr id="46" name="CustomShape 1"/>
        <xdr:cNvSpPr/>
      </xdr:nvSpPr>
      <xdr:spPr>
        <a:xfrm>
          <a:off x="40320" y="126810720"/>
          <a:ext cx="165240" cy="579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29880</xdr:colOff>
      <xdr:row>55</xdr:row>
      <xdr:rowOff>49680</xdr:rowOff>
    </xdr:from>
    <xdr:to>
      <xdr:col>0</xdr:col>
      <xdr:colOff>195120</xdr:colOff>
      <xdr:row>57</xdr:row>
      <xdr:rowOff>109080</xdr:rowOff>
    </xdr:to>
    <xdr:sp>
      <xdr:nvSpPr>
        <xdr:cNvPr id="47" name="CustomShape 1"/>
        <xdr:cNvSpPr/>
      </xdr:nvSpPr>
      <xdr:spPr>
        <a:xfrm>
          <a:off x="29880" y="5783400"/>
          <a:ext cx="165240" cy="2595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43200</xdr:colOff>
      <xdr:row>118</xdr:row>
      <xdr:rowOff>73080</xdr:rowOff>
    </xdr:from>
    <xdr:to>
      <xdr:col>0</xdr:col>
      <xdr:colOff>208440</xdr:colOff>
      <xdr:row>120</xdr:row>
      <xdr:rowOff>132480</xdr:rowOff>
    </xdr:to>
    <xdr:sp>
      <xdr:nvSpPr>
        <xdr:cNvPr id="48" name="CustomShape 1"/>
        <xdr:cNvSpPr/>
      </xdr:nvSpPr>
      <xdr:spPr>
        <a:xfrm>
          <a:off x="43200" y="11607840"/>
          <a:ext cx="165240" cy="2592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47</xdr:row>
      <xdr:rowOff>86760</xdr:rowOff>
    </xdr:from>
    <xdr:to>
      <xdr:col>0</xdr:col>
      <xdr:colOff>225000</xdr:colOff>
      <xdr:row>48</xdr:row>
      <xdr:rowOff>95760</xdr:rowOff>
    </xdr:to>
    <xdr:sp>
      <xdr:nvSpPr>
        <xdr:cNvPr id="49" name="CustomShape 1"/>
        <xdr:cNvSpPr/>
      </xdr:nvSpPr>
      <xdr:spPr>
        <a:xfrm>
          <a:off x="57240" y="9011520"/>
          <a:ext cx="167760" cy="2091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47520</xdr:colOff>
      <xdr:row>104</xdr:row>
      <xdr:rowOff>82440</xdr:rowOff>
    </xdr:from>
    <xdr:to>
      <xdr:col>0</xdr:col>
      <xdr:colOff>275760</xdr:colOff>
      <xdr:row>105</xdr:row>
      <xdr:rowOff>158400</xdr:rowOff>
    </xdr:to>
    <xdr:sp>
      <xdr:nvSpPr>
        <xdr:cNvPr id="50" name="CustomShape 1"/>
        <xdr:cNvSpPr/>
      </xdr:nvSpPr>
      <xdr:spPr>
        <a:xfrm>
          <a:off x="47520" y="19570320"/>
          <a:ext cx="228240" cy="276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38880</xdr:colOff>
      <xdr:row>59</xdr:row>
      <xdr:rowOff>68400</xdr:rowOff>
    </xdr:from>
    <xdr:to>
      <xdr:col>0</xdr:col>
      <xdr:colOff>206640</xdr:colOff>
      <xdr:row>60</xdr:row>
      <xdr:rowOff>113400</xdr:rowOff>
    </xdr:to>
    <xdr:sp>
      <xdr:nvSpPr>
        <xdr:cNvPr id="51" name="CustomShape 1"/>
        <xdr:cNvSpPr/>
      </xdr:nvSpPr>
      <xdr:spPr>
        <a:xfrm>
          <a:off x="38880" y="10993320"/>
          <a:ext cx="167760" cy="2070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65520</xdr:colOff>
      <xdr:row>68</xdr:row>
      <xdr:rowOff>95040</xdr:rowOff>
    </xdr:from>
    <xdr:to>
      <xdr:col>0</xdr:col>
      <xdr:colOff>233280</xdr:colOff>
      <xdr:row>69</xdr:row>
      <xdr:rowOff>104040</xdr:rowOff>
    </xdr:to>
    <xdr:sp>
      <xdr:nvSpPr>
        <xdr:cNvPr id="52" name="CustomShape 1"/>
        <xdr:cNvSpPr/>
      </xdr:nvSpPr>
      <xdr:spPr>
        <a:xfrm>
          <a:off x="65520" y="12782160"/>
          <a:ext cx="167760" cy="2091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83160</xdr:colOff>
      <xdr:row>94</xdr:row>
      <xdr:rowOff>103680</xdr:rowOff>
    </xdr:from>
    <xdr:to>
      <xdr:col>0</xdr:col>
      <xdr:colOff>250920</xdr:colOff>
      <xdr:row>95</xdr:row>
      <xdr:rowOff>112680</xdr:rowOff>
    </xdr:to>
    <xdr:sp>
      <xdr:nvSpPr>
        <xdr:cNvPr id="53" name="CustomShape 1"/>
        <xdr:cNvSpPr/>
      </xdr:nvSpPr>
      <xdr:spPr>
        <a:xfrm>
          <a:off x="83160" y="17591400"/>
          <a:ext cx="167760" cy="2091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135</xdr:row>
      <xdr:rowOff>57240</xdr:rowOff>
    </xdr:from>
    <xdr:to>
      <xdr:col>0</xdr:col>
      <xdr:colOff>219600</xdr:colOff>
      <xdr:row>136</xdr:row>
      <xdr:rowOff>78480</xdr:rowOff>
    </xdr:to>
    <xdr:sp>
      <xdr:nvSpPr>
        <xdr:cNvPr id="54" name="CustomShape 1"/>
        <xdr:cNvSpPr/>
      </xdr:nvSpPr>
      <xdr:spPr>
        <a:xfrm>
          <a:off x="0" y="22088520"/>
          <a:ext cx="219600" cy="22104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638280</xdr:colOff>
      <xdr:row>155</xdr:row>
      <xdr:rowOff>95400</xdr:rowOff>
    </xdr:from>
    <xdr:to>
      <xdr:col>8</xdr:col>
      <xdr:colOff>857880</xdr:colOff>
      <xdr:row>157</xdr:row>
      <xdr:rowOff>116640</xdr:rowOff>
    </xdr:to>
    <xdr:sp>
      <xdr:nvSpPr>
        <xdr:cNvPr id="55" name="CustomShape 1"/>
        <xdr:cNvSpPr/>
      </xdr:nvSpPr>
      <xdr:spPr>
        <a:xfrm>
          <a:off x="7422480" y="25327080"/>
          <a:ext cx="219600" cy="22104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27360</xdr:colOff>
      <xdr:row>185</xdr:row>
      <xdr:rowOff>76320</xdr:rowOff>
    </xdr:from>
    <xdr:to>
      <xdr:col>0</xdr:col>
      <xdr:colOff>246960</xdr:colOff>
      <xdr:row>186</xdr:row>
      <xdr:rowOff>97560</xdr:rowOff>
    </xdr:to>
    <xdr:sp>
      <xdr:nvSpPr>
        <xdr:cNvPr id="56" name="CustomShape 1"/>
        <xdr:cNvSpPr/>
      </xdr:nvSpPr>
      <xdr:spPr>
        <a:xfrm>
          <a:off x="27360" y="29708280"/>
          <a:ext cx="219600" cy="2214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38160</xdr:colOff>
      <xdr:row>223</xdr:row>
      <xdr:rowOff>85680</xdr:rowOff>
    </xdr:from>
    <xdr:to>
      <xdr:col>0</xdr:col>
      <xdr:colOff>257760</xdr:colOff>
      <xdr:row>224</xdr:row>
      <xdr:rowOff>106920</xdr:rowOff>
    </xdr:to>
    <xdr:sp>
      <xdr:nvSpPr>
        <xdr:cNvPr id="57" name="CustomShape 1"/>
        <xdr:cNvSpPr/>
      </xdr:nvSpPr>
      <xdr:spPr>
        <a:xfrm>
          <a:off x="38160" y="36318600"/>
          <a:ext cx="219600" cy="2214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38160</xdr:colOff>
      <xdr:row>72</xdr:row>
      <xdr:rowOff>66600</xdr:rowOff>
    </xdr:from>
    <xdr:to>
      <xdr:col>0</xdr:col>
      <xdr:colOff>237960</xdr:colOff>
      <xdr:row>73</xdr:row>
      <xdr:rowOff>123480</xdr:rowOff>
    </xdr:to>
    <xdr:sp>
      <xdr:nvSpPr>
        <xdr:cNvPr id="58" name="CustomShape 1"/>
        <xdr:cNvSpPr/>
      </xdr:nvSpPr>
      <xdr:spPr>
        <a:xfrm>
          <a:off x="38160" y="11696400"/>
          <a:ext cx="199800" cy="25704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220320</xdr:colOff>
      <xdr:row>264</xdr:row>
      <xdr:rowOff>115560</xdr:rowOff>
    </xdr:from>
    <xdr:to>
      <xdr:col>2</xdr:col>
      <xdr:colOff>1734480</xdr:colOff>
      <xdr:row>265</xdr:row>
      <xdr:rowOff>172440</xdr:rowOff>
    </xdr:to>
    <xdr:pic>
      <xdr:nvPicPr>
        <xdr:cNvPr id="59" name="Imagen 10" descr=""/>
        <xdr:cNvPicPr/>
      </xdr:nvPicPr>
      <xdr:blipFill>
        <a:blip r:embed="rId1"/>
        <a:stretch/>
      </xdr:blipFill>
      <xdr:spPr>
        <a:xfrm>
          <a:off x="1269720" y="41806440"/>
          <a:ext cx="1514160" cy="256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93600</xdr:colOff>
      <xdr:row>21</xdr:row>
      <xdr:rowOff>39240</xdr:rowOff>
    </xdr:from>
    <xdr:to>
      <xdr:col>0</xdr:col>
      <xdr:colOff>250920</xdr:colOff>
      <xdr:row>22</xdr:row>
      <xdr:rowOff>97200</xdr:rowOff>
    </xdr:to>
    <xdr:sp>
      <xdr:nvSpPr>
        <xdr:cNvPr id="60" name="CustomShape 1"/>
        <xdr:cNvSpPr/>
      </xdr:nvSpPr>
      <xdr:spPr>
        <a:xfrm>
          <a:off x="93600" y="4382640"/>
          <a:ext cx="15732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25560</xdr:colOff>
      <xdr:row>604</xdr:row>
      <xdr:rowOff>48240</xdr:rowOff>
    </xdr:from>
    <xdr:to>
      <xdr:col>0</xdr:col>
      <xdr:colOff>270000</xdr:colOff>
      <xdr:row>605</xdr:row>
      <xdr:rowOff>98640</xdr:rowOff>
    </xdr:to>
    <xdr:sp>
      <xdr:nvSpPr>
        <xdr:cNvPr id="61" name="CustomShape 1"/>
        <xdr:cNvSpPr/>
      </xdr:nvSpPr>
      <xdr:spPr>
        <a:xfrm>
          <a:off x="25560" y="121006080"/>
          <a:ext cx="244440" cy="2505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225000</xdr:colOff>
      <xdr:row>67</xdr:row>
      <xdr:rowOff>57960</xdr:rowOff>
    </xdr:to>
    <xdr:sp>
      <xdr:nvSpPr>
        <xdr:cNvPr id="62" name="CustomShape 1"/>
        <xdr:cNvSpPr/>
      </xdr:nvSpPr>
      <xdr:spPr>
        <a:xfrm>
          <a:off x="0" y="13344480"/>
          <a:ext cx="22500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68040</xdr:colOff>
      <xdr:row>95</xdr:row>
      <xdr:rowOff>0</xdr:rowOff>
    </xdr:from>
    <xdr:to>
      <xdr:col>0</xdr:col>
      <xdr:colOff>225000</xdr:colOff>
      <xdr:row>96</xdr:row>
      <xdr:rowOff>57960</xdr:rowOff>
    </xdr:to>
    <xdr:sp>
      <xdr:nvSpPr>
        <xdr:cNvPr id="63" name="CustomShape 1"/>
        <xdr:cNvSpPr/>
      </xdr:nvSpPr>
      <xdr:spPr>
        <a:xfrm>
          <a:off x="68040" y="19145160"/>
          <a:ext cx="15696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84960</xdr:colOff>
      <xdr:row>129</xdr:row>
      <xdr:rowOff>0</xdr:rowOff>
    </xdr:from>
    <xdr:to>
      <xdr:col>0</xdr:col>
      <xdr:colOff>246240</xdr:colOff>
      <xdr:row>130</xdr:row>
      <xdr:rowOff>57960</xdr:rowOff>
    </xdr:to>
    <xdr:sp>
      <xdr:nvSpPr>
        <xdr:cNvPr id="64" name="CustomShape 1"/>
        <xdr:cNvSpPr/>
      </xdr:nvSpPr>
      <xdr:spPr>
        <a:xfrm>
          <a:off x="84960" y="25945920"/>
          <a:ext cx="16128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76680</xdr:colOff>
      <xdr:row>164</xdr:row>
      <xdr:rowOff>0</xdr:rowOff>
    </xdr:from>
    <xdr:to>
      <xdr:col>0</xdr:col>
      <xdr:colOff>225000</xdr:colOff>
      <xdr:row>165</xdr:row>
      <xdr:rowOff>57960</xdr:rowOff>
    </xdr:to>
    <xdr:sp>
      <xdr:nvSpPr>
        <xdr:cNvPr id="65" name="CustomShape 1"/>
        <xdr:cNvSpPr/>
      </xdr:nvSpPr>
      <xdr:spPr>
        <a:xfrm>
          <a:off x="76680" y="32946840"/>
          <a:ext cx="14832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93600</xdr:colOff>
      <xdr:row>201</xdr:row>
      <xdr:rowOff>0</xdr:rowOff>
    </xdr:from>
    <xdr:to>
      <xdr:col>0</xdr:col>
      <xdr:colOff>374040</xdr:colOff>
      <xdr:row>202</xdr:row>
      <xdr:rowOff>57960</xdr:rowOff>
    </xdr:to>
    <xdr:sp>
      <xdr:nvSpPr>
        <xdr:cNvPr id="66" name="CustomShape 1"/>
        <xdr:cNvSpPr/>
      </xdr:nvSpPr>
      <xdr:spPr>
        <a:xfrm>
          <a:off x="93600" y="40347720"/>
          <a:ext cx="28044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59400</xdr:colOff>
      <xdr:row>239</xdr:row>
      <xdr:rowOff>0</xdr:rowOff>
    </xdr:from>
    <xdr:to>
      <xdr:col>0</xdr:col>
      <xdr:colOff>224640</xdr:colOff>
      <xdr:row>240</xdr:row>
      <xdr:rowOff>57960</xdr:rowOff>
    </xdr:to>
    <xdr:sp>
      <xdr:nvSpPr>
        <xdr:cNvPr id="67" name="CustomShape 1"/>
        <xdr:cNvSpPr/>
      </xdr:nvSpPr>
      <xdr:spPr>
        <a:xfrm>
          <a:off x="59400" y="47948760"/>
          <a:ext cx="16524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76680</xdr:colOff>
      <xdr:row>319</xdr:row>
      <xdr:rowOff>0</xdr:rowOff>
    </xdr:from>
    <xdr:to>
      <xdr:col>0</xdr:col>
      <xdr:colOff>225000</xdr:colOff>
      <xdr:row>320</xdr:row>
      <xdr:rowOff>57960</xdr:rowOff>
    </xdr:to>
    <xdr:sp>
      <xdr:nvSpPr>
        <xdr:cNvPr id="68" name="CustomShape 1"/>
        <xdr:cNvSpPr/>
      </xdr:nvSpPr>
      <xdr:spPr>
        <a:xfrm>
          <a:off x="76680" y="63950760"/>
          <a:ext cx="14832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68040</xdr:colOff>
      <xdr:row>299</xdr:row>
      <xdr:rowOff>0</xdr:rowOff>
    </xdr:from>
    <xdr:to>
      <xdr:col>0</xdr:col>
      <xdr:colOff>225000</xdr:colOff>
      <xdr:row>299</xdr:row>
      <xdr:rowOff>100440</xdr:rowOff>
    </xdr:to>
    <xdr:sp>
      <xdr:nvSpPr>
        <xdr:cNvPr id="69" name="CustomShape 1"/>
        <xdr:cNvSpPr/>
      </xdr:nvSpPr>
      <xdr:spPr>
        <a:xfrm>
          <a:off x="68040" y="59950080"/>
          <a:ext cx="156960" cy="10044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68040</xdr:colOff>
      <xdr:row>432</xdr:row>
      <xdr:rowOff>0</xdr:rowOff>
    </xdr:from>
    <xdr:to>
      <xdr:col>0</xdr:col>
      <xdr:colOff>225000</xdr:colOff>
      <xdr:row>432</xdr:row>
      <xdr:rowOff>199800</xdr:rowOff>
    </xdr:to>
    <xdr:sp>
      <xdr:nvSpPr>
        <xdr:cNvPr id="70" name="CustomShape 1"/>
        <xdr:cNvSpPr/>
      </xdr:nvSpPr>
      <xdr:spPr>
        <a:xfrm>
          <a:off x="68040" y="86553360"/>
          <a:ext cx="156960" cy="1998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76680</xdr:colOff>
      <xdr:row>482</xdr:row>
      <xdr:rowOff>16920</xdr:rowOff>
    </xdr:from>
    <xdr:to>
      <xdr:col>0</xdr:col>
      <xdr:colOff>225000</xdr:colOff>
      <xdr:row>483</xdr:row>
      <xdr:rowOff>74880</xdr:rowOff>
    </xdr:to>
    <xdr:sp>
      <xdr:nvSpPr>
        <xdr:cNvPr id="71" name="CustomShape 1"/>
        <xdr:cNvSpPr/>
      </xdr:nvSpPr>
      <xdr:spPr>
        <a:xfrm>
          <a:off x="76680" y="96571800"/>
          <a:ext cx="14832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84960</xdr:colOff>
      <xdr:row>584</xdr:row>
      <xdr:rowOff>33840</xdr:rowOff>
    </xdr:from>
    <xdr:to>
      <xdr:col>0</xdr:col>
      <xdr:colOff>224640</xdr:colOff>
      <xdr:row>585</xdr:row>
      <xdr:rowOff>91800</xdr:rowOff>
    </xdr:to>
    <xdr:sp>
      <xdr:nvSpPr>
        <xdr:cNvPr id="72" name="CustomShape 1"/>
        <xdr:cNvSpPr/>
      </xdr:nvSpPr>
      <xdr:spPr>
        <a:xfrm>
          <a:off x="84960" y="116991000"/>
          <a:ext cx="13968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68040</xdr:colOff>
      <xdr:row>623</xdr:row>
      <xdr:rowOff>0</xdr:rowOff>
    </xdr:from>
    <xdr:to>
      <xdr:col>0</xdr:col>
      <xdr:colOff>225000</xdr:colOff>
      <xdr:row>624</xdr:row>
      <xdr:rowOff>57960</xdr:rowOff>
    </xdr:to>
    <xdr:sp>
      <xdr:nvSpPr>
        <xdr:cNvPr id="73" name="CustomShape 1"/>
        <xdr:cNvSpPr/>
      </xdr:nvSpPr>
      <xdr:spPr>
        <a:xfrm>
          <a:off x="68040" y="124758360"/>
          <a:ext cx="15696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84960</xdr:colOff>
      <xdr:row>662</xdr:row>
      <xdr:rowOff>0</xdr:rowOff>
    </xdr:from>
    <xdr:to>
      <xdr:col>0</xdr:col>
      <xdr:colOff>224640</xdr:colOff>
      <xdr:row>663</xdr:row>
      <xdr:rowOff>57960</xdr:rowOff>
    </xdr:to>
    <xdr:sp>
      <xdr:nvSpPr>
        <xdr:cNvPr id="74" name="CustomShape 1"/>
        <xdr:cNvSpPr/>
      </xdr:nvSpPr>
      <xdr:spPr>
        <a:xfrm>
          <a:off x="84960" y="132559200"/>
          <a:ext cx="139680" cy="258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59400</xdr:colOff>
      <xdr:row>701</xdr:row>
      <xdr:rowOff>42480</xdr:rowOff>
    </xdr:from>
    <xdr:to>
      <xdr:col>0</xdr:col>
      <xdr:colOff>224640</xdr:colOff>
      <xdr:row>702</xdr:row>
      <xdr:rowOff>100440</xdr:rowOff>
    </xdr:to>
    <xdr:sp>
      <xdr:nvSpPr>
        <xdr:cNvPr id="75" name="CustomShape 1"/>
        <xdr:cNvSpPr/>
      </xdr:nvSpPr>
      <xdr:spPr>
        <a:xfrm>
          <a:off x="59400" y="140402880"/>
          <a:ext cx="165240" cy="25776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57240</xdr:colOff>
      <xdr:row>905</xdr:row>
      <xdr:rowOff>104760</xdr:rowOff>
    </xdr:from>
    <xdr:to>
      <xdr:col>0</xdr:col>
      <xdr:colOff>225000</xdr:colOff>
      <xdr:row>906</xdr:row>
      <xdr:rowOff>113760</xdr:rowOff>
    </xdr:to>
    <xdr:sp>
      <xdr:nvSpPr>
        <xdr:cNvPr id="76" name="CustomShape 1"/>
        <xdr:cNvSpPr/>
      </xdr:nvSpPr>
      <xdr:spPr>
        <a:xfrm>
          <a:off x="57240" y="181155960"/>
          <a:ext cx="167760" cy="20880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47520</xdr:colOff>
      <xdr:row>947</xdr:row>
      <xdr:rowOff>28440</xdr:rowOff>
    </xdr:from>
    <xdr:to>
      <xdr:col>0</xdr:col>
      <xdr:colOff>275760</xdr:colOff>
      <xdr:row>948</xdr:row>
      <xdr:rowOff>104400</xdr:rowOff>
    </xdr:to>
    <xdr:sp>
      <xdr:nvSpPr>
        <xdr:cNvPr id="77" name="CustomShape 1"/>
        <xdr:cNvSpPr/>
      </xdr:nvSpPr>
      <xdr:spPr>
        <a:xfrm>
          <a:off x="47520" y="189442440"/>
          <a:ext cx="228240" cy="2761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28440</xdr:colOff>
      <xdr:row>1051</xdr:row>
      <xdr:rowOff>95400</xdr:rowOff>
    </xdr:from>
    <xdr:to>
      <xdr:col>0</xdr:col>
      <xdr:colOff>248040</xdr:colOff>
      <xdr:row>1052</xdr:row>
      <xdr:rowOff>116640</xdr:rowOff>
    </xdr:to>
    <xdr:sp>
      <xdr:nvSpPr>
        <xdr:cNvPr id="78" name="CustomShape 1"/>
        <xdr:cNvSpPr/>
      </xdr:nvSpPr>
      <xdr:spPr>
        <a:xfrm>
          <a:off x="28440" y="207035280"/>
          <a:ext cx="219600" cy="18324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28440</xdr:colOff>
      <xdr:row>1067</xdr:row>
      <xdr:rowOff>85680</xdr:rowOff>
    </xdr:from>
    <xdr:to>
      <xdr:col>0</xdr:col>
      <xdr:colOff>248040</xdr:colOff>
      <xdr:row>1068</xdr:row>
      <xdr:rowOff>106920</xdr:rowOff>
    </xdr:to>
    <xdr:sp>
      <xdr:nvSpPr>
        <xdr:cNvPr id="79" name="CustomShape 1"/>
        <xdr:cNvSpPr/>
      </xdr:nvSpPr>
      <xdr:spPr>
        <a:xfrm>
          <a:off x="28440" y="209616480"/>
          <a:ext cx="219600" cy="18324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28440</xdr:colOff>
      <xdr:row>992</xdr:row>
      <xdr:rowOff>66600</xdr:rowOff>
    </xdr:from>
    <xdr:to>
      <xdr:col>0</xdr:col>
      <xdr:colOff>228240</xdr:colOff>
      <xdr:row>993</xdr:row>
      <xdr:rowOff>123480</xdr:rowOff>
    </xdr:to>
    <xdr:sp>
      <xdr:nvSpPr>
        <xdr:cNvPr id="80" name="CustomShape 1"/>
        <xdr:cNvSpPr/>
      </xdr:nvSpPr>
      <xdr:spPr>
        <a:xfrm>
          <a:off x="28440" y="197453160"/>
          <a:ext cx="199800" cy="218520"/>
        </a:xfrm>
        <a:custGeom>
          <a:avLst/>
          <a:gdLst/>
          <a:ahLst/>
          <a:rect l="l" t="t" r="r" b="b"/>
          <a:pathLst>
            <a:path w="215875" h="220133">
              <a:moveTo>
                <a:pt x="149200" y="0"/>
              </a:moveTo>
              <a:cubicBezTo>
                <a:pt x="86493" y="15875"/>
                <a:pt x="23787" y="31750"/>
                <a:pt x="6325" y="66675"/>
              </a:cubicBezTo>
              <a:cubicBezTo>
                <a:pt x="-11138" y="101600"/>
                <a:pt x="9500" y="185738"/>
                <a:pt x="44425" y="209550"/>
              </a:cubicBezTo>
              <a:cubicBezTo>
                <a:pt x="79350" y="233362"/>
                <a:pt x="215875" y="209550"/>
                <a:pt x="215875" y="209550"/>
              </a:cubicBezTo>
              <a:lnTo>
                <a:pt x="215875" y="209550"/>
              </a:lnTo>
              <a:lnTo>
                <a:pt x="215875" y="209550"/>
              </a:lnTo>
            </a:path>
          </a:pathLst>
        </a:custGeom>
        <a:noFill/>
        <a:ln>
          <a:solidFill>
            <a:srgbClr val="ff0000"/>
          </a:solidFill>
          <a:round/>
          <a:headEnd len="lg" type="stealth" w="lg"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38160</xdr:colOff>
      <xdr:row>245</xdr:row>
      <xdr:rowOff>37440</xdr:rowOff>
    </xdr:from>
    <xdr:to>
      <xdr:col>16</xdr:col>
      <xdr:colOff>66240</xdr:colOff>
      <xdr:row>259</xdr:row>
      <xdr:rowOff>27720</xdr:rowOff>
    </xdr:to>
    <xdr:sp>
      <xdr:nvSpPr>
        <xdr:cNvPr id="81" name="CustomShape 1"/>
        <xdr:cNvSpPr/>
      </xdr:nvSpPr>
      <xdr:spPr>
        <a:xfrm flipV="1">
          <a:off x="838080" y="16372800"/>
          <a:ext cx="294840" cy="923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b050"/>
          </a:solidFill>
          <a:round/>
          <a:tailEnd len="lg" type="stealth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108</xdr:col>
      <xdr:colOff>34200</xdr:colOff>
      <xdr:row>74</xdr:row>
      <xdr:rowOff>34920</xdr:rowOff>
    </xdr:from>
    <xdr:to>
      <xdr:col>119</xdr:col>
      <xdr:colOff>57240</xdr:colOff>
      <xdr:row>134</xdr:row>
      <xdr:rowOff>60120</xdr:rowOff>
    </xdr:to>
    <xdr:sp>
      <xdr:nvSpPr>
        <xdr:cNvPr id="82" name="CustomShape 1"/>
        <xdr:cNvSpPr/>
      </xdr:nvSpPr>
      <xdr:spPr>
        <a:xfrm flipH="1">
          <a:off x="7234920" y="4968720"/>
          <a:ext cx="756360" cy="4025520"/>
        </a:xfrm>
        <a:custGeom>
          <a:avLst/>
          <a:gdLst/>
          <a:ahLst/>
          <a:rect l="l" t="t" r="r" b="b"/>
          <a:pathLst>
            <a:path w="768143" h="4501358">
              <a:moveTo>
                <a:pt x="311" y="706455"/>
              </a:moveTo>
              <a:cubicBezTo>
                <a:pt x="-499" y="549325"/>
                <a:pt x="-1309" y="392195"/>
                <a:pt x="19750" y="278802"/>
              </a:cubicBezTo>
              <a:cubicBezTo>
                <a:pt x="40809" y="165409"/>
                <a:pt x="82926" y="53636"/>
                <a:pt x="126663" y="26098"/>
              </a:cubicBezTo>
              <a:cubicBezTo>
                <a:pt x="170400" y="-1440"/>
                <a:pt x="248155" y="-41938"/>
                <a:pt x="282173" y="113572"/>
              </a:cubicBezTo>
              <a:cubicBezTo>
                <a:pt x="316191" y="269082"/>
                <a:pt x="319431" y="361417"/>
                <a:pt x="330770" y="959159"/>
              </a:cubicBezTo>
              <a:cubicBezTo>
                <a:pt x="342109" y="1556901"/>
                <a:pt x="345349" y="3162220"/>
                <a:pt x="350209" y="3700026"/>
              </a:cubicBezTo>
              <a:cubicBezTo>
                <a:pt x="355069" y="4237832"/>
                <a:pt x="334011" y="4054784"/>
                <a:pt x="359929" y="4185996"/>
              </a:cubicBezTo>
              <a:cubicBezTo>
                <a:pt x="385847" y="4317208"/>
                <a:pt x="452263" y="4450039"/>
                <a:pt x="505719" y="4487297"/>
              </a:cubicBezTo>
              <a:cubicBezTo>
                <a:pt x="559175" y="4524555"/>
                <a:pt x="641790" y="4484057"/>
                <a:pt x="680668" y="4409542"/>
              </a:cubicBezTo>
              <a:cubicBezTo>
                <a:pt x="719546" y="4335027"/>
                <a:pt x="724406" y="4409542"/>
                <a:pt x="738985" y="4040205"/>
              </a:cubicBezTo>
              <a:cubicBezTo>
                <a:pt x="753564" y="3670868"/>
                <a:pt x="768143" y="2193521"/>
                <a:pt x="768143" y="2193521"/>
              </a:cubicBezTo>
              <a:lnTo>
                <a:pt x="768143" y="2193521"/>
              </a:lnTo>
            </a:path>
          </a:pathLst>
        </a:custGeom>
        <a:noFill/>
        <a:ln w="12600">
          <a:solidFill>
            <a:srgbClr val="ff0000"/>
          </a:solidFill>
          <a:round/>
          <a:head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148</xdr:col>
      <xdr:colOff>41760</xdr:colOff>
      <xdr:row>76</xdr:row>
      <xdr:rowOff>29880</xdr:rowOff>
    </xdr:from>
    <xdr:to>
      <xdr:col>151</xdr:col>
      <xdr:colOff>41760</xdr:colOff>
      <xdr:row>78</xdr:row>
      <xdr:rowOff>48600</xdr:rowOff>
    </xdr:to>
    <xdr:sp>
      <xdr:nvSpPr>
        <xdr:cNvPr id="83" name="CustomShape 1"/>
        <xdr:cNvSpPr/>
      </xdr:nvSpPr>
      <xdr:spPr>
        <a:xfrm flipH="1">
          <a:off x="9909360" y="5096880"/>
          <a:ext cx="200160" cy="152280"/>
        </a:xfrm>
        <a:prstGeom prst="cloud">
          <a:avLst/>
        </a:prstGeom>
        <a:noFill/>
        <a:ln w="936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148</xdr:col>
      <xdr:colOff>12960</xdr:colOff>
      <xdr:row>77</xdr:row>
      <xdr:rowOff>48960</xdr:rowOff>
    </xdr:from>
    <xdr:to>
      <xdr:col>151</xdr:col>
      <xdr:colOff>12960</xdr:colOff>
      <xdr:row>80</xdr:row>
      <xdr:rowOff>20520</xdr:rowOff>
    </xdr:to>
    <xdr:sp>
      <xdr:nvSpPr>
        <xdr:cNvPr id="84" name="CustomShape 1"/>
        <xdr:cNvSpPr/>
      </xdr:nvSpPr>
      <xdr:spPr>
        <a:xfrm flipH="1">
          <a:off x="9880560" y="5182920"/>
          <a:ext cx="200160" cy="171360"/>
        </a:xfrm>
        <a:prstGeom prst="cloud">
          <a:avLst/>
        </a:prstGeom>
        <a:noFill/>
        <a:ln w="936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147</xdr:col>
      <xdr:colOff>21600</xdr:colOff>
      <xdr:row>78</xdr:row>
      <xdr:rowOff>58680</xdr:rowOff>
    </xdr:from>
    <xdr:to>
      <xdr:col>150</xdr:col>
      <xdr:colOff>31320</xdr:colOff>
      <xdr:row>82</xdr:row>
      <xdr:rowOff>20520</xdr:rowOff>
    </xdr:to>
    <xdr:sp>
      <xdr:nvSpPr>
        <xdr:cNvPr id="85" name="CustomShape 1"/>
        <xdr:cNvSpPr/>
      </xdr:nvSpPr>
      <xdr:spPr>
        <a:xfrm flipH="1">
          <a:off x="9822600" y="5259240"/>
          <a:ext cx="209880" cy="228600"/>
        </a:xfrm>
        <a:prstGeom prst="cloud">
          <a:avLst/>
        </a:prstGeom>
        <a:noFill/>
        <a:ln w="936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150</xdr:col>
      <xdr:colOff>32400</xdr:colOff>
      <xdr:row>78</xdr:row>
      <xdr:rowOff>58680</xdr:rowOff>
    </xdr:from>
    <xdr:to>
      <xdr:col>153</xdr:col>
      <xdr:colOff>32760</xdr:colOff>
      <xdr:row>82</xdr:row>
      <xdr:rowOff>20520</xdr:rowOff>
    </xdr:to>
    <xdr:sp>
      <xdr:nvSpPr>
        <xdr:cNvPr id="86" name="CustomShape 1"/>
        <xdr:cNvSpPr/>
      </xdr:nvSpPr>
      <xdr:spPr>
        <a:xfrm flipH="1">
          <a:off x="10033560" y="5259240"/>
          <a:ext cx="200160" cy="228600"/>
        </a:xfrm>
        <a:prstGeom prst="cloud">
          <a:avLst/>
        </a:prstGeom>
        <a:noFill/>
        <a:ln w="936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149</xdr:col>
      <xdr:colOff>50400</xdr:colOff>
      <xdr:row>78</xdr:row>
      <xdr:rowOff>1440</xdr:rowOff>
    </xdr:from>
    <xdr:to>
      <xdr:col>152</xdr:col>
      <xdr:colOff>22320</xdr:colOff>
      <xdr:row>80</xdr:row>
      <xdr:rowOff>20520</xdr:rowOff>
    </xdr:to>
    <xdr:sp>
      <xdr:nvSpPr>
        <xdr:cNvPr id="87" name="CustomShape 1"/>
        <xdr:cNvSpPr/>
      </xdr:nvSpPr>
      <xdr:spPr>
        <a:xfrm flipH="1">
          <a:off x="9984960" y="5202000"/>
          <a:ext cx="171720" cy="152280"/>
        </a:xfrm>
        <a:prstGeom prst="cloud">
          <a:avLst/>
        </a:prstGeom>
        <a:noFill/>
        <a:ln w="936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149</xdr:col>
      <xdr:colOff>2520</xdr:colOff>
      <xdr:row>79</xdr:row>
      <xdr:rowOff>30240</xdr:rowOff>
    </xdr:from>
    <xdr:to>
      <xdr:col>151</xdr:col>
      <xdr:colOff>41040</xdr:colOff>
      <xdr:row>82</xdr:row>
      <xdr:rowOff>39600</xdr:rowOff>
    </xdr:to>
    <xdr:sp>
      <xdr:nvSpPr>
        <xdr:cNvPr id="88" name="CustomShape 1"/>
        <xdr:cNvSpPr/>
      </xdr:nvSpPr>
      <xdr:spPr>
        <a:xfrm flipH="1">
          <a:off x="9937080" y="5297400"/>
          <a:ext cx="171720" cy="209520"/>
        </a:xfrm>
        <a:prstGeom prst="cloud">
          <a:avLst/>
        </a:prstGeom>
        <a:noFill/>
        <a:ln w="936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148</xdr:col>
      <xdr:colOff>44640</xdr:colOff>
      <xdr:row>77</xdr:row>
      <xdr:rowOff>61920</xdr:rowOff>
    </xdr:from>
    <xdr:to>
      <xdr:col>150</xdr:col>
      <xdr:colOff>64440</xdr:colOff>
      <xdr:row>80</xdr:row>
      <xdr:rowOff>32400</xdr:rowOff>
    </xdr:to>
    <xdr:sp>
      <xdr:nvSpPr>
        <xdr:cNvPr id="89" name="CustomShape 1"/>
        <xdr:cNvSpPr/>
      </xdr:nvSpPr>
      <xdr:spPr>
        <a:xfrm flipH="1" rot="3612600">
          <a:off x="9947520" y="5086440"/>
          <a:ext cx="153360" cy="170280"/>
        </a:xfrm>
        <a:prstGeom prst="cloud">
          <a:avLst/>
        </a:prstGeom>
        <a:noFill/>
        <a:ln w="9360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148</xdr:col>
      <xdr:colOff>22680</xdr:colOff>
      <xdr:row>82</xdr:row>
      <xdr:rowOff>20880</xdr:rowOff>
    </xdr:from>
    <xdr:to>
      <xdr:col>150</xdr:col>
      <xdr:colOff>12960</xdr:colOff>
      <xdr:row>83</xdr:row>
      <xdr:rowOff>59040</xdr:rowOff>
    </xdr:to>
    <xdr:sp>
      <xdr:nvSpPr>
        <xdr:cNvPr id="90" name="CustomShape 1"/>
        <xdr:cNvSpPr/>
      </xdr:nvSpPr>
      <xdr:spPr>
        <a:xfrm flipH="1">
          <a:off x="9890280" y="5488200"/>
          <a:ext cx="123840" cy="104760"/>
        </a:xfrm>
        <a:custGeom>
          <a:avLst/>
          <a:gdLst/>
          <a:ahLst/>
          <a:rect l="l" t="t" r="r" b="b"/>
          <a:pathLst>
            <a:path w="218593" h="212304">
              <a:moveTo>
                <a:pt x="551" y="0"/>
              </a:moveTo>
              <a:cubicBezTo>
                <a:pt x="73" y="22951"/>
                <a:pt x="-405" y="45903"/>
                <a:pt x="551" y="68855"/>
              </a:cubicBezTo>
              <a:cubicBezTo>
                <a:pt x="1507" y="91807"/>
                <a:pt x="3419" y="121454"/>
                <a:pt x="6288" y="137711"/>
              </a:cubicBezTo>
              <a:cubicBezTo>
                <a:pt x="9157" y="153968"/>
                <a:pt x="10113" y="155881"/>
                <a:pt x="17764" y="166400"/>
              </a:cubicBezTo>
              <a:cubicBezTo>
                <a:pt x="25415" y="176919"/>
                <a:pt x="41672" y="195090"/>
                <a:pt x="52192" y="200828"/>
              </a:cubicBezTo>
              <a:cubicBezTo>
                <a:pt x="62712" y="206566"/>
                <a:pt x="80882" y="200828"/>
                <a:pt x="80882" y="200828"/>
              </a:cubicBezTo>
              <a:cubicBezTo>
                <a:pt x="100008" y="200828"/>
                <a:pt x="143999" y="198915"/>
                <a:pt x="166951" y="200828"/>
              </a:cubicBezTo>
              <a:cubicBezTo>
                <a:pt x="189903" y="202741"/>
                <a:pt x="218593" y="212304"/>
                <a:pt x="218593" y="212304"/>
              </a:cubicBezTo>
              <a:lnTo>
                <a:pt x="218593" y="212304"/>
              </a:lnTo>
            </a:path>
          </a:pathLst>
        </a:custGeom>
        <a:noFill/>
        <a:ln w="9360">
          <a:solidFill>
            <a:schemeClr val="tx1"/>
          </a:solidFill>
          <a:round/>
        </a:ln>
        <a:effectLst>
          <a:innerShdw blurRad="114300">
            <a:srgbClr val="000000"/>
          </a:innerShdw>
          <a:softEdge rad="12700"/>
        </a:effectLst>
        <a:scene3d>
          <a:camera prst="orthographicFront"/>
          <a:lightRig dir="t" rig="threePt"/>
        </a:scene3d>
        <a:sp3d>
          <a:bevelT prst="convex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150</xdr:col>
      <xdr:colOff>41040</xdr:colOff>
      <xdr:row>82</xdr:row>
      <xdr:rowOff>39960</xdr:rowOff>
    </xdr:from>
    <xdr:to>
      <xdr:col>151</xdr:col>
      <xdr:colOff>41040</xdr:colOff>
      <xdr:row>84</xdr:row>
      <xdr:rowOff>20880</xdr:rowOff>
    </xdr:to>
    <xdr:sp>
      <xdr:nvSpPr>
        <xdr:cNvPr id="91" name="CustomShape 1"/>
        <xdr:cNvSpPr/>
      </xdr:nvSpPr>
      <xdr:spPr>
        <a:xfrm flipH="1">
          <a:off x="10042200" y="5507280"/>
          <a:ext cx="66600" cy="114120"/>
        </a:xfrm>
        <a:custGeom>
          <a:avLst/>
          <a:gdLst/>
          <a:ahLst/>
          <a:rect l="l" t="t" r="r" b="b"/>
          <a:pathLst>
            <a:path w="160108" h="226134">
              <a:moveTo>
                <a:pt x="157133" y="0"/>
              </a:moveTo>
              <a:lnTo>
                <a:pt x="157133" y="68855"/>
              </a:lnTo>
              <a:lnTo>
                <a:pt x="157133" y="143448"/>
              </a:lnTo>
              <a:cubicBezTo>
                <a:pt x="157133" y="164487"/>
                <a:pt x="163827" y="181701"/>
                <a:pt x="157133" y="195090"/>
              </a:cubicBezTo>
              <a:cubicBezTo>
                <a:pt x="150439" y="208479"/>
                <a:pt x="138962" y="218998"/>
                <a:pt x="116967" y="223780"/>
              </a:cubicBezTo>
              <a:cubicBezTo>
                <a:pt x="94971" y="228562"/>
                <a:pt x="44286" y="224736"/>
                <a:pt x="25160" y="223780"/>
              </a:cubicBezTo>
              <a:cubicBezTo>
                <a:pt x="6034" y="222824"/>
                <a:pt x="6033" y="220911"/>
                <a:pt x="2208" y="218042"/>
              </a:cubicBezTo>
              <a:cubicBezTo>
                <a:pt x="-1617" y="215173"/>
                <a:pt x="295" y="210869"/>
                <a:pt x="2208" y="206566"/>
              </a:cubicBezTo>
            </a:path>
          </a:pathLst>
        </a:custGeom>
        <a:noFill/>
        <a:ln w="9360">
          <a:solidFill>
            <a:schemeClr val="tx1"/>
          </a:solidFill>
          <a:round/>
        </a:ln>
        <a:effectLst>
          <a:innerShdw blurRad="114300">
            <a:srgbClr val="000000"/>
          </a:innerShdw>
          <a:softEdge rad="12700"/>
        </a:effectLst>
        <a:scene3d>
          <a:camera prst="orthographicFront"/>
          <a:lightRig dir="t" rig="threePt"/>
        </a:scene3d>
        <a:sp3d>
          <a:bevelT prst="convex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59</xdr:col>
      <xdr:colOff>12960</xdr:colOff>
      <xdr:row>17</xdr:row>
      <xdr:rowOff>13320</xdr:rowOff>
    </xdr:from>
    <xdr:to>
      <xdr:col>78</xdr:col>
      <xdr:colOff>25920</xdr:colOff>
      <xdr:row>36</xdr:row>
      <xdr:rowOff>26640</xdr:rowOff>
    </xdr:to>
    <xdr:pic>
      <xdr:nvPicPr>
        <xdr:cNvPr id="92" name="184 Imagen" descr=""/>
        <xdr:cNvPicPr/>
      </xdr:nvPicPr>
      <xdr:blipFill>
        <a:blip r:embed="rId1"/>
        <a:stretch/>
      </xdr:blipFill>
      <xdr:spPr>
        <a:xfrm>
          <a:off x="3946680" y="1146600"/>
          <a:ext cx="1279800" cy="1280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73</xdr:col>
      <xdr:colOff>12240</xdr:colOff>
      <xdr:row>62</xdr:row>
      <xdr:rowOff>61920</xdr:rowOff>
    </xdr:from>
    <xdr:to>
      <xdr:col>93</xdr:col>
      <xdr:colOff>7560</xdr:colOff>
      <xdr:row>71</xdr:row>
      <xdr:rowOff>17280</xdr:rowOff>
    </xdr:to>
    <xdr:pic>
      <xdr:nvPicPr>
        <xdr:cNvPr id="93" name="177 Imagen" descr=""/>
        <xdr:cNvPicPr/>
      </xdr:nvPicPr>
      <xdr:blipFill>
        <a:blip r:embed="rId2"/>
        <a:stretch/>
      </xdr:blipFill>
      <xdr:spPr>
        <a:xfrm>
          <a:off x="4879440" y="4195440"/>
          <a:ext cx="1328760" cy="555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60480</xdr:colOff>
      <xdr:row>2</xdr:row>
      <xdr:rowOff>25920</xdr:rowOff>
    </xdr:from>
    <xdr:to>
      <xdr:col>133</xdr:col>
      <xdr:colOff>15120</xdr:colOff>
      <xdr:row>3</xdr:row>
      <xdr:rowOff>36360</xdr:rowOff>
    </xdr:to>
    <xdr:sp>
      <xdr:nvSpPr>
        <xdr:cNvPr id="94" name="CustomShape 1"/>
        <xdr:cNvSpPr/>
      </xdr:nvSpPr>
      <xdr:spPr>
        <a:xfrm>
          <a:off x="460440" y="159120"/>
          <a:ext cx="8422200" cy="77040"/>
        </a:xfrm>
        <a:custGeom>
          <a:avLst/>
          <a:gdLst/>
          <a:ahLst/>
          <a:rect l="l" t="t" r="r" b="b"/>
          <a:pathLst>
            <a:path w="4960937" h="79375">
              <a:moveTo>
                <a:pt x="0" y="0"/>
              </a:moveTo>
              <a:lnTo>
                <a:pt x="1359297" y="29765"/>
              </a:lnTo>
              <a:lnTo>
                <a:pt x="3165078" y="29765"/>
              </a:lnTo>
              <a:cubicBezTo>
                <a:pt x="3765351" y="38033"/>
                <a:pt x="4960937" y="79375"/>
                <a:pt x="4960937" y="79375"/>
              </a:cubicBezTo>
              <a:lnTo>
                <a:pt x="4960937" y="79375"/>
              </a:lnTo>
            </a:path>
          </a:pathLst>
        </a:custGeom>
        <a:noFill/>
        <a:ln>
          <a:solidFill>
            <a:schemeClr val="bg2"/>
          </a:solidFill>
          <a:round/>
        </a:ln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57600</xdr:colOff>
      <xdr:row>6</xdr:row>
      <xdr:rowOff>45360</xdr:rowOff>
    </xdr:from>
    <xdr:to>
      <xdr:col>132</xdr:col>
      <xdr:colOff>26280</xdr:colOff>
      <xdr:row>7</xdr:row>
      <xdr:rowOff>47880</xdr:rowOff>
    </xdr:to>
    <xdr:sp>
      <xdr:nvSpPr>
        <xdr:cNvPr id="95" name="CustomShape 1"/>
        <xdr:cNvSpPr/>
      </xdr:nvSpPr>
      <xdr:spPr>
        <a:xfrm>
          <a:off x="390960" y="445320"/>
          <a:ext cx="8436240" cy="69120"/>
        </a:xfrm>
        <a:custGeom>
          <a:avLst/>
          <a:gdLst/>
          <a:ahLst/>
          <a:rect l="l" t="t" r="r" b="b"/>
          <a:pathLst>
            <a:path w="4960937" h="79375">
              <a:moveTo>
                <a:pt x="0" y="0"/>
              </a:moveTo>
              <a:lnTo>
                <a:pt x="1359297" y="29765"/>
              </a:lnTo>
              <a:lnTo>
                <a:pt x="3165078" y="29765"/>
              </a:lnTo>
              <a:cubicBezTo>
                <a:pt x="3765351" y="38033"/>
                <a:pt x="4960937" y="79375"/>
                <a:pt x="4960937" y="79375"/>
              </a:cubicBezTo>
              <a:lnTo>
                <a:pt x="4960937" y="79375"/>
              </a:lnTo>
            </a:path>
          </a:pathLst>
        </a:custGeom>
        <a:noFill/>
        <a:ln>
          <a:solidFill>
            <a:schemeClr val="bg2"/>
          </a:solidFill>
          <a:round/>
        </a:ln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5040</xdr:colOff>
      <xdr:row>4</xdr:row>
      <xdr:rowOff>32040</xdr:rowOff>
    </xdr:from>
    <xdr:to>
      <xdr:col>132</xdr:col>
      <xdr:colOff>54360</xdr:colOff>
      <xdr:row>5</xdr:row>
      <xdr:rowOff>26640</xdr:rowOff>
    </xdr:to>
    <xdr:sp>
      <xdr:nvSpPr>
        <xdr:cNvPr id="96" name="CustomShape 1"/>
        <xdr:cNvSpPr/>
      </xdr:nvSpPr>
      <xdr:spPr>
        <a:xfrm>
          <a:off x="405000" y="298440"/>
          <a:ext cx="8450280" cy="61560"/>
        </a:xfrm>
        <a:custGeom>
          <a:avLst/>
          <a:gdLst/>
          <a:ahLst/>
          <a:rect l="l" t="t" r="r" b="b"/>
          <a:pathLst>
            <a:path w="4960937" h="79375">
              <a:moveTo>
                <a:pt x="0" y="0"/>
              </a:moveTo>
              <a:lnTo>
                <a:pt x="1359297" y="29765"/>
              </a:lnTo>
              <a:lnTo>
                <a:pt x="3165078" y="29765"/>
              </a:lnTo>
              <a:cubicBezTo>
                <a:pt x="3765351" y="38033"/>
                <a:pt x="4960937" y="79375"/>
                <a:pt x="4960937" y="79375"/>
              </a:cubicBezTo>
              <a:lnTo>
                <a:pt x="4960937" y="79375"/>
              </a:lnTo>
            </a:path>
          </a:pathLst>
        </a:custGeom>
        <a:noFill/>
        <a:ln>
          <a:solidFill>
            <a:schemeClr val="accent6">
              <a:lumMod val="75000"/>
            </a:schemeClr>
          </a:solidFill>
          <a:custDash>
            <a:ds d="400000" sp="300000"/>
          </a:custDash>
          <a:round/>
        </a:ln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21</xdr:col>
      <xdr:colOff>22680</xdr:colOff>
      <xdr:row>4</xdr:row>
      <xdr:rowOff>63000</xdr:rowOff>
    </xdr:from>
    <xdr:to>
      <xdr:col>40</xdr:col>
      <xdr:colOff>38520</xdr:colOff>
      <xdr:row>5</xdr:row>
      <xdr:rowOff>11160</xdr:rowOff>
    </xdr:to>
    <xdr:sp>
      <xdr:nvSpPr>
        <xdr:cNvPr id="97" name="CustomShape 1"/>
        <xdr:cNvSpPr/>
      </xdr:nvSpPr>
      <xdr:spPr>
        <a:xfrm>
          <a:off x="1422720" y="329400"/>
          <a:ext cx="1282680" cy="15120"/>
        </a:xfrm>
        <a:custGeom>
          <a:avLst/>
          <a:gdLst/>
          <a:ahLst/>
          <a:rect l="l" t="t" r="r" b="b"/>
          <a:pathLst>
            <a:path w="754062" h="19843">
              <a:moveTo>
                <a:pt x="0" y="0"/>
              </a:moveTo>
              <a:lnTo>
                <a:pt x="754062" y="19843"/>
              </a:lnTo>
              <a:lnTo>
                <a:pt x="754062" y="19843"/>
              </a:lnTo>
            </a:path>
          </a:pathLst>
        </a:custGeom>
        <a:solidFill>
          <a:srgbClr val="ff0000"/>
        </a:solidFill>
        <a:ln w="6480">
          <a:solidFill>
            <a:srgbClr val="ff0000"/>
          </a:solidFill>
          <a:round/>
          <a:tailEnd len="med" type="triangle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95</xdr:col>
      <xdr:colOff>53280</xdr:colOff>
      <xdr:row>5</xdr:row>
      <xdr:rowOff>19080</xdr:rowOff>
    </xdr:from>
    <xdr:to>
      <xdr:col>115</xdr:col>
      <xdr:colOff>2520</xdr:colOff>
      <xdr:row>5</xdr:row>
      <xdr:rowOff>41760</xdr:rowOff>
    </xdr:to>
    <xdr:sp>
      <xdr:nvSpPr>
        <xdr:cNvPr id="98" name="CustomShape 1"/>
        <xdr:cNvSpPr/>
      </xdr:nvSpPr>
      <xdr:spPr>
        <a:xfrm>
          <a:off x="6387120" y="352440"/>
          <a:ext cx="1282680" cy="22680"/>
        </a:xfrm>
        <a:custGeom>
          <a:avLst/>
          <a:gdLst/>
          <a:ahLst/>
          <a:rect l="l" t="t" r="r" b="b"/>
          <a:pathLst>
            <a:path w="754062" h="19843">
              <a:moveTo>
                <a:pt x="0" y="0"/>
              </a:moveTo>
              <a:lnTo>
                <a:pt x="754062" y="19843"/>
              </a:lnTo>
              <a:lnTo>
                <a:pt x="754062" y="19843"/>
              </a:lnTo>
            </a:path>
          </a:pathLst>
        </a:custGeom>
        <a:solidFill>
          <a:srgbClr val="ff0000"/>
        </a:solidFill>
        <a:ln w="6480">
          <a:solidFill>
            <a:srgbClr val="ff0000"/>
          </a:solidFill>
          <a:round/>
          <a:tailEnd len="med" type="triangle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69</xdr:col>
      <xdr:colOff>1800</xdr:colOff>
      <xdr:row>5</xdr:row>
      <xdr:rowOff>19080</xdr:rowOff>
    </xdr:from>
    <xdr:to>
      <xdr:col>88</xdr:col>
      <xdr:colOff>17640</xdr:colOff>
      <xdr:row>5</xdr:row>
      <xdr:rowOff>34200</xdr:rowOff>
    </xdr:to>
    <xdr:sp>
      <xdr:nvSpPr>
        <xdr:cNvPr id="99" name="CustomShape 1"/>
        <xdr:cNvSpPr/>
      </xdr:nvSpPr>
      <xdr:spPr>
        <a:xfrm>
          <a:off x="4602240" y="352440"/>
          <a:ext cx="1282680" cy="15120"/>
        </a:xfrm>
        <a:custGeom>
          <a:avLst/>
          <a:gdLst/>
          <a:ahLst/>
          <a:rect l="l" t="t" r="r" b="b"/>
          <a:pathLst>
            <a:path w="754062" h="19843">
              <a:moveTo>
                <a:pt x="0" y="0"/>
              </a:moveTo>
              <a:lnTo>
                <a:pt x="754062" y="19843"/>
              </a:lnTo>
              <a:lnTo>
                <a:pt x="754062" y="19843"/>
              </a:lnTo>
            </a:path>
          </a:pathLst>
        </a:custGeom>
        <a:solidFill>
          <a:srgbClr val="ff0000"/>
        </a:solidFill>
        <a:ln w="6480">
          <a:solidFill>
            <a:srgbClr val="ff0000"/>
          </a:solidFill>
          <a:round/>
          <a:tailEnd len="med" type="triangle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43</xdr:col>
      <xdr:colOff>20160</xdr:colOff>
      <xdr:row>5</xdr:row>
      <xdr:rowOff>11520</xdr:rowOff>
    </xdr:from>
    <xdr:to>
      <xdr:col>62</xdr:col>
      <xdr:colOff>36000</xdr:colOff>
      <xdr:row>5</xdr:row>
      <xdr:rowOff>26640</xdr:rowOff>
    </xdr:to>
    <xdr:sp>
      <xdr:nvSpPr>
        <xdr:cNvPr id="100" name="CustomShape 1"/>
        <xdr:cNvSpPr/>
      </xdr:nvSpPr>
      <xdr:spPr>
        <a:xfrm>
          <a:off x="2886840" y="344880"/>
          <a:ext cx="1282680" cy="15120"/>
        </a:xfrm>
        <a:custGeom>
          <a:avLst/>
          <a:gdLst/>
          <a:ahLst/>
          <a:rect l="l" t="t" r="r" b="b"/>
          <a:pathLst>
            <a:path w="754062" h="19843">
              <a:moveTo>
                <a:pt x="0" y="0"/>
              </a:moveTo>
              <a:lnTo>
                <a:pt x="754062" y="19843"/>
              </a:lnTo>
              <a:lnTo>
                <a:pt x="754062" y="19843"/>
              </a:lnTo>
            </a:path>
          </a:pathLst>
        </a:custGeom>
        <a:solidFill>
          <a:srgbClr val="ff0000"/>
        </a:solidFill>
        <a:ln w="6480">
          <a:solidFill>
            <a:srgbClr val="ff0000"/>
          </a:solidFill>
          <a:round/>
          <a:tailEnd len="med" type="triangle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145</xdr:col>
      <xdr:colOff>38880</xdr:colOff>
      <xdr:row>65</xdr:row>
      <xdr:rowOff>22680</xdr:rowOff>
    </xdr:from>
    <xdr:to>
      <xdr:col>154</xdr:col>
      <xdr:colOff>48240</xdr:colOff>
      <xdr:row>65</xdr:row>
      <xdr:rowOff>23040</xdr:rowOff>
    </xdr:to>
    <xdr:sp>
      <xdr:nvSpPr>
        <xdr:cNvPr id="101" name="CustomShape 1"/>
        <xdr:cNvSpPr/>
      </xdr:nvSpPr>
      <xdr:spPr>
        <a:xfrm>
          <a:off x="9706680" y="4356360"/>
          <a:ext cx="609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00b050"/>
          </a:solidFill>
          <a:round/>
          <a:tailEnd len="lg" type="stealth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50</xdr:col>
      <xdr:colOff>64800</xdr:colOff>
      <xdr:row>71</xdr:row>
      <xdr:rowOff>20160</xdr:rowOff>
    </xdr:from>
    <xdr:to>
      <xdr:col>57</xdr:col>
      <xdr:colOff>28080</xdr:colOff>
      <xdr:row>79</xdr:row>
      <xdr:rowOff>50400</xdr:rowOff>
    </xdr:to>
    <xdr:sp>
      <xdr:nvSpPr>
        <xdr:cNvPr id="102" name="CustomShape 1"/>
        <xdr:cNvSpPr/>
      </xdr:nvSpPr>
      <xdr:spPr>
        <a:xfrm>
          <a:off x="3398400" y="4753800"/>
          <a:ext cx="429840" cy="563760"/>
        </a:xfrm>
        <a:prstGeom prst="arc">
          <a:avLst>
            <a:gd name="adj1" fmla="val 16200000"/>
            <a:gd name="adj2" fmla="val 0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51</xdr:col>
      <xdr:colOff>7560</xdr:colOff>
      <xdr:row>71</xdr:row>
      <xdr:rowOff>20160</xdr:rowOff>
    </xdr:from>
    <xdr:to>
      <xdr:col>57</xdr:col>
      <xdr:colOff>28080</xdr:colOff>
      <xdr:row>79</xdr:row>
      <xdr:rowOff>60120</xdr:rowOff>
    </xdr:to>
    <xdr:sp>
      <xdr:nvSpPr>
        <xdr:cNvPr id="103" name="CustomShape 1"/>
        <xdr:cNvSpPr/>
      </xdr:nvSpPr>
      <xdr:spPr>
        <a:xfrm flipH="1">
          <a:off x="3407760" y="4753800"/>
          <a:ext cx="420480" cy="573480"/>
        </a:xfrm>
        <a:prstGeom prst="arc">
          <a:avLst>
            <a:gd name="adj1" fmla="val 16200000"/>
            <a:gd name="adj2" fmla="val 0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53</xdr:col>
      <xdr:colOff>17640</xdr:colOff>
      <xdr:row>71</xdr:row>
      <xdr:rowOff>58680</xdr:rowOff>
    </xdr:from>
    <xdr:to>
      <xdr:col>55</xdr:col>
      <xdr:colOff>8280</xdr:colOff>
      <xdr:row>75</xdr:row>
      <xdr:rowOff>40320</xdr:rowOff>
    </xdr:to>
    <xdr:sp>
      <xdr:nvSpPr>
        <xdr:cNvPr id="104" name="CustomShape 1"/>
        <xdr:cNvSpPr/>
      </xdr:nvSpPr>
      <xdr:spPr>
        <a:xfrm>
          <a:off x="3551400" y="4792320"/>
          <a:ext cx="123840" cy="24840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50</xdr:col>
      <xdr:colOff>26280</xdr:colOff>
      <xdr:row>75</xdr:row>
      <xdr:rowOff>40320</xdr:rowOff>
    </xdr:from>
    <xdr:to>
      <xdr:col>57</xdr:col>
      <xdr:colOff>66600</xdr:colOff>
      <xdr:row>75</xdr:row>
      <xdr:rowOff>40680</xdr:rowOff>
    </xdr:to>
    <xdr:sp>
      <xdr:nvSpPr>
        <xdr:cNvPr id="105" name="Line 1"/>
        <xdr:cNvSpPr/>
      </xdr:nvSpPr>
      <xdr:spPr>
        <a:xfrm>
          <a:off x="3359880" y="5040720"/>
          <a:ext cx="506880" cy="360"/>
        </a:xfrm>
        <a:prstGeom prst="line">
          <a:avLst/>
        </a:prstGeom>
        <a:ln w="19080"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16200</xdr:colOff>
      <xdr:row>9</xdr:row>
      <xdr:rowOff>28800</xdr:rowOff>
    </xdr:from>
    <xdr:to>
      <xdr:col>131</xdr:col>
      <xdr:colOff>48240</xdr:colOff>
      <xdr:row>72</xdr:row>
      <xdr:rowOff>48240</xdr:rowOff>
    </xdr:to>
    <xdr:sp>
      <xdr:nvSpPr>
        <xdr:cNvPr id="106" name="CustomShape 1"/>
        <xdr:cNvSpPr/>
      </xdr:nvSpPr>
      <xdr:spPr>
        <a:xfrm>
          <a:off x="482760" y="628560"/>
          <a:ext cx="8299800" cy="4220280"/>
        </a:xfrm>
        <a:custGeom>
          <a:avLst/>
          <a:gdLst/>
          <a:ahLst/>
          <a:rect l="l" t="t" r="r" b="b"/>
          <a:pathLst>
            <a:path w="8039746" h="4087966">
              <a:moveTo>
                <a:pt x="0" y="51949"/>
              </a:moveTo>
              <a:lnTo>
                <a:pt x="2147161" y="68093"/>
              </a:lnTo>
              <a:cubicBezTo>
                <a:pt x="2505021" y="76165"/>
                <a:pt x="2106801" y="-109492"/>
                <a:pt x="2147161" y="100381"/>
              </a:cubicBezTo>
              <a:cubicBezTo>
                <a:pt x="2187521" y="310254"/>
                <a:pt x="2324746" y="1017902"/>
                <a:pt x="2389322" y="1327330"/>
              </a:cubicBezTo>
              <a:cubicBezTo>
                <a:pt x="2453898" y="1636758"/>
                <a:pt x="2448517" y="1763220"/>
                <a:pt x="2534619" y="1956949"/>
              </a:cubicBezTo>
              <a:cubicBezTo>
                <a:pt x="2620721" y="2150678"/>
                <a:pt x="2800996" y="2352479"/>
                <a:pt x="2905932" y="2489703"/>
              </a:cubicBezTo>
              <a:cubicBezTo>
                <a:pt x="3010868" y="2626927"/>
                <a:pt x="3086207" y="2551588"/>
                <a:pt x="3164237" y="2780296"/>
              </a:cubicBezTo>
              <a:cubicBezTo>
                <a:pt x="3242267" y="3009004"/>
                <a:pt x="3314915" y="3657458"/>
                <a:pt x="3374110" y="3861949"/>
              </a:cubicBezTo>
              <a:cubicBezTo>
                <a:pt x="3433305" y="4066440"/>
                <a:pt x="2741801" y="3969576"/>
                <a:pt x="3519407" y="4007245"/>
              </a:cubicBezTo>
              <a:cubicBezTo>
                <a:pt x="4297013" y="4044915"/>
                <a:pt x="8039746" y="4087966"/>
                <a:pt x="8039746" y="4087966"/>
              </a:cubicBezTo>
              <a:lnTo>
                <a:pt x="8039746" y="4087966"/>
              </a:lnTo>
            </a:path>
          </a:pathLst>
        </a:custGeom>
        <a:noFill/>
        <a:ln>
          <a:solidFill>
            <a:srgbClr val="ffc000"/>
          </a:solidFill>
          <a:custDash>
            <a:ds d="300000" sp="100000"/>
          </a:custDash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0</xdr:colOff>
      <xdr:row>11</xdr:row>
      <xdr:rowOff>41400</xdr:rowOff>
    </xdr:from>
    <xdr:to>
      <xdr:col>136</xdr:col>
      <xdr:colOff>20520</xdr:colOff>
      <xdr:row>137</xdr:row>
      <xdr:rowOff>43200</xdr:rowOff>
    </xdr:to>
    <xdr:sp>
      <xdr:nvSpPr>
        <xdr:cNvPr id="107" name="CustomShape 1"/>
        <xdr:cNvSpPr/>
      </xdr:nvSpPr>
      <xdr:spPr>
        <a:xfrm>
          <a:off x="533160" y="774720"/>
          <a:ext cx="8555040" cy="8402760"/>
        </a:xfrm>
        <a:custGeom>
          <a:avLst/>
          <a:gdLst/>
          <a:ahLst/>
          <a:rect l="l" t="t" r="r" b="b"/>
          <a:pathLst>
            <a:path w="7972010" h="7829366">
              <a:moveTo>
                <a:pt x="0" y="0"/>
              </a:moveTo>
              <a:cubicBezTo>
                <a:pt x="32785" y="1787663"/>
                <a:pt x="65571" y="3575327"/>
                <a:pt x="82826" y="4327664"/>
              </a:cubicBezTo>
              <a:cubicBezTo>
                <a:pt x="100081" y="5080001"/>
                <a:pt x="75923" y="4403587"/>
                <a:pt x="103532" y="4514022"/>
              </a:cubicBezTo>
              <a:cubicBezTo>
                <a:pt x="131141" y="4624457"/>
                <a:pt x="144945" y="4731441"/>
                <a:pt x="248478" y="4990272"/>
              </a:cubicBezTo>
              <a:cubicBezTo>
                <a:pt x="352011" y="5249103"/>
                <a:pt x="452092" y="5739158"/>
                <a:pt x="724728" y="6067011"/>
              </a:cubicBezTo>
              <a:cubicBezTo>
                <a:pt x="997364" y="6394864"/>
                <a:pt x="1625462" y="6719267"/>
                <a:pt x="1884293" y="6957392"/>
              </a:cubicBezTo>
              <a:cubicBezTo>
                <a:pt x="2143125" y="7195517"/>
                <a:pt x="2143125" y="7354266"/>
                <a:pt x="2277717" y="7495761"/>
              </a:cubicBezTo>
              <a:cubicBezTo>
                <a:pt x="2412309" y="7637256"/>
                <a:pt x="1849782" y="7754593"/>
                <a:pt x="2691847" y="7806359"/>
              </a:cubicBezTo>
              <a:cubicBezTo>
                <a:pt x="3533912" y="7858125"/>
                <a:pt x="7330108" y="7806359"/>
                <a:pt x="7330108" y="7806359"/>
              </a:cubicBezTo>
              <a:cubicBezTo>
                <a:pt x="8144564" y="7806359"/>
                <a:pt x="7471602" y="7802908"/>
                <a:pt x="7578586" y="7806359"/>
              </a:cubicBezTo>
              <a:cubicBezTo>
                <a:pt x="7685570" y="7809810"/>
                <a:pt x="7828790" y="7818438"/>
                <a:pt x="7972010" y="7827066"/>
              </a:cubicBezTo>
            </a:path>
          </a:pathLst>
        </a:custGeom>
        <a:noFill/>
        <a:ln>
          <a:solidFill>
            <a:srgbClr val="ffc000"/>
          </a:solidFill>
          <a:custDash>
            <a:ds d="300000" sp="100000"/>
          </a:custDash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96</xdr:col>
      <xdr:colOff>35640</xdr:colOff>
      <xdr:row>74</xdr:row>
      <xdr:rowOff>24480</xdr:rowOff>
    </xdr:from>
    <xdr:to>
      <xdr:col>107</xdr:col>
      <xdr:colOff>58680</xdr:colOff>
      <xdr:row>134</xdr:row>
      <xdr:rowOff>49680</xdr:rowOff>
    </xdr:to>
    <xdr:sp>
      <xdr:nvSpPr>
        <xdr:cNvPr id="108" name="CustomShape 1"/>
        <xdr:cNvSpPr/>
      </xdr:nvSpPr>
      <xdr:spPr>
        <a:xfrm flipH="1">
          <a:off x="6436440" y="4958280"/>
          <a:ext cx="756360" cy="4025520"/>
        </a:xfrm>
        <a:custGeom>
          <a:avLst/>
          <a:gdLst/>
          <a:ahLst/>
          <a:rect l="l" t="t" r="r" b="b"/>
          <a:pathLst>
            <a:path w="768143" h="4501358">
              <a:moveTo>
                <a:pt x="311" y="706455"/>
              </a:moveTo>
              <a:cubicBezTo>
                <a:pt x="-499" y="549325"/>
                <a:pt x="-1309" y="392195"/>
                <a:pt x="19750" y="278802"/>
              </a:cubicBezTo>
              <a:cubicBezTo>
                <a:pt x="40809" y="165409"/>
                <a:pt x="82926" y="53636"/>
                <a:pt x="126663" y="26098"/>
              </a:cubicBezTo>
              <a:cubicBezTo>
                <a:pt x="170400" y="-1440"/>
                <a:pt x="248155" y="-41938"/>
                <a:pt x="282173" y="113572"/>
              </a:cubicBezTo>
              <a:cubicBezTo>
                <a:pt x="316191" y="269082"/>
                <a:pt x="319431" y="361417"/>
                <a:pt x="330770" y="959159"/>
              </a:cubicBezTo>
              <a:cubicBezTo>
                <a:pt x="342109" y="1556901"/>
                <a:pt x="345349" y="3162220"/>
                <a:pt x="350209" y="3700026"/>
              </a:cubicBezTo>
              <a:cubicBezTo>
                <a:pt x="355069" y="4237832"/>
                <a:pt x="334011" y="4054784"/>
                <a:pt x="359929" y="4185996"/>
              </a:cubicBezTo>
              <a:cubicBezTo>
                <a:pt x="385847" y="4317208"/>
                <a:pt x="452263" y="4450039"/>
                <a:pt x="505719" y="4487297"/>
              </a:cubicBezTo>
              <a:cubicBezTo>
                <a:pt x="559175" y="4524555"/>
                <a:pt x="641790" y="4484057"/>
                <a:pt x="680668" y="4409542"/>
              </a:cubicBezTo>
              <a:cubicBezTo>
                <a:pt x="719546" y="4335027"/>
                <a:pt x="724406" y="4409542"/>
                <a:pt x="738985" y="4040205"/>
              </a:cubicBezTo>
              <a:cubicBezTo>
                <a:pt x="753564" y="3670868"/>
                <a:pt x="768143" y="2193521"/>
                <a:pt x="768143" y="2193521"/>
              </a:cubicBezTo>
              <a:lnTo>
                <a:pt x="768143" y="2193521"/>
              </a:lnTo>
            </a:path>
          </a:pathLst>
        </a:custGeom>
        <a:noFill/>
        <a:ln w="12600">
          <a:solidFill>
            <a:srgbClr val="ff0000"/>
          </a:solidFill>
          <a:round/>
          <a:head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84</xdr:col>
      <xdr:colOff>37080</xdr:colOff>
      <xdr:row>74</xdr:row>
      <xdr:rowOff>25920</xdr:rowOff>
    </xdr:from>
    <xdr:to>
      <xdr:col>95</xdr:col>
      <xdr:colOff>60120</xdr:colOff>
      <xdr:row>134</xdr:row>
      <xdr:rowOff>51120</xdr:rowOff>
    </xdr:to>
    <xdr:sp>
      <xdr:nvSpPr>
        <xdr:cNvPr id="109" name="CustomShape 1"/>
        <xdr:cNvSpPr/>
      </xdr:nvSpPr>
      <xdr:spPr>
        <a:xfrm flipH="1">
          <a:off x="5637600" y="4959720"/>
          <a:ext cx="756360" cy="4025520"/>
        </a:xfrm>
        <a:custGeom>
          <a:avLst/>
          <a:gdLst/>
          <a:ahLst/>
          <a:rect l="l" t="t" r="r" b="b"/>
          <a:pathLst>
            <a:path w="768143" h="4501358">
              <a:moveTo>
                <a:pt x="311" y="706455"/>
              </a:moveTo>
              <a:cubicBezTo>
                <a:pt x="-499" y="549325"/>
                <a:pt x="-1309" y="392195"/>
                <a:pt x="19750" y="278802"/>
              </a:cubicBezTo>
              <a:cubicBezTo>
                <a:pt x="40809" y="165409"/>
                <a:pt x="82926" y="53636"/>
                <a:pt x="126663" y="26098"/>
              </a:cubicBezTo>
              <a:cubicBezTo>
                <a:pt x="170400" y="-1440"/>
                <a:pt x="248155" y="-41938"/>
                <a:pt x="282173" y="113572"/>
              </a:cubicBezTo>
              <a:cubicBezTo>
                <a:pt x="316191" y="269082"/>
                <a:pt x="319431" y="361417"/>
                <a:pt x="330770" y="959159"/>
              </a:cubicBezTo>
              <a:cubicBezTo>
                <a:pt x="342109" y="1556901"/>
                <a:pt x="345349" y="3162220"/>
                <a:pt x="350209" y="3700026"/>
              </a:cubicBezTo>
              <a:cubicBezTo>
                <a:pt x="355069" y="4237832"/>
                <a:pt x="334011" y="4054784"/>
                <a:pt x="359929" y="4185996"/>
              </a:cubicBezTo>
              <a:cubicBezTo>
                <a:pt x="385847" y="4317208"/>
                <a:pt x="452263" y="4450039"/>
                <a:pt x="505719" y="4487297"/>
              </a:cubicBezTo>
              <a:cubicBezTo>
                <a:pt x="559175" y="4524555"/>
                <a:pt x="641790" y="4484057"/>
                <a:pt x="680668" y="4409542"/>
              </a:cubicBezTo>
              <a:cubicBezTo>
                <a:pt x="719546" y="4335027"/>
                <a:pt x="724406" y="4409542"/>
                <a:pt x="738985" y="4040205"/>
              </a:cubicBezTo>
              <a:cubicBezTo>
                <a:pt x="753564" y="3670868"/>
                <a:pt x="768143" y="2193521"/>
                <a:pt x="768143" y="2193521"/>
              </a:cubicBezTo>
              <a:lnTo>
                <a:pt x="768143" y="2193521"/>
              </a:lnTo>
            </a:path>
          </a:pathLst>
        </a:custGeom>
        <a:noFill/>
        <a:ln w="12600">
          <a:solidFill>
            <a:srgbClr val="ff0000"/>
          </a:solidFill>
          <a:round/>
          <a:head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73</xdr:col>
      <xdr:colOff>38160</xdr:colOff>
      <xdr:row>74</xdr:row>
      <xdr:rowOff>50760</xdr:rowOff>
    </xdr:from>
    <xdr:to>
      <xdr:col>84</xdr:col>
      <xdr:colOff>61200</xdr:colOff>
      <xdr:row>135</xdr:row>
      <xdr:rowOff>6480</xdr:rowOff>
    </xdr:to>
    <xdr:sp>
      <xdr:nvSpPr>
        <xdr:cNvPr id="110" name="CustomShape 1"/>
        <xdr:cNvSpPr/>
      </xdr:nvSpPr>
      <xdr:spPr>
        <a:xfrm flipH="1">
          <a:off x="4905360" y="4984560"/>
          <a:ext cx="756360" cy="4023000"/>
        </a:xfrm>
        <a:custGeom>
          <a:avLst/>
          <a:gdLst/>
          <a:ahLst/>
          <a:rect l="l" t="t" r="r" b="b"/>
          <a:pathLst>
            <a:path w="768143" h="4501358">
              <a:moveTo>
                <a:pt x="311" y="706455"/>
              </a:moveTo>
              <a:cubicBezTo>
                <a:pt x="-499" y="549325"/>
                <a:pt x="-1309" y="392195"/>
                <a:pt x="19750" y="278802"/>
              </a:cubicBezTo>
              <a:cubicBezTo>
                <a:pt x="40809" y="165409"/>
                <a:pt x="82926" y="53636"/>
                <a:pt x="126663" y="26098"/>
              </a:cubicBezTo>
              <a:cubicBezTo>
                <a:pt x="170400" y="-1440"/>
                <a:pt x="248155" y="-41938"/>
                <a:pt x="282173" y="113572"/>
              </a:cubicBezTo>
              <a:cubicBezTo>
                <a:pt x="316191" y="269082"/>
                <a:pt x="319431" y="361417"/>
                <a:pt x="330770" y="959159"/>
              </a:cubicBezTo>
              <a:cubicBezTo>
                <a:pt x="342109" y="1556901"/>
                <a:pt x="345349" y="3162220"/>
                <a:pt x="350209" y="3700026"/>
              </a:cubicBezTo>
              <a:cubicBezTo>
                <a:pt x="355069" y="4237832"/>
                <a:pt x="334011" y="4054784"/>
                <a:pt x="359929" y="4185996"/>
              </a:cubicBezTo>
              <a:cubicBezTo>
                <a:pt x="385847" y="4317208"/>
                <a:pt x="452263" y="4450039"/>
                <a:pt x="505719" y="4487297"/>
              </a:cubicBezTo>
              <a:cubicBezTo>
                <a:pt x="559175" y="4524555"/>
                <a:pt x="641790" y="4484057"/>
                <a:pt x="680668" y="4409542"/>
              </a:cubicBezTo>
              <a:cubicBezTo>
                <a:pt x="719546" y="4335027"/>
                <a:pt x="724406" y="4409542"/>
                <a:pt x="738985" y="4040205"/>
              </a:cubicBezTo>
              <a:cubicBezTo>
                <a:pt x="753564" y="3670868"/>
                <a:pt x="768143" y="2193521"/>
                <a:pt x="768143" y="2193521"/>
              </a:cubicBezTo>
              <a:lnTo>
                <a:pt x="768143" y="2193521"/>
              </a:lnTo>
            </a:path>
          </a:pathLst>
        </a:custGeom>
        <a:noFill/>
        <a:ln w="12600">
          <a:solidFill>
            <a:srgbClr val="ff0000"/>
          </a:solidFill>
          <a:round/>
          <a:head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62</xdr:col>
      <xdr:colOff>5760</xdr:colOff>
      <xdr:row>74</xdr:row>
      <xdr:rowOff>52200</xdr:rowOff>
    </xdr:from>
    <xdr:to>
      <xdr:col>73</xdr:col>
      <xdr:colOff>28800</xdr:colOff>
      <xdr:row>135</xdr:row>
      <xdr:rowOff>7920</xdr:rowOff>
    </xdr:to>
    <xdr:sp>
      <xdr:nvSpPr>
        <xdr:cNvPr id="111" name="CustomShape 1"/>
        <xdr:cNvSpPr/>
      </xdr:nvSpPr>
      <xdr:spPr>
        <a:xfrm flipH="1">
          <a:off x="4139280" y="4986000"/>
          <a:ext cx="756720" cy="4023000"/>
        </a:xfrm>
        <a:custGeom>
          <a:avLst/>
          <a:gdLst/>
          <a:ahLst/>
          <a:rect l="l" t="t" r="r" b="b"/>
          <a:pathLst>
            <a:path w="768143" h="4501358">
              <a:moveTo>
                <a:pt x="311" y="706455"/>
              </a:moveTo>
              <a:cubicBezTo>
                <a:pt x="-499" y="549325"/>
                <a:pt x="-1309" y="392195"/>
                <a:pt x="19750" y="278802"/>
              </a:cubicBezTo>
              <a:cubicBezTo>
                <a:pt x="40809" y="165409"/>
                <a:pt x="82926" y="53636"/>
                <a:pt x="126663" y="26098"/>
              </a:cubicBezTo>
              <a:cubicBezTo>
                <a:pt x="170400" y="-1440"/>
                <a:pt x="248155" y="-41938"/>
                <a:pt x="282173" y="113572"/>
              </a:cubicBezTo>
              <a:cubicBezTo>
                <a:pt x="316191" y="269082"/>
                <a:pt x="319431" y="361417"/>
                <a:pt x="330770" y="959159"/>
              </a:cubicBezTo>
              <a:cubicBezTo>
                <a:pt x="342109" y="1556901"/>
                <a:pt x="345349" y="3162220"/>
                <a:pt x="350209" y="3700026"/>
              </a:cubicBezTo>
              <a:cubicBezTo>
                <a:pt x="355069" y="4237832"/>
                <a:pt x="334011" y="4054784"/>
                <a:pt x="359929" y="4185996"/>
              </a:cubicBezTo>
              <a:cubicBezTo>
                <a:pt x="385847" y="4317208"/>
                <a:pt x="452263" y="4450039"/>
                <a:pt x="505719" y="4487297"/>
              </a:cubicBezTo>
              <a:cubicBezTo>
                <a:pt x="559175" y="4524555"/>
                <a:pt x="641790" y="4484057"/>
                <a:pt x="680668" y="4409542"/>
              </a:cubicBezTo>
              <a:cubicBezTo>
                <a:pt x="719546" y="4335027"/>
                <a:pt x="724406" y="4409542"/>
                <a:pt x="738985" y="4040205"/>
              </a:cubicBezTo>
              <a:cubicBezTo>
                <a:pt x="753564" y="3670868"/>
                <a:pt x="768143" y="2193521"/>
                <a:pt x="768143" y="2193521"/>
              </a:cubicBezTo>
              <a:lnTo>
                <a:pt x="768143" y="2193521"/>
              </a:lnTo>
            </a:path>
          </a:pathLst>
        </a:custGeom>
        <a:noFill/>
        <a:ln w="12600">
          <a:solidFill>
            <a:srgbClr val="ff0000"/>
          </a:solidFill>
          <a:round/>
          <a:head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54</xdr:col>
      <xdr:colOff>34920</xdr:colOff>
      <xdr:row>78</xdr:row>
      <xdr:rowOff>49320</xdr:rowOff>
    </xdr:from>
    <xdr:to>
      <xdr:col>61</xdr:col>
      <xdr:colOff>1440</xdr:colOff>
      <xdr:row>125</xdr:row>
      <xdr:rowOff>46080</xdr:rowOff>
    </xdr:to>
    <xdr:sp>
      <xdr:nvSpPr>
        <xdr:cNvPr id="112" name="CustomShape 1"/>
        <xdr:cNvSpPr/>
      </xdr:nvSpPr>
      <xdr:spPr>
        <a:xfrm>
          <a:off x="3635280" y="5249880"/>
          <a:ext cx="433080" cy="3130560"/>
        </a:xfrm>
        <a:custGeom>
          <a:avLst/>
          <a:gdLst/>
          <a:ahLst/>
          <a:rect l="l" t="t" r="r" b="b"/>
          <a:pathLst>
            <a:path w="454605" h="3272824">
              <a:moveTo>
                <a:pt x="394939" y="3017275"/>
              </a:moveTo>
              <a:cubicBezTo>
                <a:pt x="435594" y="1876017"/>
                <a:pt x="476250" y="734759"/>
                <a:pt x="441403" y="299165"/>
              </a:cubicBezTo>
              <a:cubicBezTo>
                <a:pt x="406556" y="-136429"/>
                <a:pt x="259421" y="-91902"/>
                <a:pt x="185854" y="403708"/>
              </a:cubicBezTo>
              <a:cubicBezTo>
                <a:pt x="112287" y="899318"/>
                <a:pt x="0" y="3272824"/>
                <a:pt x="0" y="3272824"/>
              </a:cubicBezTo>
              <a:lnTo>
                <a:pt x="0" y="3272824"/>
              </a:lnTo>
            </a:path>
          </a:pathLst>
        </a:custGeom>
        <a:noFill/>
        <a:ln w="12600">
          <a:solidFill>
            <a:srgbClr val="ff0000"/>
          </a:solidFill>
          <a:round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120</xdr:col>
      <xdr:colOff>57960</xdr:colOff>
      <xdr:row>114</xdr:row>
      <xdr:rowOff>10800</xdr:rowOff>
    </xdr:from>
    <xdr:to>
      <xdr:col>120</xdr:col>
      <xdr:colOff>66240</xdr:colOff>
      <xdr:row>133</xdr:row>
      <xdr:rowOff>56880</xdr:rowOff>
    </xdr:to>
    <xdr:sp>
      <xdr:nvSpPr>
        <xdr:cNvPr id="113" name="CustomShape 1"/>
        <xdr:cNvSpPr/>
      </xdr:nvSpPr>
      <xdr:spPr>
        <a:xfrm flipV="1">
          <a:off x="8058960" y="7611480"/>
          <a:ext cx="8280" cy="1312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solidFill>
            <a:srgbClr val="ff0000"/>
          </a:solidFill>
          <a:round/>
          <a:tailEnd len="lg" type="stealth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21960</xdr:colOff>
      <xdr:row>74</xdr:row>
      <xdr:rowOff>31680</xdr:rowOff>
    </xdr:from>
    <xdr:to>
      <xdr:col>19</xdr:col>
      <xdr:colOff>66600</xdr:colOff>
      <xdr:row>81</xdr:row>
      <xdr:rowOff>56880</xdr:rowOff>
    </xdr:to>
    <xdr:sp>
      <xdr:nvSpPr>
        <xdr:cNvPr id="114" name="CustomShape 1"/>
        <xdr:cNvSpPr/>
      </xdr:nvSpPr>
      <xdr:spPr>
        <a:xfrm>
          <a:off x="688680" y="4965480"/>
          <a:ext cx="644400" cy="491760"/>
        </a:xfrm>
        <a:custGeom>
          <a:avLst/>
          <a:gdLst/>
          <a:ahLst/>
          <a:rect l="l" t="t" r="r" b="b"/>
          <a:pathLst>
            <a:path w="650977" h="496744">
              <a:moveTo>
                <a:pt x="650977" y="30552"/>
              </a:moveTo>
              <a:cubicBezTo>
                <a:pt x="389557" y="2512"/>
                <a:pt x="128138" y="-25528"/>
                <a:pt x="40135" y="40905"/>
              </a:cubicBezTo>
              <a:cubicBezTo>
                <a:pt x="-47868" y="107338"/>
                <a:pt x="22017" y="353229"/>
                <a:pt x="122961" y="429153"/>
              </a:cubicBezTo>
              <a:cubicBezTo>
                <a:pt x="223905" y="505077"/>
                <a:pt x="645800" y="496449"/>
                <a:pt x="645800" y="496449"/>
              </a:cubicBezTo>
              <a:lnTo>
                <a:pt x="645800" y="496449"/>
              </a:lnTo>
            </a:path>
          </a:pathLst>
        </a:custGeom>
        <a:noFill/>
        <a:ln w="12600">
          <a:solidFill>
            <a:srgbClr val="ff0000"/>
          </a:solidFill>
          <a:round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20</xdr:col>
      <xdr:colOff>20880</xdr:colOff>
      <xdr:row>83</xdr:row>
      <xdr:rowOff>30960</xdr:rowOff>
    </xdr:from>
    <xdr:to>
      <xdr:col>20</xdr:col>
      <xdr:colOff>36000</xdr:colOff>
      <xdr:row>88</xdr:row>
      <xdr:rowOff>66240</xdr:rowOff>
    </xdr:to>
    <xdr:sp>
      <xdr:nvSpPr>
        <xdr:cNvPr id="115" name="CustomShape 1"/>
        <xdr:cNvSpPr/>
      </xdr:nvSpPr>
      <xdr:spPr>
        <a:xfrm>
          <a:off x="1354320" y="5564880"/>
          <a:ext cx="15120" cy="368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b050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51840</xdr:colOff>
      <xdr:row>91</xdr:row>
      <xdr:rowOff>0</xdr:rowOff>
    </xdr:from>
    <xdr:to>
      <xdr:col>43</xdr:col>
      <xdr:colOff>24480</xdr:colOff>
      <xdr:row>97</xdr:row>
      <xdr:rowOff>5040</xdr:rowOff>
    </xdr:to>
    <xdr:sp>
      <xdr:nvSpPr>
        <xdr:cNvPr id="116" name="CustomShape 1"/>
        <xdr:cNvSpPr/>
      </xdr:nvSpPr>
      <xdr:spPr>
        <a:xfrm>
          <a:off x="1451880" y="6067080"/>
          <a:ext cx="1439280" cy="405360"/>
        </a:xfrm>
        <a:custGeom>
          <a:avLst/>
          <a:gdLst/>
          <a:ahLst/>
          <a:rect l="l" t="t" r="r" b="b"/>
          <a:pathLst>
            <a:path w="1453473" h="409839">
              <a:moveTo>
                <a:pt x="0" y="5977"/>
              </a:moveTo>
              <a:cubicBezTo>
                <a:pt x="471073" y="800"/>
                <a:pt x="942147" y="-4376"/>
                <a:pt x="1180272" y="5977"/>
              </a:cubicBezTo>
              <a:cubicBezTo>
                <a:pt x="1418397" y="16330"/>
                <a:pt x="1387337" y="12879"/>
                <a:pt x="1428750" y="68096"/>
              </a:cubicBezTo>
              <a:cubicBezTo>
                <a:pt x="1470163" y="123313"/>
                <a:pt x="1452045" y="282064"/>
                <a:pt x="1428750" y="337281"/>
              </a:cubicBezTo>
              <a:cubicBezTo>
                <a:pt x="1405455" y="392498"/>
                <a:pt x="1380435" y="387321"/>
                <a:pt x="1288981" y="399400"/>
              </a:cubicBezTo>
              <a:cubicBezTo>
                <a:pt x="1197527" y="411479"/>
                <a:pt x="880028" y="409754"/>
                <a:pt x="880028" y="409754"/>
              </a:cubicBezTo>
              <a:lnTo>
                <a:pt x="880028" y="409754"/>
              </a:lnTo>
            </a:path>
          </a:pathLst>
        </a:custGeom>
        <a:noFill/>
        <a:ln w="12600">
          <a:solidFill>
            <a:srgbClr val="ff0000"/>
          </a:solidFill>
          <a:round/>
          <a:tailEnd len="lg" type="stealth" w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34</xdr:col>
      <xdr:colOff>0</xdr:colOff>
      <xdr:row>67</xdr:row>
      <xdr:rowOff>30960</xdr:rowOff>
    </xdr:from>
    <xdr:to>
      <xdr:col>52</xdr:col>
      <xdr:colOff>25560</xdr:colOff>
      <xdr:row>94</xdr:row>
      <xdr:rowOff>61560</xdr:rowOff>
    </xdr:to>
    <xdr:sp>
      <xdr:nvSpPr>
        <xdr:cNvPr id="117" name="CustomShape 1"/>
        <xdr:cNvSpPr/>
      </xdr:nvSpPr>
      <xdr:spPr>
        <a:xfrm flipV="1">
          <a:off x="2266920" y="4497840"/>
          <a:ext cx="1225440" cy="1830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b050"/>
          </a:solidFill>
          <a:round/>
          <a:tailEnd len="lg" type="stealth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56</xdr:col>
      <xdr:colOff>10440</xdr:colOff>
      <xdr:row>64</xdr:row>
      <xdr:rowOff>35640</xdr:rowOff>
    </xdr:from>
    <xdr:to>
      <xdr:col>56</xdr:col>
      <xdr:colOff>10800</xdr:colOff>
      <xdr:row>69</xdr:row>
      <xdr:rowOff>40320</xdr:rowOff>
    </xdr:to>
    <xdr:sp>
      <xdr:nvSpPr>
        <xdr:cNvPr id="118" name="CustomShape 1"/>
        <xdr:cNvSpPr/>
      </xdr:nvSpPr>
      <xdr:spPr>
        <a:xfrm flipV="1">
          <a:off x="3744000" y="4302720"/>
          <a:ext cx="360" cy="338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solidFill>
            <a:srgbClr val="ff0000"/>
          </a:solidFill>
          <a:round/>
          <a:tailEnd len="lg" type="stealth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54</xdr:col>
      <xdr:colOff>48960</xdr:colOff>
      <xdr:row>53</xdr:row>
      <xdr:rowOff>5040</xdr:rowOff>
    </xdr:from>
    <xdr:to>
      <xdr:col>54</xdr:col>
      <xdr:colOff>51480</xdr:colOff>
      <xdr:row>64</xdr:row>
      <xdr:rowOff>1800</xdr:rowOff>
    </xdr:to>
    <xdr:sp>
      <xdr:nvSpPr>
        <xdr:cNvPr id="119" name="CustomShape 1"/>
        <xdr:cNvSpPr/>
      </xdr:nvSpPr>
      <xdr:spPr>
        <a:xfrm flipV="1">
          <a:off x="3649320" y="3538800"/>
          <a:ext cx="2520" cy="730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solidFill>
            <a:srgbClr val="ff0000"/>
          </a:solidFill>
          <a:round/>
          <a:tailEnd len="lg" type="stealth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41</xdr:col>
      <xdr:colOff>10440</xdr:colOff>
      <xdr:row>31</xdr:row>
      <xdr:rowOff>25200</xdr:rowOff>
    </xdr:from>
    <xdr:to>
      <xdr:col>41</xdr:col>
      <xdr:colOff>15120</xdr:colOff>
      <xdr:row>42</xdr:row>
      <xdr:rowOff>65520</xdr:rowOff>
    </xdr:to>
    <xdr:sp>
      <xdr:nvSpPr>
        <xdr:cNvPr id="120" name="CustomShape 1"/>
        <xdr:cNvSpPr/>
      </xdr:nvSpPr>
      <xdr:spPr>
        <a:xfrm flipV="1">
          <a:off x="2743920" y="2091960"/>
          <a:ext cx="4680" cy="773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solidFill>
            <a:srgbClr val="ff0000"/>
          </a:solidFill>
          <a:round/>
          <a:tailEnd len="med" type="stealth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49</xdr:col>
      <xdr:colOff>5040</xdr:colOff>
      <xdr:row>48</xdr:row>
      <xdr:rowOff>10440</xdr:rowOff>
    </xdr:from>
    <xdr:to>
      <xdr:col>49</xdr:col>
      <xdr:colOff>5400</xdr:colOff>
      <xdr:row>68</xdr:row>
      <xdr:rowOff>10080</xdr:rowOff>
    </xdr:to>
    <xdr:sp>
      <xdr:nvSpPr>
        <xdr:cNvPr id="121" name="CustomShape 1"/>
        <xdr:cNvSpPr/>
      </xdr:nvSpPr>
      <xdr:spPr>
        <a:xfrm>
          <a:off x="3272040" y="3210840"/>
          <a:ext cx="360" cy="1333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solidFill>
            <a:srgbClr val="ff0000"/>
          </a:solidFill>
          <a:round/>
          <a:tailEnd len="med" type="stealth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49</xdr:col>
      <xdr:colOff>41400</xdr:colOff>
      <xdr:row>69</xdr:row>
      <xdr:rowOff>30960</xdr:rowOff>
    </xdr:from>
    <xdr:to>
      <xdr:col>52</xdr:col>
      <xdr:colOff>46080</xdr:colOff>
      <xdr:row>69</xdr:row>
      <xdr:rowOff>31320</xdr:rowOff>
    </xdr:to>
    <xdr:sp>
      <xdr:nvSpPr>
        <xdr:cNvPr id="122" name="CustomShape 1"/>
        <xdr:cNvSpPr/>
      </xdr:nvSpPr>
      <xdr:spPr>
        <a:xfrm>
          <a:off x="3308400" y="4631400"/>
          <a:ext cx="204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solidFill>
            <a:srgbClr val="ff0000"/>
          </a:solidFill>
          <a:round/>
          <a:tailEnd len="med" type="stealth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53280</xdr:colOff>
      <xdr:row>21</xdr:row>
      <xdr:rowOff>39600</xdr:rowOff>
    </xdr:from>
    <xdr:to>
      <xdr:col>19</xdr:col>
      <xdr:colOff>9360</xdr:colOff>
      <xdr:row>68</xdr:row>
      <xdr:rowOff>41400</xdr:rowOff>
    </xdr:to>
    <xdr:sp>
      <xdr:nvSpPr>
        <xdr:cNvPr id="123" name="CustomShape 1"/>
        <xdr:cNvSpPr/>
      </xdr:nvSpPr>
      <xdr:spPr>
        <a:xfrm>
          <a:off x="853200" y="1439640"/>
          <a:ext cx="422640" cy="3135600"/>
        </a:xfrm>
        <a:custGeom>
          <a:avLst/>
          <a:gdLst/>
          <a:ahLst/>
          <a:rect l="l" t="t" r="r" b="b"/>
          <a:pathLst>
            <a:path w="442755" h="3266610">
              <a:moveTo>
                <a:pt x="25956" y="2331640"/>
              </a:moveTo>
              <a:cubicBezTo>
                <a:pt x="1977" y="2661542"/>
                <a:pt x="-22001" y="2991445"/>
                <a:pt x="35877" y="3125390"/>
              </a:cubicBezTo>
              <a:cubicBezTo>
                <a:pt x="93755" y="3259335"/>
                <a:pt x="307075" y="3356900"/>
                <a:pt x="373221" y="3135312"/>
              </a:cubicBezTo>
              <a:cubicBezTo>
                <a:pt x="439367" y="2913724"/>
                <a:pt x="421177" y="2318411"/>
                <a:pt x="432752" y="1795859"/>
              </a:cubicBezTo>
              <a:cubicBezTo>
                <a:pt x="444327" y="1273307"/>
                <a:pt x="442674" y="0"/>
                <a:pt x="442674" y="0"/>
              </a:cubicBezTo>
              <a:lnTo>
                <a:pt x="442674" y="0"/>
              </a:lnTo>
              <a:lnTo>
                <a:pt x="442674" y="0"/>
              </a:lnTo>
            </a:path>
          </a:pathLst>
        </a:custGeom>
        <a:noFill/>
        <a:ln w="12600">
          <a:solidFill>
            <a:srgbClr val="ff0000"/>
          </a:solidFill>
          <a:round/>
          <a:tail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47160</xdr:colOff>
      <xdr:row>12</xdr:row>
      <xdr:rowOff>29160</xdr:rowOff>
    </xdr:from>
    <xdr:to>
      <xdr:col>25</xdr:col>
      <xdr:colOff>3240</xdr:colOff>
      <xdr:row>42</xdr:row>
      <xdr:rowOff>28800</xdr:rowOff>
    </xdr:to>
    <xdr:sp>
      <xdr:nvSpPr>
        <xdr:cNvPr id="124" name="CustomShape 1"/>
        <xdr:cNvSpPr/>
      </xdr:nvSpPr>
      <xdr:spPr>
        <a:xfrm flipV="1">
          <a:off x="1247040" y="829080"/>
          <a:ext cx="423000" cy="1999800"/>
        </a:xfrm>
        <a:custGeom>
          <a:avLst/>
          <a:gdLst/>
          <a:ahLst/>
          <a:rect l="l" t="t" r="r" b="b"/>
          <a:pathLst>
            <a:path w="442755" h="3266610">
              <a:moveTo>
                <a:pt x="25956" y="2331640"/>
              </a:moveTo>
              <a:cubicBezTo>
                <a:pt x="1977" y="2661542"/>
                <a:pt x="-22001" y="2991445"/>
                <a:pt x="35877" y="3125390"/>
              </a:cubicBezTo>
              <a:cubicBezTo>
                <a:pt x="93755" y="3259335"/>
                <a:pt x="307075" y="3356900"/>
                <a:pt x="373221" y="3135312"/>
              </a:cubicBezTo>
              <a:cubicBezTo>
                <a:pt x="439367" y="2913724"/>
                <a:pt x="421177" y="2318411"/>
                <a:pt x="432752" y="1795859"/>
              </a:cubicBezTo>
              <a:cubicBezTo>
                <a:pt x="444327" y="1273307"/>
                <a:pt x="442674" y="0"/>
                <a:pt x="442674" y="0"/>
              </a:cubicBezTo>
              <a:lnTo>
                <a:pt x="442674" y="0"/>
              </a:lnTo>
              <a:lnTo>
                <a:pt x="442674" y="0"/>
              </a:lnTo>
            </a:path>
          </a:pathLst>
        </a:custGeom>
        <a:noFill/>
        <a:ln w="12600">
          <a:solidFill>
            <a:srgbClr val="ff0000"/>
          </a:solidFill>
          <a:round/>
          <a:tail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56880</xdr:colOff>
      <xdr:row>25</xdr:row>
      <xdr:rowOff>0</xdr:rowOff>
    </xdr:from>
    <xdr:to>
      <xdr:col>31</xdr:col>
      <xdr:colOff>12960</xdr:colOff>
      <xdr:row>68</xdr:row>
      <xdr:rowOff>45360</xdr:rowOff>
    </xdr:to>
    <xdr:sp>
      <xdr:nvSpPr>
        <xdr:cNvPr id="125" name="CustomShape 1"/>
        <xdr:cNvSpPr/>
      </xdr:nvSpPr>
      <xdr:spPr>
        <a:xfrm>
          <a:off x="1657080" y="1666800"/>
          <a:ext cx="422640" cy="2912400"/>
        </a:xfrm>
        <a:custGeom>
          <a:avLst/>
          <a:gdLst/>
          <a:ahLst/>
          <a:rect l="l" t="t" r="r" b="b"/>
          <a:pathLst>
            <a:path w="442755" h="3266610">
              <a:moveTo>
                <a:pt x="25956" y="2331640"/>
              </a:moveTo>
              <a:cubicBezTo>
                <a:pt x="1977" y="2661542"/>
                <a:pt x="-22001" y="2991445"/>
                <a:pt x="35877" y="3125390"/>
              </a:cubicBezTo>
              <a:cubicBezTo>
                <a:pt x="93755" y="3259335"/>
                <a:pt x="307075" y="3356900"/>
                <a:pt x="373221" y="3135312"/>
              </a:cubicBezTo>
              <a:cubicBezTo>
                <a:pt x="439367" y="2913724"/>
                <a:pt x="421177" y="2318411"/>
                <a:pt x="432752" y="1795859"/>
              </a:cubicBezTo>
              <a:cubicBezTo>
                <a:pt x="444327" y="1273307"/>
                <a:pt x="442674" y="0"/>
                <a:pt x="442674" y="0"/>
              </a:cubicBezTo>
              <a:lnTo>
                <a:pt x="442674" y="0"/>
              </a:lnTo>
              <a:lnTo>
                <a:pt x="442674" y="0"/>
              </a:lnTo>
            </a:path>
          </a:pathLst>
        </a:custGeom>
        <a:noFill/>
        <a:ln w="12600">
          <a:solidFill>
            <a:srgbClr val="ff0000"/>
          </a:solidFill>
          <a:round/>
          <a:tail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10800</xdr:colOff>
      <xdr:row>14</xdr:row>
      <xdr:rowOff>43200</xdr:rowOff>
    </xdr:from>
    <xdr:to>
      <xdr:col>37</xdr:col>
      <xdr:colOff>36360</xdr:colOff>
      <xdr:row>44</xdr:row>
      <xdr:rowOff>42840</xdr:rowOff>
    </xdr:to>
    <xdr:sp>
      <xdr:nvSpPr>
        <xdr:cNvPr id="126" name="CustomShape 1"/>
        <xdr:cNvSpPr/>
      </xdr:nvSpPr>
      <xdr:spPr>
        <a:xfrm flipV="1">
          <a:off x="2077560" y="976320"/>
          <a:ext cx="425520" cy="2000160"/>
        </a:xfrm>
        <a:custGeom>
          <a:avLst/>
          <a:gdLst/>
          <a:ahLst/>
          <a:rect l="l" t="t" r="r" b="b"/>
          <a:pathLst>
            <a:path w="442755" h="3266610">
              <a:moveTo>
                <a:pt x="25956" y="2331640"/>
              </a:moveTo>
              <a:cubicBezTo>
                <a:pt x="1977" y="2661542"/>
                <a:pt x="-22001" y="2991445"/>
                <a:pt x="35877" y="3125390"/>
              </a:cubicBezTo>
              <a:cubicBezTo>
                <a:pt x="93755" y="3259335"/>
                <a:pt x="307075" y="3356900"/>
                <a:pt x="373221" y="3135312"/>
              </a:cubicBezTo>
              <a:cubicBezTo>
                <a:pt x="439367" y="2913724"/>
                <a:pt x="421177" y="2318411"/>
                <a:pt x="432752" y="1795859"/>
              </a:cubicBezTo>
              <a:cubicBezTo>
                <a:pt x="444327" y="1273307"/>
                <a:pt x="442674" y="0"/>
                <a:pt x="442674" y="0"/>
              </a:cubicBezTo>
              <a:lnTo>
                <a:pt x="442674" y="0"/>
              </a:lnTo>
              <a:lnTo>
                <a:pt x="442674" y="0"/>
              </a:lnTo>
            </a:path>
          </a:pathLst>
        </a:custGeom>
        <a:noFill/>
        <a:ln w="12600">
          <a:solidFill>
            <a:srgbClr val="ff0000"/>
          </a:solidFill>
          <a:round/>
          <a:tail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37</xdr:col>
      <xdr:colOff>10800</xdr:colOff>
      <xdr:row>47</xdr:row>
      <xdr:rowOff>10080</xdr:rowOff>
    </xdr:from>
    <xdr:to>
      <xdr:col>43</xdr:col>
      <xdr:colOff>36360</xdr:colOff>
      <xdr:row>67</xdr:row>
      <xdr:rowOff>59400</xdr:rowOff>
    </xdr:to>
    <xdr:sp>
      <xdr:nvSpPr>
        <xdr:cNvPr id="127" name="CustomShape 1"/>
        <xdr:cNvSpPr/>
      </xdr:nvSpPr>
      <xdr:spPr>
        <a:xfrm>
          <a:off x="2477520" y="3143520"/>
          <a:ext cx="425520" cy="1382760"/>
        </a:xfrm>
        <a:custGeom>
          <a:avLst/>
          <a:gdLst/>
          <a:ahLst/>
          <a:rect l="l" t="t" r="r" b="b"/>
          <a:pathLst>
            <a:path w="442755" h="3266610">
              <a:moveTo>
                <a:pt x="25956" y="2331640"/>
              </a:moveTo>
              <a:cubicBezTo>
                <a:pt x="1977" y="2661542"/>
                <a:pt x="-22001" y="2991445"/>
                <a:pt x="35877" y="3125390"/>
              </a:cubicBezTo>
              <a:cubicBezTo>
                <a:pt x="93755" y="3259335"/>
                <a:pt x="307075" y="3356900"/>
                <a:pt x="373221" y="3135312"/>
              </a:cubicBezTo>
              <a:cubicBezTo>
                <a:pt x="439367" y="2913724"/>
                <a:pt x="421177" y="2318411"/>
                <a:pt x="432752" y="1795859"/>
              </a:cubicBezTo>
              <a:cubicBezTo>
                <a:pt x="444327" y="1273307"/>
                <a:pt x="442674" y="0"/>
                <a:pt x="442674" y="0"/>
              </a:cubicBezTo>
              <a:lnTo>
                <a:pt x="442674" y="0"/>
              </a:lnTo>
              <a:lnTo>
                <a:pt x="442674" y="0"/>
              </a:lnTo>
            </a:path>
          </a:pathLst>
        </a:custGeom>
        <a:noFill/>
        <a:ln w="12600">
          <a:solidFill>
            <a:srgbClr val="ff0000"/>
          </a:solidFill>
          <a:round/>
          <a:tail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58680</xdr:colOff>
      <xdr:row>13</xdr:row>
      <xdr:rowOff>29880</xdr:rowOff>
    </xdr:from>
    <xdr:to>
      <xdr:col>10</xdr:col>
      <xdr:colOff>65520</xdr:colOff>
      <xdr:row>53</xdr:row>
      <xdr:rowOff>29520</xdr:rowOff>
    </xdr:to>
    <xdr:sp>
      <xdr:nvSpPr>
        <xdr:cNvPr id="128" name="CustomShape 1"/>
        <xdr:cNvSpPr/>
      </xdr:nvSpPr>
      <xdr:spPr>
        <a:xfrm flipH="1">
          <a:off x="725400" y="896400"/>
          <a:ext cx="6840" cy="266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solidFill>
            <a:srgbClr val="ff0000"/>
          </a:solidFill>
          <a:round/>
          <a:tailEnd len="lg" type="stealth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</xdr:col>
      <xdr:colOff>5760</xdr:colOff>
      <xdr:row>188</xdr:row>
      <xdr:rowOff>38520</xdr:rowOff>
    </xdr:from>
    <xdr:to>
      <xdr:col>15</xdr:col>
      <xdr:colOff>18360</xdr:colOff>
      <xdr:row>253</xdr:row>
      <xdr:rowOff>66960</xdr:rowOff>
    </xdr:to>
    <xdr:sp>
      <xdr:nvSpPr>
        <xdr:cNvPr id="129" name="CustomShape 1"/>
        <xdr:cNvSpPr/>
      </xdr:nvSpPr>
      <xdr:spPr>
        <a:xfrm>
          <a:off x="938880" y="12573360"/>
          <a:ext cx="79560" cy="4362120"/>
        </a:xfrm>
        <a:custGeom>
          <a:avLst/>
          <a:gdLst/>
          <a:ahLst/>
          <a:rect l="l" t="t" r="r" b="b"/>
          <a:pathLst>
            <a:path w="79866" h="4362663">
              <a:moveTo>
                <a:pt x="79866" y="37614"/>
              </a:moveTo>
              <a:cubicBezTo>
                <a:pt x="67166" y="-25886"/>
                <a:pt x="54466" y="-89386"/>
                <a:pt x="41766" y="571014"/>
              </a:cubicBezTo>
              <a:cubicBezTo>
                <a:pt x="29066" y="1231414"/>
                <a:pt x="10016" y="3412639"/>
                <a:pt x="3666" y="4000014"/>
              </a:cubicBezTo>
              <a:cubicBezTo>
                <a:pt x="-2684" y="4587389"/>
                <a:pt x="491" y="4341326"/>
                <a:pt x="3666" y="4095264"/>
              </a:cubicBezTo>
            </a:path>
          </a:pathLst>
        </a:custGeom>
        <a:noFill/>
        <a:ln>
          <a:solidFill>
            <a:srgbClr val="ffc000"/>
          </a:solidFill>
          <a:custDash>
            <a:ds d="300000" sp="100000"/>
          </a:custDash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15</xdr:col>
      <xdr:colOff>28440</xdr:colOff>
      <xdr:row>188</xdr:row>
      <xdr:rowOff>38160</xdr:rowOff>
    </xdr:from>
    <xdr:to>
      <xdr:col>47</xdr:col>
      <xdr:colOff>18720</xdr:colOff>
      <xdr:row>251</xdr:row>
      <xdr:rowOff>66240</xdr:rowOff>
    </xdr:to>
    <xdr:sp>
      <xdr:nvSpPr>
        <xdr:cNvPr id="130" name="CustomShape 1"/>
        <xdr:cNvSpPr/>
      </xdr:nvSpPr>
      <xdr:spPr>
        <a:xfrm>
          <a:off x="1028520" y="12573000"/>
          <a:ext cx="2123640" cy="4228560"/>
        </a:xfrm>
        <a:custGeom>
          <a:avLst/>
          <a:gdLst/>
          <a:ahLst/>
          <a:rect l="l" t="t" r="r" b="b"/>
          <a:pathLst>
            <a:path w="2124075" h="4229100">
              <a:moveTo>
                <a:pt x="2124075" y="4229100"/>
              </a:moveTo>
              <a:cubicBezTo>
                <a:pt x="2056606" y="3564731"/>
                <a:pt x="1989137" y="2900362"/>
                <a:pt x="1933575" y="2562225"/>
              </a:cubicBezTo>
              <a:cubicBezTo>
                <a:pt x="1878013" y="2224088"/>
                <a:pt x="1858962" y="2346325"/>
                <a:pt x="1790700" y="2200275"/>
              </a:cubicBezTo>
              <a:cubicBezTo>
                <a:pt x="1722438" y="2054225"/>
                <a:pt x="1590675" y="1822450"/>
                <a:pt x="1524000" y="1685925"/>
              </a:cubicBezTo>
              <a:cubicBezTo>
                <a:pt x="1457325" y="1549400"/>
                <a:pt x="1520825" y="1590675"/>
                <a:pt x="1390650" y="1381125"/>
              </a:cubicBezTo>
              <a:cubicBezTo>
                <a:pt x="1260475" y="1171575"/>
                <a:pt x="900112" y="633412"/>
                <a:pt x="742950" y="428625"/>
              </a:cubicBezTo>
              <a:cubicBezTo>
                <a:pt x="585788" y="223838"/>
                <a:pt x="571500" y="223837"/>
                <a:pt x="447675" y="152400"/>
              </a:cubicBezTo>
              <a:cubicBezTo>
                <a:pt x="323850" y="80962"/>
                <a:pt x="0" y="0"/>
                <a:pt x="0" y="0"/>
              </a:cubicBezTo>
              <a:lnTo>
                <a:pt x="0" y="0"/>
              </a:lnTo>
            </a:path>
          </a:pathLst>
        </a:custGeom>
        <a:noFill/>
        <a:ln>
          <a:solidFill>
            <a:srgbClr val="ffc000"/>
          </a:solidFill>
          <a:custDash>
            <a:ds d="300000" sp="100000"/>
          </a:custDash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0</xdr:colOff>
      <xdr:row>256</xdr:row>
      <xdr:rowOff>0</xdr:rowOff>
    </xdr:from>
    <xdr:to>
      <xdr:col>38</xdr:col>
      <xdr:colOff>62280</xdr:colOff>
      <xdr:row>264</xdr:row>
      <xdr:rowOff>21960</xdr:rowOff>
    </xdr:to>
    <xdr:pic>
      <xdr:nvPicPr>
        <xdr:cNvPr id="131" name="177 Imagen" descr=""/>
        <xdr:cNvPicPr/>
      </xdr:nvPicPr>
      <xdr:blipFill>
        <a:blip r:embed="rId3"/>
        <a:stretch/>
      </xdr:blipFill>
      <xdr:spPr>
        <a:xfrm>
          <a:off x="1266480" y="17068680"/>
          <a:ext cx="1329120" cy="55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38160</xdr:colOff>
      <xdr:row>196</xdr:row>
      <xdr:rowOff>47520</xdr:rowOff>
    </xdr:from>
    <xdr:to>
      <xdr:col>22</xdr:col>
      <xdr:colOff>39240</xdr:colOff>
      <xdr:row>242</xdr:row>
      <xdr:rowOff>51840</xdr:rowOff>
    </xdr:to>
    <xdr:sp>
      <xdr:nvSpPr>
        <xdr:cNvPr id="132" name="CustomShape 1"/>
        <xdr:cNvSpPr/>
      </xdr:nvSpPr>
      <xdr:spPr>
        <a:xfrm>
          <a:off x="1104840" y="13115520"/>
          <a:ext cx="401040" cy="3071520"/>
        </a:xfrm>
        <a:custGeom>
          <a:avLst/>
          <a:gdLst/>
          <a:ahLst/>
          <a:rect l="l" t="t" r="r" b="b"/>
          <a:pathLst>
            <a:path w="401651" h="3071598">
              <a:moveTo>
                <a:pt x="19127" y="0"/>
              </a:moveTo>
              <a:cubicBezTo>
                <a:pt x="14364" y="875506"/>
                <a:pt x="9602" y="1751013"/>
                <a:pt x="9602" y="2228850"/>
              </a:cubicBezTo>
              <a:cubicBezTo>
                <a:pt x="9602" y="2706687"/>
                <a:pt x="-17386" y="2733675"/>
                <a:pt x="19127" y="2867025"/>
              </a:cubicBezTo>
              <a:cubicBezTo>
                <a:pt x="55640" y="3000375"/>
                <a:pt x="168352" y="3000375"/>
                <a:pt x="228677" y="3028950"/>
              </a:cubicBezTo>
              <a:cubicBezTo>
                <a:pt x="289002" y="3057525"/>
                <a:pt x="352502" y="3103562"/>
                <a:pt x="381077" y="3038475"/>
              </a:cubicBezTo>
              <a:cubicBezTo>
                <a:pt x="409652" y="2973388"/>
                <a:pt x="400127" y="2638425"/>
                <a:pt x="400127" y="2638425"/>
              </a:cubicBezTo>
              <a:lnTo>
                <a:pt x="400127" y="2638425"/>
              </a:lnTo>
            </a:path>
          </a:pathLst>
        </a:custGeom>
        <a:noFill/>
        <a:ln w="15840">
          <a:solidFill>
            <a:srgbClr val="ff0000"/>
          </a:solidFill>
          <a:round/>
          <a:tail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22</xdr:col>
      <xdr:colOff>16560</xdr:colOff>
      <xdr:row>197</xdr:row>
      <xdr:rowOff>44640</xdr:rowOff>
    </xdr:from>
    <xdr:to>
      <xdr:col>27</xdr:col>
      <xdr:colOff>56880</xdr:colOff>
      <xdr:row>232</xdr:row>
      <xdr:rowOff>47160</xdr:rowOff>
    </xdr:to>
    <xdr:sp>
      <xdr:nvSpPr>
        <xdr:cNvPr id="133" name="CustomShape 1"/>
        <xdr:cNvSpPr/>
      </xdr:nvSpPr>
      <xdr:spPr>
        <a:xfrm>
          <a:off x="1483200" y="13179600"/>
          <a:ext cx="373680" cy="2336040"/>
        </a:xfrm>
        <a:custGeom>
          <a:avLst/>
          <a:gdLst/>
          <a:ahLst/>
          <a:rect l="l" t="t" r="r" b="b"/>
          <a:pathLst>
            <a:path w="374067" h="2336473">
              <a:moveTo>
                <a:pt x="2592" y="2060248"/>
              </a:moveTo>
              <a:cubicBezTo>
                <a:pt x="-583" y="1418898"/>
                <a:pt x="-3758" y="777548"/>
                <a:pt x="12117" y="440998"/>
              </a:cubicBezTo>
              <a:cubicBezTo>
                <a:pt x="27992" y="104448"/>
                <a:pt x="56567" y="109210"/>
                <a:pt x="97842" y="40948"/>
              </a:cubicBezTo>
              <a:cubicBezTo>
                <a:pt x="139117" y="-27315"/>
                <a:pt x="216905" y="4436"/>
                <a:pt x="259767" y="31423"/>
              </a:cubicBezTo>
              <a:cubicBezTo>
                <a:pt x="302629" y="58410"/>
                <a:pt x="337555" y="-1914"/>
                <a:pt x="355017" y="202873"/>
              </a:cubicBezTo>
              <a:cubicBezTo>
                <a:pt x="372479" y="407660"/>
                <a:pt x="361367" y="904548"/>
                <a:pt x="364542" y="1260148"/>
              </a:cubicBezTo>
              <a:cubicBezTo>
                <a:pt x="367717" y="1615748"/>
                <a:pt x="374067" y="2336473"/>
                <a:pt x="374067" y="2336473"/>
              </a:cubicBezTo>
              <a:lnTo>
                <a:pt x="374067" y="2336473"/>
              </a:lnTo>
            </a:path>
          </a:pathLst>
        </a:custGeom>
        <a:noFill/>
        <a:ln w="15840">
          <a:solidFill>
            <a:srgbClr val="ff0000"/>
          </a:solidFill>
          <a:round/>
          <a:tail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58320</xdr:colOff>
      <xdr:row>229</xdr:row>
      <xdr:rowOff>47520</xdr:rowOff>
    </xdr:from>
    <xdr:to>
      <xdr:col>34</xdr:col>
      <xdr:colOff>28440</xdr:colOff>
      <xdr:row>244</xdr:row>
      <xdr:rowOff>1800</xdr:rowOff>
    </xdr:to>
    <xdr:sp>
      <xdr:nvSpPr>
        <xdr:cNvPr id="134" name="CustomShape 1"/>
        <xdr:cNvSpPr/>
      </xdr:nvSpPr>
      <xdr:spPr>
        <a:xfrm>
          <a:off x="1991880" y="15315840"/>
          <a:ext cx="303480" cy="954360"/>
        </a:xfrm>
        <a:custGeom>
          <a:avLst/>
          <a:gdLst/>
          <a:ahLst/>
          <a:rect l="l" t="t" r="r" b="b"/>
          <a:pathLst>
            <a:path w="303834" h="954777">
              <a:moveTo>
                <a:pt x="8249" y="419100"/>
              </a:moveTo>
              <a:cubicBezTo>
                <a:pt x="1105" y="576262"/>
                <a:pt x="-6039" y="733425"/>
                <a:pt x="8249" y="819150"/>
              </a:cubicBezTo>
              <a:cubicBezTo>
                <a:pt x="22537" y="904875"/>
                <a:pt x="51112" y="914400"/>
                <a:pt x="93974" y="933450"/>
              </a:cubicBezTo>
              <a:cubicBezTo>
                <a:pt x="136837" y="952500"/>
                <a:pt x="230499" y="969962"/>
                <a:pt x="265424" y="933450"/>
              </a:cubicBezTo>
              <a:cubicBezTo>
                <a:pt x="300349" y="896938"/>
                <a:pt x="300349" y="869950"/>
                <a:pt x="303524" y="714375"/>
              </a:cubicBezTo>
              <a:cubicBezTo>
                <a:pt x="306699" y="558800"/>
                <a:pt x="284474" y="0"/>
                <a:pt x="284474" y="0"/>
              </a:cubicBezTo>
              <a:lnTo>
                <a:pt x="284474" y="0"/>
              </a:lnTo>
            </a:path>
          </a:pathLst>
        </a:custGeom>
        <a:noFill/>
        <a:ln w="15840">
          <a:solidFill>
            <a:srgbClr val="ff0000"/>
          </a:solidFill>
          <a:round/>
          <a:tail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35</xdr:col>
      <xdr:colOff>9360</xdr:colOff>
      <xdr:row>211</xdr:row>
      <xdr:rowOff>9720</xdr:rowOff>
    </xdr:from>
    <xdr:to>
      <xdr:col>39</xdr:col>
      <xdr:colOff>37440</xdr:colOff>
      <xdr:row>241</xdr:row>
      <xdr:rowOff>9000</xdr:rowOff>
    </xdr:to>
    <xdr:sp>
      <xdr:nvSpPr>
        <xdr:cNvPr id="135" name="CustomShape 1"/>
        <xdr:cNvSpPr/>
      </xdr:nvSpPr>
      <xdr:spPr>
        <a:xfrm>
          <a:off x="2342880" y="14077800"/>
          <a:ext cx="294840" cy="1999800"/>
        </a:xfrm>
        <a:custGeom>
          <a:avLst/>
          <a:gdLst/>
          <a:ahLst/>
          <a:rect l="l" t="t" r="r" b="b"/>
          <a:pathLst>
            <a:path w="295275" h="1999897">
              <a:moveTo>
                <a:pt x="0" y="914047"/>
              </a:moveTo>
              <a:cubicBezTo>
                <a:pt x="15875" y="611628"/>
                <a:pt x="31750" y="309209"/>
                <a:pt x="38100" y="161572"/>
              </a:cubicBezTo>
              <a:cubicBezTo>
                <a:pt x="44450" y="13935"/>
                <a:pt x="30163" y="53622"/>
                <a:pt x="38100" y="28222"/>
              </a:cubicBezTo>
              <a:cubicBezTo>
                <a:pt x="46037" y="2822"/>
                <a:pt x="63500" y="-9878"/>
                <a:pt x="85725" y="9172"/>
              </a:cubicBezTo>
              <a:cubicBezTo>
                <a:pt x="107950" y="28222"/>
                <a:pt x="142875" y="21872"/>
                <a:pt x="171450" y="142522"/>
              </a:cubicBezTo>
              <a:cubicBezTo>
                <a:pt x="200025" y="263172"/>
                <a:pt x="236538" y="423509"/>
                <a:pt x="257175" y="733072"/>
              </a:cubicBezTo>
              <a:cubicBezTo>
                <a:pt x="277813" y="1042635"/>
                <a:pt x="295275" y="1999897"/>
                <a:pt x="295275" y="1999897"/>
              </a:cubicBezTo>
              <a:lnTo>
                <a:pt x="295275" y="1999897"/>
              </a:lnTo>
            </a:path>
          </a:pathLst>
        </a:custGeom>
        <a:noFill/>
        <a:ln w="15840">
          <a:solidFill>
            <a:srgbClr val="ff0000"/>
          </a:solidFill>
          <a:round/>
          <a:tailEnd len="med" type="stealth" w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52</xdr:col>
      <xdr:colOff>0</xdr:colOff>
      <xdr:row>203</xdr:row>
      <xdr:rowOff>0</xdr:rowOff>
    </xdr:from>
    <xdr:to>
      <xdr:col>71</xdr:col>
      <xdr:colOff>12960</xdr:colOff>
      <xdr:row>222</xdr:row>
      <xdr:rowOff>12960</xdr:rowOff>
    </xdr:to>
    <xdr:pic>
      <xdr:nvPicPr>
        <xdr:cNvPr id="136" name="184 Imagen" descr=""/>
        <xdr:cNvPicPr/>
      </xdr:nvPicPr>
      <xdr:blipFill>
        <a:blip r:embed="rId4"/>
        <a:stretch/>
      </xdr:blipFill>
      <xdr:spPr>
        <a:xfrm>
          <a:off x="3466800" y="13534920"/>
          <a:ext cx="1279800" cy="1279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75" zeroHeight="false" outlineLevelRow="0" outlineLevelCol="0"/>
  <cols>
    <col collapsed="false" customWidth="true" hidden="false" outlineLevel="0" max="1025" min="1" style="0" width="10.62"/>
  </cols>
  <sheetData>
    <row r="1" customFormat="false" ht="31.5" hidden="false" customHeight="false" outlineLevel="0" collapsed="false"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customFormat="false" ht="15.75" hidden="false" customHeight="false" outlineLevel="0" collapsed="false">
      <c r="A2" s="0" t="n">
        <v>1</v>
      </c>
      <c r="B2" s="5" t="n">
        <v>33</v>
      </c>
      <c r="C2" s="6" t="n">
        <v>15060100</v>
      </c>
      <c r="D2" s="7" t="s">
        <v>5</v>
      </c>
      <c r="E2" s="8" t="s">
        <v>6</v>
      </c>
      <c r="F2" s="9" t="s">
        <v>7</v>
      </c>
    </row>
    <row r="3" customFormat="false" ht="15.75" hidden="false" customHeight="false" outlineLevel="0" collapsed="false">
      <c r="A3" s="0" t="n">
        <v>2</v>
      </c>
      <c r="B3" s="5" t="n">
        <v>64</v>
      </c>
      <c r="C3" s="6" t="n">
        <v>15062336</v>
      </c>
      <c r="D3" s="7" t="s">
        <v>8</v>
      </c>
      <c r="E3" s="8" t="s">
        <v>9</v>
      </c>
      <c r="F3" s="9" t="s">
        <v>7</v>
      </c>
    </row>
    <row r="4" customFormat="false" ht="15.75" hidden="false" customHeight="false" outlineLevel="0" collapsed="false">
      <c r="A4" s="0" t="n">
        <v>3</v>
      </c>
      <c r="B4" s="5" t="n">
        <v>79</v>
      </c>
      <c r="C4" s="6" t="n">
        <v>15060467</v>
      </c>
      <c r="D4" s="10" t="s">
        <v>10</v>
      </c>
      <c r="E4" s="8" t="s">
        <v>11</v>
      </c>
      <c r="F4" s="9" t="s">
        <v>7</v>
      </c>
    </row>
    <row r="5" customFormat="false" ht="15.75" hidden="false" customHeight="false" outlineLevel="0" collapsed="false">
      <c r="A5" s="0" t="n">
        <v>4</v>
      </c>
      <c r="B5" s="5" t="n">
        <v>102</v>
      </c>
      <c r="C5" s="6" t="n">
        <v>15061235</v>
      </c>
      <c r="D5" s="7" t="s">
        <v>12</v>
      </c>
      <c r="E5" s="8" t="s">
        <v>13</v>
      </c>
      <c r="F5" s="9" t="s">
        <v>7</v>
      </c>
    </row>
    <row r="6" customFormat="false" ht="15.75" hidden="false" customHeight="false" outlineLevel="0" collapsed="false">
      <c r="A6" s="0" t="n">
        <v>5</v>
      </c>
      <c r="B6" s="5" t="n">
        <v>103</v>
      </c>
      <c r="C6" s="6" t="n">
        <v>15061236</v>
      </c>
      <c r="D6" s="7" t="s">
        <v>14</v>
      </c>
      <c r="E6" s="8" t="s">
        <v>15</v>
      </c>
      <c r="F6" s="9" t="s">
        <v>7</v>
      </c>
    </row>
    <row r="7" customFormat="false" ht="15.75" hidden="false" customHeight="false" outlineLevel="0" collapsed="false">
      <c r="A7" s="0" t="n">
        <v>6</v>
      </c>
      <c r="B7" s="5" t="n">
        <v>105</v>
      </c>
      <c r="C7" s="6" t="n">
        <v>15061239</v>
      </c>
      <c r="D7" s="7" t="s">
        <v>16</v>
      </c>
      <c r="E7" s="8" t="s">
        <v>17</v>
      </c>
      <c r="F7" s="9" t="s">
        <v>7</v>
      </c>
    </row>
    <row r="8" customFormat="false" ht="15.75" hidden="false" customHeight="false" outlineLevel="0" collapsed="false">
      <c r="A8" s="0" t="n">
        <v>7</v>
      </c>
      <c r="B8" s="11" t="n">
        <v>106</v>
      </c>
      <c r="C8" s="6" t="n">
        <v>15061244</v>
      </c>
      <c r="D8" s="7" t="s">
        <v>18</v>
      </c>
      <c r="E8" s="8" t="s">
        <v>19</v>
      </c>
      <c r="F8" s="9" t="s">
        <v>7</v>
      </c>
    </row>
    <row r="9" customFormat="false" ht="15.75" hidden="false" customHeight="false" outlineLevel="0" collapsed="false">
      <c r="A9" s="0" t="n">
        <v>8</v>
      </c>
      <c r="B9" s="5" t="n">
        <v>107</v>
      </c>
      <c r="C9" s="12" t="n">
        <v>15061247</v>
      </c>
      <c r="D9" s="13" t="n">
        <v>4096</v>
      </c>
      <c r="E9" s="14" t="s">
        <v>20</v>
      </c>
      <c r="F9" s="9" t="s">
        <v>7</v>
      </c>
    </row>
    <row r="10" customFormat="false" ht="15.75" hidden="false" customHeight="false" outlineLevel="0" collapsed="false">
      <c r="A10" s="0" t="n">
        <v>9</v>
      </c>
      <c r="B10" s="5" t="n">
        <v>112</v>
      </c>
      <c r="C10" s="6" t="n">
        <v>15061255</v>
      </c>
      <c r="D10" s="7" t="s">
        <v>21</v>
      </c>
      <c r="E10" s="8" t="s">
        <v>20</v>
      </c>
      <c r="F10" s="9" t="s">
        <v>7</v>
      </c>
    </row>
    <row r="11" customFormat="false" ht="15.75" hidden="false" customHeight="false" outlineLevel="0" collapsed="false">
      <c r="A11" s="0" t="n">
        <v>10</v>
      </c>
      <c r="B11" s="5" t="n">
        <v>146</v>
      </c>
      <c r="C11" s="6" t="n">
        <v>15061936</v>
      </c>
      <c r="D11" s="7" t="s">
        <v>22</v>
      </c>
      <c r="E11" s="8" t="s">
        <v>20</v>
      </c>
      <c r="F11" s="9" t="s">
        <v>7</v>
      </c>
    </row>
    <row r="12" customFormat="false" ht="15.75" hidden="false" customHeight="false" outlineLevel="0" collapsed="false">
      <c r="A12" s="0" t="n">
        <v>11</v>
      </c>
      <c r="B12" s="5" t="n">
        <v>154</v>
      </c>
      <c r="C12" s="6" t="n">
        <v>15061280</v>
      </c>
      <c r="D12" s="7" t="s">
        <v>23</v>
      </c>
      <c r="E12" s="8" t="s">
        <v>24</v>
      </c>
      <c r="F12" s="9" t="s">
        <v>7</v>
      </c>
    </row>
    <row r="13" customFormat="false" ht="15.75" hidden="false" customHeight="false" outlineLevel="0" collapsed="false">
      <c r="A13" s="0" t="n">
        <v>12</v>
      </c>
      <c r="B13" s="5" t="n">
        <v>160</v>
      </c>
      <c r="C13" s="6" t="n">
        <v>15061940</v>
      </c>
      <c r="D13" s="7" t="s">
        <v>25</v>
      </c>
      <c r="E13" s="8" t="s">
        <v>26</v>
      </c>
      <c r="F13" s="9" t="s">
        <v>7</v>
      </c>
    </row>
    <row r="14" customFormat="false" ht="15.75" hidden="false" customHeight="false" outlineLevel="0" collapsed="false">
      <c r="A14" s="0" t="n">
        <v>13</v>
      </c>
      <c r="B14" s="5" t="n">
        <v>162</v>
      </c>
      <c r="C14" s="6" t="n">
        <v>15061284</v>
      </c>
      <c r="D14" s="7" t="s">
        <v>27</v>
      </c>
      <c r="E14" s="8" t="s">
        <v>28</v>
      </c>
      <c r="F14" s="9" t="s">
        <v>7</v>
      </c>
    </row>
    <row r="15" customFormat="false" ht="15.75" hidden="false" customHeight="false" outlineLevel="0" collapsed="false">
      <c r="A15" s="0" t="n">
        <v>14</v>
      </c>
      <c r="B15" s="5" t="n">
        <v>163</v>
      </c>
      <c r="C15" s="6" t="n">
        <v>15061285</v>
      </c>
      <c r="D15" s="7" t="s">
        <v>29</v>
      </c>
      <c r="E15" s="8" t="s">
        <v>30</v>
      </c>
      <c r="F15" s="9" t="s">
        <v>7</v>
      </c>
    </row>
    <row r="16" customFormat="false" ht="15.75" hidden="false" customHeight="false" outlineLevel="0" collapsed="false">
      <c r="A16" s="0" t="n">
        <v>15</v>
      </c>
      <c r="B16" s="5" t="n">
        <v>166</v>
      </c>
      <c r="C16" s="6" t="n">
        <v>15061287</v>
      </c>
      <c r="D16" s="10" t="s">
        <v>31</v>
      </c>
      <c r="E16" s="8" t="s">
        <v>32</v>
      </c>
      <c r="F16" s="9" t="s">
        <v>7</v>
      </c>
    </row>
    <row r="17" customFormat="false" ht="15.75" hidden="false" customHeight="false" outlineLevel="0" collapsed="false">
      <c r="A17" s="0" t="n">
        <v>16</v>
      </c>
      <c r="B17" s="5" t="n">
        <v>171</v>
      </c>
      <c r="C17" s="6" t="n">
        <v>15061292</v>
      </c>
      <c r="D17" s="7" t="s">
        <v>33</v>
      </c>
      <c r="E17" s="8" t="s">
        <v>34</v>
      </c>
      <c r="F17" s="9" t="s">
        <v>7</v>
      </c>
    </row>
    <row r="18" customFormat="false" ht="15.75" hidden="false" customHeight="false" outlineLevel="0" collapsed="false">
      <c r="A18" s="0" t="n">
        <v>17</v>
      </c>
      <c r="B18" s="5" t="n">
        <v>188</v>
      </c>
      <c r="C18" s="6" t="n">
        <v>15061943</v>
      </c>
      <c r="D18" s="7" t="s">
        <v>35</v>
      </c>
      <c r="E18" s="8" t="s">
        <v>36</v>
      </c>
      <c r="F18" s="9" t="s">
        <v>7</v>
      </c>
    </row>
    <row r="19" customFormat="false" ht="15.75" hidden="false" customHeight="false" outlineLevel="0" collapsed="false">
      <c r="A19" s="0" t="n">
        <v>18</v>
      </c>
      <c r="B19" s="15" t="n">
        <v>193</v>
      </c>
      <c r="C19" s="6" t="n">
        <v>15062088</v>
      </c>
      <c r="D19" s="7" t="s">
        <v>37</v>
      </c>
      <c r="E19" s="16" t="s">
        <v>38</v>
      </c>
      <c r="F19" s="9" t="s">
        <v>7</v>
      </c>
    </row>
    <row r="20" customFormat="false" ht="15.75" hidden="false" customHeight="false" outlineLevel="0" collapsed="false">
      <c r="A20" s="0" t="n">
        <v>19</v>
      </c>
      <c r="B20" s="5" t="n">
        <v>198</v>
      </c>
      <c r="C20" s="6" t="n">
        <v>15061321</v>
      </c>
      <c r="D20" s="7" t="s">
        <v>39</v>
      </c>
      <c r="E20" s="8" t="s">
        <v>40</v>
      </c>
      <c r="F20" s="9" t="s">
        <v>7</v>
      </c>
    </row>
    <row r="21" customFormat="false" ht="15.75" hidden="false" customHeight="false" outlineLevel="0" collapsed="false">
      <c r="A21" s="0" t="n">
        <v>20</v>
      </c>
      <c r="B21" s="5" t="n">
        <v>224</v>
      </c>
      <c r="C21" s="6" t="n">
        <v>15062091</v>
      </c>
      <c r="D21" s="7" t="s">
        <v>41</v>
      </c>
      <c r="E21" s="8" t="s">
        <v>20</v>
      </c>
      <c r="F21" s="9" t="s">
        <v>7</v>
      </c>
    </row>
    <row r="22" customFormat="false" ht="15.75" hidden="false" customHeight="false" outlineLevel="0" collapsed="false">
      <c r="A22" s="0" t="n">
        <v>21</v>
      </c>
      <c r="B22" s="5" t="n">
        <v>232</v>
      </c>
      <c r="C22" s="6" t="n">
        <v>15061359</v>
      </c>
      <c r="D22" s="7" t="s">
        <v>42</v>
      </c>
      <c r="E22" s="8" t="s">
        <v>43</v>
      </c>
      <c r="F22" s="9" t="s">
        <v>7</v>
      </c>
    </row>
    <row r="23" customFormat="false" ht="15.75" hidden="false" customHeight="false" outlineLevel="0" collapsed="false">
      <c r="A23" s="0" t="n">
        <v>22</v>
      </c>
      <c r="B23" s="17" t="n">
        <v>265</v>
      </c>
      <c r="C23" s="6" t="n">
        <v>15061393</v>
      </c>
      <c r="D23" s="7" t="s">
        <v>44</v>
      </c>
      <c r="E23" s="8" t="s">
        <v>45</v>
      </c>
      <c r="F23" s="9" t="s">
        <v>7</v>
      </c>
    </row>
    <row r="24" customFormat="false" ht="15.75" hidden="false" customHeight="false" outlineLevel="0" collapsed="false">
      <c r="A24" s="0" t="n">
        <v>23</v>
      </c>
      <c r="B24" s="5" t="n">
        <v>270</v>
      </c>
      <c r="C24" s="6" t="n">
        <v>15061400</v>
      </c>
      <c r="D24" s="10" t="s">
        <v>46</v>
      </c>
      <c r="E24" s="8" t="s">
        <v>47</v>
      </c>
      <c r="F24" s="9" t="s">
        <v>7</v>
      </c>
    </row>
    <row r="25" customFormat="false" ht="15.75" hidden="false" customHeight="false" outlineLevel="0" collapsed="false">
      <c r="A25" s="0" t="n">
        <v>24</v>
      </c>
      <c r="B25" s="17" t="n">
        <v>271</v>
      </c>
      <c r="C25" s="6" t="n">
        <v>15061401</v>
      </c>
      <c r="D25" s="7" t="s">
        <v>48</v>
      </c>
      <c r="E25" s="8" t="s">
        <v>49</v>
      </c>
      <c r="F25" s="9" t="s">
        <v>7</v>
      </c>
    </row>
    <row r="26" customFormat="false" ht="15.75" hidden="false" customHeight="false" outlineLevel="0" collapsed="false">
      <c r="A26" s="0" t="n">
        <v>25</v>
      </c>
      <c r="B26" s="5" t="n">
        <v>281</v>
      </c>
      <c r="C26" s="6" t="n">
        <v>15061413</v>
      </c>
      <c r="D26" s="7" t="s">
        <v>50</v>
      </c>
      <c r="E26" s="8" t="s">
        <v>51</v>
      </c>
      <c r="F26" s="9" t="s">
        <v>7</v>
      </c>
    </row>
    <row r="27" customFormat="false" ht="15.75" hidden="false" customHeight="false" outlineLevel="0" collapsed="false">
      <c r="A27" s="0" t="n">
        <v>26</v>
      </c>
      <c r="B27" s="5" t="n">
        <v>288</v>
      </c>
      <c r="C27" s="6" t="n">
        <v>15061416</v>
      </c>
      <c r="D27" s="7" t="s">
        <v>52</v>
      </c>
      <c r="E27" s="8" t="s">
        <v>53</v>
      </c>
      <c r="F27" s="9" t="s">
        <v>7</v>
      </c>
    </row>
    <row r="28" customFormat="false" ht="15.75" hidden="false" customHeight="false" outlineLevel="0" collapsed="false">
      <c r="A28" s="0" t="n">
        <v>27</v>
      </c>
      <c r="B28" s="17" t="n">
        <v>302</v>
      </c>
      <c r="C28" s="6" t="n">
        <v>15062110</v>
      </c>
      <c r="D28" s="7" t="s">
        <v>54</v>
      </c>
      <c r="E28" s="8" t="s">
        <v>55</v>
      </c>
      <c r="F28" s="9" t="s">
        <v>7</v>
      </c>
    </row>
    <row r="29" customFormat="false" ht="15.75" hidden="false" customHeight="false" outlineLevel="0" collapsed="false">
      <c r="A29" s="0" t="n">
        <v>28</v>
      </c>
      <c r="B29" s="15" t="n">
        <v>390</v>
      </c>
      <c r="C29" s="6" t="n">
        <v>15061527</v>
      </c>
      <c r="D29" s="7" t="s">
        <v>56</v>
      </c>
      <c r="E29" s="16" t="s">
        <v>57</v>
      </c>
      <c r="F29" s="9" t="s">
        <v>7</v>
      </c>
    </row>
    <row r="30" customFormat="false" ht="15.75" hidden="false" customHeight="false" outlineLevel="0" collapsed="false">
      <c r="A30" s="0" t="n">
        <v>29</v>
      </c>
      <c r="B30" s="5" t="n">
        <v>411</v>
      </c>
      <c r="C30" s="6" t="n">
        <v>15061552</v>
      </c>
      <c r="D30" s="7" t="s">
        <v>58</v>
      </c>
      <c r="E30" s="8" t="s">
        <v>59</v>
      </c>
      <c r="F30" s="9" t="s">
        <v>7</v>
      </c>
    </row>
    <row r="31" customFormat="false" ht="15.75" hidden="false" customHeight="false" outlineLevel="0" collapsed="false">
      <c r="A31" s="0" t="n">
        <v>30</v>
      </c>
      <c r="B31" s="5" t="n">
        <v>413</v>
      </c>
      <c r="C31" s="6" t="n">
        <v>15061554</v>
      </c>
      <c r="D31" s="7" t="s">
        <v>60</v>
      </c>
      <c r="E31" s="8" t="s">
        <v>61</v>
      </c>
      <c r="F31" s="9" t="s">
        <v>7</v>
      </c>
    </row>
    <row r="32" customFormat="false" ht="15.75" hidden="false" customHeight="false" outlineLevel="0" collapsed="false">
      <c r="A32" s="0" t="n">
        <v>31</v>
      </c>
      <c r="B32" s="5" t="n">
        <v>416</v>
      </c>
      <c r="C32" s="6" t="n">
        <v>15061956</v>
      </c>
      <c r="D32" s="7" t="s">
        <v>62</v>
      </c>
      <c r="E32" s="8" t="s">
        <v>63</v>
      </c>
      <c r="F32" s="9" t="s">
        <v>7</v>
      </c>
    </row>
    <row r="33" customFormat="false" ht="15.75" hidden="false" customHeight="false" outlineLevel="0" collapsed="false">
      <c r="A33" s="0" t="n">
        <v>32</v>
      </c>
      <c r="B33" s="5" t="n">
        <v>421</v>
      </c>
      <c r="C33" s="6" t="n">
        <v>15061563</v>
      </c>
      <c r="D33" s="7" t="s">
        <v>64</v>
      </c>
      <c r="E33" s="8" t="s">
        <v>65</v>
      </c>
      <c r="F33" s="9" t="s">
        <v>7</v>
      </c>
    </row>
    <row r="34" customFormat="false" ht="15.75" hidden="false" customHeight="false" outlineLevel="0" collapsed="false">
      <c r="A34" s="0" t="n">
        <v>33</v>
      </c>
      <c r="B34" s="17" t="n">
        <v>443</v>
      </c>
      <c r="C34" s="6" t="n">
        <v>15062132</v>
      </c>
      <c r="D34" s="7" t="s">
        <v>66</v>
      </c>
      <c r="E34" s="8" t="s">
        <v>67</v>
      </c>
      <c r="F34" s="9" t="s">
        <v>7</v>
      </c>
    </row>
    <row r="35" customFormat="false" ht="15.75" hidden="false" customHeight="false" outlineLevel="0" collapsed="false">
      <c r="A35" s="0" t="n">
        <v>34</v>
      </c>
      <c r="B35" s="5" t="n">
        <v>535</v>
      </c>
      <c r="C35" s="6" t="n">
        <v>15061705</v>
      </c>
      <c r="D35" s="10" t="s">
        <v>68</v>
      </c>
      <c r="E35" s="8" t="s">
        <v>69</v>
      </c>
      <c r="F35" s="9" t="s">
        <v>7</v>
      </c>
    </row>
    <row r="36" customFormat="false" ht="15.75" hidden="false" customHeight="false" outlineLevel="0" collapsed="false">
      <c r="A36" s="0" t="n">
        <v>35</v>
      </c>
      <c r="B36" s="5" t="n">
        <v>623</v>
      </c>
      <c r="C36" s="12" t="n">
        <v>15061803</v>
      </c>
      <c r="D36" s="13" t="s">
        <v>70</v>
      </c>
      <c r="E36" s="14" t="s">
        <v>71</v>
      </c>
      <c r="F36" s="9" t="s">
        <v>7</v>
      </c>
    </row>
    <row r="37" customFormat="false" ht="15.75" hidden="false" customHeight="false" outlineLevel="0" collapsed="false">
      <c r="A37" s="0" t="n">
        <v>36</v>
      </c>
      <c r="B37" s="5" t="n">
        <v>624</v>
      </c>
      <c r="C37" s="12" t="n">
        <v>15061806</v>
      </c>
      <c r="D37" s="13" t="s">
        <v>72</v>
      </c>
      <c r="E37" s="14" t="s">
        <v>73</v>
      </c>
      <c r="F37" s="9" t="s">
        <v>7</v>
      </c>
    </row>
    <row r="38" customFormat="false" ht="15.75" hidden="false" customHeight="false" outlineLevel="0" collapsed="false">
      <c r="A38" s="0" t="n">
        <v>37</v>
      </c>
      <c r="B38" s="5" t="n">
        <v>661</v>
      </c>
      <c r="C38" s="12" t="n">
        <v>15062465</v>
      </c>
      <c r="D38" s="13" t="n">
        <v>987</v>
      </c>
      <c r="E38" s="14" t="s">
        <v>74</v>
      </c>
      <c r="F38" s="9" t="s">
        <v>7</v>
      </c>
    </row>
    <row r="39" customFormat="false" ht="15.75" hidden="false" customHeight="false" outlineLevel="0" collapsed="false">
      <c r="A39" s="0" t="n">
        <v>38</v>
      </c>
      <c r="B39" s="5" t="n">
        <v>662</v>
      </c>
      <c r="C39" s="12" t="n">
        <v>15062469</v>
      </c>
      <c r="D39" s="13" t="n">
        <v>1242</v>
      </c>
      <c r="E39" s="14" t="s">
        <v>75</v>
      </c>
      <c r="F39" s="9" t="s">
        <v>7</v>
      </c>
    </row>
    <row r="40" customFormat="false" ht="15.75" hidden="false" customHeight="false" outlineLevel="0" collapsed="false">
      <c r="A40" s="0" t="n">
        <v>39</v>
      </c>
      <c r="B40" s="5" t="n">
        <v>663</v>
      </c>
      <c r="C40" s="12" t="n">
        <v>15062485</v>
      </c>
      <c r="D40" s="13" t="n">
        <v>3387</v>
      </c>
      <c r="E40" s="14" t="s">
        <v>76</v>
      </c>
      <c r="F40" s="9" t="s">
        <v>7</v>
      </c>
    </row>
    <row r="41" customFormat="false" ht="15.75" hidden="false" customHeight="false" outlineLevel="0" collapsed="false">
      <c r="A41" s="0" t="n">
        <v>40</v>
      </c>
      <c r="B41" s="5" t="n">
        <v>664</v>
      </c>
      <c r="C41" s="12" t="n">
        <v>15062486</v>
      </c>
      <c r="D41" s="18" t="n">
        <v>4104</v>
      </c>
      <c r="E41" s="14" t="s">
        <v>20</v>
      </c>
      <c r="F41" s="9" t="s">
        <v>7</v>
      </c>
    </row>
    <row r="42" customFormat="false" ht="15.75" hidden="false" customHeight="false" outlineLevel="0" collapsed="false">
      <c r="A42" s="0" t="n">
        <v>41</v>
      </c>
      <c r="B42" s="5" t="n">
        <v>665</v>
      </c>
      <c r="C42" s="12" t="n">
        <v>15062491</v>
      </c>
      <c r="D42" s="13" t="n">
        <v>4147</v>
      </c>
      <c r="E42" s="14" t="s">
        <v>20</v>
      </c>
      <c r="F42" s="9" t="s">
        <v>7</v>
      </c>
    </row>
    <row r="43" customFormat="false" ht="15.75" hidden="false" customHeight="false" outlineLevel="0" collapsed="false">
      <c r="A43" s="0" t="n">
        <v>42</v>
      </c>
      <c r="B43" s="19" t="n">
        <v>2</v>
      </c>
      <c r="C43" s="20" t="n">
        <v>15062242</v>
      </c>
      <c r="D43" s="20"/>
      <c r="E43" s="21" t="s">
        <v>77</v>
      </c>
      <c r="F43" s="22" t="s">
        <v>78</v>
      </c>
    </row>
    <row r="44" customFormat="false" ht="15.75" hidden="false" customHeight="false" outlineLevel="0" collapsed="false">
      <c r="A44" s="0" t="n">
        <v>43</v>
      </c>
      <c r="B44" s="19" t="n">
        <v>6</v>
      </c>
      <c r="C44" s="20" t="n">
        <v>15062245</v>
      </c>
      <c r="D44" s="20"/>
      <c r="E44" s="21" t="s">
        <v>79</v>
      </c>
      <c r="F44" s="22" t="s">
        <v>78</v>
      </c>
    </row>
    <row r="45" customFormat="false" ht="15.75" hidden="false" customHeight="false" outlineLevel="0" collapsed="false">
      <c r="A45" s="0" t="n">
        <v>44</v>
      </c>
      <c r="B45" s="23" t="n">
        <v>7</v>
      </c>
      <c r="C45" s="20" t="n">
        <v>15062246</v>
      </c>
      <c r="D45" s="20"/>
      <c r="E45" s="21" t="s">
        <v>80</v>
      </c>
      <c r="F45" s="22" t="s">
        <v>78</v>
      </c>
    </row>
    <row r="46" customFormat="false" ht="15.75" hidden="false" customHeight="false" outlineLevel="0" collapsed="false">
      <c r="A46" s="0" t="n">
        <v>45</v>
      </c>
      <c r="B46" s="23" t="n">
        <v>9</v>
      </c>
      <c r="C46" s="20" t="n">
        <v>15062248</v>
      </c>
      <c r="D46" s="20"/>
      <c r="E46" s="21" t="s">
        <v>81</v>
      </c>
      <c r="F46" s="22" t="s">
        <v>78</v>
      </c>
    </row>
    <row r="47" customFormat="false" ht="15.75" hidden="false" customHeight="false" outlineLevel="0" collapsed="false">
      <c r="A47" s="0" t="n">
        <v>46</v>
      </c>
      <c r="B47" s="19" t="n">
        <v>10</v>
      </c>
      <c r="C47" s="20" t="n">
        <v>15062249</v>
      </c>
      <c r="D47" s="20"/>
      <c r="E47" s="21" t="s">
        <v>82</v>
      </c>
      <c r="F47" s="22" t="s">
        <v>78</v>
      </c>
    </row>
    <row r="48" customFormat="false" ht="15.75" hidden="false" customHeight="false" outlineLevel="0" collapsed="false">
      <c r="A48" s="0" t="n">
        <v>47</v>
      </c>
      <c r="B48" s="23" t="n">
        <v>11</v>
      </c>
      <c r="C48" s="20" t="n">
        <v>15062250</v>
      </c>
      <c r="D48" s="20"/>
      <c r="E48" s="21" t="s">
        <v>83</v>
      </c>
      <c r="F48" s="22" t="s">
        <v>78</v>
      </c>
    </row>
    <row r="49" customFormat="false" ht="15.75" hidden="false" customHeight="false" outlineLevel="0" collapsed="false">
      <c r="A49" s="0" t="n">
        <v>48</v>
      </c>
      <c r="B49" s="23" t="n">
        <v>13</v>
      </c>
      <c r="C49" s="20" t="n">
        <v>15062251</v>
      </c>
      <c r="D49" s="20"/>
      <c r="E49" s="21" t="s">
        <v>84</v>
      </c>
      <c r="F49" s="22" t="s">
        <v>78</v>
      </c>
    </row>
    <row r="50" customFormat="false" ht="15.75" hidden="false" customHeight="false" outlineLevel="0" collapsed="false">
      <c r="A50" s="0" t="n">
        <v>49</v>
      </c>
      <c r="B50" s="19" t="n">
        <v>14</v>
      </c>
      <c r="C50" s="20" t="n">
        <v>15062252</v>
      </c>
      <c r="D50" s="20"/>
      <c r="E50" s="21" t="s">
        <v>45</v>
      </c>
      <c r="F50" s="22" t="s">
        <v>78</v>
      </c>
    </row>
    <row r="51" customFormat="false" ht="15.75" hidden="false" customHeight="false" outlineLevel="0" collapsed="false">
      <c r="A51" s="0" t="n">
        <v>50</v>
      </c>
      <c r="B51" s="23" t="n">
        <v>15</v>
      </c>
      <c r="C51" s="20" t="n">
        <v>15062253</v>
      </c>
      <c r="D51" s="20"/>
      <c r="E51" s="21" t="s">
        <v>85</v>
      </c>
      <c r="F51" s="22" t="s">
        <v>78</v>
      </c>
    </row>
    <row r="52" customFormat="false" ht="15.75" hidden="false" customHeight="false" outlineLevel="0" collapsed="false">
      <c r="A52" s="0" t="n">
        <v>51</v>
      </c>
      <c r="B52" s="23" t="n">
        <v>19</v>
      </c>
      <c r="C52" s="20" t="n">
        <v>15062254</v>
      </c>
      <c r="D52" s="20"/>
      <c r="E52" s="21" t="s">
        <v>86</v>
      </c>
      <c r="F52" s="22" t="s">
        <v>78</v>
      </c>
    </row>
    <row r="53" customFormat="false" ht="15.75" hidden="false" customHeight="false" outlineLevel="0" collapsed="false">
      <c r="A53" s="0" t="n">
        <v>52</v>
      </c>
      <c r="B53" s="19" t="n">
        <v>20</v>
      </c>
      <c r="C53" s="20" t="n">
        <v>15062255</v>
      </c>
      <c r="D53" s="20"/>
      <c r="E53" s="21" t="s">
        <v>87</v>
      </c>
      <c r="F53" s="22" t="s">
        <v>78</v>
      </c>
    </row>
    <row r="54" customFormat="false" ht="15.75" hidden="false" customHeight="false" outlineLevel="0" collapsed="false">
      <c r="A54" s="0" t="n">
        <v>53</v>
      </c>
      <c r="B54" s="23" t="n">
        <v>24</v>
      </c>
      <c r="C54" s="20" t="n">
        <v>15062258</v>
      </c>
      <c r="D54" s="20"/>
      <c r="E54" s="21" t="s">
        <v>88</v>
      </c>
      <c r="F54" s="22" t="s">
        <v>78</v>
      </c>
    </row>
    <row r="55" customFormat="false" ht="15.75" hidden="false" customHeight="false" outlineLevel="0" collapsed="false">
      <c r="A55" s="0" t="n">
        <v>54</v>
      </c>
      <c r="B55" s="23" t="n">
        <v>25</v>
      </c>
      <c r="C55" s="20" t="n">
        <v>15062259</v>
      </c>
      <c r="D55" s="20"/>
      <c r="E55" s="21" t="s">
        <v>89</v>
      </c>
      <c r="F55" s="22" t="s">
        <v>78</v>
      </c>
    </row>
    <row r="56" customFormat="false" ht="15.75" hidden="false" customHeight="false" outlineLevel="0" collapsed="false">
      <c r="A56" s="0" t="n">
        <v>55</v>
      </c>
      <c r="B56" s="23" t="n">
        <v>27</v>
      </c>
      <c r="C56" s="20" t="n">
        <v>15062261</v>
      </c>
      <c r="D56" s="20"/>
      <c r="E56" s="21" t="s">
        <v>90</v>
      </c>
      <c r="F56" s="22" t="s">
        <v>78</v>
      </c>
    </row>
    <row r="57" customFormat="false" ht="15.75" hidden="false" customHeight="false" outlineLevel="0" collapsed="false">
      <c r="A57" s="0" t="n">
        <v>56</v>
      </c>
      <c r="B57" s="23" t="n">
        <v>28</v>
      </c>
      <c r="C57" s="20" t="n">
        <v>15062262</v>
      </c>
      <c r="D57" s="20"/>
      <c r="E57" s="21" t="s">
        <v>91</v>
      </c>
      <c r="F57" s="22" t="s">
        <v>78</v>
      </c>
    </row>
    <row r="58" customFormat="false" ht="15.75" hidden="false" customHeight="false" outlineLevel="0" collapsed="false">
      <c r="A58" s="0" t="n">
        <v>57</v>
      </c>
      <c r="B58" s="23" t="n">
        <v>30</v>
      </c>
      <c r="C58" s="20" t="n">
        <v>15062263</v>
      </c>
      <c r="D58" s="20"/>
      <c r="E58" s="21" t="s">
        <v>92</v>
      </c>
      <c r="F58" s="22" t="s">
        <v>78</v>
      </c>
    </row>
    <row r="59" customFormat="false" ht="15.75" hidden="false" customHeight="false" outlineLevel="0" collapsed="false">
      <c r="A59" s="0" t="n">
        <v>58</v>
      </c>
      <c r="B59" s="23" t="n">
        <v>32</v>
      </c>
      <c r="C59" s="20" t="n">
        <v>15062264</v>
      </c>
      <c r="D59" s="20"/>
      <c r="E59" s="21" t="s">
        <v>93</v>
      </c>
      <c r="F59" s="22" t="s">
        <v>78</v>
      </c>
    </row>
    <row r="60" customFormat="false" ht="15.75" hidden="false" customHeight="false" outlineLevel="0" collapsed="false">
      <c r="A60" s="0" t="n">
        <v>59</v>
      </c>
      <c r="B60" s="23" t="n">
        <v>33</v>
      </c>
      <c r="C60" s="20" t="n">
        <v>15062265</v>
      </c>
      <c r="D60" s="20"/>
      <c r="E60" s="21" t="s">
        <v>94</v>
      </c>
      <c r="F60" s="22" t="s">
        <v>78</v>
      </c>
    </row>
    <row r="61" customFormat="false" ht="15.75" hidden="false" customHeight="false" outlineLevel="0" collapsed="false">
      <c r="A61" s="0" t="n">
        <v>60</v>
      </c>
      <c r="B61" s="23" t="n">
        <v>34</v>
      </c>
      <c r="C61" s="20" t="n">
        <v>15062266</v>
      </c>
      <c r="D61" s="20"/>
      <c r="E61" s="21" t="s">
        <v>95</v>
      </c>
      <c r="F61" s="22" t="s">
        <v>78</v>
      </c>
    </row>
    <row r="62" customFormat="false" ht="15.75" hidden="false" customHeight="false" outlineLevel="0" collapsed="false">
      <c r="A62" s="0" t="n">
        <v>61</v>
      </c>
      <c r="B62" s="23" t="n">
        <v>35</v>
      </c>
      <c r="C62" s="20" t="n">
        <v>15062267</v>
      </c>
      <c r="D62" s="20"/>
      <c r="E62" s="21" t="s">
        <v>96</v>
      </c>
      <c r="F62" s="22" t="s">
        <v>78</v>
      </c>
    </row>
    <row r="63" customFormat="false" ht="15.75" hidden="false" customHeight="false" outlineLevel="0" collapsed="false">
      <c r="A63" s="0" t="n">
        <v>62</v>
      </c>
      <c r="B63" s="23" t="n">
        <v>36</v>
      </c>
      <c r="C63" s="20" t="n">
        <v>15062268</v>
      </c>
      <c r="D63" s="20"/>
      <c r="E63" s="21" t="s">
        <v>97</v>
      </c>
      <c r="F63" s="22" t="s">
        <v>78</v>
      </c>
    </row>
    <row r="64" customFormat="false" ht="15.75" hidden="false" customHeight="false" outlineLevel="0" collapsed="false">
      <c r="A64" s="0" t="n">
        <v>63</v>
      </c>
      <c r="B64" s="23" t="n">
        <v>39</v>
      </c>
      <c r="C64" s="20" t="n">
        <v>15062270</v>
      </c>
      <c r="D64" s="20"/>
      <c r="E64" s="21" t="s">
        <v>98</v>
      </c>
      <c r="F64" s="22" t="s">
        <v>78</v>
      </c>
    </row>
    <row r="65" customFormat="false" ht="15.75" hidden="false" customHeight="false" outlineLevel="0" collapsed="false">
      <c r="A65" s="0" t="n">
        <v>64</v>
      </c>
      <c r="B65" s="23" t="n">
        <v>40</v>
      </c>
      <c r="C65" s="20" t="n">
        <v>15062271</v>
      </c>
      <c r="D65" s="20"/>
      <c r="E65" s="21" t="s">
        <v>99</v>
      </c>
      <c r="F65" s="22" t="s">
        <v>78</v>
      </c>
    </row>
    <row r="66" customFormat="false" ht="15.75" hidden="false" customHeight="false" outlineLevel="0" collapsed="false">
      <c r="A66" s="0" t="n">
        <v>65</v>
      </c>
      <c r="B66" s="23" t="n">
        <v>41</v>
      </c>
      <c r="C66" s="20" t="n">
        <v>15062272</v>
      </c>
      <c r="D66" s="20"/>
      <c r="E66" s="21" t="s">
        <v>100</v>
      </c>
      <c r="F66" s="22" t="s">
        <v>78</v>
      </c>
    </row>
    <row r="67" customFormat="false" ht="15.75" hidden="false" customHeight="false" outlineLevel="0" collapsed="false">
      <c r="A67" s="0" t="n">
        <v>66</v>
      </c>
      <c r="B67" s="23" t="n">
        <v>42</v>
      </c>
      <c r="C67" s="20" t="n">
        <v>15062273</v>
      </c>
      <c r="D67" s="20"/>
      <c r="E67" s="21" t="s">
        <v>101</v>
      </c>
      <c r="F67" s="22" t="s">
        <v>78</v>
      </c>
    </row>
    <row r="68" customFormat="false" ht="15.75" hidden="false" customHeight="false" outlineLevel="0" collapsed="false">
      <c r="A68" s="0" t="n">
        <v>67</v>
      </c>
      <c r="B68" s="23" t="n">
        <v>43</v>
      </c>
      <c r="C68" s="20" t="n">
        <v>15062274</v>
      </c>
      <c r="D68" s="20"/>
      <c r="E68" s="21" t="s">
        <v>102</v>
      </c>
      <c r="F68" s="22" t="s">
        <v>78</v>
      </c>
    </row>
    <row r="69" customFormat="false" ht="15.75" hidden="false" customHeight="false" outlineLevel="0" collapsed="false">
      <c r="A69" s="0" t="n">
        <v>68</v>
      </c>
      <c r="B69" s="23" t="n">
        <v>45</v>
      </c>
      <c r="C69" s="20" t="n">
        <v>15062276</v>
      </c>
      <c r="D69" s="20"/>
      <c r="E69" s="21" t="s">
        <v>103</v>
      </c>
      <c r="F69" s="22" t="s">
        <v>78</v>
      </c>
    </row>
    <row r="70" customFormat="false" ht="15.75" hidden="false" customHeight="false" outlineLevel="0" collapsed="false">
      <c r="A70" s="0" t="n">
        <v>69</v>
      </c>
      <c r="B70" s="23" t="n">
        <v>64</v>
      </c>
      <c r="C70" s="20" t="n">
        <v>15062576</v>
      </c>
      <c r="D70" s="20"/>
      <c r="E70" s="24" t="s">
        <v>104</v>
      </c>
      <c r="F70" s="22" t="s">
        <v>78</v>
      </c>
    </row>
    <row r="71" customFormat="false" ht="15.75" hidden="false" customHeight="false" outlineLevel="0" collapsed="false">
      <c r="A71" s="0" t="n">
        <v>70</v>
      </c>
      <c r="B71" s="10" t="n">
        <v>97</v>
      </c>
      <c r="C71" s="19" t="n">
        <v>15062006</v>
      </c>
      <c r="D71" s="19"/>
      <c r="E71" s="25" t="s">
        <v>105</v>
      </c>
      <c r="F71" s="22" t="s">
        <v>106</v>
      </c>
    </row>
    <row r="72" customFormat="false" ht="15.75" hidden="false" customHeight="false" outlineLevel="0" collapsed="false">
      <c r="A72" s="0" t="n">
        <v>71</v>
      </c>
      <c r="B72" s="10" t="n">
        <v>113</v>
      </c>
      <c r="C72" s="20" t="n">
        <v>15062180</v>
      </c>
      <c r="D72" s="20"/>
      <c r="E72" s="25" t="s">
        <v>107</v>
      </c>
      <c r="F72" s="26" t="s">
        <v>106</v>
      </c>
    </row>
    <row r="73" customFormat="false" ht="15.75" hidden="false" customHeight="false" outlineLevel="0" collapsed="false">
      <c r="A73" s="0" t="n">
        <v>72</v>
      </c>
      <c r="B73" s="27" t="n">
        <v>114</v>
      </c>
      <c r="C73" s="20" t="n">
        <v>15062181</v>
      </c>
      <c r="D73" s="20"/>
      <c r="E73" s="25" t="s">
        <v>108</v>
      </c>
      <c r="F73" s="26" t="s">
        <v>106</v>
      </c>
    </row>
    <row r="74" customFormat="false" ht="15.75" hidden="false" customHeight="false" outlineLevel="0" collapsed="false">
      <c r="A74" s="0" t="n">
        <v>73</v>
      </c>
      <c r="B74" s="10" t="n">
        <v>119</v>
      </c>
      <c r="C74" s="20" t="n">
        <v>15062585</v>
      </c>
      <c r="D74" s="20"/>
      <c r="E74" s="21" t="s">
        <v>109</v>
      </c>
      <c r="F74" s="26" t="s">
        <v>106</v>
      </c>
    </row>
    <row r="75" customFormat="false" ht="15.75" hidden="false" customHeight="false" outlineLevel="0" collapsed="false">
      <c r="A75" s="0" t="n">
        <v>74</v>
      </c>
      <c r="B75" s="10" t="n">
        <v>120</v>
      </c>
      <c r="C75" s="20" t="n">
        <v>15062586</v>
      </c>
      <c r="D75" s="20"/>
      <c r="E75" s="24" t="s">
        <v>110</v>
      </c>
      <c r="F75" s="26" t="s">
        <v>106</v>
      </c>
    </row>
    <row r="76" customFormat="false" ht="15.75" hidden="false" customHeight="false" outlineLevel="0" collapsed="false">
      <c r="A76" s="0" t="n">
        <v>75</v>
      </c>
      <c r="B76" s="10" t="n">
        <v>121</v>
      </c>
      <c r="C76" s="20" t="n">
        <v>15062587</v>
      </c>
      <c r="D76" s="20"/>
      <c r="E76" s="28" t="s">
        <v>111</v>
      </c>
      <c r="F76" s="26" t="s">
        <v>106</v>
      </c>
    </row>
    <row r="77" customFormat="false" ht="15.75" hidden="false" customHeight="false" outlineLevel="0" collapsed="false">
      <c r="A77" s="0" t="n">
        <v>76</v>
      </c>
      <c r="B77" s="10" t="n">
        <v>122</v>
      </c>
      <c r="C77" s="20" t="n">
        <v>15062588</v>
      </c>
      <c r="D77" s="20"/>
      <c r="E77" s="28" t="s">
        <v>112</v>
      </c>
      <c r="F77" s="26" t="s">
        <v>106</v>
      </c>
    </row>
    <row r="78" customFormat="false" ht="15.75" hidden="false" customHeight="false" outlineLevel="0" collapsed="false">
      <c r="A78" s="0" t="n">
        <v>77</v>
      </c>
      <c r="B78" s="10" t="n">
        <v>123</v>
      </c>
      <c r="C78" s="20" t="n">
        <v>15062589</v>
      </c>
      <c r="D78" s="20"/>
      <c r="E78" s="24" t="s">
        <v>113</v>
      </c>
      <c r="F78" s="22" t="s">
        <v>106</v>
      </c>
    </row>
    <row r="79" customFormat="false" ht="15.75" hidden="false" customHeight="false" outlineLevel="0" collapsed="false">
      <c r="A79" s="0" t="n">
        <v>78</v>
      </c>
      <c r="B79" s="10" t="n">
        <v>124</v>
      </c>
      <c r="C79" s="20" t="n">
        <v>15062590</v>
      </c>
      <c r="D79" s="20"/>
      <c r="E79" s="21" t="s">
        <v>114</v>
      </c>
      <c r="F79" s="26" t="s">
        <v>106</v>
      </c>
    </row>
    <row r="80" customFormat="false" ht="15.75" hidden="false" customHeight="false" outlineLevel="0" collapsed="false">
      <c r="A80" s="29" t="n">
        <v>79</v>
      </c>
      <c r="B80" s="30" t="n">
        <v>159</v>
      </c>
      <c r="C80" s="31" t="n">
        <v>15060074</v>
      </c>
      <c r="D80" s="31"/>
      <c r="E80" s="32" t="s">
        <v>115</v>
      </c>
      <c r="F80" s="33" t="s">
        <v>106</v>
      </c>
      <c r="G80" s="0" t="s">
        <v>116</v>
      </c>
    </row>
    <row r="81" customFormat="false" ht="15.75" hidden="false" customHeight="false" outlineLevel="0" collapsed="false">
      <c r="A81" s="0" t="n">
        <v>80</v>
      </c>
      <c r="B81" s="34" t="n">
        <v>1</v>
      </c>
      <c r="C81" s="35" t="n">
        <v>15060038</v>
      </c>
      <c r="D81" s="36" t="n">
        <v>98</v>
      </c>
      <c r="E81" s="25" t="s">
        <v>20</v>
      </c>
      <c r="F81" s="37" t="s">
        <v>117</v>
      </c>
    </row>
    <row r="82" customFormat="false" ht="15.75" hidden="false" customHeight="false" outlineLevel="0" collapsed="false">
      <c r="A82" s="0" t="n">
        <v>81</v>
      </c>
      <c r="B82" s="34" t="n">
        <v>2</v>
      </c>
      <c r="C82" s="35" t="n">
        <v>15060096</v>
      </c>
      <c r="D82" s="36" t="n">
        <v>247</v>
      </c>
      <c r="E82" s="25" t="s">
        <v>118</v>
      </c>
      <c r="F82" s="37" t="s">
        <v>117</v>
      </c>
    </row>
    <row r="83" customFormat="false" ht="15.75" hidden="false" customHeight="false" outlineLevel="0" collapsed="false">
      <c r="A83" s="0" t="n">
        <v>82</v>
      </c>
      <c r="B83" s="34" t="n">
        <v>3</v>
      </c>
      <c r="C83" s="35" t="n">
        <v>15060116</v>
      </c>
      <c r="D83" s="36" t="n">
        <v>334</v>
      </c>
      <c r="E83" s="25" t="s">
        <v>119</v>
      </c>
      <c r="F83" s="37" t="s">
        <v>117</v>
      </c>
    </row>
    <row r="84" customFormat="false" ht="15.75" hidden="false" customHeight="false" outlineLevel="0" collapsed="false">
      <c r="A84" s="0" t="n">
        <v>83</v>
      </c>
      <c r="B84" s="34" t="n">
        <v>4</v>
      </c>
      <c r="C84" s="20" t="n">
        <v>15062442</v>
      </c>
      <c r="D84" s="36" t="s">
        <v>120</v>
      </c>
      <c r="E84" s="25" t="s">
        <v>119</v>
      </c>
      <c r="F84" s="37" t="s">
        <v>117</v>
      </c>
    </row>
    <row r="85" customFormat="false" ht="15.75" hidden="false" customHeight="false" outlineLevel="0" collapsed="false">
      <c r="A85" s="0" t="n">
        <v>84</v>
      </c>
      <c r="B85" s="34" t="n">
        <v>6</v>
      </c>
      <c r="C85" s="20" t="n">
        <v>15062444</v>
      </c>
      <c r="D85" s="36" t="n">
        <v>646</v>
      </c>
      <c r="E85" s="25" t="s">
        <v>121</v>
      </c>
      <c r="F85" s="37" t="s">
        <v>117</v>
      </c>
    </row>
    <row r="86" customFormat="false" ht="15.75" hidden="false" customHeight="false" outlineLevel="0" collapsed="false">
      <c r="A86" s="0" t="n">
        <v>85</v>
      </c>
      <c r="B86" s="34" t="n">
        <v>7</v>
      </c>
      <c r="C86" s="20" t="n">
        <v>15062445</v>
      </c>
      <c r="D86" s="36" t="n">
        <v>647</v>
      </c>
      <c r="E86" s="25" t="s">
        <v>122</v>
      </c>
      <c r="F86" s="37" t="s">
        <v>117</v>
      </c>
    </row>
    <row r="87" customFormat="false" ht="15.75" hidden="false" customHeight="false" outlineLevel="0" collapsed="false">
      <c r="A87" s="0" t="n">
        <v>86</v>
      </c>
      <c r="B87" s="34" t="n">
        <v>9</v>
      </c>
      <c r="C87" s="20" t="n">
        <v>15062447</v>
      </c>
      <c r="D87" s="36" t="n">
        <v>753</v>
      </c>
      <c r="E87" s="25" t="s">
        <v>20</v>
      </c>
      <c r="F87" s="37" t="s">
        <v>117</v>
      </c>
    </row>
    <row r="88" customFormat="false" ht="15.75" hidden="false" customHeight="false" outlineLevel="0" collapsed="false">
      <c r="A88" s="0" t="n">
        <v>87</v>
      </c>
      <c r="B88" s="34" t="n">
        <v>10</v>
      </c>
      <c r="C88" s="20" t="n">
        <v>15062448</v>
      </c>
      <c r="D88" s="35" t="n">
        <v>754</v>
      </c>
      <c r="E88" s="25" t="s">
        <v>20</v>
      </c>
      <c r="F88" s="18" t="s">
        <v>117</v>
      </c>
    </row>
    <row r="89" customFormat="false" ht="15.75" hidden="false" customHeight="false" outlineLevel="0" collapsed="false">
      <c r="A89" s="0" t="n">
        <v>88</v>
      </c>
      <c r="B89" s="34" t="n">
        <v>11</v>
      </c>
      <c r="C89" s="20" t="n">
        <v>15062449</v>
      </c>
      <c r="D89" s="36" t="n">
        <v>798</v>
      </c>
      <c r="E89" s="25" t="s">
        <v>123</v>
      </c>
      <c r="F89" s="37" t="s">
        <v>117</v>
      </c>
    </row>
    <row r="90" customFormat="false" ht="15.75" hidden="false" customHeight="false" outlineLevel="0" collapsed="false">
      <c r="A90" s="0" t="n">
        <v>89</v>
      </c>
      <c r="B90" s="34" t="n">
        <v>12</v>
      </c>
      <c r="C90" s="20" t="n">
        <v>15062450</v>
      </c>
      <c r="D90" s="36" t="s">
        <v>124</v>
      </c>
      <c r="E90" s="25" t="s">
        <v>123</v>
      </c>
      <c r="F90" s="37" t="s">
        <v>117</v>
      </c>
    </row>
    <row r="91" customFormat="false" ht="15.75" hidden="false" customHeight="false" outlineLevel="0" collapsed="false">
      <c r="A91" s="0" t="n">
        <v>90</v>
      </c>
      <c r="B91" s="34" t="n">
        <v>13</v>
      </c>
      <c r="C91" s="20" t="n">
        <v>15062451</v>
      </c>
      <c r="D91" s="36" t="s">
        <v>125</v>
      </c>
      <c r="E91" s="25" t="s">
        <v>123</v>
      </c>
      <c r="F91" s="37" t="s">
        <v>117</v>
      </c>
    </row>
    <row r="92" customFormat="false" ht="15.75" hidden="false" customHeight="false" outlineLevel="0" collapsed="false">
      <c r="A92" s="0" t="n">
        <v>91</v>
      </c>
      <c r="B92" s="34" t="n">
        <v>14</v>
      </c>
      <c r="C92" s="20" t="n">
        <v>15062452</v>
      </c>
      <c r="D92" s="35" t="s">
        <v>126</v>
      </c>
      <c r="E92" s="25" t="s">
        <v>127</v>
      </c>
      <c r="F92" s="37" t="s">
        <v>117</v>
      </c>
    </row>
    <row r="93" customFormat="false" ht="15.75" hidden="false" customHeight="false" outlineLevel="0" collapsed="false">
      <c r="A93" s="0" t="n">
        <v>92</v>
      </c>
      <c r="B93" s="34" t="n">
        <v>15</v>
      </c>
      <c r="C93" s="20" t="n">
        <v>15062453</v>
      </c>
      <c r="D93" s="35" t="n">
        <v>800</v>
      </c>
      <c r="E93" s="25" t="s">
        <v>128</v>
      </c>
      <c r="F93" s="18" t="s">
        <v>117</v>
      </c>
    </row>
    <row r="94" customFormat="false" ht="15.75" hidden="false" customHeight="false" outlineLevel="0" collapsed="false">
      <c r="A94" s="0" t="n">
        <v>93</v>
      </c>
      <c r="B94" s="38" t="n">
        <v>16</v>
      </c>
      <c r="C94" s="20" t="n">
        <v>15062454</v>
      </c>
      <c r="D94" s="35" t="n">
        <v>801</v>
      </c>
      <c r="E94" s="25" t="s">
        <v>129</v>
      </c>
      <c r="F94" s="18" t="s">
        <v>117</v>
      </c>
    </row>
    <row r="95" customFormat="false" ht="15.75" hidden="false" customHeight="false" outlineLevel="0" collapsed="false">
      <c r="A95" s="0" t="n">
        <v>94</v>
      </c>
      <c r="B95" s="34" t="n">
        <v>18</v>
      </c>
      <c r="C95" s="20" t="n">
        <v>15062456</v>
      </c>
      <c r="D95" s="36" t="n">
        <v>855</v>
      </c>
      <c r="E95" s="25" t="s">
        <v>130</v>
      </c>
      <c r="F95" s="37" t="s">
        <v>117</v>
      </c>
    </row>
    <row r="96" customFormat="false" ht="15.75" hidden="false" customHeight="false" outlineLevel="0" collapsed="false">
      <c r="A96" s="0" t="n">
        <v>95</v>
      </c>
      <c r="B96" s="34" t="n">
        <v>20</v>
      </c>
      <c r="C96" s="20" t="n">
        <v>15062458</v>
      </c>
      <c r="D96" s="35" t="s">
        <v>131</v>
      </c>
      <c r="E96" s="25" t="s">
        <v>132</v>
      </c>
      <c r="F96" s="18" t="s">
        <v>117</v>
      </c>
    </row>
    <row r="97" customFormat="false" ht="15.75" hidden="false" customHeight="false" outlineLevel="0" collapsed="false">
      <c r="A97" s="0" t="n">
        <v>96</v>
      </c>
      <c r="B97" s="34" t="n">
        <v>21</v>
      </c>
      <c r="C97" s="20" t="n">
        <v>15062459</v>
      </c>
      <c r="D97" s="36" t="n">
        <v>880</v>
      </c>
      <c r="E97" s="25" t="s">
        <v>133</v>
      </c>
      <c r="F97" s="18" t="s">
        <v>117</v>
      </c>
    </row>
    <row r="98" customFormat="false" ht="15.75" hidden="false" customHeight="false" outlineLevel="0" collapsed="false">
      <c r="A98" s="0" t="n">
        <v>97</v>
      </c>
      <c r="B98" s="34" t="n">
        <v>23</v>
      </c>
      <c r="C98" s="20" t="n">
        <v>15062461</v>
      </c>
      <c r="D98" s="36" t="n">
        <v>886</v>
      </c>
      <c r="E98" s="25" t="s">
        <v>134</v>
      </c>
      <c r="F98" s="37" t="s">
        <v>117</v>
      </c>
    </row>
    <row r="99" customFormat="false" ht="15.75" hidden="false" customHeight="false" outlineLevel="0" collapsed="false">
      <c r="A99" s="0" t="n">
        <v>98</v>
      </c>
      <c r="B99" s="34" t="n">
        <v>24</v>
      </c>
      <c r="C99" s="20" t="n">
        <v>15062462</v>
      </c>
      <c r="D99" s="35" t="s">
        <v>135</v>
      </c>
      <c r="E99" s="25" t="s">
        <v>20</v>
      </c>
      <c r="F99" s="18" t="s">
        <v>117</v>
      </c>
    </row>
    <row r="100" customFormat="false" ht="15.75" hidden="false" customHeight="false" outlineLevel="0" collapsed="false">
      <c r="A100" s="0" t="n">
        <v>99</v>
      </c>
      <c r="B100" s="34" t="n">
        <v>25</v>
      </c>
      <c r="C100" s="20" t="n">
        <v>15062463</v>
      </c>
      <c r="D100" s="36" t="n">
        <v>962</v>
      </c>
      <c r="E100" s="25" t="s">
        <v>136</v>
      </c>
      <c r="F100" s="37" t="s">
        <v>117</v>
      </c>
    </row>
    <row r="101" customFormat="false" ht="15.75" hidden="false" customHeight="false" outlineLevel="0" collapsed="false">
      <c r="A101" s="0" t="n">
        <v>100</v>
      </c>
      <c r="B101" s="34" t="n">
        <v>26</v>
      </c>
      <c r="C101" s="20" t="n">
        <v>15062464</v>
      </c>
      <c r="D101" s="36" t="n">
        <v>969</v>
      </c>
      <c r="E101" s="25" t="s">
        <v>137</v>
      </c>
      <c r="F101" s="37" t="s">
        <v>117</v>
      </c>
    </row>
    <row r="102" customFormat="false" ht="15.75" hidden="false" customHeight="false" outlineLevel="0" collapsed="false">
      <c r="A102" s="0" t="n">
        <v>101</v>
      </c>
      <c r="B102" s="34" t="n">
        <v>27</v>
      </c>
      <c r="C102" s="35" t="n">
        <v>15060161</v>
      </c>
      <c r="D102" s="36" t="n">
        <v>1020</v>
      </c>
      <c r="E102" s="25" t="s">
        <v>138</v>
      </c>
      <c r="F102" s="37" t="s">
        <v>117</v>
      </c>
    </row>
    <row r="103" customFormat="false" ht="15.75" hidden="false" customHeight="false" outlineLevel="0" collapsed="false">
      <c r="A103" s="0" t="n">
        <v>102</v>
      </c>
      <c r="B103" s="34" t="n">
        <v>28</v>
      </c>
      <c r="C103" s="35" t="n">
        <v>15060165</v>
      </c>
      <c r="D103" s="36" t="n">
        <v>1111</v>
      </c>
      <c r="E103" s="25" t="s">
        <v>139</v>
      </c>
      <c r="F103" s="37" t="s">
        <v>117</v>
      </c>
    </row>
    <row r="104" customFormat="false" ht="15.75" hidden="false" customHeight="false" outlineLevel="0" collapsed="false">
      <c r="A104" s="0" t="n">
        <v>103</v>
      </c>
      <c r="B104" s="38" t="n">
        <v>29</v>
      </c>
      <c r="C104" s="20" t="n">
        <v>15062466</v>
      </c>
      <c r="D104" s="35" t="n">
        <v>1113</v>
      </c>
      <c r="E104" s="25" t="s">
        <v>140</v>
      </c>
      <c r="F104" s="18" t="s">
        <v>117</v>
      </c>
    </row>
    <row r="105" customFormat="false" ht="15.75" hidden="false" customHeight="false" outlineLevel="0" collapsed="false">
      <c r="A105" s="0" t="n">
        <v>104</v>
      </c>
      <c r="B105" s="34" t="n">
        <v>30</v>
      </c>
      <c r="C105" s="35" t="n">
        <v>15060170</v>
      </c>
      <c r="D105" s="36" t="n">
        <v>1120</v>
      </c>
      <c r="E105" s="25" t="s">
        <v>20</v>
      </c>
      <c r="F105" s="37" t="s">
        <v>117</v>
      </c>
    </row>
    <row r="106" customFormat="false" ht="15.75" hidden="false" customHeight="false" outlineLevel="0" collapsed="false">
      <c r="A106" s="0" t="n">
        <v>105</v>
      </c>
      <c r="B106" s="34" t="n">
        <v>31</v>
      </c>
      <c r="C106" s="35" t="n">
        <v>15060175</v>
      </c>
      <c r="D106" s="36" t="n">
        <v>1141</v>
      </c>
      <c r="E106" s="25" t="s">
        <v>141</v>
      </c>
      <c r="F106" s="37" t="s">
        <v>117</v>
      </c>
    </row>
    <row r="107" customFormat="false" ht="15.75" hidden="false" customHeight="false" outlineLevel="0" collapsed="false">
      <c r="A107" s="0" t="n">
        <v>106</v>
      </c>
      <c r="B107" s="34" t="n">
        <v>32</v>
      </c>
      <c r="C107" s="20" t="n">
        <v>15062467</v>
      </c>
      <c r="D107" s="36" t="n">
        <v>1144</v>
      </c>
      <c r="E107" s="25" t="s">
        <v>142</v>
      </c>
      <c r="F107" s="37" t="s">
        <v>117</v>
      </c>
    </row>
    <row r="108" customFormat="false" ht="15.75" hidden="false" customHeight="false" outlineLevel="0" collapsed="false">
      <c r="A108" s="0" t="n">
        <v>107</v>
      </c>
      <c r="B108" s="34" t="n">
        <v>33</v>
      </c>
      <c r="C108" s="20" t="n">
        <v>15062468</v>
      </c>
      <c r="D108" s="36" t="n">
        <v>1145</v>
      </c>
      <c r="E108" s="25" t="s">
        <v>143</v>
      </c>
      <c r="F108" s="37" t="s">
        <v>117</v>
      </c>
    </row>
    <row r="109" customFormat="false" ht="15.75" hidden="false" customHeight="false" outlineLevel="0" collapsed="false">
      <c r="A109" s="0" t="n">
        <v>108</v>
      </c>
      <c r="B109" s="34" t="n">
        <v>34</v>
      </c>
      <c r="C109" s="35" t="n">
        <v>15060177</v>
      </c>
      <c r="D109" s="36" t="n">
        <v>1146</v>
      </c>
      <c r="E109" s="25" t="s">
        <v>144</v>
      </c>
      <c r="F109" s="37" t="s">
        <v>117</v>
      </c>
    </row>
    <row r="110" customFormat="false" ht="15.75" hidden="false" customHeight="false" outlineLevel="0" collapsed="false">
      <c r="A110" s="0" t="n">
        <v>109</v>
      </c>
      <c r="B110" s="34" t="n">
        <v>35</v>
      </c>
      <c r="C110" s="35" t="n">
        <v>15060149</v>
      </c>
      <c r="D110" s="36" t="n">
        <v>823</v>
      </c>
      <c r="E110" s="25" t="s">
        <v>20</v>
      </c>
      <c r="F110" s="37" t="s">
        <v>117</v>
      </c>
    </row>
    <row r="111" customFormat="false" ht="15.75" hidden="false" customHeight="false" outlineLevel="0" collapsed="false">
      <c r="A111" s="0" t="n">
        <v>110</v>
      </c>
      <c r="B111" s="34" t="n">
        <v>36</v>
      </c>
      <c r="C111" s="20" t="n">
        <v>15062470</v>
      </c>
      <c r="D111" s="36" t="n">
        <v>825</v>
      </c>
      <c r="E111" s="25" t="s">
        <v>20</v>
      </c>
      <c r="F111" s="37" t="s">
        <v>117</v>
      </c>
    </row>
    <row r="112" customFormat="false" ht="15.75" hidden="false" customHeight="false" outlineLevel="0" collapsed="false">
      <c r="A112" s="0" t="n">
        <v>111</v>
      </c>
      <c r="B112" s="34" t="n">
        <v>38</v>
      </c>
      <c r="C112" s="20" t="n">
        <v>15062471</v>
      </c>
      <c r="D112" s="36" t="n">
        <v>1255</v>
      </c>
      <c r="E112" s="25" t="s">
        <v>145</v>
      </c>
      <c r="F112" s="37" t="s">
        <v>117</v>
      </c>
    </row>
    <row r="113" customFormat="false" ht="15.75" hidden="false" customHeight="false" outlineLevel="0" collapsed="false">
      <c r="A113" s="0" t="n">
        <v>112</v>
      </c>
      <c r="B113" s="34" t="n">
        <v>39</v>
      </c>
      <c r="C113" s="20" t="n">
        <v>15062472</v>
      </c>
      <c r="D113" s="36" t="n">
        <v>1274</v>
      </c>
      <c r="E113" s="25" t="s">
        <v>146</v>
      </c>
      <c r="F113" s="37" t="s">
        <v>117</v>
      </c>
    </row>
    <row r="114" customFormat="false" ht="15.75" hidden="false" customHeight="false" outlineLevel="0" collapsed="false">
      <c r="A114" s="0" t="n">
        <v>113</v>
      </c>
      <c r="B114" s="34" t="n">
        <v>40</v>
      </c>
      <c r="C114" s="20" t="n">
        <v>15062473</v>
      </c>
      <c r="D114" s="36" t="n">
        <v>1275</v>
      </c>
      <c r="E114" s="25" t="s">
        <v>147</v>
      </c>
      <c r="F114" s="37" t="s">
        <v>117</v>
      </c>
    </row>
    <row r="115" customFormat="false" ht="15.75" hidden="false" customHeight="false" outlineLevel="0" collapsed="false">
      <c r="A115" s="0" t="n">
        <v>114</v>
      </c>
      <c r="B115" s="34" t="n">
        <v>41</v>
      </c>
      <c r="C115" s="20" t="n">
        <v>15062474</v>
      </c>
      <c r="D115" s="36" t="n">
        <v>1280</v>
      </c>
      <c r="E115" s="25" t="s">
        <v>129</v>
      </c>
      <c r="F115" s="37" t="s">
        <v>117</v>
      </c>
    </row>
    <row r="116" customFormat="false" ht="15.75" hidden="false" customHeight="false" outlineLevel="0" collapsed="false">
      <c r="A116" s="0" t="n">
        <v>115</v>
      </c>
      <c r="B116" s="34" t="n">
        <v>43</v>
      </c>
      <c r="C116" s="20" t="n">
        <v>15062476</v>
      </c>
      <c r="D116" s="36" t="n">
        <v>1284</v>
      </c>
      <c r="E116" s="25" t="s">
        <v>148</v>
      </c>
      <c r="F116" s="37" t="s">
        <v>117</v>
      </c>
    </row>
    <row r="117" customFormat="false" ht="15.75" hidden="false" customHeight="false" outlineLevel="0" collapsed="false">
      <c r="A117" s="0" t="n">
        <v>116</v>
      </c>
      <c r="B117" s="34" t="n">
        <v>44</v>
      </c>
      <c r="C117" s="20" t="n">
        <v>15062477</v>
      </c>
      <c r="D117" s="36" t="n">
        <v>1286</v>
      </c>
      <c r="E117" s="25" t="s">
        <v>149</v>
      </c>
      <c r="F117" s="37" t="s">
        <v>117</v>
      </c>
    </row>
    <row r="118" customFormat="false" ht="15.75" hidden="false" customHeight="false" outlineLevel="0" collapsed="false">
      <c r="A118" s="0" t="n">
        <v>117</v>
      </c>
      <c r="B118" s="34" t="n">
        <v>47</v>
      </c>
      <c r="C118" s="20" t="n">
        <v>15062479</v>
      </c>
      <c r="D118" s="36" t="s">
        <v>150</v>
      </c>
      <c r="E118" s="25" t="s">
        <v>151</v>
      </c>
      <c r="F118" s="37" t="s">
        <v>117</v>
      </c>
    </row>
    <row r="119" customFormat="false" ht="15.75" hidden="false" customHeight="false" outlineLevel="0" collapsed="false">
      <c r="A119" s="0" t="n">
        <v>118</v>
      </c>
      <c r="B119" s="34" t="n">
        <v>48</v>
      </c>
      <c r="C119" s="20" t="n">
        <v>15062480</v>
      </c>
      <c r="D119" s="36" t="n">
        <v>1295</v>
      </c>
      <c r="E119" s="25" t="s">
        <v>152</v>
      </c>
      <c r="F119" s="37" t="s">
        <v>117</v>
      </c>
    </row>
    <row r="120" customFormat="false" ht="15.75" hidden="false" customHeight="false" outlineLevel="0" collapsed="false">
      <c r="A120" s="0" t="n">
        <v>119</v>
      </c>
      <c r="B120" s="34" t="n">
        <v>49</v>
      </c>
      <c r="C120" s="20" t="n">
        <v>15062481</v>
      </c>
      <c r="D120" s="36" t="n">
        <v>1296</v>
      </c>
      <c r="E120" s="25" t="s">
        <v>153</v>
      </c>
      <c r="F120" s="37" t="s">
        <v>117</v>
      </c>
    </row>
    <row r="121" customFormat="false" ht="15.75" hidden="false" customHeight="false" outlineLevel="0" collapsed="false">
      <c r="A121" s="0" t="n">
        <v>120</v>
      </c>
      <c r="B121" s="34" t="n">
        <v>50</v>
      </c>
      <c r="C121" s="35" t="n">
        <v>15060302</v>
      </c>
      <c r="D121" s="36" t="n">
        <v>1418</v>
      </c>
      <c r="E121" s="25" t="s">
        <v>154</v>
      </c>
      <c r="F121" s="37" t="s">
        <v>117</v>
      </c>
    </row>
    <row r="122" customFormat="false" ht="15.75" hidden="false" customHeight="false" outlineLevel="0" collapsed="false">
      <c r="A122" s="0" t="n">
        <v>121</v>
      </c>
      <c r="B122" s="34" t="n">
        <v>51</v>
      </c>
      <c r="C122" s="35" t="n">
        <v>15060303</v>
      </c>
      <c r="D122" s="36" t="n">
        <v>1420</v>
      </c>
      <c r="E122" s="25" t="s">
        <v>155</v>
      </c>
      <c r="F122" s="37" t="s">
        <v>117</v>
      </c>
    </row>
    <row r="123" customFormat="false" ht="15.75" hidden="false" customHeight="false" outlineLevel="0" collapsed="false">
      <c r="A123" s="0" t="n">
        <v>122</v>
      </c>
      <c r="B123" s="34" t="n">
        <v>52</v>
      </c>
      <c r="C123" s="20" t="n">
        <v>15062482</v>
      </c>
      <c r="D123" s="36" t="n">
        <v>1516</v>
      </c>
      <c r="E123" s="25" t="s">
        <v>156</v>
      </c>
      <c r="F123" s="37" t="s">
        <v>117</v>
      </c>
    </row>
    <row r="124" customFormat="false" ht="15.75" hidden="false" customHeight="false" outlineLevel="0" collapsed="false">
      <c r="A124" s="0" t="n">
        <v>123</v>
      </c>
      <c r="B124" s="34" t="n">
        <v>53</v>
      </c>
      <c r="C124" s="20" t="n">
        <v>15062483</v>
      </c>
      <c r="D124" s="35" t="n">
        <v>1829</v>
      </c>
      <c r="E124" s="25" t="s">
        <v>157</v>
      </c>
      <c r="F124" s="37" t="s">
        <v>117</v>
      </c>
    </row>
    <row r="125" customFormat="false" ht="15.75" hidden="false" customHeight="false" outlineLevel="0" collapsed="false">
      <c r="A125" s="0" t="n">
        <v>124</v>
      </c>
      <c r="B125" s="34" t="n">
        <v>54</v>
      </c>
      <c r="C125" s="20" t="n">
        <v>15062484</v>
      </c>
      <c r="D125" s="36" t="n">
        <v>1965</v>
      </c>
      <c r="E125" s="25" t="s">
        <v>158</v>
      </c>
      <c r="F125" s="37" t="s">
        <v>117</v>
      </c>
    </row>
    <row r="126" customFormat="false" ht="15.75" hidden="false" customHeight="false" outlineLevel="0" collapsed="false">
      <c r="A126" s="0" t="n">
        <v>125</v>
      </c>
      <c r="B126" s="34" t="n">
        <v>55</v>
      </c>
      <c r="C126" s="35" t="n">
        <v>15061202</v>
      </c>
      <c r="D126" s="36" t="n">
        <v>3363</v>
      </c>
      <c r="E126" s="25" t="s">
        <v>159</v>
      </c>
      <c r="F126" s="37" t="s">
        <v>117</v>
      </c>
    </row>
    <row r="127" customFormat="false" ht="15.75" hidden="false" customHeight="false" outlineLevel="0" collapsed="false">
      <c r="A127" s="0" t="n">
        <v>126</v>
      </c>
      <c r="B127" s="34" t="n">
        <v>56</v>
      </c>
      <c r="C127" s="20" t="n">
        <v>15062487</v>
      </c>
      <c r="D127" s="36" t="n">
        <v>4113</v>
      </c>
      <c r="E127" s="25" t="s">
        <v>20</v>
      </c>
      <c r="F127" s="37" t="s">
        <v>117</v>
      </c>
    </row>
    <row r="128" customFormat="false" ht="15.75" hidden="false" customHeight="false" outlineLevel="0" collapsed="false">
      <c r="A128" s="0" t="n">
        <v>127</v>
      </c>
      <c r="B128" s="34" t="n">
        <v>57</v>
      </c>
      <c r="C128" s="20" t="n">
        <v>15062488</v>
      </c>
      <c r="D128" s="36" t="n">
        <v>4130</v>
      </c>
      <c r="E128" s="25" t="s">
        <v>20</v>
      </c>
      <c r="F128" s="37" t="s">
        <v>117</v>
      </c>
    </row>
    <row r="129" customFormat="false" ht="15.75" hidden="false" customHeight="false" outlineLevel="0" collapsed="false">
      <c r="A129" s="0" t="n">
        <v>128</v>
      </c>
      <c r="B129" s="34" t="n">
        <v>58</v>
      </c>
      <c r="C129" s="20" t="n">
        <v>15062489</v>
      </c>
      <c r="D129" s="35" t="n">
        <v>4143</v>
      </c>
      <c r="E129" s="25" t="s">
        <v>20</v>
      </c>
      <c r="F129" s="18" t="s">
        <v>117</v>
      </c>
    </row>
    <row r="130" customFormat="false" ht="15.75" hidden="false" customHeight="false" outlineLevel="0" collapsed="false">
      <c r="A130" s="0" t="n">
        <v>129</v>
      </c>
      <c r="B130" s="34" t="n">
        <v>60</v>
      </c>
      <c r="C130" s="20" t="n">
        <v>15062492</v>
      </c>
      <c r="D130" s="36" t="n">
        <v>4175</v>
      </c>
      <c r="E130" s="25" t="s">
        <v>160</v>
      </c>
      <c r="F130" s="37" t="s">
        <v>117</v>
      </c>
    </row>
    <row r="131" customFormat="false" ht="15.75" hidden="false" customHeight="false" outlineLevel="0" collapsed="false">
      <c r="A131" s="0" t="n">
        <v>130</v>
      </c>
      <c r="B131" s="34" t="n">
        <v>61</v>
      </c>
      <c r="C131" s="20" t="n">
        <v>15062493</v>
      </c>
      <c r="D131" s="36" t="n">
        <v>4178</v>
      </c>
      <c r="E131" s="25" t="s">
        <v>161</v>
      </c>
      <c r="F131" s="37" t="s">
        <v>117</v>
      </c>
    </row>
    <row r="132" customFormat="false" ht="15.75" hidden="false" customHeight="false" outlineLevel="0" collapsed="false">
      <c r="A132" s="0" t="n">
        <v>131</v>
      </c>
      <c r="B132" s="34" t="n">
        <v>62</v>
      </c>
      <c r="C132" s="20" t="n">
        <v>15062494</v>
      </c>
      <c r="D132" s="36" t="n">
        <v>4179</v>
      </c>
      <c r="E132" s="25" t="s">
        <v>162</v>
      </c>
      <c r="F132" s="37" t="s">
        <v>117</v>
      </c>
    </row>
    <row r="133" customFormat="false" ht="15.75" hidden="false" customHeight="false" outlineLevel="0" collapsed="false">
      <c r="A133" s="0" t="n">
        <v>132</v>
      </c>
      <c r="B133" s="34" t="n">
        <v>63</v>
      </c>
      <c r="C133" s="20" t="n">
        <v>15062495</v>
      </c>
      <c r="D133" s="35" t="n">
        <v>4180</v>
      </c>
      <c r="E133" s="25" t="s">
        <v>163</v>
      </c>
      <c r="F133" s="18" t="s">
        <v>117</v>
      </c>
    </row>
    <row r="134" customFormat="false" ht="15.75" hidden="false" customHeight="false" outlineLevel="0" collapsed="false">
      <c r="A134" s="0" t="n">
        <v>133</v>
      </c>
      <c r="B134" s="34" t="n">
        <v>66</v>
      </c>
      <c r="C134" s="35" t="n">
        <v>15061802</v>
      </c>
      <c r="D134" s="36" t="n">
        <v>5077</v>
      </c>
      <c r="E134" s="25" t="s">
        <v>164</v>
      </c>
      <c r="F134" s="37" t="s">
        <v>117</v>
      </c>
    </row>
    <row r="135" customFormat="false" ht="15.75" hidden="false" customHeight="false" outlineLevel="0" collapsed="false">
      <c r="A135" s="0" t="n">
        <v>134</v>
      </c>
      <c r="B135" s="34" t="n">
        <v>67</v>
      </c>
      <c r="C135" s="35" t="n">
        <v>15061804</v>
      </c>
      <c r="D135" s="36" t="s">
        <v>165</v>
      </c>
      <c r="E135" s="25" t="s">
        <v>71</v>
      </c>
      <c r="F135" s="37" t="s">
        <v>117</v>
      </c>
    </row>
    <row r="136" customFormat="false" ht="15.75" hidden="false" customHeight="false" outlineLevel="0" collapsed="false">
      <c r="A136" s="0" t="n">
        <v>135</v>
      </c>
      <c r="B136" s="34" t="n">
        <v>68</v>
      </c>
      <c r="C136" s="35" t="n">
        <v>15061805</v>
      </c>
      <c r="D136" s="36" t="n">
        <v>5079</v>
      </c>
      <c r="E136" s="25" t="s">
        <v>20</v>
      </c>
      <c r="F136" s="37" t="s">
        <v>117</v>
      </c>
    </row>
    <row r="137" customFormat="false" ht="15.75" hidden="false" customHeight="false" outlineLevel="0" collapsed="false">
      <c r="A137" s="0" t="n">
        <v>136</v>
      </c>
      <c r="B137" s="34" t="n">
        <v>69</v>
      </c>
      <c r="C137" s="20" t="n">
        <v>15062497</v>
      </c>
      <c r="D137" s="36" t="n">
        <v>5081</v>
      </c>
      <c r="E137" s="25" t="s">
        <v>107</v>
      </c>
      <c r="F137" s="37" t="s">
        <v>117</v>
      </c>
    </row>
    <row r="138" customFormat="false" ht="15.75" hidden="false" customHeight="false" outlineLevel="0" collapsed="false">
      <c r="A138" s="0" t="n">
        <v>137</v>
      </c>
      <c r="B138" s="34" t="n">
        <v>70</v>
      </c>
      <c r="C138" s="20" t="n">
        <v>15062179</v>
      </c>
      <c r="D138" s="36" t="s">
        <v>166</v>
      </c>
      <c r="E138" s="39" t="s">
        <v>20</v>
      </c>
      <c r="F138" s="37" t="s">
        <v>117</v>
      </c>
    </row>
    <row r="139" customFormat="false" ht="15.75" hidden="false" customHeight="false" outlineLevel="0" collapsed="false">
      <c r="A139" s="0" t="n">
        <v>138</v>
      </c>
      <c r="B139" s="34" t="n">
        <v>71</v>
      </c>
      <c r="C139" s="35" t="n">
        <v>15061807</v>
      </c>
      <c r="D139" s="36" t="n">
        <v>5082</v>
      </c>
      <c r="E139" s="25" t="s">
        <v>167</v>
      </c>
      <c r="F139" s="37" t="s">
        <v>117</v>
      </c>
    </row>
    <row r="140" customFormat="false" ht="15.75" hidden="false" customHeight="false" outlineLevel="0" collapsed="false">
      <c r="A140" s="0" t="n">
        <v>139</v>
      </c>
      <c r="B140" s="34" t="n">
        <v>72</v>
      </c>
      <c r="C140" s="20" t="n">
        <v>15062499</v>
      </c>
      <c r="D140" s="36" t="n">
        <v>5084</v>
      </c>
      <c r="E140" s="25" t="s">
        <v>168</v>
      </c>
      <c r="F140" s="37" t="s">
        <v>117</v>
      </c>
    </row>
    <row r="141" customFormat="false" ht="15.75" hidden="false" customHeight="false" outlineLevel="0" collapsed="false">
      <c r="A141" s="0" t="n">
        <v>140</v>
      </c>
      <c r="B141" s="34" t="n">
        <v>73</v>
      </c>
      <c r="C141" s="20" t="n">
        <v>15062500</v>
      </c>
      <c r="D141" s="40" t="s">
        <v>169</v>
      </c>
      <c r="E141" s="39" t="s">
        <v>20</v>
      </c>
      <c r="F141" s="37" t="s">
        <v>117</v>
      </c>
    </row>
    <row r="142" customFormat="false" ht="15.75" hidden="false" customHeight="false" outlineLevel="0" collapsed="false">
      <c r="A142" s="0" t="n">
        <v>141</v>
      </c>
      <c r="B142" s="34" t="n">
        <v>74</v>
      </c>
      <c r="C142" s="20" t="n">
        <v>15062501</v>
      </c>
      <c r="D142" s="41" t="s">
        <v>170</v>
      </c>
      <c r="E142" s="42" t="s">
        <v>20</v>
      </c>
      <c r="F142" s="37" t="s">
        <v>117</v>
      </c>
    </row>
    <row r="143" customFormat="false" ht="15.75" hidden="false" customHeight="false" outlineLevel="0" collapsed="false">
      <c r="A143" s="0" t="n">
        <v>142</v>
      </c>
      <c r="B143" s="34" t="n">
        <v>75</v>
      </c>
      <c r="C143" s="20" t="n">
        <v>15062502</v>
      </c>
      <c r="D143" s="40" t="s">
        <v>171</v>
      </c>
      <c r="E143" s="39" t="s">
        <v>20</v>
      </c>
      <c r="F143" s="37" t="s">
        <v>117</v>
      </c>
    </row>
    <row r="144" customFormat="false" ht="15.75" hidden="false" customHeight="false" outlineLevel="0" collapsed="false">
      <c r="A144" s="0" t="n">
        <v>143</v>
      </c>
      <c r="B144" s="34" t="n">
        <v>76</v>
      </c>
      <c r="C144" s="20" t="n">
        <v>15062503</v>
      </c>
      <c r="D144" s="40" t="s">
        <v>172</v>
      </c>
      <c r="E144" s="39" t="s">
        <v>20</v>
      </c>
      <c r="F144" s="37" t="s">
        <v>117</v>
      </c>
    </row>
    <row r="145" customFormat="false" ht="15.75" hidden="false" customHeight="false" outlineLevel="0" collapsed="false">
      <c r="A145" s="0" t="n">
        <v>144</v>
      </c>
      <c r="B145" s="34" t="n">
        <v>77</v>
      </c>
      <c r="C145" s="20" t="n">
        <v>15062504</v>
      </c>
      <c r="D145" s="39"/>
      <c r="E145" s="39" t="s">
        <v>173</v>
      </c>
      <c r="F145" s="37" t="s">
        <v>117</v>
      </c>
    </row>
    <row r="146" customFormat="false" ht="15.75" hidden="false" customHeight="false" outlineLevel="0" collapsed="false">
      <c r="A146" s="0" t="n">
        <v>145</v>
      </c>
      <c r="B146" s="34" t="n">
        <v>78</v>
      </c>
      <c r="C146" s="20" t="n">
        <v>15062505</v>
      </c>
      <c r="D146" s="39"/>
      <c r="E146" s="39" t="s">
        <v>174</v>
      </c>
      <c r="F146" s="37" t="s">
        <v>117</v>
      </c>
    </row>
    <row r="147" customFormat="false" ht="15.75" hidden="false" customHeight="false" outlineLevel="0" collapsed="false">
      <c r="A147" s="0" t="n">
        <v>146</v>
      </c>
      <c r="B147" s="34" t="n">
        <v>79</v>
      </c>
      <c r="C147" s="20" t="n">
        <v>15062506</v>
      </c>
      <c r="D147" s="43"/>
      <c r="E147" s="24" t="s">
        <v>175</v>
      </c>
      <c r="F147" s="37" t="s">
        <v>117</v>
      </c>
    </row>
    <row r="148" customFormat="false" ht="15.75" hidden="false" customHeight="false" outlineLevel="0" collapsed="false">
      <c r="A148" s="0" t="n">
        <v>147</v>
      </c>
      <c r="B148" s="44" t="n">
        <v>1</v>
      </c>
      <c r="C148" s="20" t="n">
        <v>15062406</v>
      </c>
      <c r="D148" s="45" t="s">
        <v>176</v>
      </c>
      <c r="E148" s="5" t="s">
        <v>177</v>
      </c>
      <c r="F148" s="10" t="s">
        <v>178</v>
      </c>
    </row>
    <row r="149" customFormat="false" ht="15.75" hidden="false" customHeight="false" outlineLevel="0" collapsed="false">
      <c r="A149" s="0" t="n">
        <v>148</v>
      </c>
      <c r="B149" s="44" t="n">
        <v>2</v>
      </c>
      <c r="C149" s="20" t="n">
        <v>15062407</v>
      </c>
      <c r="D149" s="45" t="s">
        <v>179</v>
      </c>
      <c r="E149" s="5" t="s">
        <v>180</v>
      </c>
      <c r="F149" s="10" t="s">
        <v>178</v>
      </c>
    </row>
    <row r="150" customFormat="false" ht="15.75" hidden="false" customHeight="false" outlineLevel="0" collapsed="false">
      <c r="A150" s="0" t="n">
        <v>149</v>
      </c>
      <c r="B150" s="44" t="n">
        <v>3</v>
      </c>
      <c r="C150" s="20" t="n">
        <v>15062408</v>
      </c>
      <c r="D150" s="45" t="s">
        <v>181</v>
      </c>
      <c r="E150" s="5" t="s">
        <v>182</v>
      </c>
      <c r="F150" s="10" t="s">
        <v>178</v>
      </c>
    </row>
    <row r="151" customFormat="false" ht="15.75" hidden="false" customHeight="false" outlineLevel="0" collapsed="false">
      <c r="A151" s="0" t="n">
        <v>150</v>
      </c>
      <c r="B151" s="44" t="n">
        <v>4</v>
      </c>
      <c r="C151" s="20" t="n">
        <v>15062409</v>
      </c>
      <c r="D151" s="45" t="s">
        <v>183</v>
      </c>
      <c r="E151" s="5" t="s">
        <v>51</v>
      </c>
      <c r="F151" s="10" t="s">
        <v>178</v>
      </c>
    </row>
    <row r="152" customFormat="false" ht="15.75" hidden="false" customHeight="false" outlineLevel="0" collapsed="false">
      <c r="A152" s="0" t="n">
        <v>151</v>
      </c>
      <c r="B152" s="44" t="n">
        <v>5</v>
      </c>
      <c r="C152" s="20" t="n">
        <v>15062410</v>
      </c>
      <c r="D152" s="45" t="s">
        <v>184</v>
      </c>
      <c r="E152" s="5" t="s">
        <v>24</v>
      </c>
      <c r="F152" s="10" t="s">
        <v>178</v>
      </c>
    </row>
    <row r="153" customFormat="false" ht="15.75" hidden="false" customHeight="false" outlineLevel="0" collapsed="false">
      <c r="A153" s="0" t="n">
        <v>152</v>
      </c>
      <c r="B153" s="44" t="n">
        <v>6</v>
      </c>
      <c r="C153" s="20" t="n">
        <v>15062411</v>
      </c>
      <c r="D153" s="45" t="s">
        <v>185</v>
      </c>
      <c r="E153" s="5" t="s">
        <v>186</v>
      </c>
      <c r="F153" s="10" t="s">
        <v>178</v>
      </c>
    </row>
    <row r="154" customFormat="false" ht="15.75" hidden="false" customHeight="false" outlineLevel="0" collapsed="false">
      <c r="A154" s="0" t="n">
        <v>153</v>
      </c>
      <c r="B154" s="44" t="n">
        <v>7</v>
      </c>
      <c r="C154" s="20" t="n">
        <v>15062412</v>
      </c>
      <c r="D154" s="45" t="s">
        <v>187</v>
      </c>
      <c r="E154" s="5" t="s">
        <v>188</v>
      </c>
      <c r="F154" s="10" t="s">
        <v>178</v>
      </c>
    </row>
    <row r="155" customFormat="false" ht="15.75" hidden="false" customHeight="false" outlineLevel="0" collapsed="false">
      <c r="A155" s="0" t="n">
        <v>154</v>
      </c>
      <c r="B155" s="44" t="n">
        <v>8</v>
      </c>
      <c r="C155" s="20" t="n">
        <v>15062413</v>
      </c>
      <c r="D155" s="45" t="s">
        <v>189</v>
      </c>
      <c r="E155" s="5" t="s">
        <v>190</v>
      </c>
      <c r="F155" s="10" t="s">
        <v>178</v>
      </c>
    </row>
    <row r="156" customFormat="false" ht="15.75" hidden="false" customHeight="false" outlineLevel="0" collapsed="false">
      <c r="A156" s="0" t="n">
        <v>155</v>
      </c>
      <c r="B156" s="44" t="n">
        <v>9</v>
      </c>
      <c r="C156" s="20" t="n">
        <v>15062414</v>
      </c>
      <c r="D156" s="45" t="s">
        <v>191</v>
      </c>
      <c r="E156" s="5" t="s">
        <v>192</v>
      </c>
      <c r="F156" s="10" t="s">
        <v>178</v>
      </c>
    </row>
    <row r="157" customFormat="false" ht="15.75" hidden="false" customHeight="false" outlineLevel="0" collapsed="false">
      <c r="A157" s="0" t="n">
        <v>156</v>
      </c>
      <c r="B157" s="44" t="n">
        <v>10</v>
      </c>
      <c r="C157" s="20" t="n">
        <v>15062415</v>
      </c>
      <c r="D157" s="45" t="s">
        <v>193</v>
      </c>
      <c r="E157" s="5" t="s">
        <v>194</v>
      </c>
      <c r="F157" s="10" t="s">
        <v>178</v>
      </c>
    </row>
    <row r="158" customFormat="false" ht="15.75" hidden="false" customHeight="false" outlineLevel="0" collapsed="false">
      <c r="A158" s="0" t="n">
        <v>157</v>
      </c>
      <c r="B158" s="44" t="n">
        <v>11</v>
      </c>
      <c r="C158" s="20" t="n">
        <v>15062416</v>
      </c>
      <c r="D158" s="45" t="s">
        <v>195</v>
      </c>
      <c r="E158" s="5" t="s">
        <v>196</v>
      </c>
      <c r="F158" s="10" t="s">
        <v>178</v>
      </c>
    </row>
    <row r="159" customFormat="false" ht="15.75" hidden="false" customHeight="false" outlineLevel="0" collapsed="false">
      <c r="A159" s="0" t="n">
        <v>158</v>
      </c>
      <c r="B159" s="44" t="n">
        <v>12</v>
      </c>
      <c r="C159" s="20" t="n">
        <v>15062417</v>
      </c>
      <c r="D159" s="45" t="s">
        <v>197</v>
      </c>
      <c r="E159" s="5" t="s">
        <v>198</v>
      </c>
      <c r="F159" s="10" t="s">
        <v>178</v>
      </c>
    </row>
    <row r="160" customFormat="false" ht="15.75" hidden="false" customHeight="false" outlineLevel="0" collapsed="false">
      <c r="A160" s="0" t="n">
        <v>159</v>
      </c>
      <c r="B160" s="44" t="n">
        <v>13</v>
      </c>
      <c r="C160" s="20" t="n">
        <v>15062418</v>
      </c>
      <c r="D160" s="45" t="s">
        <v>199</v>
      </c>
      <c r="E160" s="5" t="s">
        <v>200</v>
      </c>
      <c r="F160" s="10" t="s">
        <v>178</v>
      </c>
    </row>
    <row r="161" customFormat="false" ht="15.75" hidden="false" customHeight="false" outlineLevel="0" collapsed="false">
      <c r="A161" s="0" t="n">
        <v>160</v>
      </c>
      <c r="B161" s="44" t="n">
        <v>14</v>
      </c>
      <c r="C161" s="20" t="n">
        <v>15062419</v>
      </c>
      <c r="D161" s="45" t="s">
        <v>201</v>
      </c>
      <c r="E161" s="5" t="s">
        <v>202</v>
      </c>
      <c r="F161" s="10" t="s">
        <v>178</v>
      </c>
    </row>
    <row r="162" customFormat="false" ht="15.75" hidden="false" customHeight="false" outlineLevel="0" collapsed="false">
      <c r="A162" s="0" t="n">
        <v>161</v>
      </c>
      <c r="B162" s="44" t="n">
        <v>16</v>
      </c>
      <c r="C162" s="20" t="n">
        <v>15062421</v>
      </c>
      <c r="D162" s="45" t="s">
        <v>203</v>
      </c>
      <c r="E162" s="5" t="s">
        <v>204</v>
      </c>
      <c r="F162" s="10" t="s">
        <v>178</v>
      </c>
    </row>
    <row r="163" customFormat="false" ht="15.75" hidden="false" customHeight="false" outlineLevel="0" collapsed="false">
      <c r="A163" s="0" t="n">
        <v>162</v>
      </c>
      <c r="B163" s="44" t="n">
        <v>18</v>
      </c>
      <c r="C163" s="20" t="n">
        <v>15062423</v>
      </c>
      <c r="D163" s="45" t="s">
        <v>205</v>
      </c>
      <c r="E163" s="5" t="s">
        <v>75</v>
      </c>
      <c r="F163" s="10" t="s">
        <v>178</v>
      </c>
    </row>
    <row r="164" customFormat="false" ht="15.75" hidden="false" customHeight="false" outlineLevel="0" collapsed="false">
      <c r="A164" s="0" t="n">
        <v>163</v>
      </c>
      <c r="B164" s="44" t="n">
        <v>19</v>
      </c>
      <c r="C164" s="20" t="n">
        <v>15062424</v>
      </c>
      <c r="D164" s="45" t="s">
        <v>206</v>
      </c>
      <c r="E164" s="5" t="s">
        <v>207</v>
      </c>
      <c r="F164" s="10" t="s">
        <v>178</v>
      </c>
    </row>
    <row r="165" customFormat="false" ht="15.75" hidden="false" customHeight="false" outlineLevel="0" collapsed="false">
      <c r="A165" s="0" t="n">
        <v>164</v>
      </c>
      <c r="B165" s="44" t="n">
        <v>20</v>
      </c>
      <c r="C165" s="20" t="n">
        <v>15062425</v>
      </c>
      <c r="D165" s="45" t="s">
        <v>208</v>
      </c>
      <c r="E165" s="5" t="s">
        <v>53</v>
      </c>
      <c r="F165" s="46"/>
    </row>
    <row r="166" customFormat="false" ht="15.75" hidden="false" customHeight="false" outlineLevel="0" collapsed="false">
      <c r="A166" s="0" t="n">
        <v>165</v>
      </c>
      <c r="B166" s="44" t="n">
        <v>21</v>
      </c>
      <c r="C166" s="20" t="n">
        <v>15062426</v>
      </c>
      <c r="D166" s="45" t="s">
        <v>209</v>
      </c>
      <c r="E166" s="5" t="s">
        <v>210</v>
      </c>
      <c r="F166" s="10" t="s">
        <v>178</v>
      </c>
    </row>
    <row r="167" customFormat="false" ht="15.75" hidden="false" customHeight="false" outlineLevel="0" collapsed="false">
      <c r="A167" s="0" t="n">
        <v>166</v>
      </c>
      <c r="B167" s="44" t="n">
        <v>22</v>
      </c>
      <c r="C167" s="20" t="n">
        <v>15062427</v>
      </c>
      <c r="D167" s="45" t="s">
        <v>211</v>
      </c>
      <c r="E167" s="5" t="s">
        <v>212</v>
      </c>
      <c r="F167" s="10" t="s">
        <v>178</v>
      </c>
    </row>
    <row r="168" customFormat="false" ht="15.75" hidden="false" customHeight="false" outlineLevel="0" collapsed="false">
      <c r="A168" s="0" t="n">
        <v>167</v>
      </c>
      <c r="B168" s="44" t="n">
        <v>23</v>
      </c>
      <c r="C168" s="20" t="n">
        <v>15062428</v>
      </c>
      <c r="D168" s="45" t="s">
        <v>213</v>
      </c>
      <c r="E168" s="5" t="s">
        <v>214</v>
      </c>
      <c r="F168" s="10" t="s">
        <v>178</v>
      </c>
    </row>
    <row r="169" customFormat="false" ht="15.75" hidden="false" customHeight="false" outlineLevel="0" collapsed="false">
      <c r="A169" s="0" t="n">
        <v>168</v>
      </c>
      <c r="B169" s="44" t="n">
        <v>24</v>
      </c>
      <c r="C169" s="20" t="n">
        <v>15062429</v>
      </c>
      <c r="D169" s="45" t="s">
        <v>215</v>
      </c>
      <c r="E169" s="5" t="s">
        <v>216</v>
      </c>
      <c r="F169" s="10" t="s">
        <v>178</v>
      </c>
    </row>
    <row r="170" customFormat="false" ht="15.75" hidden="false" customHeight="false" outlineLevel="0" collapsed="false">
      <c r="A170" s="0" t="n">
        <v>169</v>
      </c>
      <c r="B170" s="44" t="n">
        <v>25</v>
      </c>
      <c r="C170" s="20" t="n">
        <v>15062430</v>
      </c>
      <c r="D170" s="45" t="s">
        <v>217</v>
      </c>
      <c r="E170" s="5" t="s">
        <v>218</v>
      </c>
      <c r="F170" s="10" t="s">
        <v>178</v>
      </c>
    </row>
    <row r="171" customFormat="false" ht="15.75" hidden="false" customHeight="false" outlineLevel="0" collapsed="false">
      <c r="A171" s="0" t="n">
        <v>170</v>
      </c>
      <c r="B171" s="44" t="n">
        <v>26</v>
      </c>
      <c r="C171" s="20" t="n">
        <v>15062431</v>
      </c>
      <c r="D171" s="45" t="s">
        <v>219</v>
      </c>
      <c r="E171" s="5" t="s">
        <v>67</v>
      </c>
      <c r="F171" s="10" t="s">
        <v>178</v>
      </c>
    </row>
    <row r="172" customFormat="false" ht="15.75" hidden="false" customHeight="false" outlineLevel="0" collapsed="false">
      <c r="A172" s="0" t="n">
        <v>171</v>
      </c>
      <c r="B172" s="44" t="n">
        <v>27</v>
      </c>
      <c r="C172" s="20" t="n">
        <v>15062432</v>
      </c>
      <c r="D172" s="45" t="s">
        <v>220</v>
      </c>
      <c r="E172" s="5" t="s">
        <v>221</v>
      </c>
      <c r="F172" s="10" t="s">
        <v>178</v>
      </c>
    </row>
    <row r="173" customFormat="false" ht="15.75" hidden="false" customHeight="false" outlineLevel="0" collapsed="false">
      <c r="A173" s="0" t="n">
        <v>172</v>
      </c>
      <c r="B173" s="44" t="n">
        <v>28</v>
      </c>
      <c r="C173" s="20" t="n">
        <v>15062433</v>
      </c>
      <c r="D173" s="45" t="s">
        <v>222</v>
      </c>
      <c r="E173" s="5" t="s">
        <v>223</v>
      </c>
      <c r="F173" s="10" t="s">
        <v>178</v>
      </c>
    </row>
    <row r="174" customFormat="false" ht="15.75" hidden="false" customHeight="false" outlineLevel="0" collapsed="false">
      <c r="A174" s="0" t="n">
        <v>173</v>
      </c>
      <c r="B174" s="44" t="n">
        <v>29</v>
      </c>
      <c r="C174" s="20" t="n">
        <v>15062434</v>
      </c>
      <c r="D174" s="45" t="s">
        <v>224</v>
      </c>
      <c r="E174" s="5" t="s">
        <v>225</v>
      </c>
      <c r="F174" s="10" t="s">
        <v>178</v>
      </c>
    </row>
    <row r="175" customFormat="false" ht="15.75" hidden="false" customHeight="false" outlineLevel="0" collapsed="false">
      <c r="A175" s="0" t="n">
        <v>174</v>
      </c>
      <c r="B175" s="44" t="n">
        <v>30</v>
      </c>
      <c r="C175" s="20" t="n">
        <v>15062435</v>
      </c>
      <c r="D175" s="45" t="s">
        <v>226</v>
      </c>
      <c r="E175" s="5" t="s">
        <v>227</v>
      </c>
      <c r="F175" s="10" t="s">
        <v>178</v>
      </c>
    </row>
    <row r="176" customFormat="false" ht="15.75" hidden="false" customHeight="false" outlineLevel="0" collapsed="false">
      <c r="A176" s="0" t="n">
        <v>175</v>
      </c>
      <c r="B176" s="44" t="n">
        <v>31</v>
      </c>
      <c r="C176" s="20" t="n">
        <v>15062436</v>
      </c>
      <c r="D176" s="45" t="s">
        <v>228</v>
      </c>
      <c r="E176" s="5" t="s">
        <v>229</v>
      </c>
      <c r="F176" s="10" t="s">
        <v>178</v>
      </c>
    </row>
    <row r="177" customFormat="false" ht="15.75" hidden="false" customHeight="false" outlineLevel="0" collapsed="false">
      <c r="A177" s="0" t="n">
        <v>176</v>
      </c>
      <c r="B177" s="44" t="n">
        <v>32</v>
      </c>
      <c r="C177" s="20" t="n">
        <v>15062437</v>
      </c>
      <c r="D177" s="47"/>
      <c r="E177" s="5" t="s">
        <v>230</v>
      </c>
      <c r="F177" s="10" t="s">
        <v>178</v>
      </c>
    </row>
    <row r="178" customFormat="false" ht="15.75" hidden="false" customHeight="false" outlineLevel="0" collapsed="false">
      <c r="A178" s="0" t="n">
        <v>177</v>
      </c>
      <c r="B178" s="44" t="n">
        <v>33</v>
      </c>
      <c r="C178" s="20" t="n">
        <v>15062438</v>
      </c>
      <c r="D178" s="24"/>
      <c r="E178" s="48" t="s">
        <v>231</v>
      </c>
      <c r="F178" s="10" t="s">
        <v>178</v>
      </c>
    </row>
    <row r="179" customFormat="false" ht="15.75" hidden="false" customHeight="false" outlineLevel="0" collapsed="false">
      <c r="A179" s="0" t="n">
        <v>178</v>
      </c>
      <c r="B179" s="44" t="n">
        <v>34</v>
      </c>
      <c r="C179" s="20" t="n">
        <v>15062439</v>
      </c>
      <c r="D179" s="24"/>
      <c r="E179" s="48" t="s">
        <v>232</v>
      </c>
      <c r="F179" s="10" t="s">
        <v>178</v>
      </c>
    </row>
    <row r="180" customFormat="false" ht="15.75" hidden="false" customHeight="false" outlineLevel="0" collapsed="false">
      <c r="A180" s="0" t="n">
        <v>179</v>
      </c>
      <c r="B180" s="49" t="n">
        <v>35</v>
      </c>
      <c r="C180" s="20" t="n">
        <v>15062440</v>
      </c>
      <c r="D180" s="24"/>
      <c r="E180" s="48" t="s">
        <v>233</v>
      </c>
      <c r="F180" s="10" t="s">
        <v>178</v>
      </c>
    </row>
    <row r="181" customFormat="false" ht="15.75" hidden="false" customHeight="false" outlineLevel="0" collapsed="false">
      <c r="A181" s="0" t="n">
        <v>180</v>
      </c>
      <c r="B181" s="44" t="n">
        <v>36</v>
      </c>
      <c r="C181" s="20" t="n">
        <v>15062441</v>
      </c>
      <c r="D181" s="24"/>
      <c r="E181" s="48" t="s">
        <v>53</v>
      </c>
      <c r="F181" s="10" t="s">
        <v>178</v>
      </c>
    </row>
    <row r="182" customFormat="false" ht="15.75" hidden="false" customHeight="false" outlineLevel="0" collapsed="false">
      <c r="A182" s="0" t="n">
        <v>181</v>
      </c>
      <c r="B182" s="44" t="n">
        <v>37</v>
      </c>
      <c r="C182" s="20" t="n">
        <v>15062578</v>
      </c>
      <c r="D182" s="21" t="n">
        <v>99020010</v>
      </c>
      <c r="E182" s="17" t="s">
        <v>234</v>
      </c>
      <c r="F182" s="10" t="s">
        <v>178</v>
      </c>
    </row>
    <row r="183" customFormat="false" ht="15.75" hidden="false" customHeight="false" outlineLevel="0" collapsed="false">
      <c r="A183" s="0" t="n">
        <v>182</v>
      </c>
      <c r="B183" s="44" t="n">
        <v>38</v>
      </c>
      <c r="C183" s="20" t="n">
        <v>15062579</v>
      </c>
      <c r="D183" s="21" t="n">
        <v>99020021</v>
      </c>
      <c r="E183" s="17" t="s">
        <v>234</v>
      </c>
      <c r="F183" s="10" t="s">
        <v>178</v>
      </c>
    </row>
    <row r="184" customFormat="false" ht="15.75" hidden="false" customHeight="false" outlineLevel="0" collapsed="false">
      <c r="A184" s="0" t="n">
        <v>183</v>
      </c>
      <c r="B184" s="44" t="n">
        <v>39</v>
      </c>
      <c r="C184" s="20" t="n">
        <v>15062580</v>
      </c>
      <c r="D184" s="21" t="n">
        <v>99020022</v>
      </c>
      <c r="E184" s="17" t="s">
        <v>234</v>
      </c>
      <c r="F184" s="10" t="s">
        <v>178</v>
      </c>
    </row>
    <row r="185" customFormat="false" ht="15.75" hidden="false" customHeight="false" outlineLevel="0" collapsed="false">
      <c r="A185" s="0" t="n">
        <v>184</v>
      </c>
      <c r="B185" s="44" t="n">
        <v>40</v>
      </c>
      <c r="C185" s="20" t="n">
        <v>15062581</v>
      </c>
      <c r="D185" s="21" t="n">
        <v>99020023</v>
      </c>
      <c r="E185" s="17" t="s">
        <v>234</v>
      </c>
      <c r="F185" s="10" t="s">
        <v>178</v>
      </c>
    </row>
    <row r="186" customFormat="false" ht="15.75" hidden="false" customHeight="false" outlineLevel="0" collapsed="false">
      <c r="A186" s="0" t="n">
        <v>185</v>
      </c>
      <c r="B186" s="44" t="n">
        <v>41</v>
      </c>
      <c r="C186" s="20" t="n">
        <v>15062606</v>
      </c>
      <c r="D186" s="21"/>
      <c r="E186" s="17" t="s">
        <v>235</v>
      </c>
      <c r="F186" s="10" t="s">
        <v>178</v>
      </c>
    </row>
    <row r="187" customFormat="false" ht="15.75" hidden="false" customHeight="false" outlineLevel="0" collapsed="false">
      <c r="A187" s="0" t="n">
        <v>186</v>
      </c>
      <c r="B187" s="49" t="n">
        <v>43</v>
      </c>
      <c r="C187" s="20" t="n">
        <v>15062608</v>
      </c>
      <c r="D187" s="21"/>
      <c r="E187" s="17" t="s">
        <v>236</v>
      </c>
      <c r="F187" s="10" t="s">
        <v>178</v>
      </c>
    </row>
    <row r="188" customFormat="false" ht="15.75" hidden="false" customHeight="false" outlineLevel="0" collapsed="false">
      <c r="A188" s="0" t="n">
        <v>187</v>
      </c>
      <c r="B188" s="44" t="n">
        <v>44</v>
      </c>
      <c r="C188" s="50" t="n">
        <v>15062398</v>
      </c>
      <c r="D188" s="24"/>
      <c r="E188" s="48" t="s">
        <v>237</v>
      </c>
      <c r="F188" s="10" t="s">
        <v>178</v>
      </c>
    </row>
    <row r="189" customFormat="false" ht="15.75" hidden="false" customHeight="false" outlineLevel="0" collapsed="false">
      <c r="A189" s="0" t="n">
        <v>188</v>
      </c>
      <c r="B189" s="44" t="n">
        <v>45</v>
      </c>
      <c r="C189" s="51" t="n">
        <v>15062427</v>
      </c>
      <c r="D189" s="24"/>
      <c r="E189" s="48" t="s">
        <v>212</v>
      </c>
      <c r="F189" s="10" t="s">
        <v>178</v>
      </c>
    </row>
    <row r="190" customFormat="false" ht="15.75" hidden="false" customHeight="false" outlineLevel="0" collapsed="false">
      <c r="A190" s="0" t="n">
        <v>189</v>
      </c>
      <c r="B190" s="44" t="n">
        <v>46</v>
      </c>
      <c r="C190" s="51" t="n">
        <v>15062429</v>
      </c>
      <c r="D190" s="24"/>
      <c r="E190" s="48" t="s">
        <v>238</v>
      </c>
      <c r="F190" s="10" t="s">
        <v>178</v>
      </c>
    </row>
    <row r="191" customFormat="false" ht="15.75" hidden="false" customHeight="false" outlineLevel="0" collapsed="false">
      <c r="A191" s="0" t="n">
        <v>190</v>
      </c>
      <c r="B191" s="44" t="n">
        <v>47</v>
      </c>
      <c r="C191" s="51" t="n">
        <v>15061288</v>
      </c>
      <c r="D191" s="24"/>
      <c r="E191" s="48" t="s">
        <v>239</v>
      </c>
      <c r="F191" s="10" t="s">
        <v>178</v>
      </c>
    </row>
    <row r="192" customFormat="false" ht="15.75" hidden="false" customHeight="false" outlineLevel="0" collapsed="false">
      <c r="A192" s="0" t="n">
        <v>191</v>
      </c>
      <c r="B192" s="44" t="n">
        <v>48</v>
      </c>
      <c r="C192" s="51" t="n">
        <v>15062574</v>
      </c>
      <c r="D192" s="24"/>
      <c r="E192" s="48" t="s">
        <v>240</v>
      </c>
      <c r="F192" s="10" t="s">
        <v>178</v>
      </c>
    </row>
    <row r="193" customFormat="false" ht="15.75" hidden="false" customHeight="false" outlineLevel="0" collapsed="false">
      <c r="A193" s="0" t="n">
        <v>192</v>
      </c>
      <c r="B193" s="44" t="n">
        <v>49</v>
      </c>
      <c r="C193" s="51" t="n">
        <v>15062393</v>
      </c>
      <c r="D193" s="52"/>
      <c r="E193" s="17" t="s">
        <v>241</v>
      </c>
      <c r="F193" s="10" t="s">
        <v>178</v>
      </c>
    </row>
    <row r="194" customFormat="false" ht="15.75" hidden="false" customHeight="false" outlineLevel="0" collapsed="false">
      <c r="A194" s="0" t="n">
        <v>193</v>
      </c>
      <c r="B194" s="53" t="n">
        <v>50</v>
      </c>
      <c r="C194" s="54"/>
      <c r="D194" s="54" t="s">
        <v>242</v>
      </c>
      <c r="E194" s="55" t="s">
        <v>243</v>
      </c>
      <c r="F194" s="54" t="s">
        <v>178</v>
      </c>
    </row>
    <row r="195" customFormat="false" ht="15.75" hidden="false" customHeight="false" outlineLevel="0" collapsed="false">
      <c r="A195" s="0" t="n">
        <v>194</v>
      </c>
      <c r="B195" s="44" t="n">
        <v>51</v>
      </c>
      <c r="C195" s="51" t="n">
        <v>15061970</v>
      </c>
      <c r="D195" s="24"/>
      <c r="E195" s="48" t="s">
        <v>244</v>
      </c>
      <c r="F195" s="10" t="s">
        <v>178</v>
      </c>
    </row>
    <row r="196" customFormat="false" ht="15.75" hidden="false" customHeight="false" outlineLevel="0" collapsed="false">
      <c r="A196" s="0" t="n">
        <v>195</v>
      </c>
      <c r="B196" s="44" t="n">
        <v>52</v>
      </c>
      <c r="C196" s="43" t="n">
        <v>15061652</v>
      </c>
      <c r="D196" s="43" t="n">
        <v>4827</v>
      </c>
      <c r="E196" s="48" t="s">
        <v>214</v>
      </c>
      <c r="F196" s="43" t="s">
        <v>178</v>
      </c>
    </row>
    <row r="197" customFormat="false" ht="15.75" hidden="false" customHeight="false" outlineLevel="0" collapsed="false">
      <c r="A197" s="0" t="n">
        <v>196</v>
      </c>
      <c r="B197" s="44" t="n">
        <v>53</v>
      </c>
      <c r="C197" s="7" t="n">
        <v>15061970</v>
      </c>
      <c r="D197" s="19" t="n">
        <v>657</v>
      </c>
      <c r="E197" s="56" t="s">
        <v>244</v>
      </c>
      <c r="F197" s="43" t="s">
        <v>178</v>
      </c>
    </row>
    <row r="198" customFormat="false" ht="15.75" hidden="false" customHeight="false" outlineLevel="0" collapsed="false">
      <c r="A198" s="0" t="n">
        <v>197</v>
      </c>
      <c r="B198" s="44" t="n">
        <v>54</v>
      </c>
      <c r="C198" s="20" t="n">
        <v>15062311</v>
      </c>
      <c r="D198" s="19" t="n">
        <v>658</v>
      </c>
      <c r="E198" s="56" t="s">
        <v>245</v>
      </c>
      <c r="F198" s="43" t="s">
        <v>178</v>
      </c>
    </row>
    <row r="199" customFormat="false" ht="15.75" hidden="false" customHeight="false" outlineLevel="0" collapsed="false">
      <c r="A199" s="0" t="n">
        <v>198</v>
      </c>
      <c r="B199" s="44" t="n">
        <v>55</v>
      </c>
      <c r="C199" s="20" t="n">
        <v>15062375</v>
      </c>
      <c r="D199" s="19" t="n">
        <v>659</v>
      </c>
      <c r="E199" s="56" t="s">
        <v>246</v>
      </c>
      <c r="F199" s="43" t="s">
        <v>178</v>
      </c>
    </row>
    <row r="200" customFormat="false" ht="15.75" hidden="false" customHeight="false" outlineLevel="0" collapsed="false">
      <c r="A200" s="0" t="n">
        <v>199</v>
      </c>
      <c r="B200" s="44" t="n">
        <v>56</v>
      </c>
      <c r="C200" s="7" t="n">
        <v>15061971</v>
      </c>
      <c r="D200" s="19" t="n">
        <v>660</v>
      </c>
      <c r="E200" s="56" t="s">
        <v>247</v>
      </c>
      <c r="F200" s="43" t="s">
        <v>178</v>
      </c>
    </row>
    <row r="201" customFormat="false" ht="15.75" hidden="false" customHeight="false" outlineLevel="0" collapsed="false">
      <c r="A201" s="0" t="n">
        <v>200</v>
      </c>
      <c r="B201" s="44" t="n">
        <v>57</v>
      </c>
      <c r="C201" s="7" t="n">
        <v>15062157</v>
      </c>
      <c r="D201" s="19" t="n">
        <v>662</v>
      </c>
      <c r="E201" s="56" t="s">
        <v>248</v>
      </c>
      <c r="F201" s="43" t="s">
        <v>178</v>
      </c>
    </row>
    <row r="202" customFormat="false" ht="15.75" hidden="false" customHeight="false" outlineLevel="0" collapsed="false">
      <c r="A202" s="0" t="n">
        <v>201</v>
      </c>
      <c r="B202" s="44" t="n">
        <v>58</v>
      </c>
      <c r="C202" s="7" t="n">
        <v>15062158</v>
      </c>
      <c r="D202" s="19" t="n">
        <v>663</v>
      </c>
      <c r="E202" s="56" t="s">
        <v>249</v>
      </c>
      <c r="F202" s="43" t="s">
        <v>178</v>
      </c>
    </row>
    <row r="203" customFormat="false" ht="15.75" hidden="false" customHeight="false" outlineLevel="0" collapsed="false">
      <c r="A203" s="0" t="n">
        <v>202</v>
      </c>
      <c r="B203" s="44" t="n">
        <v>59</v>
      </c>
      <c r="C203" s="20" t="n">
        <v>15062160</v>
      </c>
      <c r="D203" s="19" t="n">
        <v>666</v>
      </c>
      <c r="E203" s="56" t="s">
        <v>250</v>
      </c>
      <c r="F203" s="43" t="s">
        <v>178</v>
      </c>
    </row>
    <row r="204" customFormat="false" ht="15.75" hidden="false" customHeight="false" outlineLevel="0" collapsed="false">
      <c r="A204" s="0" t="n">
        <v>203</v>
      </c>
      <c r="B204" s="44" t="n">
        <v>60</v>
      </c>
      <c r="C204" s="20" t="n">
        <v>15062313</v>
      </c>
      <c r="D204" s="19" t="n">
        <v>667</v>
      </c>
      <c r="E204" s="56" t="s">
        <v>251</v>
      </c>
      <c r="F204" s="43" t="s">
        <v>178</v>
      </c>
    </row>
    <row r="205" customFormat="false" ht="15.75" hidden="false" customHeight="false" outlineLevel="0" collapsed="false">
      <c r="A205" s="0" t="n">
        <v>204</v>
      </c>
      <c r="B205" s="44" t="n">
        <v>61</v>
      </c>
      <c r="C205" s="20" t="n">
        <v>15062161</v>
      </c>
      <c r="D205" s="19" t="n">
        <v>668</v>
      </c>
      <c r="E205" s="56" t="s">
        <v>252</v>
      </c>
      <c r="F205" s="43" t="s">
        <v>178</v>
      </c>
    </row>
    <row r="206" customFormat="false" ht="15.75" hidden="false" customHeight="false" outlineLevel="0" collapsed="false">
      <c r="A206" s="0" t="n">
        <v>205</v>
      </c>
      <c r="B206" s="44" t="n">
        <v>62</v>
      </c>
      <c r="C206" s="20" t="n">
        <v>15062162</v>
      </c>
      <c r="D206" s="57" t="n">
        <v>669</v>
      </c>
      <c r="E206" s="56" t="s">
        <v>253</v>
      </c>
      <c r="F206" s="43" t="s">
        <v>178</v>
      </c>
    </row>
    <row r="207" customFormat="false" ht="15.75" hidden="false" customHeight="false" outlineLevel="0" collapsed="false">
      <c r="A207" s="0" t="n">
        <v>206</v>
      </c>
      <c r="B207" s="44" t="n">
        <v>63</v>
      </c>
      <c r="C207" s="7" t="n">
        <v>15061972</v>
      </c>
      <c r="D207" s="19" t="n">
        <v>670</v>
      </c>
      <c r="E207" s="56" t="s">
        <v>254</v>
      </c>
      <c r="F207" s="43" t="s">
        <v>178</v>
      </c>
    </row>
    <row r="208" customFormat="false" ht="15.75" hidden="false" customHeight="false" outlineLevel="0" collapsed="false">
      <c r="A208" s="0" t="n">
        <v>207</v>
      </c>
      <c r="B208" s="44" t="n">
        <v>64</v>
      </c>
      <c r="C208" s="20" t="n">
        <v>15062316</v>
      </c>
      <c r="D208" s="57" t="n">
        <v>671</v>
      </c>
      <c r="E208" s="56" t="s">
        <v>255</v>
      </c>
      <c r="F208" s="43" t="s">
        <v>178</v>
      </c>
    </row>
    <row r="209" customFormat="false" ht="15.75" hidden="false" customHeight="false" outlineLevel="0" collapsed="false">
      <c r="A209" s="0" t="n">
        <v>208</v>
      </c>
      <c r="B209" s="44" t="n">
        <v>65</v>
      </c>
      <c r="C209" s="20" t="n">
        <v>15062164</v>
      </c>
      <c r="D209" s="19" t="n">
        <v>672</v>
      </c>
      <c r="E209" s="56" t="s">
        <v>256</v>
      </c>
      <c r="F209" s="43" t="s">
        <v>178</v>
      </c>
    </row>
    <row r="210" customFormat="false" ht="15.75" hidden="false" customHeight="false" outlineLevel="0" collapsed="false">
      <c r="A210" s="0" t="n">
        <v>209</v>
      </c>
      <c r="B210" s="44" t="n">
        <v>66</v>
      </c>
      <c r="C210" s="20" t="n">
        <v>15062318</v>
      </c>
      <c r="D210" s="57" t="n">
        <v>673</v>
      </c>
      <c r="E210" s="56" t="s">
        <v>257</v>
      </c>
      <c r="F210" s="43" t="s">
        <v>178</v>
      </c>
    </row>
    <row r="211" customFormat="false" ht="15.75" hidden="false" customHeight="false" outlineLevel="0" collapsed="false">
      <c r="A211" s="0" t="n">
        <v>210</v>
      </c>
      <c r="B211" s="44" t="n">
        <v>67</v>
      </c>
      <c r="C211" s="20" t="n">
        <v>15062319</v>
      </c>
      <c r="D211" s="19" t="n">
        <v>674</v>
      </c>
      <c r="E211" s="56" t="s">
        <v>20</v>
      </c>
      <c r="F211" s="43" t="s">
        <v>178</v>
      </c>
    </row>
    <row r="212" customFormat="false" ht="15.75" hidden="false" customHeight="false" outlineLevel="0" collapsed="false">
      <c r="A212" s="0" t="n">
        <v>211</v>
      </c>
      <c r="B212" s="44" t="n">
        <v>68</v>
      </c>
      <c r="C212" s="20" t="n">
        <v>15062166</v>
      </c>
      <c r="D212" s="19" t="n">
        <v>676</v>
      </c>
      <c r="E212" s="56" t="s">
        <v>258</v>
      </c>
      <c r="F212" s="43" t="s">
        <v>178</v>
      </c>
    </row>
    <row r="213" customFormat="false" ht="15.75" hidden="false" customHeight="false" outlineLevel="0" collapsed="false">
      <c r="A213" s="0" t="n">
        <v>212</v>
      </c>
      <c r="B213" s="44" t="n">
        <v>70</v>
      </c>
      <c r="C213" s="20" t="n">
        <v>15062168</v>
      </c>
      <c r="D213" s="19" t="n">
        <v>678</v>
      </c>
      <c r="E213" s="56" t="s">
        <v>259</v>
      </c>
      <c r="F213" s="43" t="s">
        <v>178</v>
      </c>
    </row>
    <row r="214" customFormat="false" ht="15.75" hidden="false" customHeight="false" outlineLevel="0" collapsed="false">
      <c r="A214" s="0" t="n">
        <v>213</v>
      </c>
      <c r="B214" s="44" t="n">
        <v>71</v>
      </c>
      <c r="C214" s="20" t="n">
        <v>15062376</v>
      </c>
      <c r="D214" s="19" t="n">
        <v>679</v>
      </c>
      <c r="E214" s="56" t="s">
        <v>218</v>
      </c>
      <c r="F214" s="43" t="s">
        <v>178</v>
      </c>
    </row>
    <row r="215" customFormat="false" ht="15.75" hidden="false" customHeight="false" outlineLevel="0" collapsed="false">
      <c r="A215" s="0" t="n">
        <v>214</v>
      </c>
      <c r="B215" s="44" t="n">
        <v>72</v>
      </c>
      <c r="C215" s="7" t="n">
        <v>15061975</v>
      </c>
      <c r="D215" s="19" t="n">
        <v>682</v>
      </c>
      <c r="E215" s="56" t="s">
        <v>210</v>
      </c>
      <c r="F215" s="43" t="s">
        <v>178</v>
      </c>
    </row>
    <row r="216" customFormat="false" ht="15.75" hidden="false" customHeight="false" outlineLevel="0" collapsed="false">
      <c r="A216" s="0" t="n">
        <v>215</v>
      </c>
      <c r="B216" s="44" t="n">
        <v>73</v>
      </c>
      <c r="C216" s="43" t="n">
        <v>15062324</v>
      </c>
      <c r="D216" s="20" t="n">
        <v>683</v>
      </c>
      <c r="E216" s="56" t="s">
        <v>20</v>
      </c>
      <c r="F216" s="43" t="s">
        <v>178</v>
      </c>
    </row>
    <row r="217" customFormat="false" ht="15.75" hidden="false" customHeight="false" outlineLevel="0" collapsed="false">
      <c r="A217" s="0" t="n">
        <v>216</v>
      </c>
      <c r="B217" s="44" t="n">
        <v>74</v>
      </c>
      <c r="C217" s="7" t="n">
        <v>15061976</v>
      </c>
      <c r="D217" s="20" t="n">
        <v>684</v>
      </c>
      <c r="E217" s="56" t="s">
        <v>20</v>
      </c>
      <c r="F217" s="43" t="s">
        <v>178</v>
      </c>
    </row>
    <row r="218" customFormat="false" ht="15.75" hidden="false" customHeight="false" outlineLevel="0" collapsed="false">
      <c r="A218" s="0" t="n">
        <v>217</v>
      </c>
      <c r="B218" s="44" t="n">
        <v>75</v>
      </c>
      <c r="C218" s="7" t="n">
        <v>15061977</v>
      </c>
      <c r="D218" s="19" t="n">
        <v>685</v>
      </c>
      <c r="E218" s="56" t="s">
        <v>20</v>
      </c>
      <c r="F218" s="43" t="s">
        <v>178</v>
      </c>
    </row>
    <row r="219" customFormat="false" ht="15.75" hidden="false" customHeight="false" outlineLevel="0" collapsed="false">
      <c r="A219" s="0" t="n">
        <v>218</v>
      </c>
      <c r="B219" s="44" t="n">
        <v>76</v>
      </c>
      <c r="C219" s="20" t="n">
        <v>15062327</v>
      </c>
      <c r="D219" s="19" t="n">
        <v>686</v>
      </c>
      <c r="E219" s="56" t="s">
        <v>260</v>
      </c>
      <c r="F219" s="43" t="s">
        <v>178</v>
      </c>
    </row>
    <row r="220" customFormat="false" ht="15.75" hidden="false" customHeight="false" outlineLevel="0" collapsed="false">
      <c r="A220" s="0" t="n">
        <v>219</v>
      </c>
      <c r="B220" s="44" t="n">
        <v>77</v>
      </c>
      <c r="C220" s="20" t="n">
        <v>15062328</v>
      </c>
      <c r="D220" s="20" t="n">
        <v>687</v>
      </c>
      <c r="E220" s="56" t="s">
        <v>261</v>
      </c>
      <c r="F220" s="43" t="s">
        <v>178</v>
      </c>
    </row>
    <row r="221" customFormat="false" ht="15.75" hidden="false" customHeight="false" outlineLevel="0" collapsed="false">
      <c r="A221" s="0" t="n">
        <v>220</v>
      </c>
      <c r="B221" s="44" t="n">
        <v>78</v>
      </c>
      <c r="C221" s="7" t="n">
        <v>15061978</v>
      </c>
      <c r="D221" s="19" t="n">
        <v>688</v>
      </c>
      <c r="E221" s="56" t="s">
        <v>20</v>
      </c>
      <c r="F221" s="43" t="s">
        <v>178</v>
      </c>
    </row>
    <row r="222" customFormat="false" ht="15.75" hidden="false" customHeight="false" outlineLevel="0" collapsed="false">
      <c r="A222" s="0" t="n">
        <v>221</v>
      </c>
      <c r="B222" s="44" t="n">
        <v>79</v>
      </c>
      <c r="C222" s="20" t="n">
        <v>15062378</v>
      </c>
      <c r="D222" s="19"/>
      <c r="E222" s="56" t="s">
        <v>210</v>
      </c>
      <c r="F222" s="43" t="s">
        <v>178</v>
      </c>
    </row>
    <row r="223" customFormat="false" ht="15.75" hidden="false" customHeight="false" outlineLevel="0" collapsed="false">
      <c r="A223" s="0" t="n">
        <v>222</v>
      </c>
      <c r="B223" s="44" t="n">
        <v>80</v>
      </c>
      <c r="C223" s="20" t="n">
        <v>15062388</v>
      </c>
      <c r="D223" s="19"/>
      <c r="E223" s="17" t="s">
        <v>262</v>
      </c>
      <c r="F223" s="43" t="s">
        <v>178</v>
      </c>
    </row>
    <row r="224" customFormat="false" ht="15.75" hidden="false" customHeight="false" outlineLevel="0" collapsed="false">
      <c r="A224" s="0" t="n">
        <v>223</v>
      </c>
      <c r="B224" s="44" t="n">
        <v>81</v>
      </c>
      <c r="C224" s="20" t="n">
        <v>15062393</v>
      </c>
      <c r="D224" s="19"/>
      <c r="E224" s="17" t="s">
        <v>241</v>
      </c>
      <c r="F224" s="43" t="s">
        <v>178</v>
      </c>
    </row>
    <row r="225" customFormat="false" ht="15.75" hidden="false" customHeight="false" outlineLevel="0" collapsed="false">
      <c r="A225" s="0" t="n">
        <v>224</v>
      </c>
      <c r="B225" s="44" t="n">
        <v>82</v>
      </c>
      <c r="C225" s="20" t="n">
        <v>15062394</v>
      </c>
      <c r="D225" s="19"/>
      <c r="E225" s="17" t="s">
        <v>244</v>
      </c>
      <c r="F225" s="43" t="s">
        <v>178</v>
      </c>
    </row>
    <row r="226" customFormat="false" ht="15.75" hidden="false" customHeight="false" outlineLevel="0" collapsed="false">
      <c r="A226" s="0" t="n">
        <v>225</v>
      </c>
      <c r="B226" s="44" t="n">
        <v>83</v>
      </c>
      <c r="C226" s="20" t="n">
        <v>15062396</v>
      </c>
      <c r="D226" s="19"/>
      <c r="E226" s="17" t="s">
        <v>218</v>
      </c>
      <c r="F226" s="43" t="s">
        <v>178</v>
      </c>
    </row>
    <row r="227" customFormat="false" ht="15.75" hidden="false" customHeight="false" outlineLevel="0" collapsed="false">
      <c r="A227" s="0" t="n">
        <v>226</v>
      </c>
      <c r="B227" s="44" t="n">
        <v>84</v>
      </c>
      <c r="C227" s="20" t="n">
        <v>15062398</v>
      </c>
      <c r="D227" s="19"/>
      <c r="E227" s="17" t="s">
        <v>237</v>
      </c>
      <c r="F227" s="43" t="s">
        <v>178</v>
      </c>
    </row>
    <row r="228" customFormat="false" ht="15.75" hidden="false" customHeight="false" outlineLevel="0" collapsed="false">
      <c r="A228" s="0" t="n">
        <v>227</v>
      </c>
      <c r="B228" s="44" t="n">
        <v>85</v>
      </c>
      <c r="C228" s="20" t="n">
        <v>15062403</v>
      </c>
      <c r="D228" s="19"/>
      <c r="E228" s="17" t="s">
        <v>263</v>
      </c>
      <c r="F228" s="43" t="s">
        <v>178</v>
      </c>
    </row>
    <row r="229" customFormat="false" ht="15.75" hidden="false" customHeight="false" outlineLevel="0" collapsed="false">
      <c r="A229" s="0" t="n">
        <v>228</v>
      </c>
      <c r="B229" s="44" t="n">
        <v>86</v>
      </c>
      <c r="C229" s="50" t="n">
        <v>15062312</v>
      </c>
      <c r="D229" s="19"/>
      <c r="E229" s="56" t="s">
        <v>248</v>
      </c>
      <c r="F229" s="43" t="s">
        <v>178</v>
      </c>
    </row>
    <row r="230" customFormat="false" ht="15.75" hidden="false" customHeight="false" outlineLevel="0" collapsed="false">
      <c r="A230" s="0" t="n">
        <v>229</v>
      </c>
      <c r="B230" s="44" t="n">
        <v>87</v>
      </c>
      <c r="C230" s="50" t="n">
        <v>15062314</v>
      </c>
      <c r="D230" s="19"/>
      <c r="E230" s="5" t="s">
        <v>252</v>
      </c>
      <c r="F230" s="43" t="s">
        <v>178</v>
      </c>
    </row>
    <row r="231" customFormat="false" ht="15.75" hidden="false" customHeight="false" outlineLevel="0" collapsed="false">
      <c r="A231" s="0" t="n">
        <v>230</v>
      </c>
      <c r="B231" s="44" t="n">
        <v>88</v>
      </c>
      <c r="C231" s="50" t="n">
        <v>15062315</v>
      </c>
      <c r="D231" s="50" t="n">
        <v>669</v>
      </c>
      <c r="E231" s="56" t="s">
        <v>253</v>
      </c>
      <c r="F231" s="43" t="s">
        <v>178</v>
      </c>
    </row>
    <row r="232" customFormat="false" ht="15.75" hidden="false" customHeight="false" outlineLevel="0" collapsed="false">
      <c r="A232" s="0" t="n">
        <v>231</v>
      </c>
      <c r="B232" s="44" t="n">
        <v>89</v>
      </c>
      <c r="C232" s="50" t="n">
        <v>15062321</v>
      </c>
      <c r="D232" s="50" t="n">
        <v>677</v>
      </c>
      <c r="E232" s="56" t="s">
        <v>264</v>
      </c>
      <c r="F232" s="43" t="s">
        <v>178</v>
      </c>
    </row>
    <row r="233" customFormat="false" ht="15.75" hidden="false" customHeight="false" outlineLevel="0" collapsed="false">
      <c r="A233" s="0" t="n">
        <v>232</v>
      </c>
      <c r="B233" s="44" t="n">
        <v>90</v>
      </c>
      <c r="C233" s="17" t="s">
        <v>212</v>
      </c>
      <c r="D233" s="10"/>
      <c r="E233" s="17" t="s">
        <v>212</v>
      </c>
      <c r="F233" s="43" t="s">
        <v>178</v>
      </c>
    </row>
    <row r="234" customFormat="false" ht="15.75" hidden="false" customHeight="false" outlineLevel="0" collapsed="false">
      <c r="A234" s="0" t="n">
        <v>233</v>
      </c>
      <c r="B234" s="44" t="n">
        <v>91</v>
      </c>
      <c r="C234" s="48" t="s">
        <v>265</v>
      </c>
      <c r="D234" s="57"/>
      <c r="E234" s="48" t="s">
        <v>265</v>
      </c>
      <c r="F234" s="43" t="s">
        <v>178</v>
      </c>
    </row>
    <row r="235" customFormat="false" ht="15.75" hidden="false" customHeight="false" outlineLevel="0" collapsed="false">
      <c r="A235" s="0" t="n">
        <v>234</v>
      </c>
      <c r="B235" s="44" t="n">
        <v>92</v>
      </c>
      <c r="C235" s="17" t="s">
        <v>266</v>
      </c>
      <c r="D235" s="57"/>
      <c r="E235" s="17" t="s">
        <v>266</v>
      </c>
      <c r="F235" s="43" t="s">
        <v>178</v>
      </c>
    </row>
    <row r="236" customFormat="false" ht="15.75" hidden="false" customHeight="false" outlineLevel="0" collapsed="false">
      <c r="A236" s="0" t="n">
        <v>235</v>
      </c>
      <c r="B236" s="44" t="s">
        <v>267</v>
      </c>
      <c r="C236" s="17" t="s">
        <v>268</v>
      </c>
      <c r="D236" s="58"/>
      <c r="E236" s="17" t="s">
        <v>268</v>
      </c>
      <c r="F236" s="43" t="s">
        <v>178</v>
      </c>
    </row>
    <row r="237" customFormat="false" ht="15.75" hidden="false" customHeight="false" outlineLevel="0" collapsed="false">
      <c r="A237" s="0" t="n">
        <v>236</v>
      </c>
      <c r="B237" s="44" t="n">
        <v>95</v>
      </c>
      <c r="C237" s="17" t="s">
        <v>168</v>
      </c>
      <c r="D237" s="58"/>
      <c r="E237" s="17" t="s">
        <v>168</v>
      </c>
      <c r="F237" s="43" t="s">
        <v>178</v>
      </c>
    </row>
    <row r="238" customFormat="false" ht="15.75" hidden="false" customHeight="false" outlineLevel="0" collapsed="false">
      <c r="A238" s="0" t="n">
        <v>237</v>
      </c>
      <c r="B238" s="44" t="n">
        <v>96</v>
      </c>
      <c r="C238" s="17" t="s">
        <v>269</v>
      </c>
      <c r="D238" s="58"/>
      <c r="E238" s="17" t="s">
        <v>269</v>
      </c>
      <c r="F238" s="43" t="s">
        <v>178</v>
      </c>
    </row>
    <row r="239" customFormat="false" ht="15.75" hidden="false" customHeight="false" outlineLevel="0" collapsed="false">
      <c r="A239" s="0" t="n">
        <v>238</v>
      </c>
      <c r="B239" s="44" t="n">
        <v>98</v>
      </c>
      <c r="C239" s="17" t="s">
        <v>270</v>
      </c>
      <c r="D239" s="17"/>
      <c r="E239" s="17" t="s">
        <v>270</v>
      </c>
      <c r="F239" s="43" t="s">
        <v>178</v>
      </c>
    </row>
    <row r="240" customFormat="false" ht="15.75" hidden="false" customHeight="false" outlineLevel="0" collapsed="false">
      <c r="A240" s="0" t="n">
        <v>239</v>
      </c>
      <c r="C240" s="59" t="s">
        <v>271</v>
      </c>
      <c r="F240" s="60" t="s">
        <v>272</v>
      </c>
    </row>
    <row r="241" customFormat="false" ht="15.75" hidden="false" customHeight="false" outlineLevel="0" collapsed="false">
      <c r="A241" s="61" t="n">
        <v>240</v>
      </c>
      <c r="B241" s="61"/>
      <c r="C241" s="62" t="s">
        <v>273</v>
      </c>
      <c r="D241" s="61"/>
      <c r="E241" s="61"/>
      <c r="F241" s="63" t="s">
        <v>272</v>
      </c>
      <c r="G241" s="61"/>
      <c r="H241" s="0" t="s">
        <v>274</v>
      </c>
    </row>
    <row r="242" customFormat="false" ht="15.75" hidden="false" customHeight="false" outlineLevel="0" collapsed="false">
      <c r="A242" s="0" t="n">
        <v>241</v>
      </c>
      <c r="C242" s="59" t="s">
        <v>275</v>
      </c>
      <c r="F242" s="60" t="s">
        <v>272</v>
      </c>
    </row>
    <row r="243" customFormat="false" ht="15.75" hidden="false" customHeight="false" outlineLevel="0" collapsed="false">
      <c r="A243" s="29" t="n">
        <v>242</v>
      </c>
      <c r="B243" s="29"/>
      <c r="C243" s="62" t="s">
        <v>276</v>
      </c>
      <c r="D243" s="29"/>
      <c r="E243" s="29"/>
      <c r="F243" s="64" t="s">
        <v>276</v>
      </c>
      <c r="H243" s="0" t="s">
        <v>277</v>
      </c>
    </row>
    <row r="244" customFormat="false" ht="15.75" hidden="false" customHeight="false" outlineLevel="0" collapsed="false">
      <c r="A244" s="65" t="n">
        <v>243</v>
      </c>
      <c r="B244" s="5" t="n">
        <v>673</v>
      </c>
      <c r="C244" s="6"/>
      <c r="D244" s="66"/>
      <c r="E244" s="67" t="s">
        <v>105</v>
      </c>
      <c r="F244" s="9" t="s">
        <v>7</v>
      </c>
      <c r="G244" s="68" t="s">
        <v>278</v>
      </c>
    </row>
    <row r="245" customFormat="false" ht="15.75" hidden="false" customHeight="false" outlineLevel="0" collapsed="false">
      <c r="A245" s="65" t="n">
        <v>244</v>
      </c>
      <c r="B245" s="5" t="n">
        <v>674</v>
      </c>
      <c r="C245" s="6"/>
      <c r="D245" s="66"/>
      <c r="E245" s="67" t="s">
        <v>279</v>
      </c>
      <c r="F245" s="9" t="s">
        <v>7</v>
      </c>
      <c r="G245" s="68" t="s">
        <v>278</v>
      </c>
    </row>
    <row r="246" customFormat="false" ht="15.75" hidden="false" customHeight="false" outlineLevel="0" collapsed="false">
      <c r="A246" s="65" t="n">
        <v>245</v>
      </c>
      <c r="B246" s="5" t="n">
        <v>675</v>
      </c>
      <c r="C246" s="6"/>
      <c r="D246" s="66"/>
      <c r="E246" s="67" t="s">
        <v>51</v>
      </c>
      <c r="F246" s="9" t="s">
        <v>7</v>
      </c>
      <c r="G246" s="68" t="s">
        <v>278</v>
      </c>
    </row>
    <row r="247" customFormat="false" ht="15.75" hidden="false" customHeight="false" outlineLevel="0" collapsed="false">
      <c r="A247" s="65" t="n">
        <v>246</v>
      </c>
      <c r="B247" s="5" t="n">
        <v>676</v>
      </c>
      <c r="C247" s="6"/>
      <c r="D247" s="66"/>
      <c r="E247" s="67" t="s">
        <v>280</v>
      </c>
      <c r="F247" s="9" t="s">
        <v>7</v>
      </c>
      <c r="G247" s="68" t="s">
        <v>278</v>
      </c>
    </row>
    <row r="248" customFormat="false" ht="15.75" hidden="false" customHeight="false" outlineLevel="0" collapsed="false">
      <c r="A248" s="65" t="n">
        <v>247</v>
      </c>
      <c r="B248" s="5" t="n">
        <v>677</v>
      </c>
      <c r="C248" s="6"/>
      <c r="D248" s="66"/>
      <c r="E248" s="67" t="s">
        <v>281</v>
      </c>
      <c r="F248" s="9" t="s">
        <v>7</v>
      </c>
      <c r="G248" s="68" t="s">
        <v>278</v>
      </c>
    </row>
    <row r="249" customFormat="false" ht="15.75" hidden="false" customHeight="false" outlineLevel="0" collapsed="false">
      <c r="A249" s="65" t="n">
        <v>248</v>
      </c>
      <c r="B249" s="5" t="n">
        <v>678</v>
      </c>
      <c r="C249" s="6"/>
      <c r="D249" s="66"/>
      <c r="E249" s="67" t="s">
        <v>188</v>
      </c>
      <c r="F249" s="9" t="s">
        <v>7</v>
      </c>
      <c r="G249" s="68" t="s">
        <v>278</v>
      </c>
    </row>
    <row r="250" customFormat="false" ht="15.75" hidden="false" customHeight="false" outlineLevel="0" collapsed="false">
      <c r="A250" s="65" t="n">
        <v>249</v>
      </c>
      <c r="B250" s="5" t="n">
        <v>679</v>
      </c>
      <c r="C250" s="6"/>
      <c r="D250" s="66"/>
      <c r="E250" s="67" t="s">
        <v>282</v>
      </c>
      <c r="F250" s="9" t="s">
        <v>7</v>
      </c>
      <c r="G250" s="68" t="s">
        <v>278</v>
      </c>
    </row>
    <row r="251" customFormat="false" ht="15.75" hidden="false" customHeight="false" outlineLevel="0" collapsed="false">
      <c r="A251" s="65" t="n">
        <v>250</v>
      </c>
      <c r="B251" s="5" t="n">
        <v>680</v>
      </c>
      <c r="C251" s="6"/>
      <c r="D251" s="66"/>
      <c r="E251" s="67" t="s">
        <v>283</v>
      </c>
      <c r="F251" s="9" t="s">
        <v>7</v>
      </c>
      <c r="G251" s="68" t="s">
        <v>278</v>
      </c>
    </row>
    <row r="252" customFormat="false" ht="15.75" hidden="false" customHeight="false" outlineLevel="0" collapsed="false">
      <c r="A252" s="65" t="n">
        <v>251</v>
      </c>
      <c r="B252" s="5" t="n">
        <v>681</v>
      </c>
      <c r="C252" s="6"/>
      <c r="D252" s="66"/>
      <c r="E252" s="67" t="s">
        <v>284</v>
      </c>
      <c r="F252" s="9" t="s">
        <v>7</v>
      </c>
      <c r="G252" s="68" t="s">
        <v>278</v>
      </c>
    </row>
    <row r="253" customFormat="false" ht="15.75" hidden="false" customHeight="false" outlineLevel="0" collapsed="false">
      <c r="A253" s="65" t="n">
        <v>252</v>
      </c>
      <c r="B253" s="5" t="n">
        <v>682</v>
      </c>
      <c r="C253" s="6"/>
      <c r="D253" s="66"/>
      <c r="E253" s="67" t="s">
        <v>285</v>
      </c>
      <c r="F253" s="9" t="s">
        <v>7</v>
      </c>
      <c r="G253" s="68" t="s">
        <v>278</v>
      </c>
    </row>
    <row r="254" customFormat="false" ht="15.75" hidden="false" customHeight="false" outlineLevel="0" collapsed="false">
      <c r="A254" s="65" t="n">
        <v>253</v>
      </c>
      <c r="B254" s="5" t="n">
        <v>683</v>
      </c>
      <c r="C254" s="6"/>
      <c r="D254" s="66"/>
      <c r="E254" s="67" t="s">
        <v>286</v>
      </c>
      <c r="F254" s="9" t="s">
        <v>7</v>
      </c>
      <c r="G254" s="68" t="s">
        <v>278</v>
      </c>
    </row>
    <row r="255" customFormat="false" ht="15.75" hidden="false" customHeight="false" outlineLevel="0" collapsed="false">
      <c r="A255" s="65" t="n">
        <v>254</v>
      </c>
      <c r="B255" s="5" t="n">
        <v>684</v>
      </c>
      <c r="C255" s="6"/>
      <c r="D255" s="66"/>
      <c r="E255" s="67" t="s">
        <v>287</v>
      </c>
      <c r="F255" s="9" t="s">
        <v>7</v>
      </c>
      <c r="G255" s="68" t="s">
        <v>278</v>
      </c>
    </row>
    <row r="256" customFormat="false" ht="15.75" hidden="false" customHeight="false" outlineLevel="0" collapsed="false">
      <c r="A256" s="65" t="n">
        <v>255</v>
      </c>
      <c r="B256" s="5" t="n">
        <v>685</v>
      </c>
      <c r="C256" s="6"/>
      <c r="D256" s="66"/>
      <c r="E256" s="67" t="s">
        <v>288</v>
      </c>
      <c r="F256" s="9" t="s">
        <v>7</v>
      </c>
      <c r="G256" s="68" t="s">
        <v>278</v>
      </c>
    </row>
    <row r="257" customFormat="false" ht="15.75" hidden="false" customHeight="false" outlineLevel="0" collapsed="false">
      <c r="A257" s="65" t="n">
        <v>256</v>
      </c>
      <c r="B257" s="5" t="n">
        <v>686</v>
      </c>
      <c r="C257" s="6"/>
      <c r="D257" s="66"/>
      <c r="E257" s="67" t="s">
        <v>289</v>
      </c>
      <c r="F257" s="9" t="s">
        <v>7</v>
      </c>
      <c r="G257" s="68" t="s">
        <v>278</v>
      </c>
    </row>
    <row r="258" customFormat="false" ht="15.75" hidden="false" customHeight="false" outlineLevel="0" collapsed="false">
      <c r="A258" s="65" t="n">
        <v>257</v>
      </c>
      <c r="B258" s="5" t="n">
        <v>687</v>
      </c>
      <c r="C258" s="6"/>
      <c r="D258" s="66"/>
      <c r="E258" s="67" t="s">
        <v>290</v>
      </c>
      <c r="F258" s="9" t="s">
        <v>7</v>
      </c>
      <c r="G258" s="68" t="s">
        <v>291</v>
      </c>
    </row>
    <row r="259" customFormat="false" ht="15.75" hidden="false" customHeight="false" outlineLevel="0" collapsed="false">
      <c r="A259" s="65" t="n">
        <v>258</v>
      </c>
      <c r="B259" s="5" t="n">
        <v>688</v>
      </c>
      <c r="C259" s="6"/>
      <c r="D259" s="66"/>
      <c r="E259" s="67" t="s">
        <v>292</v>
      </c>
      <c r="F259" s="9" t="s">
        <v>7</v>
      </c>
      <c r="G259" s="68" t="s">
        <v>291</v>
      </c>
    </row>
    <row r="260" customFormat="false" ht="15.75" hidden="false" customHeight="false" outlineLevel="0" collapsed="false">
      <c r="A260" s="65" t="n">
        <v>259</v>
      </c>
      <c r="B260" s="5" t="n">
        <v>689</v>
      </c>
      <c r="C260" s="6"/>
      <c r="D260" s="10"/>
      <c r="E260" s="67" t="s">
        <v>293</v>
      </c>
      <c r="F260" s="9" t="s">
        <v>7</v>
      </c>
      <c r="G260" s="68" t="s">
        <v>278</v>
      </c>
    </row>
    <row r="261" customFormat="false" ht="15.75" hidden="false" customHeight="false" outlineLevel="0" collapsed="false">
      <c r="A261" s="65" t="n">
        <v>260</v>
      </c>
      <c r="B261" s="5" t="n">
        <v>690</v>
      </c>
      <c r="C261" s="6"/>
      <c r="D261" s="10"/>
      <c r="E261" s="67" t="s">
        <v>294</v>
      </c>
      <c r="F261" s="9" t="s">
        <v>7</v>
      </c>
      <c r="G261" s="68" t="s">
        <v>291</v>
      </c>
    </row>
    <row r="262" customFormat="false" ht="15.75" hidden="false" customHeight="false" outlineLevel="0" collapsed="false">
      <c r="A262" s="65" t="n">
        <v>261</v>
      </c>
      <c r="B262" s="5" t="n">
        <v>691</v>
      </c>
      <c r="C262" s="69"/>
      <c r="D262" s="10"/>
      <c r="E262" s="67" t="s">
        <v>295</v>
      </c>
      <c r="F262" s="9" t="s">
        <v>7</v>
      </c>
      <c r="G262" s="68" t="s">
        <v>278</v>
      </c>
    </row>
    <row r="263" customFormat="false" ht="15.75" hidden="false" customHeight="false" outlineLevel="0" collapsed="false">
      <c r="A263" s="65" t="n">
        <v>262</v>
      </c>
      <c r="B263" s="5" t="n">
        <v>692</v>
      </c>
      <c r="C263" s="66" t="s">
        <v>296</v>
      </c>
      <c r="D263" s="66" t="s">
        <v>296</v>
      </c>
      <c r="E263" s="70" t="s">
        <v>297</v>
      </c>
      <c r="F263" s="9" t="s">
        <v>7</v>
      </c>
      <c r="G263" s="68" t="s">
        <v>298</v>
      </c>
    </row>
    <row r="264" customFormat="false" ht="15.75" hidden="false" customHeight="false" outlineLevel="0" collapsed="false">
      <c r="A264" s="65" t="n">
        <v>263</v>
      </c>
      <c r="B264" s="5" t="n">
        <v>693</v>
      </c>
      <c r="C264" s="66" t="s">
        <v>299</v>
      </c>
      <c r="D264" s="66" t="s">
        <v>299</v>
      </c>
      <c r="E264" s="70" t="s">
        <v>300</v>
      </c>
      <c r="F264" s="9" t="s">
        <v>7</v>
      </c>
      <c r="G264" s="68" t="s">
        <v>298</v>
      </c>
    </row>
    <row r="265" customFormat="false" ht="15.75" hidden="false" customHeight="false" outlineLevel="0" collapsed="false">
      <c r="A265" s="65" t="n">
        <v>264</v>
      </c>
      <c r="B265" s="5" t="n">
        <v>694</v>
      </c>
      <c r="C265" s="66" t="s">
        <v>301</v>
      </c>
      <c r="D265" s="66" t="s">
        <v>301</v>
      </c>
      <c r="E265" s="70" t="s">
        <v>302</v>
      </c>
      <c r="F265" s="9" t="s">
        <v>7</v>
      </c>
      <c r="G265" s="68" t="s">
        <v>298</v>
      </c>
    </row>
    <row r="266" customFormat="false" ht="15.75" hidden="false" customHeight="false" outlineLevel="0" collapsed="false">
      <c r="A266" s="65" t="n">
        <v>265</v>
      </c>
      <c r="B266" s="5" t="n">
        <v>695</v>
      </c>
      <c r="C266" s="66" t="s">
        <v>303</v>
      </c>
      <c r="D266" s="66" t="s">
        <v>303</v>
      </c>
      <c r="E266" s="70" t="s">
        <v>304</v>
      </c>
      <c r="F266" s="9" t="s">
        <v>7</v>
      </c>
      <c r="G266" s="68" t="s">
        <v>298</v>
      </c>
    </row>
    <row r="267" customFormat="false" ht="15.75" hidden="false" customHeight="false" outlineLevel="0" collapsed="false">
      <c r="A267" s="65" t="n">
        <v>266</v>
      </c>
      <c r="B267" s="5" t="n">
        <v>696</v>
      </c>
      <c r="C267" s="66" t="s">
        <v>305</v>
      </c>
      <c r="D267" s="66" t="s">
        <v>305</v>
      </c>
      <c r="E267" s="67" t="s">
        <v>306</v>
      </c>
      <c r="F267" s="9" t="s">
        <v>7</v>
      </c>
      <c r="G267" s="68" t="s">
        <v>298</v>
      </c>
    </row>
    <row r="268" customFormat="false" ht="15.75" hidden="false" customHeight="false" outlineLevel="0" collapsed="false">
      <c r="A268" s="65" t="n">
        <v>267</v>
      </c>
      <c r="B268" s="5" t="n">
        <v>697</v>
      </c>
      <c r="C268" s="66" t="s">
        <v>307</v>
      </c>
      <c r="D268" s="66" t="s">
        <v>307</v>
      </c>
      <c r="E268" s="70" t="s">
        <v>308</v>
      </c>
      <c r="F268" s="9" t="s">
        <v>7</v>
      </c>
      <c r="G268" s="68" t="s">
        <v>298</v>
      </c>
    </row>
    <row r="269" customFormat="false" ht="15.75" hidden="false" customHeight="false" outlineLevel="0" collapsed="false">
      <c r="A269" s="65" t="n">
        <v>268</v>
      </c>
      <c r="B269" s="5" t="n">
        <v>698</v>
      </c>
      <c r="C269" s="66" t="s">
        <v>309</v>
      </c>
      <c r="D269" s="66" t="s">
        <v>309</v>
      </c>
      <c r="E269" s="70" t="s">
        <v>310</v>
      </c>
      <c r="F269" s="9" t="s">
        <v>7</v>
      </c>
      <c r="G269" s="68" t="s">
        <v>298</v>
      </c>
    </row>
    <row r="270" customFormat="false" ht="15.75" hidden="false" customHeight="false" outlineLevel="0" collapsed="false">
      <c r="A270" s="65" t="n">
        <v>269</v>
      </c>
      <c r="B270" s="5" t="n">
        <v>699</v>
      </c>
      <c r="C270" s="66" t="s">
        <v>311</v>
      </c>
      <c r="D270" s="66" t="s">
        <v>311</v>
      </c>
      <c r="E270" s="70" t="s">
        <v>312</v>
      </c>
      <c r="F270" s="9" t="s">
        <v>7</v>
      </c>
      <c r="G270" s="68" t="s">
        <v>298</v>
      </c>
    </row>
    <row r="271" customFormat="false" ht="15.75" hidden="false" customHeight="false" outlineLevel="0" collapsed="false">
      <c r="A271" s="65" t="n">
        <v>270</v>
      </c>
      <c r="B271" s="5" t="n">
        <v>700</v>
      </c>
      <c r="C271" s="66" t="s">
        <v>313</v>
      </c>
      <c r="D271" s="66" t="s">
        <v>313</v>
      </c>
      <c r="E271" s="70" t="s">
        <v>314</v>
      </c>
      <c r="F271" s="9" t="s">
        <v>7</v>
      </c>
      <c r="G271" s="68" t="s">
        <v>298</v>
      </c>
    </row>
    <row r="272" customFormat="false" ht="15.75" hidden="false" customHeight="false" outlineLevel="0" collapsed="false">
      <c r="A272" s="65" t="n">
        <v>271</v>
      </c>
      <c r="B272" s="5" t="n">
        <v>701</v>
      </c>
      <c r="C272" s="66" t="s">
        <v>315</v>
      </c>
      <c r="D272" s="66" t="s">
        <v>315</v>
      </c>
      <c r="E272" s="70" t="s">
        <v>316</v>
      </c>
      <c r="F272" s="9" t="s">
        <v>7</v>
      </c>
      <c r="G272" s="68" t="s">
        <v>298</v>
      </c>
    </row>
    <row r="273" customFormat="false" ht="15.75" hidden="false" customHeight="false" outlineLevel="0" collapsed="false">
      <c r="A273" s="65" t="n">
        <v>272</v>
      </c>
      <c r="B273" s="5" t="n">
        <v>702</v>
      </c>
      <c r="C273" s="66" t="s">
        <v>317</v>
      </c>
      <c r="D273" s="66" t="s">
        <v>317</v>
      </c>
      <c r="E273" s="70" t="s">
        <v>318</v>
      </c>
      <c r="F273" s="9" t="s">
        <v>7</v>
      </c>
      <c r="G273" s="68" t="s">
        <v>298</v>
      </c>
    </row>
    <row r="274" customFormat="false" ht="15.75" hidden="false" customHeight="false" outlineLevel="0" collapsed="false">
      <c r="A274" s="65" t="n">
        <v>273</v>
      </c>
      <c r="B274" s="5" t="n">
        <v>703</v>
      </c>
      <c r="C274" s="66" t="s">
        <v>319</v>
      </c>
      <c r="D274" s="66" t="s">
        <v>319</v>
      </c>
      <c r="E274" s="70" t="s">
        <v>320</v>
      </c>
      <c r="F274" s="9" t="s">
        <v>7</v>
      </c>
      <c r="G274" s="68" t="s">
        <v>298</v>
      </c>
    </row>
    <row r="275" customFormat="false" ht="15.75" hidden="false" customHeight="false" outlineLevel="0" collapsed="false">
      <c r="A275" s="65" t="n">
        <v>274</v>
      </c>
      <c r="B275" s="5" t="n">
        <v>704</v>
      </c>
      <c r="C275" s="10" t="s">
        <v>321</v>
      </c>
      <c r="D275" s="10" t="s">
        <v>321</v>
      </c>
      <c r="E275" s="67" t="s">
        <v>322</v>
      </c>
      <c r="F275" s="9" t="s">
        <v>7</v>
      </c>
      <c r="G275" s="71" t="s">
        <v>298</v>
      </c>
    </row>
    <row r="276" customFormat="false" ht="15.75" hidden="false" customHeight="false" outlineLevel="0" collapsed="false">
      <c r="A276" s="65" t="n">
        <v>275</v>
      </c>
      <c r="B276" s="5" t="n">
        <v>705</v>
      </c>
      <c r="C276" s="66" t="s">
        <v>323</v>
      </c>
      <c r="D276" s="66" t="s">
        <v>323</v>
      </c>
      <c r="E276" s="70" t="s">
        <v>324</v>
      </c>
      <c r="F276" s="9" t="s">
        <v>7</v>
      </c>
      <c r="G276" s="68" t="s">
        <v>298</v>
      </c>
    </row>
    <row r="277" customFormat="false" ht="15.75" hidden="false" customHeight="false" outlineLevel="0" collapsed="false">
      <c r="A277" s="65" t="n">
        <v>276</v>
      </c>
      <c r="B277" s="5" t="n">
        <v>706</v>
      </c>
      <c r="C277" s="66" t="s">
        <v>325</v>
      </c>
      <c r="D277" s="66" t="s">
        <v>325</v>
      </c>
      <c r="E277" s="70" t="s">
        <v>326</v>
      </c>
      <c r="F277" s="9" t="s">
        <v>7</v>
      </c>
      <c r="G277" s="68" t="s">
        <v>298</v>
      </c>
    </row>
    <row r="278" customFormat="false" ht="15.75" hidden="false" customHeight="false" outlineLevel="0" collapsed="false">
      <c r="A278" s="65" t="n">
        <v>277</v>
      </c>
      <c r="B278" s="5" t="n">
        <v>707</v>
      </c>
      <c r="C278" s="66" t="s">
        <v>327</v>
      </c>
      <c r="D278" s="66" t="s">
        <v>327</v>
      </c>
      <c r="E278" s="70" t="s">
        <v>328</v>
      </c>
      <c r="F278" s="9" t="s">
        <v>7</v>
      </c>
      <c r="G278" s="68" t="s">
        <v>298</v>
      </c>
    </row>
    <row r="279" customFormat="false" ht="15.75" hidden="false" customHeight="false" outlineLevel="0" collapsed="false">
      <c r="A279" s="65" t="n">
        <v>278</v>
      </c>
      <c r="B279" s="5" t="n">
        <v>709</v>
      </c>
      <c r="C279" s="66" t="s">
        <v>329</v>
      </c>
      <c r="D279" s="66" t="s">
        <v>329</v>
      </c>
      <c r="E279" s="70" t="s">
        <v>330</v>
      </c>
      <c r="F279" s="9" t="s">
        <v>7</v>
      </c>
      <c r="G279" s="68" t="s">
        <v>298</v>
      </c>
    </row>
    <row r="280" customFormat="false" ht="15.75" hidden="false" customHeight="false" outlineLevel="0" collapsed="false">
      <c r="A280" s="65" t="n">
        <v>279</v>
      </c>
      <c r="B280" s="5" t="n">
        <v>712</v>
      </c>
      <c r="C280" s="66" t="s">
        <v>331</v>
      </c>
      <c r="D280" s="66" t="s">
        <v>331</v>
      </c>
      <c r="E280" s="70" t="s">
        <v>332</v>
      </c>
      <c r="F280" s="9" t="s">
        <v>7</v>
      </c>
      <c r="G280" s="68" t="s">
        <v>298</v>
      </c>
    </row>
    <row r="281" customFormat="false" ht="15.75" hidden="false" customHeight="false" outlineLevel="0" collapsed="false">
      <c r="A281" s="65" t="n">
        <v>280</v>
      </c>
      <c r="B281" s="5" t="n">
        <v>713</v>
      </c>
      <c r="C281" s="66" t="s">
        <v>333</v>
      </c>
      <c r="D281" s="66" t="s">
        <v>333</v>
      </c>
      <c r="E281" s="70" t="s">
        <v>334</v>
      </c>
      <c r="F281" s="9" t="s">
        <v>7</v>
      </c>
      <c r="G281" s="68" t="s">
        <v>298</v>
      </c>
    </row>
    <row r="282" customFormat="false" ht="15.75" hidden="false" customHeight="false" outlineLevel="0" collapsed="false">
      <c r="A282" s="65" t="n">
        <v>281</v>
      </c>
      <c r="B282" s="5" t="n">
        <v>714</v>
      </c>
      <c r="C282" s="66" t="s">
        <v>335</v>
      </c>
      <c r="D282" s="66" t="s">
        <v>335</v>
      </c>
      <c r="E282" s="70" t="s">
        <v>336</v>
      </c>
      <c r="F282" s="9" t="s">
        <v>7</v>
      </c>
      <c r="G282" s="68" t="s">
        <v>298</v>
      </c>
    </row>
    <row r="283" customFormat="false" ht="15.75" hidden="false" customHeight="false" outlineLevel="0" collapsed="false">
      <c r="A283" s="65" t="n">
        <v>282</v>
      </c>
      <c r="B283" s="5" t="n">
        <v>715</v>
      </c>
      <c r="C283" s="66" t="s">
        <v>337</v>
      </c>
      <c r="D283" s="66" t="s">
        <v>337</v>
      </c>
      <c r="E283" s="70" t="s">
        <v>338</v>
      </c>
      <c r="F283" s="9" t="s">
        <v>7</v>
      </c>
      <c r="G283" s="68" t="s">
        <v>298</v>
      </c>
    </row>
    <row r="284" customFormat="false" ht="15.75" hidden="false" customHeight="false" outlineLevel="0" collapsed="false">
      <c r="A284" s="65" t="n">
        <v>283</v>
      </c>
      <c r="B284" s="5" t="n">
        <v>716</v>
      </c>
      <c r="C284" s="66" t="s">
        <v>339</v>
      </c>
      <c r="D284" s="66" t="s">
        <v>339</v>
      </c>
      <c r="E284" s="70" t="s">
        <v>340</v>
      </c>
      <c r="F284" s="9" t="s">
        <v>7</v>
      </c>
      <c r="G284" s="68" t="s">
        <v>298</v>
      </c>
    </row>
    <row r="285" customFormat="false" ht="15.75" hidden="false" customHeight="false" outlineLevel="0" collapsed="false">
      <c r="A285" s="65" t="n">
        <v>284</v>
      </c>
      <c r="B285" s="5" t="n">
        <v>717</v>
      </c>
      <c r="C285" s="66" t="s">
        <v>341</v>
      </c>
      <c r="D285" s="66" t="s">
        <v>341</v>
      </c>
      <c r="E285" s="70" t="s">
        <v>342</v>
      </c>
      <c r="F285" s="9" t="s">
        <v>7</v>
      </c>
      <c r="G285" s="68" t="s">
        <v>298</v>
      </c>
    </row>
    <row r="286" customFormat="false" ht="15.75" hidden="false" customHeight="false" outlineLevel="0" collapsed="false">
      <c r="A286" s="65" t="n">
        <v>285</v>
      </c>
      <c r="B286" s="5" t="n">
        <v>718</v>
      </c>
      <c r="C286" s="66" t="s">
        <v>343</v>
      </c>
      <c r="D286" s="66" t="s">
        <v>343</v>
      </c>
      <c r="E286" s="70" t="s">
        <v>344</v>
      </c>
      <c r="F286" s="9" t="s">
        <v>7</v>
      </c>
      <c r="G286" s="68" t="s">
        <v>298</v>
      </c>
    </row>
    <row r="287" customFormat="false" ht="15.75" hidden="false" customHeight="false" outlineLevel="0" collapsed="false">
      <c r="A287" s="65" t="n">
        <v>286</v>
      </c>
      <c r="B287" s="5" t="n">
        <v>719</v>
      </c>
      <c r="C287" s="66" t="s">
        <v>345</v>
      </c>
      <c r="D287" s="66" t="s">
        <v>345</v>
      </c>
      <c r="E287" s="70" t="s">
        <v>346</v>
      </c>
      <c r="F287" s="9" t="s">
        <v>7</v>
      </c>
      <c r="G287" s="68" t="s">
        <v>298</v>
      </c>
    </row>
    <row r="288" customFormat="false" ht="15.75" hidden="false" customHeight="false" outlineLevel="0" collapsed="false">
      <c r="A288" s="65" t="n">
        <v>287</v>
      </c>
      <c r="B288" s="5" t="n">
        <v>720</v>
      </c>
      <c r="C288" s="66" t="s">
        <v>347</v>
      </c>
      <c r="D288" s="66" t="s">
        <v>347</v>
      </c>
      <c r="E288" s="70" t="s">
        <v>348</v>
      </c>
      <c r="F288" s="9" t="s">
        <v>7</v>
      </c>
      <c r="G288" s="68" t="s">
        <v>298</v>
      </c>
    </row>
    <row r="289" customFormat="false" ht="15.75" hidden="false" customHeight="false" outlineLevel="0" collapsed="false">
      <c r="A289" s="65" t="n">
        <v>288</v>
      </c>
      <c r="B289" s="5" t="n">
        <v>721</v>
      </c>
      <c r="C289" s="66" t="s">
        <v>349</v>
      </c>
      <c r="D289" s="66" t="s">
        <v>349</v>
      </c>
      <c r="E289" s="70" t="s">
        <v>350</v>
      </c>
      <c r="F289" s="9" t="s">
        <v>7</v>
      </c>
      <c r="G289" s="68" t="s">
        <v>298</v>
      </c>
    </row>
    <row r="290" customFormat="false" ht="15.75" hidden="false" customHeight="false" outlineLevel="0" collapsed="false">
      <c r="A290" s="65" t="n">
        <v>289</v>
      </c>
      <c r="B290" s="5" t="n">
        <v>722</v>
      </c>
      <c r="C290" s="66" t="s">
        <v>351</v>
      </c>
      <c r="D290" s="66" t="s">
        <v>351</v>
      </c>
      <c r="E290" s="70" t="s">
        <v>352</v>
      </c>
      <c r="F290" s="9" t="s">
        <v>7</v>
      </c>
      <c r="G290" s="68" t="s">
        <v>298</v>
      </c>
    </row>
    <row r="291" customFormat="false" ht="15.75" hidden="false" customHeight="false" outlineLevel="0" collapsed="false">
      <c r="A291" s="65" t="n">
        <v>290</v>
      </c>
      <c r="B291" s="5" t="n">
        <v>723</v>
      </c>
      <c r="C291" s="66" t="s">
        <v>353</v>
      </c>
      <c r="D291" s="66" t="s">
        <v>353</v>
      </c>
      <c r="E291" s="70" t="s">
        <v>354</v>
      </c>
      <c r="F291" s="9" t="s">
        <v>7</v>
      </c>
      <c r="G291" s="68" t="s">
        <v>298</v>
      </c>
    </row>
    <row r="292" customFormat="false" ht="15.75" hidden="false" customHeight="false" outlineLevel="0" collapsed="false">
      <c r="A292" s="65" t="n">
        <v>291</v>
      </c>
      <c r="B292" s="5" t="n">
        <v>724</v>
      </c>
      <c r="C292" s="66" t="s">
        <v>355</v>
      </c>
      <c r="D292" s="66" t="s">
        <v>355</v>
      </c>
      <c r="E292" s="70" t="s">
        <v>356</v>
      </c>
      <c r="F292" s="9" t="s">
        <v>7</v>
      </c>
      <c r="G292" s="68" t="s">
        <v>298</v>
      </c>
    </row>
    <row r="293" customFormat="false" ht="15.75" hidden="false" customHeight="false" outlineLevel="0" collapsed="false">
      <c r="A293" s="65" t="n">
        <v>292</v>
      </c>
      <c r="B293" s="5" t="n">
        <v>725</v>
      </c>
      <c r="C293" s="66" t="s">
        <v>357</v>
      </c>
      <c r="D293" s="66" t="s">
        <v>357</v>
      </c>
      <c r="E293" s="70" t="s">
        <v>358</v>
      </c>
      <c r="F293" s="9" t="s">
        <v>7</v>
      </c>
      <c r="G293" s="68" t="s">
        <v>298</v>
      </c>
    </row>
    <row r="294" customFormat="false" ht="15.75" hidden="false" customHeight="false" outlineLevel="0" collapsed="false">
      <c r="A294" s="65" t="n">
        <v>293</v>
      </c>
      <c r="B294" s="5" t="n">
        <v>726</v>
      </c>
      <c r="C294" s="66" t="s">
        <v>359</v>
      </c>
      <c r="D294" s="66" t="s">
        <v>359</v>
      </c>
      <c r="E294" s="70" t="s">
        <v>360</v>
      </c>
      <c r="F294" s="9" t="s">
        <v>7</v>
      </c>
      <c r="G294" s="68" t="s">
        <v>298</v>
      </c>
    </row>
    <row r="295" customFormat="false" ht="15.75" hidden="false" customHeight="false" outlineLevel="0" collapsed="false">
      <c r="A295" s="65" t="n">
        <v>294</v>
      </c>
      <c r="B295" s="5" t="n">
        <v>727</v>
      </c>
      <c r="C295" s="66" t="s">
        <v>361</v>
      </c>
      <c r="D295" s="66" t="s">
        <v>361</v>
      </c>
      <c r="E295" s="70" t="s">
        <v>362</v>
      </c>
      <c r="F295" s="9" t="s">
        <v>7</v>
      </c>
      <c r="G295" s="68" t="s">
        <v>298</v>
      </c>
    </row>
    <row r="296" customFormat="false" ht="15.75" hidden="false" customHeight="false" outlineLevel="0" collapsed="false">
      <c r="A296" s="65" t="n">
        <v>295</v>
      </c>
      <c r="B296" s="5" t="n">
        <v>728</v>
      </c>
      <c r="C296" s="66" t="s">
        <v>363</v>
      </c>
      <c r="D296" s="66" t="s">
        <v>363</v>
      </c>
      <c r="E296" s="70" t="s">
        <v>364</v>
      </c>
      <c r="F296" s="9" t="s">
        <v>7</v>
      </c>
      <c r="G296" s="68" t="s">
        <v>298</v>
      </c>
    </row>
    <row r="297" customFormat="false" ht="15.75" hidden="false" customHeight="false" outlineLevel="0" collapsed="false">
      <c r="A297" s="65" t="n">
        <v>296</v>
      </c>
      <c r="B297" s="5" t="n">
        <v>729</v>
      </c>
      <c r="C297" s="66" t="s">
        <v>365</v>
      </c>
      <c r="D297" s="66" t="s">
        <v>365</v>
      </c>
      <c r="E297" s="70" t="s">
        <v>366</v>
      </c>
      <c r="F297" s="9" t="s">
        <v>7</v>
      </c>
      <c r="G297" s="68" t="s">
        <v>298</v>
      </c>
    </row>
    <row r="298" customFormat="false" ht="15.75" hidden="false" customHeight="false" outlineLevel="0" collapsed="false">
      <c r="A298" s="65" t="n">
        <v>297</v>
      </c>
      <c r="B298" s="5" t="n">
        <v>730</v>
      </c>
      <c r="C298" s="66" t="s">
        <v>367</v>
      </c>
      <c r="D298" s="66" t="s">
        <v>367</v>
      </c>
      <c r="E298" s="70" t="s">
        <v>368</v>
      </c>
      <c r="F298" s="9" t="s">
        <v>7</v>
      </c>
      <c r="G298" s="68" t="s">
        <v>298</v>
      </c>
    </row>
    <row r="299" customFormat="false" ht="15.75" hidden="false" customHeight="false" outlineLevel="0" collapsed="false">
      <c r="A299" s="65" t="n">
        <v>298</v>
      </c>
      <c r="B299" s="5" t="n">
        <v>731</v>
      </c>
      <c r="C299" s="66" t="s">
        <v>369</v>
      </c>
      <c r="D299" s="66" t="s">
        <v>369</v>
      </c>
      <c r="E299" s="70" t="s">
        <v>370</v>
      </c>
      <c r="F299" s="9" t="s">
        <v>7</v>
      </c>
      <c r="G299" s="68" t="s">
        <v>298</v>
      </c>
    </row>
    <row r="300" customFormat="false" ht="15.75" hidden="false" customHeight="false" outlineLevel="0" collapsed="false">
      <c r="A300" s="65" t="n">
        <v>299</v>
      </c>
      <c r="B300" s="5" t="n">
        <v>732</v>
      </c>
      <c r="C300" s="66" t="s">
        <v>371</v>
      </c>
      <c r="D300" s="66" t="s">
        <v>371</v>
      </c>
      <c r="E300" s="70" t="s">
        <v>372</v>
      </c>
      <c r="F300" s="9" t="s">
        <v>7</v>
      </c>
      <c r="G300" s="68" t="s">
        <v>298</v>
      </c>
    </row>
    <row r="301" customFormat="false" ht="15.75" hidden="false" customHeight="false" outlineLevel="0" collapsed="false">
      <c r="A301" s="65" t="n">
        <v>300</v>
      </c>
      <c r="B301" s="5" t="n">
        <v>733</v>
      </c>
      <c r="C301" s="66" t="s">
        <v>373</v>
      </c>
      <c r="D301" s="66" t="s">
        <v>373</v>
      </c>
      <c r="E301" s="70" t="s">
        <v>374</v>
      </c>
      <c r="F301" s="9" t="s">
        <v>7</v>
      </c>
      <c r="G301" s="68" t="s">
        <v>298</v>
      </c>
    </row>
    <row r="302" customFormat="false" ht="15.75" hidden="false" customHeight="false" outlineLevel="0" collapsed="false">
      <c r="A302" s="65" t="n">
        <v>301</v>
      </c>
      <c r="B302" s="5" t="n">
        <v>734</v>
      </c>
      <c r="C302" s="66" t="s">
        <v>375</v>
      </c>
      <c r="D302" s="66" t="s">
        <v>375</v>
      </c>
      <c r="E302" s="70" t="s">
        <v>376</v>
      </c>
      <c r="F302" s="9" t="s">
        <v>7</v>
      </c>
      <c r="G302" s="68" t="s">
        <v>298</v>
      </c>
    </row>
    <row r="303" customFormat="false" ht="15.75" hidden="false" customHeight="false" outlineLevel="0" collapsed="false">
      <c r="A303" s="65" t="n">
        <v>302</v>
      </c>
      <c r="B303" s="5" t="n">
        <v>735</v>
      </c>
      <c r="C303" s="66" t="s">
        <v>377</v>
      </c>
      <c r="D303" s="66" t="s">
        <v>377</v>
      </c>
      <c r="E303" s="70" t="s">
        <v>378</v>
      </c>
      <c r="F303" s="9" t="s">
        <v>7</v>
      </c>
      <c r="G303" s="68" t="s">
        <v>298</v>
      </c>
    </row>
    <row r="304" customFormat="false" ht="15.75" hidden="false" customHeight="false" outlineLevel="0" collapsed="false">
      <c r="A304" s="65" t="n">
        <v>303</v>
      </c>
      <c r="B304" s="5" t="n">
        <v>736</v>
      </c>
      <c r="C304" s="66" t="s">
        <v>379</v>
      </c>
      <c r="D304" s="66" t="s">
        <v>379</v>
      </c>
      <c r="E304" s="70" t="s">
        <v>380</v>
      </c>
      <c r="F304" s="9" t="s">
        <v>7</v>
      </c>
      <c r="G304" s="68" t="s">
        <v>298</v>
      </c>
    </row>
    <row r="305" customFormat="false" ht="15.75" hidden="false" customHeight="false" outlineLevel="0" collapsed="false">
      <c r="A305" s="65" t="n">
        <v>304</v>
      </c>
      <c r="B305" s="5" t="n">
        <v>737</v>
      </c>
      <c r="C305" s="66" t="s">
        <v>381</v>
      </c>
      <c r="D305" s="66" t="s">
        <v>381</v>
      </c>
      <c r="E305" s="70" t="s">
        <v>382</v>
      </c>
      <c r="F305" s="9" t="s">
        <v>7</v>
      </c>
      <c r="G305" s="68" t="s">
        <v>298</v>
      </c>
    </row>
    <row r="306" customFormat="false" ht="15.75" hidden="false" customHeight="false" outlineLevel="0" collapsed="false">
      <c r="A306" s="65" t="n">
        <v>305</v>
      </c>
      <c r="B306" s="5" t="n">
        <v>738</v>
      </c>
      <c r="C306" s="66" t="s">
        <v>383</v>
      </c>
      <c r="D306" s="66" t="s">
        <v>383</v>
      </c>
      <c r="E306" s="70" t="s">
        <v>384</v>
      </c>
      <c r="F306" s="9" t="s">
        <v>7</v>
      </c>
      <c r="G306" s="68" t="s">
        <v>298</v>
      </c>
    </row>
    <row r="307" customFormat="false" ht="15.75" hidden="false" customHeight="false" outlineLevel="0" collapsed="false">
      <c r="A307" s="65" t="n">
        <v>306</v>
      </c>
      <c r="B307" s="5" t="n">
        <v>739</v>
      </c>
      <c r="C307" s="66" t="s">
        <v>385</v>
      </c>
      <c r="D307" s="66" t="s">
        <v>385</v>
      </c>
      <c r="E307" s="70" t="s">
        <v>386</v>
      </c>
      <c r="F307" s="9" t="s">
        <v>7</v>
      </c>
      <c r="G307" s="68" t="s">
        <v>298</v>
      </c>
    </row>
    <row r="308" customFormat="false" ht="15.75" hidden="false" customHeight="false" outlineLevel="0" collapsed="false">
      <c r="A308" s="65" t="n">
        <v>307</v>
      </c>
      <c r="B308" s="5" t="n">
        <v>740</v>
      </c>
      <c r="C308" s="66" t="s">
        <v>387</v>
      </c>
      <c r="D308" s="66" t="s">
        <v>387</v>
      </c>
      <c r="E308" s="70" t="s">
        <v>388</v>
      </c>
      <c r="F308" s="9" t="s">
        <v>7</v>
      </c>
      <c r="G308" s="68" t="s">
        <v>298</v>
      </c>
    </row>
    <row r="309" customFormat="false" ht="15.75" hidden="false" customHeight="false" outlineLevel="0" collapsed="false">
      <c r="A309" s="65" t="n">
        <v>308</v>
      </c>
      <c r="B309" s="5" t="n">
        <v>741</v>
      </c>
      <c r="C309" s="66" t="s">
        <v>389</v>
      </c>
      <c r="D309" s="66" t="s">
        <v>389</v>
      </c>
      <c r="E309" s="70" t="s">
        <v>390</v>
      </c>
      <c r="F309" s="9" t="s">
        <v>7</v>
      </c>
      <c r="G309" s="68" t="s">
        <v>298</v>
      </c>
    </row>
    <row r="310" customFormat="false" ht="15.75" hidden="false" customHeight="false" outlineLevel="0" collapsed="false">
      <c r="A310" s="65" t="n">
        <v>309</v>
      </c>
      <c r="B310" s="5" t="n">
        <v>742</v>
      </c>
      <c r="C310" s="66" t="s">
        <v>391</v>
      </c>
      <c r="D310" s="66" t="s">
        <v>391</v>
      </c>
      <c r="E310" s="70" t="s">
        <v>362</v>
      </c>
      <c r="F310" s="9" t="s">
        <v>7</v>
      </c>
      <c r="G310" s="68" t="s">
        <v>298</v>
      </c>
    </row>
    <row r="311" customFormat="false" ht="15.75" hidden="false" customHeight="false" outlineLevel="0" collapsed="false">
      <c r="A311" s="65" t="n">
        <v>310</v>
      </c>
      <c r="B311" s="5" t="n">
        <v>743</v>
      </c>
      <c r="C311" s="66" t="s">
        <v>392</v>
      </c>
      <c r="D311" s="66" t="s">
        <v>392</v>
      </c>
      <c r="E311" s="70" t="s">
        <v>393</v>
      </c>
      <c r="F311" s="9" t="s">
        <v>7</v>
      </c>
      <c r="G311" s="68" t="s">
        <v>298</v>
      </c>
    </row>
    <row r="312" customFormat="false" ht="15.75" hidden="false" customHeight="false" outlineLevel="0" collapsed="false">
      <c r="A312" s="65" t="n">
        <v>311</v>
      </c>
      <c r="B312" s="5" t="n">
        <v>744</v>
      </c>
      <c r="C312" s="66" t="s">
        <v>394</v>
      </c>
      <c r="D312" s="66" t="s">
        <v>394</v>
      </c>
      <c r="E312" s="70" t="s">
        <v>395</v>
      </c>
      <c r="F312" s="9" t="s">
        <v>7</v>
      </c>
      <c r="G312" s="68" t="s">
        <v>298</v>
      </c>
    </row>
    <row r="313" customFormat="false" ht="15.75" hidden="false" customHeight="false" outlineLevel="0" collapsed="false">
      <c r="A313" s="65" t="n">
        <v>312</v>
      </c>
      <c r="B313" s="5" t="n">
        <v>745</v>
      </c>
      <c r="C313" s="66" t="s">
        <v>396</v>
      </c>
      <c r="D313" s="66" t="s">
        <v>396</v>
      </c>
      <c r="E313" s="70" t="s">
        <v>397</v>
      </c>
      <c r="F313" s="9" t="s">
        <v>7</v>
      </c>
      <c r="G313" s="68" t="s">
        <v>298</v>
      </c>
    </row>
    <row r="314" customFormat="false" ht="15.75" hidden="false" customHeight="false" outlineLevel="0" collapsed="false">
      <c r="A314" s="65" t="n">
        <v>313</v>
      </c>
      <c r="B314" s="5" t="n">
        <v>747</v>
      </c>
      <c r="C314" s="66" t="s">
        <v>398</v>
      </c>
      <c r="D314" s="66" t="s">
        <v>398</v>
      </c>
      <c r="E314" s="70" t="s">
        <v>399</v>
      </c>
      <c r="F314" s="9" t="s">
        <v>7</v>
      </c>
      <c r="G314" s="68" t="s">
        <v>298</v>
      </c>
    </row>
    <row r="315" customFormat="false" ht="15.75" hidden="false" customHeight="false" outlineLevel="0" collapsed="false">
      <c r="A315" s="65" t="n">
        <v>314</v>
      </c>
      <c r="B315" s="5" t="n">
        <v>748</v>
      </c>
      <c r="C315" s="66" t="s">
        <v>400</v>
      </c>
      <c r="D315" s="66" t="s">
        <v>400</v>
      </c>
      <c r="E315" s="70" t="s">
        <v>401</v>
      </c>
      <c r="F315" s="9" t="s">
        <v>7</v>
      </c>
      <c r="G315" s="68" t="s">
        <v>298</v>
      </c>
    </row>
    <row r="316" customFormat="false" ht="15.75" hidden="false" customHeight="false" outlineLevel="0" collapsed="false">
      <c r="A316" s="65" t="n">
        <v>315</v>
      </c>
      <c r="B316" s="5" t="n">
        <v>749</v>
      </c>
      <c r="C316" s="66" t="s">
        <v>402</v>
      </c>
      <c r="D316" s="66" t="s">
        <v>402</v>
      </c>
      <c r="E316" s="70" t="s">
        <v>403</v>
      </c>
      <c r="F316" s="9" t="s">
        <v>7</v>
      </c>
      <c r="G316" s="68" t="s">
        <v>298</v>
      </c>
    </row>
    <row r="317" customFormat="false" ht="15.75" hidden="false" customHeight="false" outlineLevel="0" collapsed="false">
      <c r="A317" s="65" t="n">
        <v>316</v>
      </c>
      <c r="B317" s="5" t="n">
        <v>750</v>
      </c>
      <c r="C317" s="66" t="s">
        <v>404</v>
      </c>
      <c r="D317" s="66" t="s">
        <v>404</v>
      </c>
      <c r="E317" s="70" t="s">
        <v>405</v>
      </c>
      <c r="F317" s="9" t="s">
        <v>7</v>
      </c>
      <c r="G317" s="68" t="s">
        <v>298</v>
      </c>
    </row>
    <row r="318" customFormat="false" ht="15.75" hidden="false" customHeight="false" outlineLevel="0" collapsed="false">
      <c r="A318" s="65" t="n">
        <v>317</v>
      </c>
      <c r="B318" s="5" t="n">
        <v>751</v>
      </c>
      <c r="C318" s="66" t="s">
        <v>406</v>
      </c>
      <c r="D318" s="66" t="s">
        <v>406</v>
      </c>
      <c r="E318" s="70" t="s">
        <v>407</v>
      </c>
      <c r="F318" s="9" t="s">
        <v>7</v>
      </c>
      <c r="G318" s="68" t="s">
        <v>298</v>
      </c>
    </row>
    <row r="319" customFormat="false" ht="15.75" hidden="false" customHeight="false" outlineLevel="0" collapsed="false">
      <c r="A319" s="65" t="n">
        <v>318</v>
      </c>
      <c r="B319" s="5" t="n">
        <v>752</v>
      </c>
      <c r="C319" s="66" t="s">
        <v>408</v>
      </c>
      <c r="D319" s="66" t="s">
        <v>408</v>
      </c>
      <c r="E319" s="70" t="s">
        <v>409</v>
      </c>
      <c r="F319" s="9" t="s">
        <v>7</v>
      </c>
      <c r="G319" s="68" t="s">
        <v>298</v>
      </c>
    </row>
    <row r="320" customFormat="false" ht="15.75" hidden="false" customHeight="false" outlineLevel="0" collapsed="false">
      <c r="A320" s="65" t="n">
        <v>319</v>
      </c>
      <c r="B320" s="5" t="n">
        <v>753</v>
      </c>
      <c r="C320" s="66" t="s">
        <v>410</v>
      </c>
      <c r="D320" s="66" t="s">
        <v>410</v>
      </c>
      <c r="E320" s="70" t="s">
        <v>411</v>
      </c>
      <c r="F320" s="9" t="s">
        <v>7</v>
      </c>
      <c r="G320" s="68" t="s">
        <v>298</v>
      </c>
    </row>
    <row r="321" customFormat="false" ht="15.75" hidden="false" customHeight="false" outlineLevel="0" collapsed="false">
      <c r="A321" s="65" t="n">
        <v>320</v>
      </c>
      <c r="B321" s="5" t="n">
        <v>754</v>
      </c>
      <c r="C321" s="66" t="s">
        <v>412</v>
      </c>
      <c r="D321" s="66" t="s">
        <v>412</v>
      </c>
      <c r="E321" s="70" t="s">
        <v>413</v>
      </c>
      <c r="F321" s="9" t="s">
        <v>7</v>
      </c>
      <c r="G321" s="68" t="s">
        <v>298</v>
      </c>
    </row>
    <row r="322" customFormat="false" ht="15.75" hidden="false" customHeight="false" outlineLevel="0" collapsed="false">
      <c r="A322" s="65" t="n">
        <v>321</v>
      </c>
      <c r="B322" s="5" t="n">
        <v>755</v>
      </c>
      <c r="C322" s="66" t="s">
        <v>414</v>
      </c>
      <c r="D322" s="66" t="s">
        <v>414</v>
      </c>
      <c r="E322" s="70" t="s">
        <v>415</v>
      </c>
      <c r="F322" s="9" t="s">
        <v>7</v>
      </c>
      <c r="G322" s="68" t="s">
        <v>298</v>
      </c>
    </row>
    <row r="323" customFormat="false" ht="15.75" hidden="false" customHeight="false" outlineLevel="0" collapsed="false">
      <c r="A323" s="65" t="n">
        <v>322</v>
      </c>
      <c r="B323" s="5" t="n">
        <v>756</v>
      </c>
      <c r="C323" s="66" t="s">
        <v>416</v>
      </c>
      <c r="D323" s="66" t="s">
        <v>416</v>
      </c>
      <c r="E323" s="70" t="s">
        <v>417</v>
      </c>
      <c r="F323" s="9" t="s">
        <v>7</v>
      </c>
      <c r="G323" s="68" t="s">
        <v>298</v>
      </c>
    </row>
    <row r="324" customFormat="false" ht="15.75" hidden="false" customHeight="false" outlineLevel="0" collapsed="false">
      <c r="A324" s="65" t="n">
        <v>323</v>
      </c>
      <c r="B324" s="5" t="n">
        <v>757</v>
      </c>
      <c r="C324" s="66" t="s">
        <v>418</v>
      </c>
      <c r="D324" s="66" t="s">
        <v>418</v>
      </c>
      <c r="E324" s="70" t="s">
        <v>419</v>
      </c>
      <c r="F324" s="9" t="s">
        <v>7</v>
      </c>
      <c r="G324" s="68" t="s">
        <v>298</v>
      </c>
    </row>
    <row r="325" customFormat="false" ht="15.75" hidden="false" customHeight="false" outlineLevel="0" collapsed="false">
      <c r="A325" s="65" t="n">
        <v>324</v>
      </c>
      <c r="B325" s="5" t="n">
        <v>758</v>
      </c>
      <c r="C325" s="66" t="s">
        <v>420</v>
      </c>
      <c r="D325" s="66" t="s">
        <v>420</v>
      </c>
      <c r="E325" s="70" t="s">
        <v>421</v>
      </c>
      <c r="F325" s="9" t="s">
        <v>7</v>
      </c>
      <c r="G325" s="68" t="s">
        <v>298</v>
      </c>
    </row>
    <row r="326" customFormat="false" ht="15.75" hidden="false" customHeight="false" outlineLevel="0" collapsed="false">
      <c r="A326" s="65" t="n">
        <v>325</v>
      </c>
      <c r="B326" s="5" t="n">
        <v>759</v>
      </c>
      <c r="C326" s="66" t="s">
        <v>422</v>
      </c>
      <c r="D326" s="66" t="s">
        <v>422</v>
      </c>
      <c r="E326" s="70" t="s">
        <v>423</v>
      </c>
      <c r="F326" s="9" t="s">
        <v>7</v>
      </c>
      <c r="G326" s="68" t="s">
        <v>298</v>
      </c>
    </row>
    <row r="327" customFormat="false" ht="15.75" hidden="false" customHeight="false" outlineLevel="0" collapsed="false">
      <c r="A327" s="65" t="n">
        <v>326</v>
      </c>
      <c r="B327" s="5" t="n">
        <v>760</v>
      </c>
      <c r="C327" s="66" t="s">
        <v>424</v>
      </c>
      <c r="D327" s="66" t="s">
        <v>424</v>
      </c>
      <c r="E327" s="70" t="s">
        <v>425</v>
      </c>
      <c r="F327" s="9" t="s">
        <v>7</v>
      </c>
      <c r="G327" s="68" t="s">
        <v>298</v>
      </c>
    </row>
    <row r="328" customFormat="false" ht="15.75" hidden="false" customHeight="false" outlineLevel="0" collapsed="false">
      <c r="A328" s="65" t="n">
        <v>327</v>
      </c>
      <c r="B328" s="5" t="n">
        <v>761</v>
      </c>
      <c r="C328" s="66" t="s">
        <v>426</v>
      </c>
      <c r="D328" s="66" t="s">
        <v>426</v>
      </c>
      <c r="E328" s="70" t="s">
        <v>427</v>
      </c>
      <c r="F328" s="9" t="s">
        <v>7</v>
      </c>
      <c r="G328" s="68" t="s">
        <v>298</v>
      </c>
    </row>
    <row r="329" customFormat="false" ht="15.75" hidden="false" customHeight="false" outlineLevel="0" collapsed="false">
      <c r="A329" s="65" t="n">
        <v>328</v>
      </c>
      <c r="B329" s="5" t="n">
        <v>762</v>
      </c>
      <c r="C329" s="51" t="s">
        <v>428</v>
      </c>
      <c r="D329" s="51" t="s">
        <v>428</v>
      </c>
      <c r="E329" s="70" t="s">
        <v>429</v>
      </c>
      <c r="F329" s="72" t="s">
        <v>7</v>
      </c>
      <c r="G329" s="68" t="s">
        <v>298</v>
      </c>
    </row>
    <row r="330" customFormat="false" ht="15.75" hidden="false" customHeight="false" outlineLevel="0" collapsed="false">
      <c r="A330" s="65" t="n">
        <v>329</v>
      </c>
      <c r="B330" s="5" t="n">
        <v>763</v>
      </c>
      <c r="C330" s="66" t="s">
        <v>430</v>
      </c>
      <c r="D330" s="66" t="s">
        <v>430</v>
      </c>
      <c r="E330" s="70" t="s">
        <v>431</v>
      </c>
      <c r="F330" s="9" t="s">
        <v>7</v>
      </c>
      <c r="G330" s="68" t="s">
        <v>298</v>
      </c>
    </row>
    <row r="331" customFormat="false" ht="15.75" hidden="false" customHeight="false" outlineLevel="0" collapsed="false">
      <c r="A331" s="65" t="n">
        <v>330</v>
      </c>
      <c r="B331" s="5" t="n">
        <v>764</v>
      </c>
      <c r="C331" s="66" t="s">
        <v>432</v>
      </c>
      <c r="D331" s="66" t="s">
        <v>432</v>
      </c>
      <c r="E331" s="70" t="s">
        <v>433</v>
      </c>
      <c r="F331" s="9" t="s">
        <v>7</v>
      </c>
      <c r="G331" s="68" t="s">
        <v>298</v>
      </c>
    </row>
    <row r="332" customFormat="false" ht="15.75" hidden="false" customHeight="false" outlineLevel="0" collapsed="false">
      <c r="A332" s="65" t="n">
        <v>331</v>
      </c>
      <c r="B332" s="5" t="n">
        <v>765</v>
      </c>
      <c r="C332" s="66" t="s">
        <v>434</v>
      </c>
      <c r="D332" s="66" t="s">
        <v>434</v>
      </c>
      <c r="E332" s="70" t="s">
        <v>435</v>
      </c>
      <c r="F332" s="9" t="s">
        <v>7</v>
      </c>
      <c r="G332" s="68" t="s">
        <v>298</v>
      </c>
    </row>
    <row r="333" customFormat="false" ht="15.75" hidden="false" customHeight="false" outlineLevel="0" collapsed="false">
      <c r="A333" s="65" t="n">
        <v>332</v>
      </c>
      <c r="B333" s="5" t="n">
        <v>766</v>
      </c>
      <c r="C333" s="66" t="s">
        <v>436</v>
      </c>
      <c r="D333" s="66" t="s">
        <v>436</v>
      </c>
      <c r="E333" s="70" t="s">
        <v>437</v>
      </c>
      <c r="F333" s="9" t="s">
        <v>7</v>
      </c>
      <c r="G333" s="68" t="s">
        <v>298</v>
      </c>
    </row>
    <row r="334" customFormat="false" ht="15.75" hidden="false" customHeight="false" outlineLevel="0" collapsed="false">
      <c r="A334" s="65" t="n">
        <v>333</v>
      </c>
      <c r="B334" s="5" t="n">
        <v>767</v>
      </c>
      <c r="C334" s="66" t="s">
        <v>438</v>
      </c>
      <c r="D334" s="66" t="s">
        <v>438</v>
      </c>
      <c r="E334" s="70" t="s">
        <v>439</v>
      </c>
      <c r="F334" s="9" t="s">
        <v>7</v>
      </c>
      <c r="G334" s="68" t="s">
        <v>298</v>
      </c>
    </row>
    <row r="335" customFormat="false" ht="15.75" hidden="false" customHeight="false" outlineLevel="0" collapsed="false">
      <c r="A335" s="65" t="n">
        <v>334</v>
      </c>
      <c r="B335" s="5" t="n">
        <v>768</v>
      </c>
      <c r="C335" s="66" t="s">
        <v>440</v>
      </c>
      <c r="D335" s="66" t="s">
        <v>440</v>
      </c>
      <c r="E335" s="70" t="s">
        <v>441</v>
      </c>
      <c r="F335" s="9" t="s">
        <v>7</v>
      </c>
      <c r="G335" s="68" t="s">
        <v>298</v>
      </c>
    </row>
    <row r="336" customFormat="false" ht="15.75" hidden="false" customHeight="false" outlineLevel="0" collapsed="false">
      <c r="A336" s="65" t="n">
        <v>335</v>
      </c>
      <c r="B336" s="5" t="n">
        <v>769</v>
      </c>
      <c r="C336" s="66" t="s">
        <v>442</v>
      </c>
      <c r="D336" s="66" t="s">
        <v>442</v>
      </c>
      <c r="E336" s="70" t="s">
        <v>443</v>
      </c>
      <c r="F336" s="9" t="s">
        <v>7</v>
      </c>
      <c r="G336" s="68" t="s">
        <v>298</v>
      </c>
    </row>
    <row r="337" customFormat="false" ht="15.75" hidden="false" customHeight="false" outlineLevel="0" collapsed="false">
      <c r="A337" s="65" t="n">
        <v>336</v>
      </c>
      <c r="B337" s="5" t="n">
        <v>770</v>
      </c>
      <c r="C337" s="66" t="s">
        <v>444</v>
      </c>
      <c r="D337" s="66" t="s">
        <v>444</v>
      </c>
      <c r="E337" s="70" t="s">
        <v>445</v>
      </c>
      <c r="F337" s="9" t="s">
        <v>7</v>
      </c>
      <c r="G337" s="68" t="s">
        <v>298</v>
      </c>
    </row>
    <row r="338" customFormat="false" ht="15.75" hidden="false" customHeight="false" outlineLevel="0" collapsed="false">
      <c r="A338" s="65" t="n">
        <v>337</v>
      </c>
      <c r="B338" s="5" t="n">
        <v>771</v>
      </c>
      <c r="C338" s="66" t="s">
        <v>446</v>
      </c>
      <c r="D338" s="66" t="s">
        <v>446</v>
      </c>
      <c r="E338" s="70" t="s">
        <v>447</v>
      </c>
      <c r="F338" s="9" t="s">
        <v>7</v>
      </c>
      <c r="G338" s="68" t="s">
        <v>298</v>
      </c>
    </row>
    <row r="339" customFormat="false" ht="15.75" hidden="false" customHeight="false" outlineLevel="0" collapsed="false">
      <c r="A339" s="65" t="n">
        <v>338</v>
      </c>
      <c r="B339" s="5" t="n">
        <v>773</v>
      </c>
      <c r="C339" s="66" t="s">
        <v>448</v>
      </c>
      <c r="D339" s="66" t="s">
        <v>448</v>
      </c>
      <c r="E339" s="70" t="s">
        <v>449</v>
      </c>
      <c r="F339" s="9" t="s">
        <v>7</v>
      </c>
      <c r="G339" s="68" t="s">
        <v>298</v>
      </c>
    </row>
    <row r="340" customFormat="false" ht="15.75" hidden="false" customHeight="false" outlineLevel="0" collapsed="false">
      <c r="A340" s="65" t="n">
        <v>339</v>
      </c>
      <c r="B340" s="5" t="n">
        <v>778</v>
      </c>
      <c r="C340" s="73"/>
      <c r="D340" s="5"/>
      <c r="E340" s="5" t="s">
        <v>450</v>
      </c>
      <c r="F340" s="5" t="s">
        <v>7</v>
      </c>
      <c r="G340" s="5" t="s">
        <v>451</v>
      </c>
    </row>
    <row r="341" customFormat="false" ht="15.75" hidden="false" customHeight="false" outlineLevel="0" collapsed="false">
      <c r="A341" s="65" t="n">
        <v>340</v>
      </c>
      <c r="B341" s="10" t="n">
        <v>140</v>
      </c>
      <c r="C341" s="17"/>
      <c r="D341" s="17"/>
      <c r="E341" s="24" t="s">
        <v>452</v>
      </c>
      <c r="F341" s="26" t="s">
        <v>106</v>
      </c>
      <c r="G341" s="26" t="s">
        <v>453</v>
      </c>
    </row>
    <row r="342" customFormat="false" ht="15.75" hidden="false" customHeight="false" outlineLevel="0" collapsed="false">
      <c r="A342" s="65" t="n">
        <v>341</v>
      </c>
      <c r="B342" s="10" t="n">
        <v>141</v>
      </c>
      <c r="C342" s="17"/>
      <c r="D342" s="17"/>
      <c r="E342" s="24" t="s">
        <v>454</v>
      </c>
      <c r="F342" s="26" t="s">
        <v>106</v>
      </c>
      <c r="G342" s="26" t="s">
        <v>455</v>
      </c>
    </row>
    <row r="343" customFormat="false" ht="15.75" hidden="false" customHeight="false" outlineLevel="0" collapsed="false">
      <c r="A343" s="65" t="n">
        <v>342</v>
      </c>
      <c r="B343" s="10" t="n">
        <v>143</v>
      </c>
      <c r="C343" s="17"/>
      <c r="D343" s="17"/>
      <c r="E343" s="24" t="s">
        <v>456</v>
      </c>
      <c r="F343" s="26" t="s">
        <v>106</v>
      </c>
      <c r="G343" s="26" t="s">
        <v>455</v>
      </c>
    </row>
    <row r="344" customFormat="false" ht="15.75" hidden="false" customHeight="false" outlineLevel="0" collapsed="false">
      <c r="A344" s="65" t="n">
        <v>343</v>
      </c>
      <c r="B344" s="10" t="n">
        <v>144</v>
      </c>
      <c r="C344" s="17"/>
      <c r="D344" s="17"/>
      <c r="E344" s="24" t="s">
        <v>457</v>
      </c>
      <c r="F344" s="26" t="s">
        <v>106</v>
      </c>
      <c r="G344" s="26" t="s">
        <v>453</v>
      </c>
    </row>
    <row r="345" customFormat="false" ht="15.75" hidden="false" customHeight="false" outlineLevel="0" collapsed="false">
      <c r="A345" s="65" t="n">
        <v>344</v>
      </c>
      <c r="B345" s="10" t="n">
        <v>145</v>
      </c>
      <c r="C345" s="74"/>
      <c r="D345" s="74"/>
      <c r="E345" s="24" t="s">
        <v>458</v>
      </c>
      <c r="F345" s="26" t="s">
        <v>106</v>
      </c>
      <c r="G345" s="26" t="s">
        <v>453</v>
      </c>
    </row>
    <row r="346" customFormat="false" ht="15.75" hidden="false" customHeight="false" outlineLevel="0" collapsed="false">
      <c r="A346" s="65" t="n">
        <v>345</v>
      </c>
      <c r="B346" s="10" t="n">
        <v>146</v>
      </c>
      <c r="C346" s="17"/>
      <c r="D346" s="17"/>
      <c r="E346" s="24" t="s">
        <v>459</v>
      </c>
      <c r="F346" s="22" t="s">
        <v>106</v>
      </c>
      <c r="G346" s="22" t="s">
        <v>460</v>
      </c>
    </row>
    <row r="347" customFormat="false" ht="15.75" hidden="false" customHeight="false" outlineLevel="0" collapsed="false">
      <c r="A347" s="65" t="n">
        <v>346</v>
      </c>
      <c r="B347" s="10" t="n">
        <v>147</v>
      </c>
      <c r="C347" s="17"/>
      <c r="D347" s="17"/>
      <c r="E347" s="24" t="s">
        <v>461</v>
      </c>
      <c r="F347" s="26" t="s">
        <v>106</v>
      </c>
      <c r="G347" s="26" t="s">
        <v>453</v>
      </c>
    </row>
    <row r="348" customFormat="false" ht="15.75" hidden="false" customHeight="false" outlineLevel="0" collapsed="false">
      <c r="A348" s="65" t="n">
        <v>347</v>
      </c>
      <c r="B348" s="10" t="n">
        <v>149</v>
      </c>
      <c r="C348" s="17"/>
      <c r="D348" s="17"/>
      <c r="E348" s="24" t="s">
        <v>462</v>
      </c>
      <c r="F348" s="26" t="s">
        <v>106</v>
      </c>
      <c r="G348" s="26" t="s">
        <v>455</v>
      </c>
    </row>
    <row r="349" customFormat="false" ht="15.75" hidden="false" customHeight="false" outlineLevel="0" collapsed="false">
      <c r="A349" s="65" t="n">
        <v>348</v>
      </c>
      <c r="B349" s="10" t="n">
        <v>151</v>
      </c>
      <c r="C349" s="17"/>
      <c r="D349" s="17"/>
      <c r="E349" s="24" t="s">
        <v>463</v>
      </c>
      <c r="F349" s="26" t="s">
        <v>106</v>
      </c>
      <c r="G349" s="26" t="s">
        <v>453</v>
      </c>
    </row>
    <row r="350" customFormat="false" ht="15.75" hidden="false" customHeight="false" outlineLevel="0" collapsed="false">
      <c r="A350" s="65" t="n">
        <v>349</v>
      </c>
      <c r="B350" s="10" t="n">
        <v>154</v>
      </c>
      <c r="C350" s="17"/>
      <c r="D350" s="17"/>
      <c r="E350" s="24" t="s">
        <v>464</v>
      </c>
      <c r="F350" s="26" t="s">
        <v>106</v>
      </c>
      <c r="G350" s="26" t="s">
        <v>453</v>
      </c>
    </row>
    <row r="351" customFormat="false" ht="15.75" hidden="false" customHeight="false" outlineLevel="0" collapsed="false">
      <c r="A351" s="65" t="n">
        <v>350</v>
      </c>
      <c r="B351" s="10" t="n">
        <v>156</v>
      </c>
      <c r="C351" s="17"/>
      <c r="D351" s="17"/>
      <c r="E351" s="24" t="s">
        <v>465</v>
      </c>
      <c r="F351" s="22" t="s">
        <v>106</v>
      </c>
      <c r="G351" s="26" t="s">
        <v>453</v>
      </c>
    </row>
    <row r="352" customFormat="false" ht="15.75" hidden="false" customHeight="false" outlineLevel="0" collapsed="false">
      <c r="A352" s="65" t="n">
        <v>351</v>
      </c>
      <c r="B352" s="10" t="n">
        <v>157</v>
      </c>
      <c r="C352" s="17"/>
      <c r="D352" s="17"/>
      <c r="E352" s="24" t="s">
        <v>466</v>
      </c>
      <c r="F352" s="26" t="s">
        <v>106</v>
      </c>
      <c r="G352" s="26" t="s">
        <v>455</v>
      </c>
    </row>
    <row r="353" customFormat="false" ht="15.75" hidden="false" customHeight="false" outlineLevel="0" collapsed="false">
      <c r="A353" s="65" t="n">
        <v>352</v>
      </c>
      <c r="B353" s="10" t="n">
        <v>160</v>
      </c>
      <c r="C353" s="17" t="s">
        <v>467</v>
      </c>
      <c r="D353" s="17"/>
      <c r="E353" s="24" t="s">
        <v>468</v>
      </c>
      <c r="F353" s="26" t="s">
        <v>106</v>
      </c>
      <c r="G353" s="26" t="s">
        <v>469</v>
      </c>
      <c r="H353" s="51" t="n">
        <v>20</v>
      </c>
    </row>
    <row r="354" customFormat="false" ht="15.75" hidden="false" customHeight="false" outlineLevel="0" collapsed="false">
      <c r="A354" s="65" t="n">
        <v>353</v>
      </c>
      <c r="B354" s="10" t="n">
        <v>164</v>
      </c>
      <c r="C354" s="17"/>
      <c r="D354" s="17"/>
      <c r="E354" s="24" t="s">
        <v>470</v>
      </c>
      <c r="F354" s="26" t="s">
        <v>106</v>
      </c>
      <c r="G354" s="22" t="s">
        <v>453</v>
      </c>
      <c r="H354" s="51" t="n">
        <v>20</v>
      </c>
    </row>
    <row r="355" customFormat="false" ht="15.75" hidden="false" customHeight="false" outlineLevel="0" collapsed="false">
      <c r="A355" s="65" t="n">
        <v>354</v>
      </c>
      <c r="B355" s="10" t="n">
        <v>165</v>
      </c>
      <c r="C355" s="39"/>
      <c r="D355" s="39"/>
      <c r="E355" s="39" t="s">
        <v>471</v>
      </c>
      <c r="F355" s="26" t="s">
        <v>106</v>
      </c>
      <c r="G355" s="22" t="s">
        <v>453</v>
      </c>
      <c r="H355" s="51" t="n">
        <v>20</v>
      </c>
    </row>
    <row r="356" customFormat="false" ht="15.75" hidden="false" customHeight="false" outlineLevel="0" collapsed="false">
      <c r="A356" s="65" t="n">
        <v>355</v>
      </c>
      <c r="B356" s="10" t="n">
        <v>166</v>
      </c>
      <c r="C356" s="39"/>
      <c r="D356" s="39"/>
      <c r="E356" s="24" t="s">
        <v>472</v>
      </c>
      <c r="F356" s="26" t="s">
        <v>106</v>
      </c>
      <c r="G356" s="26" t="s">
        <v>455</v>
      </c>
      <c r="H356" s="51" t="n">
        <v>20</v>
      </c>
    </row>
    <row r="357" customFormat="false" ht="15.75" hidden="false" customHeight="false" outlineLevel="0" collapsed="false">
      <c r="A357" s="65" t="n">
        <v>356</v>
      </c>
      <c r="B357" s="10" t="n">
        <v>167</v>
      </c>
      <c r="C357" s="39" t="n">
        <v>1</v>
      </c>
      <c r="D357" s="39"/>
      <c r="E357" s="42" t="s">
        <v>192</v>
      </c>
      <c r="F357" s="26" t="s">
        <v>106</v>
      </c>
      <c r="G357" s="26" t="s">
        <v>473</v>
      </c>
      <c r="H357" s="51" t="n">
        <v>20</v>
      </c>
    </row>
    <row r="358" customFormat="false" ht="15.75" hidden="false" customHeight="false" outlineLevel="0" collapsed="false">
      <c r="A358" s="65" t="n">
        <v>357</v>
      </c>
      <c r="B358" s="10" t="n">
        <v>168</v>
      </c>
      <c r="C358" s="39" t="n">
        <v>2</v>
      </c>
      <c r="D358" s="39"/>
      <c r="E358" s="39" t="s">
        <v>75</v>
      </c>
      <c r="F358" s="26" t="s">
        <v>106</v>
      </c>
      <c r="G358" s="26" t="s">
        <v>473</v>
      </c>
      <c r="H358" s="51" t="n">
        <v>20</v>
      </c>
    </row>
    <row r="359" customFormat="false" ht="15.75" hidden="false" customHeight="false" outlineLevel="0" collapsed="false">
      <c r="A359" s="65" t="n">
        <v>358</v>
      </c>
      <c r="B359" s="10" t="n">
        <v>169</v>
      </c>
      <c r="C359" s="39" t="n">
        <v>3</v>
      </c>
      <c r="D359" s="39"/>
      <c r="E359" s="39" t="s">
        <v>474</v>
      </c>
      <c r="F359" s="26" t="s">
        <v>106</v>
      </c>
      <c r="G359" s="26" t="s">
        <v>473</v>
      </c>
      <c r="H359" s="51" t="n">
        <v>20</v>
      </c>
    </row>
    <row r="360" customFormat="false" ht="15.75" hidden="false" customHeight="false" outlineLevel="0" collapsed="false">
      <c r="A360" s="65" t="n">
        <v>359</v>
      </c>
      <c r="B360" s="10" t="n">
        <v>170</v>
      </c>
      <c r="C360" s="39" t="n">
        <v>4</v>
      </c>
      <c r="D360" s="39"/>
      <c r="E360" s="42" t="s">
        <v>475</v>
      </c>
      <c r="F360" s="26" t="s">
        <v>106</v>
      </c>
      <c r="G360" s="26" t="s">
        <v>473</v>
      </c>
      <c r="H360" s="51" t="n">
        <v>20</v>
      </c>
    </row>
    <row r="361" customFormat="false" ht="15.75" hidden="false" customHeight="false" outlineLevel="0" collapsed="false">
      <c r="A361" s="65" t="n">
        <v>360</v>
      </c>
      <c r="B361" s="10" t="n">
        <v>172</v>
      </c>
      <c r="C361" s="39" t="n">
        <v>6</v>
      </c>
      <c r="D361" s="39"/>
      <c r="E361" s="42" t="s">
        <v>476</v>
      </c>
      <c r="F361" s="26" t="s">
        <v>106</v>
      </c>
      <c r="G361" s="26" t="s">
        <v>473</v>
      </c>
      <c r="H361" s="51" t="n">
        <v>20</v>
      </c>
    </row>
    <row r="362" customFormat="false" ht="15.75" hidden="false" customHeight="false" outlineLevel="0" collapsed="false">
      <c r="A362" s="65" t="n">
        <v>361</v>
      </c>
      <c r="B362" s="10" t="n">
        <v>173</v>
      </c>
      <c r="C362" s="42" t="n">
        <v>7</v>
      </c>
      <c r="D362" s="42"/>
      <c r="E362" s="42" t="s">
        <v>477</v>
      </c>
      <c r="F362" s="26" t="s">
        <v>106</v>
      </c>
      <c r="G362" s="22" t="s">
        <v>473</v>
      </c>
      <c r="H362" s="51" t="n">
        <v>20</v>
      </c>
    </row>
    <row r="363" customFormat="false" ht="15.75" hidden="false" customHeight="false" outlineLevel="0" collapsed="false">
      <c r="A363" s="65" t="n">
        <v>362</v>
      </c>
      <c r="B363" s="10" t="n">
        <v>174</v>
      </c>
      <c r="C363" s="39" t="n">
        <v>8</v>
      </c>
      <c r="D363" s="39"/>
      <c r="E363" s="42" t="s">
        <v>81</v>
      </c>
      <c r="F363" s="26" t="s">
        <v>106</v>
      </c>
      <c r="G363" s="26" t="s">
        <v>473</v>
      </c>
      <c r="H363" s="51" t="n">
        <v>20</v>
      </c>
    </row>
    <row r="364" customFormat="false" ht="15.75" hidden="false" customHeight="false" outlineLevel="0" collapsed="false">
      <c r="A364" s="65" t="n">
        <v>363</v>
      </c>
      <c r="B364" s="10" t="n">
        <v>175</v>
      </c>
      <c r="C364" s="39" t="n">
        <v>11</v>
      </c>
      <c r="D364" s="39"/>
      <c r="E364" s="42" t="s">
        <v>478</v>
      </c>
      <c r="F364" s="26" t="s">
        <v>106</v>
      </c>
      <c r="G364" s="26" t="s">
        <v>473</v>
      </c>
      <c r="H364" s="51" t="n">
        <v>20</v>
      </c>
    </row>
    <row r="365" customFormat="false" ht="15.75" hidden="false" customHeight="false" outlineLevel="0" collapsed="false">
      <c r="A365" s="65" t="n">
        <v>364</v>
      </c>
      <c r="B365" s="10" t="n">
        <v>176</v>
      </c>
      <c r="C365" s="39" t="n">
        <v>9</v>
      </c>
      <c r="D365" s="39"/>
      <c r="E365" s="42" t="s">
        <v>81</v>
      </c>
      <c r="F365" s="26" t="s">
        <v>106</v>
      </c>
      <c r="G365" s="26" t="s">
        <v>473</v>
      </c>
      <c r="H365" s="51" t="n">
        <v>20</v>
      </c>
    </row>
    <row r="366" customFormat="false" ht="15.75" hidden="false" customHeight="false" outlineLevel="0" collapsed="false">
      <c r="A366" s="65" t="n">
        <v>365</v>
      </c>
      <c r="B366" s="10" t="n">
        <v>177</v>
      </c>
      <c r="C366" s="39" t="n">
        <v>10</v>
      </c>
      <c r="D366" s="39"/>
      <c r="E366" s="42" t="s">
        <v>479</v>
      </c>
      <c r="F366" s="26" t="s">
        <v>106</v>
      </c>
      <c r="G366" s="26" t="s">
        <v>473</v>
      </c>
      <c r="H366" s="51" t="n">
        <v>20</v>
      </c>
    </row>
    <row r="367" customFormat="false" ht="15.75" hidden="false" customHeight="false" outlineLevel="0" collapsed="false">
      <c r="A367" s="65" t="n">
        <v>366</v>
      </c>
      <c r="B367" s="10" t="n">
        <v>178</v>
      </c>
      <c r="C367" s="42" t="s">
        <v>480</v>
      </c>
      <c r="D367" s="42"/>
      <c r="E367" s="39" t="s">
        <v>481</v>
      </c>
      <c r="F367" s="26" t="s">
        <v>106</v>
      </c>
      <c r="G367" s="26" t="s">
        <v>298</v>
      </c>
      <c r="H367" s="51" t="n">
        <v>20</v>
      </c>
    </row>
    <row r="368" customFormat="false" ht="15.75" hidden="false" customHeight="false" outlineLevel="0" collapsed="false">
      <c r="A368" s="65" t="n">
        <v>367</v>
      </c>
      <c r="B368" s="11" t="n">
        <v>179</v>
      </c>
      <c r="C368" s="42" t="s">
        <v>482</v>
      </c>
      <c r="D368" s="42"/>
      <c r="E368" s="42" t="s">
        <v>98</v>
      </c>
      <c r="F368" s="26" t="s">
        <v>106</v>
      </c>
      <c r="G368" s="26" t="s">
        <v>298</v>
      </c>
      <c r="H368" s="51" t="n">
        <v>20</v>
      </c>
    </row>
    <row r="369" customFormat="false" ht="15.75" hidden="false" customHeight="false" outlineLevel="0" collapsed="false">
      <c r="A369" s="65" t="n">
        <v>368</v>
      </c>
      <c r="B369" s="11" t="n">
        <v>180</v>
      </c>
      <c r="C369" s="42" t="s">
        <v>483</v>
      </c>
      <c r="D369" s="42"/>
      <c r="E369" s="42" t="s">
        <v>484</v>
      </c>
      <c r="F369" s="26" t="s">
        <v>106</v>
      </c>
      <c r="G369" s="26" t="s">
        <v>298</v>
      </c>
      <c r="H369" s="51" t="n">
        <v>20</v>
      </c>
    </row>
    <row r="370" customFormat="false" ht="15.75" hidden="false" customHeight="false" outlineLevel="0" collapsed="false">
      <c r="A370" s="65" t="n">
        <v>369</v>
      </c>
      <c r="B370" s="10" t="n">
        <v>181</v>
      </c>
      <c r="C370" s="42" t="s">
        <v>485</v>
      </c>
      <c r="D370" s="42"/>
      <c r="E370" s="42" t="s">
        <v>486</v>
      </c>
      <c r="F370" s="26" t="s">
        <v>106</v>
      </c>
      <c r="G370" s="26" t="s">
        <v>298</v>
      </c>
      <c r="H370" s="51" t="n">
        <v>20</v>
      </c>
    </row>
    <row r="371" customFormat="false" ht="15.75" hidden="false" customHeight="false" outlineLevel="0" collapsed="false">
      <c r="A371" s="65" t="n">
        <v>370</v>
      </c>
      <c r="B371" s="10" t="n">
        <v>182</v>
      </c>
      <c r="C371" s="42" t="s">
        <v>487</v>
      </c>
      <c r="D371" s="42"/>
      <c r="E371" s="42" t="s">
        <v>488</v>
      </c>
      <c r="F371" s="26" t="s">
        <v>106</v>
      </c>
      <c r="G371" s="26" t="s">
        <v>298</v>
      </c>
      <c r="H371" s="51" t="n">
        <v>20</v>
      </c>
    </row>
    <row r="372" customFormat="false" ht="15.75" hidden="false" customHeight="false" outlineLevel="0" collapsed="false">
      <c r="A372" s="65" t="n">
        <v>371</v>
      </c>
      <c r="B372" s="10" t="n">
        <v>183</v>
      </c>
      <c r="C372" s="42" t="s">
        <v>489</v>
      </c>
      <c r="D372" s="42"/>
      <c r="E372" s="42" t="s">
        <v>99</v>
      </c>
      <c r="F372" s="26" t="s">
        <v>106</v>
      </c>
      <c r="G372" s="26" t="s">
        <v>298</v>
      </c>
      <c r="H372" s="51" t="n">
        <v>20</v>
      </c>
    </row>
    <row r="373" customFormat="false" ht="15.75" hidden="false" customHeight="false" outlineLevel="0" collapsed="false">
      <c r="A373" s="65" t="n">
        <v>372</v>
      </c>
      <c r="B373" s="10" t="n">
        <v>184</v>
      </c>
      <c r="C373" s="42" t="s">
        <v>490</v>
      </c>
      <c r="D373" s="42"/>
      <c r="E373" s="42" t="s">
        <v>491</v>
      </c>
      <c r="F373" s="26" t="s">
        <v>106</v>
      </c>
      <c r="G373" s="26" t="s">
        <v>298</v>
      </c>
      <c r="H373" s="51" t="n">
        <v>3</v>
      </c>
    </row>
    <row r="374" customFormat="false" ht="15.75" hidden="false" customHeight="false" outlineLevel="0" collapsed="false">
      <c r="A374" s="65" t="n">
        <v>373</v>
      </c>
      <c r="B374" s="10" t="n">
        <v>185</v>
      </c>
      <c r="C374" s="42" t="s">
        <v>492</v>
      </c>
      <c r="D374" s="42"/>
      <c r="E374" s="42" t="s">
        <v>493</v>
      </c>
      <c r="F374" s="26" t="s">
        <v>106</v>
      </c>
      <c r="G374" s="26" t="s">
        <v>298</v>
      </c>
      <c r="H374" s="51" t="n">
        <v>20</v>
      </c>
    </row>
    <row r="375" customFormat="false" ht="15.75" hidden="false" customHeight="false" outlineLevel="0" collapsed="false">
      <c r="A375" s="65" t="n">
        <v>374</v>
      </c>
      <c r="B375" s="10" t="n">
        <v>186</v>
      </c>
      <c r="C375" s="42" t="s">
        <v>494</v>
      </c>
      <c r="D375" s="42"/>
      <c r="E375" s="42" t="s">
        <v>495</v>
      </c>
      <c r="F375" s="26" t="s">
        <v>106</v>
      </c>
      <c r="G375" s="26" t="s">
        <v>298</v>
      </c>
      <c r="H375" s="51" t="n">
        <v>20</v>
      </c>
    </row>
    <row r="376" customFormat="false" ht="15.75" hidden="false" customHeight="false" outlineLevel="0" collapsed="false">
      <c r="A376" s="65" t="n">
        <v>375</v>
      </c>
      <c r="B376" s="10" t="n">
        <v>187</v>
      </c>
      <c r="C376" s="42" t="s">
        <v>496</v>
      </c>
      <c r="D376" s="42"/>
      <c r="E376" s="42" t="s">
        <v>497</v>
      </c>
      <c r="F376" s="26" t="s">
        <v>106</v>
      </c>
      <c r="G376" s="26" t="s">
        <v>298</v>
      </c>
      <c r="H376" s="51" t="n">
        <v>20</v>
      </c>
    </row>
    <row r="377" customFormat="false" ht="15.75" hidden="false" customHeight="false" outlineLevel="0" collapsed="false">
      <c r="A377" s="65" t="n">
        <v>376</v>
      </c>
      <c r="B377" s="10" t="n">
        <v>188</v>
      </c>
      <c r="C377" s="42" t="s">
        <v>498</v>
      </c>
      <c r="D377" s="42"/>
      <c r="E377" s="42" t="s">
        <v>499</v>
      </c>
      <c r="F377" s="26" t="s">
        <v>106</v>
      </c>
      <c r="G377" s="26" t="s">
        <v>298</v>
      </c>
      <c r="H377" s="51" t="n">
        <v>2</v>
      </c>
    </row>
    <row r="378" customFormat="false" ht="15.75" hidden="false" customHeight="false" outlineLevel="0" collapsed="false">
      <c r="A378" s="65" t="n">
        <v>377</v>
      </c>
      <c r="B378" s="10" t="n">
        <v>189</v>
      </c>
      <c r="C378" s="42" t="s">
        <v>500</v>
      </c>
      <c r="D378" s="42"/>
      <c r="E378" s="42" t="s">
        <v>501</v>
      </c>
      <c r="F378" s="26" t="s">
        <v>106</v>
      </c>
      <c r="G378" s="26" t="s">
        <v>298</v>
      </c>
      <c r="H378" s="51" t="n">
        <v>20</v>
      </c>
    </row>
    <row r="379" customFormat="false" ht="15.75" hidden="false" customHeight="false" outlineLevel="0" collapsed="false">
      <c r="A379" s="65" t="n">
        <v>378</v>
      </c>
      <c r="B379" s="10" t="n">
        <v>191</v>
      </c>
      <c r="C379" s="42" t="s">
        <v>502</v>
      </c>
      <c r="D379" s="42"/>
      <c r="E379" s="39" t="s">
        <v>503</v>
      </c>
      <c r="F379" s="26" t="s">
        <v>106</v>
      </c>
      <c r="G379" s="26" t="s">
        <v>298</v>
      </c>
      <c r="H379" s="51" t="n">
        <v>5</v>
      </c>
    </row>
    <row r="380" customFormat="false" ht="15.75" hidden="false" customHeight="false" outlineLevel="0" collapsed="false">
      <c r="A380" s="65" t="n">
        <v>379</v>
      </c>
      <c r="B380" s="10" t="n">
        <v>192</v>
      </c>
      <c r="C380" s="42" t="s">
        <v>504</v>
      </c>
      <c r="D380" s="42"/>
      <c r="E380" s="39" t="s">
        <v>505</v>
      </c>
      <c r="F380" s="26" t="s">
        <v>106</v>
      </c>
      <c r="G380" s="26" t="s">
        <v>298</v>
      </c>
      <c r="H380" s="51" t="n">
        <v>20</v>
      </c>
    </row>
    <row r="381" customFormat="false" ht="15.75" hidden="false" customHeight="false" outlineLevel="0" collapsed="false">
      <c r="A381" s="65" t="n">
        <v>380</v>
      </c>
      <c r="B381" s="10" t="n">
        <v>194</v>
      </c>
      <c r="C381" s="42" t="s">
        <v>506</v>
      </c>
      <c r="D381" s="42"/>
      <c r="E381" s="39" t="s">
        <v>507</v>
      </c>
      <c r="F381" s="26" t="s">
        <v>106</v>
      </c>
      <c r="G381" s="26" t="s">
        <v>298</v>
      </c>
      <c r="H381" s="51" t="n">
        <v>20</v>
      </c>
    </row>
    <row r="382" customFormat="false" ht="15.75" hidden="false" customHeight="false" outlineLevel="0" collapsed="false">
      <c r="A382" s="65" t="n">
        <v>381</v>
      </c>
      <c r="B382" s="10" t="n">
        <v>195</v>
      </c>
      <c r="C382" s="42" t="s">
        <v>508</v>
      </c>
      <c r="D382" s="42"/>
      <c r="E382" s="39" t="s">
        <v>509</v>
      </c>
      <c r="F382" s="26" t="s">
        <v>106</v>
      </c>
      <c r="G382" s="26" t="s">
        <v>298</v>
      </c>
      <c r="H382" s="51" t="n">
        <v>20</v>
      </c>
    </row>
    <row r="383" customFormat="false" ht="15.75" hidden="false" customHeight="false" outlineLevel="0" collapsed="false">
      <c r="A383" s="65" t="n">
        <v>382</v>
      </c>
      <c r="B383" s="10" t="n">
        <v>197</v>
      </c>
      <c r="C383" s="42" t="s">
        <v>510</v>
      </c>
      <c r="D383" s="42"/>
      <c r="E383" s="39" t="s">
        <v>511</v>
      </c>
      <c r="F383" s="26" t="s">
        <v>106</v>
      </c>
      <c r="G383" s="26" t="s">
        <v>298</v>
      </c>
      <c r="H383" s="51" t="n">
        <v>2</v>
      </c>
    </row>
    <row r="384" customFormat="false" ht="15.75" hidden="false" customHeight="false" outlineLevel="0" collapsed="false">
      <c r="A384" s="65" t="n">
        <v>383</v>
      </c>
      <c r="B384" s="10" t="n">
        <v>199</v>
      </c>
      <c r="C384" s="42" t="s">
        <v>512</v>
      </c>
      <c r="D384" s="42"/>
      <c r="E384" s="39" t="s">
        <v>513</v>
      </c>
      <c r="F384" s="26" t="s">
        <v>106</v>
      </c>
      <c r="G384" s="26" t="s">
        <v>298</v>
      </c>
      <c r="H384" s="51" t="n">
        <v>20</v>
      </c>
    </row>
    <row r="385" customFormat="false" ht="15.75" hidden="false" customHeight="false" outlineLevel="0" collapsed="false">
      <c r="A385" s="65" t="n">
        <v>384</v>
      </c>
      <c r="B385" s="10" t="n">
        <v>200</v>
      </c>
      <c r="C385" s="42" t="s">
        <v>514</v>
      </c>
      <c r="D385" s="42"/>
      <c r="E385" s="39" t="s">
        <v>515</v>
      </c>
      <c r="F385" s="26" t="s">
        <v>106</v>
      </c>
      <c r="G385" s="26" t="s">
        <v>298</v>
      </c>
      <c r="H385" s="51" t="n">
        <v>20</v>
      </c>
    </row>
    <row r="386" customFormat="false" ht="15.75" hidden="false" customHeight="false" outlineLevel="0" collapsed="false">
      <c r="A386" s="65" t="n">
        <v>385</v>
      </c>
      <c r="B386" s="10" t="n">
        <v>201</v>
      </c>
      <c r="C386" s="42" t="s">
        <v>516</v>
      </c>
      <c r="D386" s="42"/>
      <c r="E386" s="39" t="s">
        <v>491</v>
      </c>
      <c r="F386" s="26" t="s">
        <v>106</v>
      </c>
      <c r="G386" s="26" t="s">
        <v>298</v>
      </c>
      <c r="H386" s="51" t="n">
        <v>20</v>
      </c>
    </row>
    <row r="387" customFormat="false" ht="15.75" hidden="false" customHeight="false" outlineLevel="0" collapsed="false">
      <c r="A387" s="65" t="n">
        <v>386</v>
      </c>
      <c r="B387" s="10" t="n">
        <v>202</v>
      </c>
      <c r="C387" s="42" t="s">
        <v>517</v>
      </c>
      <c r="D387" s="42"/>
      <c r="E387" s="39" t="s">
        <v>518</v>
      </c>
      <c r="F387" s="26" t="s">
        <v>106</v>
      </c>
      <c r="G387" s="26" t="s">
        <v>298</v>
      </c>
      <c r="H387" s="51" t="n">
        <v>20</v>
      </c>
    </row>
    <row r="388" customFormat="false" ht="15.75" hidden="false" customHeight="false" outlineLevel="0" collapsed="false">
      <c r="A388" s="65" t="n">
        <v>387</v>
      </c>
      <c r="B388" s="10" t="n">
        <v>204</v>
      </c>
      <c r="C388" s="42" t="s">
        <v>519</v>
      </c>
      <c r="D388" s="42"/>
      <c r="E388" s="39" t="s">
        <v>520</v>
      </c>
      <c r="F388" s="26" t="s">
        <v>106</v>
      </c>
      <c r="G388" s="26" t="s">
        <v>298</v>
      </c>
      <c r="H388" s="51" t="n">
        <v>20</v>
      </c>
    </row>
    <row r="389" customFormat="false" ht="15.75" hidden="false" customHeight="false" outlineLevel="0" collapsed="false">
      <c r="A389" s="65" t="n">
        <v>388</v>
      </c>
      <c r="B389" s="10" t="n">
        <v>205</v>
      </c>
      <c r="C389" s="42" t="s">
        <v>521</v>
      </c>
      <c r="D389" s="42"/>
      <c r="E389" s="39" t="s">
        <v>522</v>
      </c>
      <c r="F389" s="26" t="s">
        <v>106</v>
      </c>
      <c r="G389" s="26" t="s">
        <v>298</v>
      </c>
      <c r="H389" s="51" t="n">
        <v>20</v>
      </c>
    </row>
    <row r="390" customFormat="false" ht="15.75" hidden="false" customHeight="false" outlineLevel="0" collapsed="false">
      <c r="A390" s="65" t="n">
        <v>389</v>
      </c>
      <c r="B390" s="10" t="n">
        <v>206</v>
      </c>
      <c r="C390" s="42" t="s">
        <v>523</v>
      </c>
      <c r="D390" s="42"/>
      <c r="E390" s="39" t="s">
        <v>97</v>
      </c>
      <c r="F390" s="26" t="s">
        <v>106</v>
      </c>
      <c r="G390" s="26" t="s">
        <v>298</v>
      </c>
      <c r="H390" s="51" t="n">
        <v>20</v>
      </c>
    </row>
    <row r="391" customFormat="false" ht="15.75" hidden="false" customHeight="false" outlineLevel="0" collapsed="false">
      <c r="A391" s="65" t="n">
        <v>390</v>
      </c>
      <c r="B391" s="75" t="n">
        <v>207</v>
      </c>
      <c r="C391" s="76" t="s">
        <v>524</v>
      </c>
      <c r="D391" s="76"/>
      <c r="E391" s="77" t="s">
        <v>525</v>
      </c>
      <c r="F391" s="78" t="s">
        <v>106</v>
      </c>
      <c r="G391" s="78" t="s">
        <v>298</v>
      </c>
      <c r="H391" s="79" t="n">
        <v>20</v>
      </c>
    </row>
    <row r="392" customFormat="false" ht="15.75" hidden="false" customHeight="false" outlineLevel="0" collapsed="false">
      <c r="A392" s="29" t="n">
        <v>391</v>
      </c>
      <c r="B392" s="10" t="n">
        <v>207</v>
      </c>
      <c r="C392" s="42" t="s">
        <v>524</v>
      </c>
      <c r="D392" s="42"/>
      <c r="E392" s="39" t="s">
        <v>525</v>
      </c>
      <c r="F392" s="26" t="s">
        <v>106</v>
      </c>
      <c r="G392" s="26" t="s">
        <v>298</v>
      </c>
      <c r="H392" s="51" t="n">
        <v>20</v>
      </c>
    </row>
    <row r="393" customFormat="false" ht="15.75" hidden="false" customHeight="false" outlineLevel="0" collapsed="false">
      <c r="A393" s="29" t="n">
        <v>392</v>
      </c>
      <c r="B393" s="10" t="n">
        <v>208</v>
      </c>
      <c r="C393" s="42" t="s">
        <v>526</v>
      </c>
      <c r="D393" s="42"/>
      <c r="E393" s="39" t="s">
        <v>527</v>
      </c>
      <c r="F393" s="26" t="s">
        <v>106</v>
      </c>
      <c r="G393" s="26" t="s">
        <v>298</v>
      </c>
      <c r="H393" s="51" t="n">
        <v>20</v>
      </c>
    </row>
    <row r="394" customFormat="false" ht="15.75" hidden="false" customHeight="false" outlineLevel="0" collapsed="false">
      <c r="A394" s="29" t="n">
        <v>393</v>
      </c>
      <c r="B394" s="10" t="n">
        <v>209</v>
      </c>
      <c r="C394" s="42" t="s">
        <v>528</v>
      </c>
      <c r="D394" s="42"/>
      <c r="E394" s="39" t="s">
        <v>529</v>
      </c>
      <c r="F394" s="26" t="s">
        <v>106</v>
      </c>
      <c r="G394" s="26" t="s">
        <v>298</v>
      </c>
      <c r="H394" s="51" t="n">
        <v>20</v>
      </c>
    </row>
    <row r="395" customFormat="false" ht="15.75" hidden="false" customHeight="false" outlineLevel="0" collapsed="false">
      <c r="A395" s="29" t="n">
        <v>394</v>
      </c>
      <c r="B395" s="10" t="n">
        <v>210</v>
      </c>
      <c r="C395" s="42" t="s">
        <v>530</v>
      </c>
      <c r="D395" s="42"/>
      <c r="E395" s="39" t="s">
        <v>531</v>
      </c>
      <c r="F395" s="26" t="s">
        <v>106</v>
      </c>
      <c r="G395" s="26" t="s">
        <v>298</v>
      </c>
      <c r="H395" s="51" t="n">
        <v>20</v>
      </c>
    </row>
    <row r="396" customFormat="false" ht="15.75" hidden="false" customHeight="false" outlineLevel="0" collapsed="false">
      <c r="A396" s="29" t="n">
        <v>395</v>
      </c>
      <c r="B396" s="10" t="n">
        <v>211</v>
      </c>
      <c r="C396" s="42" t="s">
        <v>532</v>
      </c>
      <c r="D396" s="42"/>
      <c r="E396" s="39" t="s">
        <v>533</v>
      </c>
      <c r="F396" s="26" t="s">
        <v>106</v>
      </c>
      <c r="G396" s="26" t="s">
        <v>298</v>
      </c>
      <c r="H396" s="51" t="n">
        <v>20</v>
      </c>
    </row>
    <row r="397" customFormat="false" ht="15.75" hidden="false" customHeight="false" outlineLevel="0" collapsed="false">
      <c r="A397" s="29" t="n">
        <v>396</v>
      </c>
      <c r="B397" s="10" t="n">
        <v>212</v>
      </c>
      <c r="C397" s="42" t="s">
        <v>534</v>
      </c>
      <c r="D397" s="42"/>
      <c r="E397" s="39" t="s">
        <v>535</v>
      </c>
      <c r="F397" s="26" t="s">
        <v>106</v>
      </c>
      <c r="G397" s="26" t="s">
        <v>298</v>
      </c>
      <c r="H397" s="51" t="n">
        <v>20</v>
      </c>
    </row>
    <row r="398" customFormat="false" ht="15.75" hidden="false" customHeight="false" outlineLevel="0" collapsed="false">
      <c r="A398" s="29" t="n">
        <v>397</v>
      </c>
      <c r="B398" s="10" t="n">
        <v>213</v>
      </c>
      <c r="C398" s="42" t="s">
        <v>536</v>
      </c>
      <c r="D398" s="42"/>
      <c r="E398" s="39" t="s">
        <v>537</v>
      </c>
      <c r="F398" s="26" t="s">
        <v>106</v>
      </c>
      <c r="G398" s="26" t="s">
        <v>298</v>
      </c>
      <c r="H398" s="51" t="n">
        <v>20</v>
      </c>
    </row>
    <row r="399" customFormat="false" ht="15.75" hidden="false" customHeight="false" outlineLevel="0" collapsed="false">
      <c r="A399" s="29" t="n">
        <v>398</v>
      </c>
      <c r="B399" s="10" t="n">
        <v>214</v>
      </c>
      <c r="C399" s="42"/>
      <c r="D399" s="42"/>
      <c r="E399" s="42" t="s">
        <v>49</v>
      </c>
      <c r="F399" s="26" t="s">
        <v>106</v>
      </c>
      <c r="G399" s="26" t="s">
        <v>298</v>
      </c>
      <c r="H399" s="51" t="n">
        <v>20</v>
      </c>
    </row>
    <row r="400" customFormat="false" ht="15.75" hidden="false" customHeight="false" outlineLevel="0" collapsed="false">
      <c r="A400" s="29" t="n">
        <v>399</v>
      </c>
      <c r="B400" s="10" t="n">
        <v>215</v>
      </c>
      <c r="C400" s="43" t="s">
        <v>538</v>
      </c>
      <c r="D400" s="43"/>
      <c r="E400" s="24" t="s">
        <v>538</v>
      </c>
      <c r="F400" s="22" t="s">
        <v>78</v>
      </c>
      <c r="G400" s="22" t="s">
        <v>539</v>
      </c>
      <c r="H400" s="51" t="n">
        <v>20</v>
      </c>
    </row>
    <row r="401" customFormat="false" ht="15.75" hidden="false" customHeight="false" outlineLevel="0" collapsed="false">
      <c r="A401" s="29" t="n">
        <v>400</v>
      </c>
      <c r="B401" s="10" t="n">
        <v>216</v>
      </c>
      <c r="C401" s="42" t="s">
        <v>540</v>
      </c>
      <c r="D401" s="42"/>
      <c r="E401" s="42" t="s">
        <v>540</v>
      </c>
      <c r="F401" s="80" t="s">
        <v>106</v>
      </c>
      <c r="G401" s="80" t="s">
        <v>541</v>
      </c>
      <c r="H401" s="51" t="n">
        <v>20</v>
      </c>
    </row>
    <row r="402" customFormat="false" ht="15.75" hidden="false" customHeight="false" outlineLevel="0" collapsed="false">
      <c r="A402" s="29" t="n">
        <v>401</v>
      </c>
      <c r="B402" s="11" t="n">
        <v>217</v>
      </c>
      <c r="C402" s="81" t="n">
        <v>2</v>
      </c>
      <c r="D402" s="81"/>
      <c r="E402" s="42" t="s">
        <v>542</v>
      </c>
      <c r="F402" s="80" t="s">
        <v>106</v>
      </c>
      <c r="G402" s="22" t="s">
        <v>543</v>
      </c>
      <c r="H402" s="51" t="n">
        <v>20</v>
      </c>
    </row>
    <row r="403" customFormat="false" ht="15.75" hidden="false" customHeight="false" outlineLevel="0" collapsed="false">
      <c r="A403" s="29" t="n">
        <v>402</v>
      </c>
      <c r="B403" s="11" t="n">
        <v>218</v>
      </c>
      <c r="C403" s="81" t="n">
        <v>3</v>
      </c>
      <c r="D403" s="81"/>
      <c r="E403" s="42" t="s">
        <v>544</v>
      </c>
      <c r="F403" s="80" t="s">
        <v>106</v>
      </c>
      <c r="G403" s="22" t="s">
        <v>545</v>
      </c>
      <c r="H403" s="51" t="n">
        <v>20</v>
      </c>
    </row>
    <row r="404" customFormat="false" ht="15.75" hidden="false" customHeight="false" outlineLevel="0" collapsed="false">
      <c r="A404" s="29" t="n">
        <v>403</v>
      </c>
      <c r="B404" s="10" t="n">
        <v>219</v>
      </c>
      <c r="C404" s="81" t="n">
        <v>4</v>
      </c>
      <c r="D404" s="81"/>
      <c r="E404" s="42" t="s">
        <v>104</v>
      </c>
      <c r="F404" s="80" t="s">
        <v>106</v>
      </c>
      <c r="G404" s="22" t="s">
        <v>543</v>
      </c>
      <c r="H404" s="51" t="n">
        <v>20</v>
      </c>
    </row>
    <row r="405" customFormat="false" ht="15.75" hidden="false" customHeight="false" outlineLevel="0" collapsed="false">
      <c r="A405" s="29" t="n">
        <v>404</v>
      </c>
      <c r="B405" s="10" t="n">
        <v>220</v>
      </c>
      <c r="C405" s="81" t="n">
        <v>5</v>
      </c>
      <c r="D405" s="81"/>
      <c r="E405" s="42" t="s">
        <v>546</v>
      </c>
      <c r="F405" s="80" t="s">
        <v>106</v>
      </c>
      <c r="G405" s="22" t="s">
        <v>543</v>
      </c>
      <c r="H405" s="51" t="n">
        <v>20</v>
      </c>
    </row>
    <row r="406" customFormat="false" ht="15.75" hidden="false" customHeight="false" outlineLevel="0" collapsed="false">
      <c r="A406" s="29" t="n">
        <v>405</v>
      </c>
      <c r="B406" s="10" t="n">
        <v>221</v>
      </c>
      <c r="C406" s="81" t="n">
        <v>6</v>
      </c>
      <c r="D406" s="81"/>
      <c r="E406" s="42" t="s">
        <v>77</v>
      </c>
      <c r="F406" s="80" t="s">
        <v>106</v>
      </c>
      <c r="G406" s="22" t="s">
        <v>543</v>
      </c>
      <c r="H406" s="51" t="n">
        <v>20</v>
      </c>
    </row>
    <row r="407" customFormat="false" ht="15.75" hidden="false" customHeight="false" outlineLevel="0" collapsed="false">
      <c r="A407" s="29" t="n">
        <v>406</v>
      </c>
      <c r="B407" s="10" t="n">
        <v>222</v>
      </c>
      <c r="C407" s="81" t="n">
        <v>7</v>
      </c>
      <c r="D407" s="81"/>
      <c r="E407" s="42" t="s">
        <v>468</v>
      </c>
      <c r="F407" s="80" t="s">
        <v>106</v>
      </c>
      <c r="G407" s="22" t="s">
        <v>543</v>
      </c>
      <c r="H407" s="51" t="n">
        <v>20</v>
      </c>
    </row>
    <row r="408" customFormat="false" ht="15.75" hidden="false" customHeight="false" outlineLevel="0" collapsed="false">
      <c r="A408" s="29" t="n">
        <v>407</v>
      </c>
      <c r="B408" s="10" t="n">
        <v>223</v>
      </c>
      <c r="C408" s="81" t="n">
        <v>8</v>
      </c>
      <c r="D408" s="81"/>
      <c r="E408" s="42" t="s">
        <v>547</v>
      </c>
      <c r="F408" s="80" t="s">
        <v>106</v>
      </c>
      <c r="G408" s="22" t="s">
        <v>543</v>
      </c>
      <c r="H408" s="51" t="n">
        <v>20</v>
      </c>
    </row>
    <row r="409" customFormat="false" ht="15.75" hidden="false" customHeight="false" outlineLevel="0" collapsed="false">
      <c r="A409" s="29" t="n">
        <v>408</v>
      </c>
      <c r="B409" s="10" t="n">
        <v>224</v>
      </c>
      <c r="C409" s="81" t="n">
        <v>10</v>
      </c>
      <c r="D409" s="81"/>
      <c r="E409" s="42" t="s">
        <v>75</v>
      </c>
      <c r="F409" s="80" t="s">
        <v>106</v>
      </c>
      <c r="G409" s="22" t="s">
        <v>543</v>
      </c>
      <c r="H409" s="51" t="n">
        <v>20</v>
      </c>
    </row>
    <row r="410" customFormat="false" ht="15.75" hidden="false" customHeight="false" outlineLevel="0" collapsed="false">
      <c r="A410" s="29" t="n">
        <v>409</v>
      </c>
      <c r="B410" s="10" t="n">
        <v>225</v>
      </c>
      <c r="C410" s="81" t="n">
        <v>11</v>
      </c>
      <c r="D410" s="81"/>
      <c r="E410" s="42" t="s">
        <v>548</v>
      </c>
      <c r="F410" s="80" t="s">
        <v>106</v>
      </c>
      <c r="G410" s="22" t="s">
        <v>543</v>
      </c>
      <c r="H410" s="51" t="n">
        <v>20</v>
      </c>
    </row>
    <row r="411" customFormat="false" ht="15.75" hidden="false" customHeight="false" outlineLevel="0" collapsed="false">
      <c r="A411" s="29" t="n">
        <v>410</v>
      </c>
      <c r="B411" s="10" t="n">
        <v>226</v>
      </c>
      <c r="C411" s="81" t="n">
        <v>12</v>
      </c>
      <c r="D411" s="81"/>
      <c r="E411" s="42" t="s">
        <v>91</v>
      </c>
      <c r="F411" s="80" t="s">
        <v>106</v>
      </c>
      <c r="G411" s="22" t="s">
        <v>545</v>
      </c>
      <c r="H411" s="51" t="n">
        <v>20</v>
      </c>
    </row>
    <row r="412" customFormat="false" ht="15.75" hidden="false" customHeight="false" outlineLevel="0" collapsed="false">
      <c r="A412" s="29" t="n">
        <v>411</v>
      </c>
      <c r="B412" s="10" t="n">
        <v>227</v>
      </c>
      <c r="C412" s="81" t="n">
        <v>14</v>
      </c>
      <c r="D412" s="81"/>
      <c r="E412" s="42" t="s">
        <v>549</v>
      </c>
      <c r="F412" s="80" t="s">
        <v>106</v>
      </c>
      <c r="G412" s="22" t="s">
        <v>545</v>
      </c>
      <c r="H412" s="51" t="n">
        <v>20</v>
      </c>
    </row>
    <row r="413" customFormat="false" ht="15.75" hidden="false" customHeight="false" outlineLevel="0" collapsed="false">
      <c r="A413" s="29" t="n">
        <v>412</v>
      </c>
      <c r="B413" s="10" t="n">
        <v>228</v>
      </c>
      <c r="C413" s="81" t="n">
        <v>15</v>
      </c>
      <c r="D413" s="81"/>
      <c r="E413" s="42" t="s">
        <v>550</v>
      </c>
      <c r="F413" s="80" t="s">
        <v>106</v>
      </c>
      <c r="G413" s="22" t="s">
        <v>545</v>
      </c>
      <c r="H413" s="51" t="n">
        <v>20</v>
      </c>
    </row>
    <row r="414" customFormat="false" ht="15.75" hidden="false" customHeight="false" outlineLevel="0" collapsed="false">
      <c r="A414" s="29" t="n">
        <v>413</v>
      </c>
      <c r="B414" s="10" t="n">
        <v>229</v>
      </c>
      <c r="C414" s="81" t="n">
        <v>16</v>
      </c>
      <c r="D414" s="81"/>
      <c r="E414" s="42" t="s">
        <v>551</v>
      </c>
      <c r="F414" s="80" t="s">
        <v>106</v>
      </c>
      <c r="G414" s="22" t="s">
        <v>543</v>
      </c>
      <c r="H414" s="51" t="n">
        <v>20</v>
      </c>
    </row>
    <row r="415" customFormat="false" ht="15.75" hidden="false" customHeight="false" outlineLevel="0" collapsed="false">
      <c r="A415" s="29" t="n">
        <v>414</v>
      </c>
      <c r="B415" s="10" t="n">
        <v>230</v>
      </c>
      <c r="C415" s="81" t="n">
        <v>17</v>
      </c>
      <c r="D415" s="81"/>
      <c r="E415" s="42" t="s">
        <v>552</v>
      </c>
      <c r="F415" s="80" t="s">
        <v>106</v>
      </c>
      <c r="G415" s="22" t="s">
        <v>543</v>
      </c>
      <c r="H415" s="51" t="n">
        <v>20</v>
      </c>
    </row>
    <row r="416" customFormat="false" ht="15.75" hidden="false" customHeight="false" outlineLevel="0" collapsed="false">
      <c r="A416" s="29" t="n">
        <v>415</v>
      </c>
      <c r="B416" s="10" t="n">
        <v>231</v>
      </c>
      <c r="C416" s="81" t="n">
        <v>18</v>
      </c>
      <c r="D416" s="81"/>
      <c r="E416" s="42" t="s">
        <v>553</v>
      </c>
      <c r="F416" s="80" t="s">
        <v>106</v>
      </c>
      <c r="G416" s="22" t="s">
        <v>543</v>
      </c>
      <c r="H416" s="51" t="n">
        <v>20</v>
      </c>
    </row>
    <row r="417" customFormat="false" ht="15.75" hidden="false" customHeight="false" outlineLevel="0" collapsed="false">
      <c r="A417" s="29" t="n">
        <v>416</v>
      </c>
      <c r="B417" s="10" t="n">
        <v>232</v>
      </c>
      <c r="C417" s="81" t="n">
        <v>19</v>
      </c>
      <c r="D417" s="81"/>
      <c r="E417" s="42" t="s">
        <v>554</v>
      </c>
      <c r="F417" s="80" t="s">
        <v>106</v>
      </c>
      <c r="G417" s="22" t="s">
        <v>543</v>
      </c>
      <c r="H417" s="51" t="n">
        <v>20</v>
      </c>
    </row>
    <row r="418" customFormat="false" ht="15.75" hidden="false" customHeight="false" outlineLevel="0" collapsed="false">
      <c r="A418" s="29" t="n">
        <v>417</v>
      </c>
      <c r="B418" s="10" t="n">
        <v>233</v>
      </c>
      <c r="C418" s="81" t="n">
        <v>20</v>
      </c>
      <c r="D418" s="81"/>
      <c r="E418" s="42" t="s">
        <v>551</v>
      </c>
      <c r="F418" s="80" t="s">
        <v>106</v>
      </c>
      <c r="G418" s="22" t="s">
        <v>543</v>
      </c>
      <c r="H418" s="51" t="n">
        <v>20</v>
      </c>
    </row>
    <row r="419" customFormat="false" ht="15.75" hidden="false" customHeight="false" outlineLevel="0" collapsed="false">
      <c r="A419" s="29" t="n">
        <v>418</v>
      </c>
      <c r="B419" s="10" t="n">
        <v>234</v>
      </c>
      <c r="C419" s="81" t="n">
        <v>21</v>
      </c>
      <c r="D419" s="81"/>
      <c r="E419" s="42" t="s">
        <v>477</v>
      </c>
      <c r="F419" s="80" t="s">
        <v>106</v>
      </c>
      <c r="G419" s="22" t="s">
        <v>543</v>
      </c>
      <c r="H419" s="51" t="n">
        <v>20</v>
      </c>
    </row>
    <row r="420" customFormat="false" ht="15.75" hidden="false" customHeight="false" outlineLevel="0" collapsed="false">
      <c r="A420" s="29" t="n">
        <v>419</v>
      </c>
      <c r="B420" s="10" t="n">
        <v>235</v>
      </c>
      <c r="C420" s="81" t="n">
        <v>24</v>
      </c>
      <c r="D420" s="81"/>
      <c r="E420" s="42" t="s">
        <v>555</v>
      </c>
      <c r="F420" s="80" t="s">
        <v>106</v>
      </c>
      <c r="G420" s="22" t="s">
        <v>543</v>
      </c>
      <c r="H420" s="51" t="n">
        <v>20</v>
      </c>
    </row>
    <row r="421" customFormat="false" ht="15.75" hidden="false" customHeight="false" outlineLevel="0" collapsed="false">
      <c r="A421" s="29" t="n">
        <v>420</v>
      </c>
      <c r="B421" s="10" t="n">
        <v>236</v>
      </c>
      <c r="C421" s="81" t="n">
        <v>25</v>
      </c>
      <c r="D421" s="81"/>
      <c r="E421" s="42" t="s">
        <v>556</v>
      </c>
      <c r="F421" s="80" t="s">
        <v>106</v>
      </c>
      <c r="G421" s="22" t="s">
        <v>545</v>
      </c>
      <c r="H421" s="51" t="n">
        <v>20</v>
      </c>
    </row>
    <row r="422" customFormat="false" ht="15.75" hidden="false" customHeight="false" outlineLevel="0" collapsed="false">
      <c r="A422" s="29" t="n">
        <v>421</v>
      </c>
      <c r="B422" s="10" t="n">
        <v>237</v>
      </c>
      <c r="E422" s="82" t="s">
        <v>557</v>
      </c>
      <c r="F422" s="83" t="s">
        <v>106</v>
      </c>
      <c r="G422" s="84" t="s">
        <v>558</v>
      </c>
      <c r="H422" s="51" t="n">
        <v>20</v>
      </c>
    </row>
  </sheetData>
  <autoFilter ref="A1:H422"/>
  <conditionalFormatting sqref="C9">
    <cfRule type="duplicateValues" priority="2" aboveAverage="0" equalAverage="0" bottom="0" percent="0" rank="0" text="" dxfId="0">
      <formula>0</formula>
    </cfRule>
  </conditionalFormatting>
  <conditionalFormatting sqref="C9">
    <cfRule type="duplicateValues" priority="3" aboveAverage="0" equalAverage="0" bottom="0" percent="0" rank="0" text="" dxfId="1">
      <formula>0</formula>
    </cfRule>
  </conditionalFormatting>
  <conditionalFormatting sqref="C29:C42">
    <cfRule type="duplicateValues" priority="4" aboveAverage="0" equalAverage="0" bottom="0" percent="0" rank="0" text="" dxfId="2">
      <formula>0</formula>
    </cfRule>
  </conditionalFormatting>
  <conditionalFormatting sqref="C42 C39 C37">
    <cfRule type="duplicateValues" priority="5" aboveAverage="0" equalAverage="0" bottom="0" percent="0" rank="0" text="" dxfId="3">
      <formula>0</formula>
    </cfRule>
  </conditionalFormatting>
  <conditionalFormatting sqref="C1">
    <cfRule type="duplicateValues" priority="6" aboveAverage="0" equalAverage="0" bottom="0" percent="0" rank="0" text="" dxfId="4">
      <formula>0</formula>
    </cfRule>
  </conditionalFormatting>
  <conditionalFormatting sqref="C1">
    <cfRule type="duplicateValues" priority="7" aboveAverage="0" equalAverage="0" bottom="0" percent="0" rank="0" text="" dxfId="5">
      <formula>0</formula>
    </cfRule>
  </conditionalFormatting>
  <conditionalFormatting sqref="C1">
    <cfRule type="duplicateValues" priority="8" aboveAverage="0" equalAverage="0" bottom="0" percent="0" rank="0" text="" dxfId="6">
      <formula>0</formula>
    </cfRule>
  </conditionalFormatting>
  <conditionalFormatting sqref="C1">
    <cfRule type="duplicateValues" priority="9" aboveAverage="0" equalAverage="0" bottom="0" percent="0" rank="0" text="" dxfId="7">
      <formula>0</formula>
    </cfRule>
  </conditionalFormatting>
  <conditionalFormatting sqref="D1">
    <cfRule type="duplicateValues" priority="10" aboveAverage="0" equalAverage="0" bottom="0" percent="0" rank="0" text="" dxfId="8">
      <formula>0</formula>
    </cfRule>
  </conditionalFormatting>
  <conditionalFormatting sqref="C10:C42 C2:C8">
    <cfRule type="duplicateValues" priority="11" aboveAverage="0" equalAverage="0" bottom="0" percent="0" rank="0" text="" dxfId="9">
      <formula>0</formula>
    </cfRule>
  </conditionalFormatting>
  <conditionalFormatting sqref="C2:C42">
    <cfRule type="duplicateValues" priority="12" aboveAverage="0" equalAverage="0" bottom="0" percent="0" rank="0" text="" dxfId="10">
      <formula>0</formula>
    </cfRule>
  </conditionalFormatting>
  <conditionalFormatting sqref="C2:C42">
    <cfRule type="duplicateValues" priority="13" aboveAverage="0" equalAverage="0" bottom="0" percent="0" rank="0" text="" dxfId="11">
      <formula>0</formula>
    </cfRule>
  </conditionalFormatting>
  <conditionalFormatting sqref="D2:D42">
    <cfRule type="duplicateValues" priority="14" aboveAverage="0" equalAverage="0" bottom="0" percent="0" rank="0" text="" dxfId="12">
      <formula>0</formula>
    </cfRule>
  </conditionalFormatting>
  <conditionalFormatting sqref="C134:C147 C107:C132 C97:C103 C95 C90:C92 C81:C86">
    <cfRule type="duplicateValues" priority="15" aboveAverage="0" equalAverage="0" bottom="0" percent="0" rank="0" text="" dxfId="13">
      <formula>0</formula>
    </cfRule>
  </conditionalFormatting>
  <conditionalFormatting sqref="C81:C83">
    <cfRule type="duplicateValues" priority="16" aboveAverage="0" equalAverage="0" bottom="0" percent="0" rank="0" text="" dxfId="14">
      <formula>0</formula>
    </cfRule>
  </conditionalFormatting>
  <conditionalFormatting sqref="C86">
    <cfRule type="duplicateValues" priority="17" aboveAverage="0" equalAverage="0" bottom="0" percent="0" rank="0" text="" dxfId="15">
      <formula>0</formula>
    </cfRule>
  </conditionalFormatting>
  <conditionalFormatting sqref="C87">
    <cfRule type="duplicateValues" priority="18" aboveAverage="0" equalAverage="0" bottom="0" percent="0" rank="0" text="" dxfId="16">
      <formula>0</formula>
    </cfRule>
  </conditionalFormatting>
  <conditionalFormatting sqref="C140:C141 C137 C134 C124 C118:C119 C112 C108:C110 C104:C106 C99:C100 C96:C97 C92:C93 C87:C90">
    <cfRule type="duplicateValues" priority="19" aboveAverage="0" equalAverage="0" bottom="0" percent="0" rank="0" text="" dxfId="17">
      <formula>0</formula>
    </cfRule>
  </conditionalFormatting>
  <conditionalFormatting sqref="C88">
    <cfRule type="duplicateValues" priority="20" aboveAverage="0" equalAverage="0" bottom="0" percent="0" rank="0" text="" dxfId="18">
      <formula>0</formula>
    </cfRule>
  </conditionalFormatting>
  <conditionalFormatting sqref="C89">
    <cfRule type="duplicateValues" priority="21" aboveAverage="0" equalAverage="0" bottom="0" percent="0" rank="0" text="" dxfId="19">
      <formula>0</formula>
    </cfRule>
  </conditionalFormatting>
  <conditionalFormatting sqref="C94">
    <cfRule type="duplicateValues" priority="22" aboveAverage="0" equalAverage="0" bottom="0" percent="0" rank="0" text="" dxfId="20">
      <formula>0</formula>
    </cfRule>
  </conditionalFormatting>
  <conditionalFormatting sqref="C93">
    <cfRule type="duplicateValues" priority="23" aboveAverage="0" equalAverage="0" bottom="0" percent="0" rank="0" text="" dxfId="21">
      <formula>0</formula>
    </cfRule>
  </conditionalFormatting>
  <conditionalFormatting sqref="C96">
    <cfRule type="duplicateValues" priority="24" aboveAverage="0" equalAverage="0" bottom="0" percent="0" rank="0" text="" dxfId="22">
      <formula>0</formula>
    </cfRule>
  </conditionalFormatting>
  <conditionalFormatting sqref="C104">
    <cfRule type="duplicateValues" priority="25" aboveAverage="0" equalAverage="0" bottom="0" percent="0" rank="0" text="" dxfId="23">
      <formula>0</formula>
    </cfRule>
  </conditionalFormatting>
  <conditionalFormatting sqref="C105">
    <cfRule type="duplicateValues" priority="26" aboveAverage="0" equalAverage="0" bottom="0" percent="0" rank="0" text="" dxfId="24">
      <formula>0</formula>
    </cfRule>
  </conditionalFormatting>
  <conditionalFormatting sqref="C106">
    <cfRule type="duplicateValues" priority="27" aboveAverage="0" equalAverage="0" bottom="0" percent="0" rank="0" text="" dxfId="25">
      <formula>0</formula>
    </cfRule>
  </conditionalFormatting>
  <conditionalFormatting sqref="C133">
    <cfRule type="duplicateValues" priority="28" aboveAverage="0" equalAverage="0" bottom="0" percent="0" rank="0" text="" dxfId="26">
      <formula>0</formula>
    </cfRule>
  </conditionalFormatting>
  <conditionalFormatting sqref="C81:C147">
    <cfRule type="duplicateValues" priority="29" aboveAverage="0" equalAverage="0" bottom="0" percent="0" rank="0" text="" dxfId="27">
      <formula>0</formula>
    </cfRule>
  </conditionalFormatting>
  <conditionalFormatting sqref="C81:C147">
    <cfRule type="duplicateValues" priority="30" aboveAverage="0" equalAverage="0" bottom="0" percent="0" rank="0" text="" dxfId="28">
      <formula>0</formula>
    </cfRule>
  </conditionalFormatting>
  <conditionalFormatting sqref="C148">
    <cfRule type="duplicateValues" priority="31" aboveAverage="0" equalAverage="0" bottom="0" percent="0" rank="0" text="" dxfId="29">
      <formula>0</formula>
    </cfRule>
  </conditionalFormatting>
  <conditionalFormatting sqref="C170:C187 C149:C166">
    <cfRule type="duplicateValues" priority="32" aboveAverage="0" equalAverage="0" bottom="0" percent="0" rank="0" text="" dxfId="30">
      <formula>0</formula>
    </cfRule>
  </conditionalFormatting>
  <conditionalFormatting sqref="C199:C232 C170:C187 C148:C166">
    <cfRule type="duplicateValues" priority="33" aboveAverage="0" equalAverage="0" bottom="0" percent="0" rank="0" text="" dxfId="31">
      <formula>0</formula>
    </cfRule>
  </conditionalFormatting>
  <conditionalFormatting sqref="C340 C244:C262">
    <cfRule type="duplicateValues" priority="34" aboveAverage="0" equalAverage="0" bottom="0" percent="0" rank="0" text="" dxfId="32">
      <formula>0</formula>
    </cfRule>
  </conditionalFormatting>
  <conditionalFormatting sqref="C340 C244:C262">
    <cfRule type="duplicateValues" priority="35" aboveAverage="0" equalAverage="0" bottom="0" percent="0" rank="0" text="" dxfId="33">
      <formula>0</formula>
    </cfRule>
  </conditionalFormatting>
  <conditionalFormatting sqref="C340 C244:C262">
    <cfRule type="duplicateValues" priority="36" aboveAverage="0" equalAverage="0" bottom="0" percent="0" rank="0" text="" dxfId="34">
      <formula>0</formula>
    </cfRule>
  </conditionalFormatting>
  <conditionalFormatting sqref="C340 C244:C262">
    <cfRule type="duplicateValues" priority="37" aboveAverage="0" equalAverage="0" bottom="0" percent="0" rank="0" text="" dxfId="35">
      <formula>0</formula>
    </cfRule>
  </conditionalFormatting>
  <conditionalFormatting sqref="C244:C340">
    <cfRule type="duplicateValues" priority="38" aboveAverage="0" equalAverage="0" bottom="0" percent="0" rank="0" text="" dxfId="36">
      <formula>0</formula>
    </cfRule>
  </conditionalFormatting>
  <conditionalFormatting sqref="D244:D340">
    <cfRule type="duplicateValues" priority="39" aboveAverage="0" equalAverage="0" bottom="0" percent="0" rank="0" text="" dxfId="37">
      <formula>0</formula>
    </cfRule>
  </conditionalFormatting>
  <conditionalFormatting sqref="H353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354:H391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22:D422">
    <cfRule type="duplicateValues" priority="42" aboveAverage="0" equalAverage="0" bottom="0" percent="0" rank="0" text="" dxfId="38">
      <formula>0</formula>
    </cfRule>
  </conditionalFormatting>
  <conditionalFormatting sqref="H392:H422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0.62"/>
  </cols>
  <sheetData>
    <row r="1" customFormat="false" ht="47.25" hidden="false" customHeight="false" outlineLevel="0" collapsed="false">
      <c r="A1" s="85" t="s">
        <v>559</v>
      </c>
      <c r="B1" s="85" t="s">
        <v>1</v>
      </c>
      <c r="C1" s="86" t="s">
        <v>2</v>
      </c>
      <c r="G1" s="0" t="s">
        <v>560</v>
      </c>
      <c r="H1" s="0" t="s">
        <v>561</v>
      </c>
      <c r="I1" s="0" t="s">
        <v>561</v>
      </c>
      <c r="L1" s="1" t="s">
        <v>0</v>
      </c>
      <c r="M1" s="2" t="s">
        <v>1</v>
      </c>
      <c r="N1" s="3" t="s">
        <v>2</v>
      </c>
      <c r="O1" s="3" t="s">
        <v>3</v>
      </c>
      <c r="P1" s="4" t="s">
        <v>4</v>
      </c>
    </row>
    <row r="2" customFormat="false" ht="15.75" hidden="false" customHeight="false" outlineLevel="0" collapsed="false">
      <c r="A2" s="87" t="s">
        <v>562</v>
      </c>
      <c r="B2" s="88" t="n">
        <v>15060002</v>
      </c>
      <c r="C2" s="89" t="s">
        <v>563</v>
      </c>
      <c r="F2" s="0" t="s">
        <v>564</v>
      </c>
      <c r="G2" s="0" t="n">
        <v>124</v>
      </c>
      <c r="H2" s="0" t="n">
        <v>41</v>
      </c>
      <c r="I2" s="0" t="n">
        <v>41</v>
      </c>
      <c r="K2" s="0" t="n">
        <v>1</v>
      </c>
      <c r="L2" s="5" t="n">
        <v>33</v>
      </c>
      <c r="M2" s="6" t="n">
        <v>15060100</v>
      </c>
      <c r="N2" s="7" t="s">
        <v>5</v>
      </c>
      <c r="O2" s="8" t="s">
        <v>6</v>
      </c>
      <c r="P2" s="9" t="s">
        <v>7</v>
      </c>
    </row>
    <row r="3" customFormat="false" ht="15.75" hidden="false" customHeight="false" outlineLevel="0" collapsed="false">
      <c r="A3" s="87" t="s">
        <v>565</v>
      </c>
      <c r="B3" s="90" t="n">
        <v>15060006</v>
      </c>
      <c r="C3" s="90" t="s">
        <v>566</v>
      </c>
      <c r="F3" s="0" t="s">
        <v>567</v>
      </c>
      <c r="G3" s="0" t="n">
        <v>119</v>
      </c>
      <c r="H3" s="0" t="n">
        <v>38</v>
      </c>
      <c r="I3" s="0" t="n">
        <v>38</v>
      </c>
      <c r="K3" s="0" t="n">
        <v>2</v>
      </c>
      <c r="L3" s="5" t="n">
        <v>64</v>
      </c>
      <c r="M3" s="6" t="n">
        <v>15062336</v>
      </c>
      <c r="N3" s="7" t="s">
        <v>8</v>
      </c>
      <c r="O3" s="8" t="s">
        <v>9</v>
      </c>
      <c r="P3" s="9" t="s">
        <v>7</v>
      </c>
    </row>
    <row r="4" customFormat="false" ht="15.75" hidden="false" customHeight="false" outlineLevel="0" collapsed="false">
      <c r="A4" s="87" t="s">
        <v>568</v>
      </c>
      <c r="B4" s="90" t="n">
        <v>15060013</v>
      </c>
      <c r="C4" s="90" t="s">
        <v>569</v>
      </c>
      <c r="F4" s="0" t="s">
        <v>117</v>
      </c>
      <c r="G4" s="0" t="n">
        <v>67</v>
      </c>
      <c r="H4" s="0" t="n">
        <v>67</v>
      </c>
      <c r="I4" s="0" t="n">
        <v>67</v>
      </c>
      <c r="K4" s="0" t="n">
        <v>3</v>
      </c>
      <c r="L4" s="5" t="n">
        <v>79</v>
      </c>
      <c r="M4" s="6" t="n">
        <v>15060467</v>
      </c>
      <c r="N4" s="10" t="s">
        <v>10</v>
      </c>
      <c r="O4" s="8" t="s">
        <v>11</v>
      </c>
      <c r="P4" s="9" t="s">
        <v>7</v>
      </c>
    </row>
    <row r="5" customFormat="false" ht="15.75" hidden="false" customHeight="false" outlineLevel="0" collapsed="false">
      <c r="A5" s="87" t="s">
        <v>570</v>
      </c>
      <c r="B5" s="90" t="n">
        <v>15060016</v>
      </c>
      <c r="C5" s="90" t="s">
        <v>571</v>
      </c>
      <c r="F5" s="0" t="s">
        <v>572</v>
      </c>
      <c r="G5" s="0" t="n">
        <v>93</v>
      </c>
      <c r="H5" s="0" t="n">
        <v>84</v>
      </c>
      <c r="I5" s="0" t="n">
        <v>92</v>
      </c>
      <c r="K5" s="0" t="n">
        <v>4</v>
      </c>
      <c r="L5" s="5" t="n">
        <v>102</v>
      </c>
      <c r="M5" s="6" t="n">
        <v>15061235</v>
      </c>
      <c r="N5" s="7" t="s">
        <v>12</v>
      </c>
      <c r="O5" s="8" t="s">
        <v>13</v>
      </c>
      <c r="P5" s="9" t="s">
        <v>7</v>
      </c>
    </row>
    <row r="6" customFormat="false" ht="15.75" hidden="false" customHeight="false" outlineLevel="0" collapsed="false">
      <c r="A6" s="87" t="s">
        <v>573</v>
      </c>
      <c r="B6" s="90" t="n">
        <v>15060021</v>
      </c>
      <c r="C6" s="90" t="s">
        <v>574</v>
      </c>
      <c r="F6" s="0" t="s">
        <v>575</v>
      </c>
      <c r="I6" s="0" t="n">
        <v>3</v>
      </c>
      <c r="K6" s="0" t="n">
        <v>5</v>
      </c>
      <c r="L6" s="5" t="n">
        <v>103</v>
      </c>
      <c r="M6" s="6" t="n">
        <v>15061236</v>
      </c>
      <c r="N6" s="7" t="s">
        <v>14</v>
      </c>
      <c r="O6" s="8" t="s">
        <v>15</v>
      </c>
      <c r="P6" s="9" t="s">
        <v>7</v>
      </c>
    </row>
    <row r="7" customFormat="false" ht="15.75" hidden="false" customHeight="false" outlineLevel="0" collapsed="false">
      <c r="A7" s="87" t="s">
        <v>576</v>
      </c>
      <c r="B7" s="90" t="n">
        <v>15060025</v>
      </c>
      <c r="C7" s="90" t="s">
        <v>577</v>
      </c>
      <c r="F7" s="0" t="s">
        <v>578</v>
      </c>
      <c r="I7" s="0" t="n">
        <v>1</v>
      </c>
      <c r="K7" s="0" t="n">
        <v>6</v>
      </c>
      <c r="L7" s="5" t="n">
        <v>105</v>
      </c>
      <c r="M7" s="6" t="n">
        <v>15061239</v>
      </c>
      <c r="N7" s="7" t="s">
        <v>16</v>
      </c>
      <c r="O7" s="8" t="s">
        <v>17</v>
      </c>
      <c r="P7" s="9" t="s">
        <v>7</v>
      </c>
    </row>
    <row r="8" customFormat="false" ht="15.75" hidden="false" customHeight="false" outlineLevel="0" collapsed="false">
      <c r="A8" s="87" t="s">
        <v>579</v>
      </c>
      <c r="B8" s="90" t="n">
        <v>15060027</v>
      </c>
      <c r="C8" s="90" t="s">
        <v>580</v>
      </c>
      <c r="I8" s="65" t="n">
        <f aca="false">SUM(I2:I7)</f>
        <v>242</v>
      </c>
      <c r="J8" s="0" t="s">
        <v>581</v>
      </c>
      <c r="K8" s="0" t="n">
        <v>7</v>
      </c>
      <c r="L8" s="11" t="n">
        <v>106</v>
      </c>
      <c r="M8" s="6" t="n">
        <v>15061244</v>
      </c>
      <c r="N8" s="7" t="s">
        <v>18</v>
      </c>
      <c r="O8" s="8" t="s">
        <v>19</v>
      </c>
      <c r="P8" s="9" t="s">
        <v>7</v>
      </c>
    </row>
    <row r="9" customFormat="false" ht="15.75" hidden="false" customHeight="false" outlineLevel="0" collapsed="false">
      <c r="A9" s="87" t="s">
        <v>582</v>
      </c>
      <c r="B9" s="90" t="n">
        <v>15060039</v>
      </c>
      <c r="C9" s="90" t="s">
        <v>583</v>
      </c>
      <c r="F9" s="0" t="s">
        <v>584</v>
      </c>
      <c r="G9" s="0" t="n">
        <v>119</v>
      </c>
      <c r="H9" s="0" t="n">
        <v>38</v>
      </c>
      <c r="I9" s="0" t="n">
        <f aca="false">38+45</f>
        <v>83</v>
      </c>
      <c r="J9" s="0" t="n">
        <f aca="false">G9-I9</f>
        <v>36</v>
      </c>
      <c r="K9" s="0" t="n">
        <v>8</v>
      </c>
      <c r="L9" s="5" t="n">
        <v>107</v>
      </c>
      <c r="M9" s="12" t="n">
        <v>15061247</v>
      </c>
      <c r="N9" s="13" t="n">
        <v>4096</v>
      </c>
      <c r="O9" s="14" t="s">
        <v>20</v>
      </c>
      <c r="P9" s="9" t="s">
        <v>7</v>
      </c>
    </row>
    <row r="10" customFormat="false" ht="15.75" hidden="false" customHeight="false" outlineLevel="0" collapsed="false">
      <c r="A10" s="87" t="s">
        <v>585</v>
      </c>
      <c r="B10" s="90" t="n">
        <v>15060042</v>
      </c>
      <c r="C10" s="90" t="s">
        <v>586</v>
      </c>
      <c r="F10" s="0" t="s">
        <v>587</v>
      </c>
      <c r="J10" s="0" t="n">
        <v>23</v>
      </c>
      <c r="K10" s="0" t="n">
        <v>9</v>
      </c>
      <c r="L10" s="5" t="n">
        <v>112</v>
      </c>
      <c r="M10" s="6" t="n">
        <v>15061255</v>
      </c>
      <c r="N10" s="7" t="s">
        <v>21</v>
      </c>
      <c r="O10" s="8" t="s">
        <v>20</v>
      </c>
      <c r="P10" s="9" t="s">
        <v>7</v>
      </c>
    </row>
    <row r="11" customFormat="false" ht="15.75" hidden="false" customHeight="false" outlineLevel="0" collapsed="false">
      <c r="A11" s="87" t="s">
        <v>588</v>
      </c>
      <c r="B11" s="91" t="n">
        <v>15060045</v>
      </c>
      <c r="C11" s="92" t="n">
        <v>109</v>
      </c>
      <c r="G11" s="0" t="n">
        <f aca="false">119-38</f>
        <v>81</v>
      </c>
      <c r="J11" s="0" t="n">
        <f aca="false">J9+J10</f>
        <v>59</v>
      </c>
      <c r="K11" s="0" t="n">
        <v>10</v>
      </c>
      <c r="L11" s="5" t="n">
        <v>146</v>
      </c>
      <c r="M11" s="6" t="n">
        <v>15061936</v>
      </c>
      <c r="N11" s="7" t="s">
        <v>22</v>
      </c>
      <c r="O11" s="8" t="s">
        <v>20</v>
      </c>
      <c r="P11" s="9" t="s">
        <v>7</v>
      </c>
    </row>
    <row r="12" customFormat="false" ht="15.75" hidden="false" customHeight="false" outlineLevel="0" collapsed="false">
      <c r="A12" s="87" t="s">
        <v>589</v>
      </c>
      <c r="B12" s="90" t="n">
        <v>15060050</v>
      </c>
      <c r="C12" s="90" t="s">
        <v>590</v>
      </c>
      <c r="G12" s="0" t="n">
        <f aca="false">124-41</f>
        <v>83</v>
      </c>
      <c r="J12" s="65" t="n">
        <f aca="false">59+113</f>
        <v>172</v>
      </c>
      <c r="K12" s="0" t="n">
        <v>11</v>
      </c>
      <c r="L12" s="5" t="n">
        <v>154</v>
      </c>
      <c r="M12" s="6" t="n">
        <v>15061280</v>
      </c>
      <c r="N12" s="7" t="s">
        <v>23</v>
      </c>
      <c r="O12" s="8" t="s">
        <v>24</v>
      </c>
      <c r="P12" s="9" t="s">
        <v>7</v>
      </c>
    </row>
    <row r="13" customFormat="false" ht="15.75" hidden="false" customHeight="false" outlineLevel="0" collapsed="false">
      <c r="A13" s="87" t="s">
        <v>591</v>
      </c>
      <c r="B13" s="90" t="n">
        <v>15060056</v>
      </c>
      <c r="C13" s="90" t="s">
        <v>592</v>
      </c>
      <c r="J13" s="65" t="n">
        <f aca="false">96+48</f>
        <v>144</v>
      </c>
      <c r="K13" s="0" t="n">
        <v>12</v>
      </c>
      <c r="L13" s="5" t="n">
        <v>160</v>
      </c>
      <c r="M13" s="6" t="n">
        <v>15061940</v>
      </c>
      <c r="N13" s="7" t="s">
        <v>25</v>
      </c>
      <c r="O13" s="8" t="s">
        <v>26</v>
      </c>
      <c r="P13" s="9" t="s">
        <v>7</v>
      </c>
    </row>
    <row r="14" customFormat="false" ht="15.75" hidden="false" customHeight="false" outlineLevel="0" collapsed="false">
      <c r="A14" s="87" t="s">
        <v>593</v>
      </c>
      <c r="B14" s="90" t="n">
        <v>15060063</v>
      </c>
      <c r="C14" s="90" t="s">
        <v>594</v>
      </c>
      <c r="I14" s="0" t="n">
        <f aca="false">119-38-45</f>
        <v>36</v>
      </c>
      <c r="K14" s="0" t="n">
        <v>13</v>
      </c>
      <c r="L14" s="5" t="n">
        <v>162</v>
      </c>
      <c r="M14" s="6" t="n">
        <v>15061284</v>
      </c>
      <c r="N14" s="7" t="s">
        <v>27</v>
      </c>
      <c r="O14" s="8" t="s">
        <v>28</v>
      </c>
      <c r="P14" s="9" t="s">
        <v>7</v>
      </c>
    </row>
    <row r="15" customFormat="false" ht="15.75" hidden="false" customHeight="false" outlineLevel="0" collapsed="false">
      <c r="A15" s="87" t="s">
        <v>595</v>
      </c>
      <c r="B15" s="90" t="n">
        <v>15060070</v>
      </c>
      <c r="C15" s="90" t="s">
        <v>596</v>
      </c>
      <c r="K15" s="0" t="n">
        <v>14</v>
      </c>
      <c r="L15" s="5" t="n">
        <v>163</v>
      </c>
      <c r="M15" s="6" t="n">
        <v>15061285</v>
      </c>
      <c r="N15" s="7" t="s">
        <v>29</v>
      </c>
      <c r="O15" s="8" t="s">
        <v>30</v>
      </c>
      <c r="P15" s="9" t="s">
        <v>7</v>
      </c>
    </row>
    <row r="16" customFormat="false" ht="15.75" hidden="false" customHeight="false" outlineLevel="0" collapsed="false">
      <c r="A16" s="87" t="s">
        <v>597</v>
      </c>
      <c r="B16" s="90" t="n">
        <v>15060072</v>
      </c>
      <c r="C16" s="90" t="s">
        <v>598</v>
      </c>
      <c r="I16" s="0" t="n">
        <f aca="false">83+81</f>
        <v>164</v>
      </c>
      <c r="K16" s="0" t="n">
        <v>15</v>
      </c>
      <c r="L16" s="5" t="n">
        <v>166</v>
      </c>
      <c r="M16" s="6" t="n">
        <v>15061287</v>
      </c>
      <c r="N16" s="10" t="s">
        <v>31</v>
      </c>
      <c r="O16" s="8" t="s">
        <v>32</v>
      </c>
      <c r="P16" s="9" t="s">
        <v>7</v>
      </c>
    </row>
    <row r="17" customFormat="false" ht="15.75" hidden="false" customHeight="false" outlineLevel="0" collapsed="false">
      <c r="A17" s="87" t="s">
        <v>599</v>
      </c>
      <c r="B17" s="93" t="n">
        <v>15060077</v>
      </c>
      <c r="C17" s="93" t="s">
        <v>600</v>
      </c>
      <c r="I17" s="0" t="n">
        <f aca="false">164-46</f>
        <v>118</v>
      </c>
      <c r="K17" s="0" t="n">
        <v>16</v>
      </c>
      <c r="L17" s="5" t="n">
        <v>171</v>
      </c>
      <c r="M17" s="6" t="n">
        <v>15061292</v>
      </c>
      <c r="N17" s="7" t="s">
        <v>33</v>
      </c>
      <c r="O17" s="8" t="s">
        <v>34</v>
      </c>
      <c r="P17" s="9" t="s">
        <v>7</v>
      </c>
    </row>
    <row r="18" customFormat="false" ht="15.75" hidden="false" customHeight="false" outlineLevel="0" collapsed="false">
      <c r="A18" s="87" t="s">
        <v>601</v>
      </c>
      <c r="B18" s="90" t="n">
        <v>15060081</v>
      </c>
      <c r="C18" s="90" t="s">
        <v>602</v>
      </c>
      <c r="K18" s="0" t="n">
        <v>17</v>
      </c>
      <c r="L18" s="5" t="n">
        <v>188</v>
      </c>
      <c r="M18" s="6" t="n">
        <v>15061943</v>
      </c>
      <c r="N18" s="7" t="s">
        <v>35</v>
      </c>
      <c r="O18" s="8" t="s">
        <v>36</v>
      </c>
      <c r="P18" s="9" t="s">
        <v>7</v>
      </c>
    </row>
    <row r="19" customFormat="false" ht="15.75" hidden="false" customHeight="false" outlineLevel="0" collapsed="false">
      <c r="A19" s="87" t="s">
        <v>603</v>
      </c>
      <c r="B19" s="90" t="n">
        <v>15060082</v>
      </c>
      <c r="C19" s="90" t="s">
        <v>604</v>
      </c>
      <c r="K19" s="0" t="n">
        <v>18</v>
      </c>
      <c r="L19" s="15" t="n">
        <v>193</v>
      </c>
      <c r="M19" s="6" t="n">
        <v>15062088</v>
      </c>
      <c r="N19" s="7" t="s">
        <v>37</v>
      </c>
      <c r="O19" s="16" t="s">
        <v>38</v>
      </c>
      <c r="P19" s="9" t="s">
        <v>7</v>
      </c>
    </row>
    <row r="20" customFormat="false" ht="15.75" hidden="false" customHeight="false" outlineLevel="0" collapsed="false">
      <c r="A20" s="87" t="s">
        <v>605</v>
      </c>
      <c r="B20" s="90" t="n">
        <v>15060085</v>
      </c>
      <c r="C20" s="90" t="s">
        <v>606</v>
      </c>
      <c r="K20" s="0" t="n">
        <v>19</v>
      </c>
      <c r="L20" s="5" t="n">
        <v>198</v>
      </c>
      <c r="M20" s="6" t="n">
        <v>15061321</v>
      </c>
      <c r="N20" s="7" t="s">
        <v>39</v>
      </c>
      <c r="O20" s="8" t="s">
        <v>40</v>
      </c>
      <c r="P20" s="9" t="s">
        <v>7</v>
      </c>
    </row>
    <row r="21" customFormat="false" ht="15.75" hidden="false" customHeight="false" outlineLevel="0" collapsed="false">
      <c r="A21" s="87" t="s">
        <v>607</v>
      </c>
      <c r="B21" s="90" t="n">
        <v>15060087</v>
      </c>
      <c r="C21" s="90" t="s">
        <v>608</v>
      </c>
      <c r="K21" s="0" t="n">
        <v>20</v>
      </c>
      <c r="L21" s="5" t="n">
        <v>224</v>
      </c>
      <c r="M21" s="6" t="n">
        <v>15062091</v>
      </c>
      <c r="N21" s="7" t="s">
        <v>41</v>
      </c>
      <c r="O21" s="8" t="s">
        <v>20</v>
      </c>
      <c r="P21" s="9" t="s">
        <v>7</v>
      </c>
    </row>
    <row r="22" customFormat="false" ht="15.75" hidden="false" customHeight="false" outlineLevel="0" collapsed="false">
      <c r="A22" s="87" t="s">
        <v>609</v>
      </c>
      <c r="B22" s="90" t="n">
        <v>15060090</v>
      </c>
      <c r="C22" s="90" t="s">
        <v>610</v>
      </c>
      <c r="K22" s="0" t="n">
        <v>21</v>
      </c>
      <c r="L22" s="5" t="n">
        <v>232</v>
      </c>
      <c r="M22" s="6" t="n">
        <v>15061359</v>
      </c>
      <c r="N22" s="7" t="s">
        <v>42</v>
      </c>
      <c r="O22" s="8" t="s">
        <v>43</v>
      </c>
      <c r="P22" s="9" t="s">
        <v>7</v>
      </c>
    </row>
    <row r="23" customFormat="false" ht="15.75" hidden="false" customHeight="false" outlineLevel="0" collapsed="false">
      <c r="A23" s="94" t="s">
        <v>611</v>
      </c>
      <c r="B23" s="95" t="n">
        <v>15060097</v>
      </c>
      <c r="C23" s="90" t="s">
        <v>612</v>
      </c>
      <c r="K23" s="0" t="n">
        <v>22</v>
      </c>
      <c r="L23" s="17" t="n">
        <v>265</v>
      </c>
      <c r="M23" s="6" t="n">
        <v>15061393</v>
      </c>
      <c r="N23" s="7" t="s">
        <v>44</v>
      </c>
      <c r="O23" s="8" t="s">
        <v>45</v>
      </c>
      <c r="P23" s="9" t="s">
        <v>7</v>
      </c>
    </row>
    <row r="24" customFormat="false" ht="15.75" hidden="false" customHeight="false" outlineLevel="0" collapsed="false">
      <c r="A24" s="87" t="s">
        <v>613</v>
      </c>
      <c r="B24" s="90" t="n">
        <v>15060101</v>
      </c>
      <c r="C24" s="90" t="s">
        <v>614</v>
      </c>
      <c r="K24" s="0" t="n">
        <v>23</v>
      </c>
      <c r="L24" s="5" t="n">
        <v>270</v>
      </c>
      <c r="M24" s="6" t="n">
        <v>15061400</v>
      </c>
      <c r="N24" s="10" t="s">
        <v>46</v>
      </c>
      <c r="O24" s="8" t="s">
        <v>47</v>
      </c>
      <c r="P24" s="9" t="s">
        <v>7</v>
      </c>
    </row>
    <row r="25" customFormat="false" ht="15.75" hidden="false" customHeight="false" outlineLevel="0" collapsed="false">
      <c r="A25" s="87" t="s">
        <v>615</v>
      </c>
      <c r="B25" s="90" t="n">
        <v>15060102</v>
      </c>
      <c r="C25" s="90" t="s">
        <v>616</v>
      </c>
      <c r="K25" s="0" t="n">
        <v>24</v>
      </c>
      <c r="L25" s="17" t="n">
        <v>271</v>
      </c>
      <c r="M25" s="6" t="n">
        <v>15061401</v>
      </c>
      <c r="N25" s="7" t="s">
        <v>48</v>
      </c>
      <c r="O25" s="8" t="s">
        <v>49</v>
      </c>
      <c r="P25" s="9" t="s">
        <v>7</v>
      </c>
    </row>
    <row r="26" customFormat="false" ht="15.75" hidden="false" customHeight="false" outlineLevel="0" collapsed="false">
      <c r="A26" s="87" t="s">
        <v>617</v>
      </c>
      <c r="B26" s="90" t="n">
        <v>15060110</v>
      </c>
      <c r="C26" s="90" t="s">
        <v>618</v>
      </c>
      <c r="K26" s="0" t="n">
        <v>25</v>
      </c>
      <c r="L26" s="5" t="n">
        <v>281</v>
      </c>
      <c r="M26" s="6" t="n">
        <v>15061413</v>
      </c>
      <c r="N26" s="7" t="s">
        <v>50</v>
      </c>
      <c r="O26" s="8" t="s">
        <v>51</v>
      </c>
      <c r="P26" s="9" t="s">
        <v>7</v>
      </c>
    </row>
    <row r="27" customFormat="false" ht="15.75" hidden="false" customHeight="false" outlineLevel="0" collapsed="false">
      <c r="A27" s="87" t="s">
        <v>619</v>
      </c>
      <c r="B27" s="90" t="n">
        <v>15060112</v>
      </c>
      <c r="C27" s="90" t="s">
        <v>620</v>
      </c>
      <c r="K27" s="0" t="n">
        <v>26</v>
      </c>
      <c r="L27" s="5" t="n">
        <v>288</v>
      </c>
      <c r="M27" s="6" t="n">
        <v>15061416</v>
      </c>
      <c r="N27" s="7" t="s">
        <v>52</v>
      </c>
      <c r="O27" s="8" t="s">
        <v>53</v>
      </c>
      <c r="P27" s="9" t="s">
        <v>7</v>
      </c>
    </row>
    <row r="28" customFormat="false" ht="15.75" hidden="false" customHeight="false" outlineLevel="0" collapsed="false">
      <c r="A28" s="87" t="s">
        <v>621</v>
      </c>
      <c r="B28" s="90" t="n">
        <v>15060114</v>
      </c>
      <c r="C28" s="90" t="s">
        <v>622</v>
      </c>
      <c r="K28" s="0" t="n">
        <v>27</v>
      </c>
      <c r="L28" s="17" t="n">
        <v>302</v>
      </c>
      <c r="M28" s="6" t="n">
        <v>15062110</v>
      </c>
      <c r="N28" s="7" t="s">
        <v>54</v>
      </c>
      <c r="O28" s="8" t="s">
        <v>55</v>
      </c>
      <c r="P28" s="9" t="s">
        <v>7</v>
      </c>
    </row>
    <row r="29" customFormat="false" ht="15.75" hidden="false" customHeight="false" outlineLevel="0" collapsed="false">
      <c r="A29" s="87" t="s">
        <v>623</v>
      </c>
      <c r="B29" s="90" t="n">
        <v>15060117</v>
      </c>
      <c r="C29" s="90" t="s">
        <v>624</v>
      </c>
      <c r="K29" s="0" t="n">
        <v>28</v>
      </c>
      <c r="L29" s="15" t="n">
        <v>390</v>
      </c>
      <c r="M29" s="6" t="n">
        <v>15061527</v>
      </c>
      <c r="N29" s="7" t="s">
        <v>56</v>
      </c>
      <c r="O29" s="16" t="s">
        <v>57</v>
      </c>
      <c r="P29" s="9" t="s">
        <v>7</v>
      </c>
    </row>
    <row r="30" customFormat="false" ht="15.75" hidden="false" customHeight="false" outlineLevel="0" collapsed="false">
      <c r="A30" s="87" t="s">
        <v>625</v>
      </c>
      <c r="B30" s="90" t="n">
        <v>15060120</v>
      </c>
      <c r="C30" s="90" t="s">
        <v>626</v>
      </c>
      <c r="K30" s="0" t="n">
        <v>29</v>
      </c>
      <c r="L30" s="5" t="n">
        <v>411</v>
      </c>
      <c r="M30" s="6" t="n">
        <v>15061552</v>
      </c>
      <c r="N30" s="7" t="s">
        <v>58</v>
      </c>
      <c r="O30" s="8" t="s">
        <v>59</v>
      </c>
      <c r="P30" s="9" t="s">
        <v>7</v>
      </c>
    </row>
    <row r="31" customFormat="false" ht="15.75" hidden="false" customHeight="false" outlineLevel="0" collapsed="false">
      <c r="A31" s="87" t="s">
        <v>627</v>
      </c>
      <c r="B31" s="90" t="n">
        <v>15060121</v>
      </c>
      <c r="C31" s="90" t="s">
        <v>628</v>
      </c>
      <c r="K31" s="0" t="n">
        <v>30</v>
      </c>
      <c r="L31" s="5" t="n">
        <v>413</v>
      </c>
      <c r="M31" s="6" t="n">
        <v>15061554</v>
      </c>
      <c r="N31" s="7" t="s">
        <v>60</v>
      </c>
      <c r="O31" s="8" t="s">
        <v>61</v>
      </c>
      <c r="P31" s="9" t="s">
        <v>7</v>
      </c>
    </row>
    <row r="32" customFormat="false" ht="15.75" hidden="false" customHeight="false" outlineLevel="0" collapsed="false">
      <c r="A32" s="87" t="s">
        <v>629</v>
      </c>
      <c r="B32" s="90" t="n">
        <v>15060122</v>
      </c>
      <c r="C32" s="90" t="s">
        <v>630</v>
      </c>
      <c r="K32" s="0" t="n">
        <v>31</v>
      </c>
      <c r="L32" s="5" t="n">
        <v>416</v>
      </c>
      <c r="M32" s="6" t="n">
        <v>15061956</v>
      </c>
      <c r="N32" s="7" t="s">
        <v>62</v>
      </c>
      <c r="O32" s="8" t="s">
        <v>63</v>
      </c>
      <c r="P32" s="9" t="s">
        <v>7</v>
      </c>
    </row>
    <row r="33" customFormat="false" ht="15.75" hidden="false" customHeight="false" outlineLevel="0" collapsed="false">
      <c r="A33" s="87" t="s">
        <v>631</v>
      </c>
      <c r="B33" s="90" t="n">
        <v>15060133</v>
      </c>
      <c r="C33" s="90" t="s">
        <v>632</v>
      </c>
      <c r="K33" s="0" t="n">
        <v>32</v>
      </c>
      <c r="L33" s="5" t="n">
        <v>421</v>
      </c>
      <c r="M33" s="6" t="n">
        <v>15061563</v>
      </c>
      <c r="N33" s="7" t="s">
        <v>64</v>
      </c>
      <c r="O33" s="8" t="s">
        <v>65</v>
      </c>
      <c r="P33" s="9" t="s">
        <v>7</v>
      </c>
    </row>
    <row r="34" customFormat="false" ht="15.75" hidden="false" customHeight="false" outlineLevel="0" collapsed="false">
      <c r="A34" s="87" t="s">
        <v>633</v>
      </c>
      <c r="B34" s="90" t="n">
        <v>15060138</v>
      </c>
      <c r="C34" s="90" t="s">
        <v>634</v>
      </c>
      <c r="K34" s="0" t="n">
        <v>33</v>
      </c>
      <c r="L34" s="17" t="n">
        <v>443</v>
      </c>
      <c r="M34" s="6" t="n">
        <v>15062132</v>
      </c>
      <c r="N34" s="7" t="s">
        <v>66</v>
      </c>
      <c r="O34" s="8" t="s">
        <v>67</v>
      </c>
      <c r="P34" s="9" t="s">
        <v>7</v>
      </c>
    </row>
    <row r="35" customFormat="false" ht="15.75" hidden="false" customHeight="false" outlineLevel="0" collapsed="false">
      <c r="A35" s="87" t="s">
        <v>635</v>
      </c>
      <c r="B35" s="91" t="n">
        <v>15060142</v>
      </c>
      <c r="C35" s="92" t="n">
        <v>809</v>
      </c>
      <c r="K35" s="0" t="n">
        <v>34</v>
      </c>
      <c r="L35" s="5" t="n">
        <v>535</v>
      </c>
      <c r="M35" s="6" t="n">
        <v>15061705</v>
      </c>
      <c r="N35" s="10" t="s">
        <v>68</v>
      </c>
      <c r="O35" s="8" t="s">
        <v>69</v>
      </c>
      <c r="P35" s="9" t="s">
        <v>7</v>
      </c>
    </row>
    <row r="36" customFormat="false" ht="15.75" hidden="false" customHeight="false" outlineLevel="0" collapsed="false">
      <c r="A36" s="87" t="s">
        <v>636</v>
      </c>
      <c r="B36" s="90" t="n">
        <v>15060155</v>
      </c>
      <c r="C36" s="90" t="s">
        <v>637</v>
      </c>
      <c r="K36" s="0" t="n">
        <v>35</v>
      </c>
      <c r="L36" s="5" t="n">
        <v>623</v>
      </c>
      <c r="M36" s="12" t="n">
        <v>15061803</v>
      </c>
      <c r="N36" s="13" t="s">
        <v>70</v>
      </c>
      <c r="O36" s="14" t="s">
        <v>71</v>
      </c>
      <c r="P36" s="9" t="s">
        <v>7</v>
      </c>
    </row>
    <row r="37" customFormat="false" ht="15.75" hidden="false" customHeight="false" outlineLevel="0" collapsed="false">
      <c r="A37" s="87" t="s">
        <v>638</v>
      </c>
      <c r="B37" s="90" t="n">
        <v>15060160</v>
      </c>
      <c r="C37" s="90" t="s">
        <v>639</v>
      </c>
      <c r="K37" s="0" t="n">
        <v>36</v>
      </c>
      <c r="L37" s="5" t="n">
        <v>624</v>
      </c>
      <c r="M37" s="12" t="n">
        <v>15061806</v>
      </c>
      <c r="N37" s="13" t="s">
        <v>72</v>
      </c>
      <c r="O37" s="14" t="s">
        <v>73</v>
      </c>
      <c r="P37" s="9" t="s">
        <v>7</v>
      </c>
    </row>
    <row r="38" customFormat="false" ht="15.75" hidden="false" customHeight="false" outlineLevel="0" collapsed="false">
      <c r="A38" s="87" t="s">
        <v>640</v>
      </c>
      <c r="B38" s="90" t="n">
        <v>15060187</v>
      </c>
      <c r="C38" s="90" t="s">
        <v>641</v>
      </c>
      <c r="K38" s="0" t="n">
        <v>37</v>
      </c>
      <c r="L38" s="5" t="n">
        <v>661</v>
      </c>
      <c r="M38" s="12" t="n">
        <v>15062465</v>
      </c>
      <c r="N38" s="13" t="n">
        <v>987</v>
      </c>
      <c r="O38" s="14" t="s">
        <v>74</v>
      </c>
      <c r="P38" s="9" t="s">
        <v>7</v>
      </c>
    </row>
    <row r="39" customFormat="false" ht="15.75" hidden="false" customHeight="false" outlineLevel="0" collapsed="false">
      <c r="A39" s="96" t="s">
        <v>642</v>
      </c>
      <c r="B39" s="97" t="n">
        <v>15060188</v>
      </c>
      <c r="C39" s="97" t="s">
        <v>643</v>
      </c>
      <c r="K39" s="0" t="n">
        <v>38</v>
      </c>
      <c r="L39" s="5" t="n">
        <v>662</v>
      </c>
      <c r="M39" s="12" t="n">
        <v>15062469</v>
      </c>
      <c r="N39" s="13" t="n">
        <v>1242</v>
      </c>
      <c r="O39" s="14" t="s">
        <v>75</v>
      </c>
      <c r="P39" s="9" t="s">
        <v>7</v>
      </c>
    </row>
    <row r="40" customFormat="false" ht="15.75" hidden="false" customHeight="false" outlineLevel="0" collapsed="false">
      <c r="A40" s="87" t="s">
        <v>644</v>
      </c>
      <c r="B40" s="90" t="n">
        <v>15060190</v>
      </c>
      <c r="C40" s="90" t="s">
        <v>645</v>
      </c>
      <c r="K40" s="0" t="n">
        <v>39</v>
      </c>
      <c r="L40" s="5" t="n">
        <v>663</v>
      </c>
      <c r="M40" s="12" t="n">
        <v>15062485</v>
      </c>
      <c r="N40" s="13" t="n">
        <v>3387</v>
      </c>
      <c r="O40" s="14" t="s">
        <v>76</v>
      </c>
      <c r="P40" s="9" t="s">
        <v>7</v>
      </c>
    </row>
    <row r="41" customFormat="false" ht="15.75" hidden="false" customHeight="false" outlineLevel="0" collapsed="false">
      <c r="A41" s="94" t="s">
        <v>646</v>
      </c>
      <c r="B41" s="95" t="n">
        <v>15060191</v>
      </c>
      <c r="C41" s="90" t="s">
        <v>647</v>
      </c>
      <c r="K41" s="0" t="n">
        <v>40</v>
      </c>
      <c r="L41" s="5" t="n">
        <v>664</v>
      </c>
      <c r="M41" s="12" t="n">
        <v>15062486</v>
      </c>
      <c r="N41" s="18" t="n">
        <v>4104</v>
      </c>
      <c r="O41" s="14" t="s">
        <v>20</v>
      </c>
      <c r="P41" s="9" t="s">
        <v>7</v>
      </c>
    </row>
    <row r="42" customFormat="false" ht="15.75" hidden="false" customHeight="false" outlineLevel="0" collapsed="false">
      <c r="A42" s="87" t="s">
        <v>648</v>
      </c>
      <c r="B42" s="93" t="n">
        <v>15060204</v>
      </c>
      <c r="C42" s="93" t="s">
        <v>649</v>
      </c>
      <c r="K42" s="0" t="n">
        <v>41</v>
      </c>
      <c r="L42" s="5" t="n">
        <v>665</v>
      </c>
      <c r="M42" s="12" t="n">
        <v>15062491</v>
      </c>
      <c r="N42" s="13" t="n">
        <v>4147</v>
      </c>
      <c r="O42" s="14" t="s">
        <v>20</v>
      </c>
      <c r="P42" s="9" t="s">
        <v>7</v>
      </c>
    </row>
    <row r="43" customFormat="false" ht="15.75" hidden="false" customHeight="false" outlineLevel="0" collapsed="false">
      <c r="A43" s="98" t="s">
        <v>650</v>
      </c>
      <c r="B43" s="92" t="n">
        <v>15060205</v>
      </c>
      <c r="C43" s="99" t="s">
        <v>651</v>
      </c>
      <c r="K43" s="0" t="n">
        <v>42</v>
      </c>
      <c r="L43" s="19" t="n">
        <v>2</v>
      </c>
      <c r="M43" s="20" t="n">
        <v>15062242</v>
      </c>
      <c r="N43" s="20"/>
      <c r="O43" s="21" t="s">
        <v>77</v>
      </c>
      <c r="P43" s="22" t="s">
        <v>78</v>
      </c>
    </row>
    <row r="44" customFormat="false" ht="15.75" hidden="false" customHeight="false" outlineLevel="0" collapsed="false">
      <c r="A44" s="87" t="s">
        <v>652</v>
      </c>
      <c r="B44" s="90" t="n">
        <v>15060214</v>
      </c>
      <c r="C44" s="90" t="s">
        <v>653</v>
      </c>
      <c r="K44" s="0" t="n">
        <v>43</v>
      </c>
      <c r="L44" s="19" t="n">
        <v>6</v>
      </c>
      <c r="M44" s="20" t="n">
        <v>15062245</v>
      </c>
      <c r="N44" s="20"/>
      <c r="O44" s="21" t="s">
        <v>79</v>
      </c>
      <c r="P44" s="22" t="s">
        <v>78</v>
      </c>
    </row>
    <row r="45" customFormat="false" ht="15.75" hidden="false" customHeight="false" outlineLevel="0" collapsed="false">
      <c r="A45" s="87" t="s">
        <v>654</v>
      </c>
      <c r="B45" s="90" t="n">
        <v>15060215</v>
      </c>
      <c r="C45" s="90" t="s">
        <v>655</v>
      </c>
      <c r="K45" s="0" t="n">
        <v>44</v>
      </c>
      <c r="L45" s="23" t="n">
        <v>7</v>
      </c>
      <c r="M45" s="20" t="n">
        <v>15062246</v>
      </c>
      <c r="N45" s="20"/>
      <c r="O45" s="21" t="s">
        <v>80</v>
      </c>
      <c r="P45" s="22" t="s">
        <v>78</v>
      </c>
    </row>
    <row r="46" customFormat="false" ht="15.75" hidden="false" customHeight="false" outlineLevel="0" collapsed="false">
      <c r="A46" s="87" t="s">
        <v>656</v>
      </c>
      <c r="B46" s="90" t="n">
        <v>15060313</v>
      </c>
      <c r="C46" s="90" t="s">
        <v>657</v>
      </c>
      <c r="K46" s="0" t="n">
        <v>45</v>
      </c>
      <c r="L46" s="23" t="n">
        <v>9</v>
      </c>
      <c r="M46" s="20" t="n">
        <v>15062248</v>
      </c>
      <c r="N46" s="20"/>
      <c r="O46" s="21" t="s">
        <v>81</v>
      </c>
      <c r="P46" s="22" t="s">
        <v>78</v>
      </c>
    </row>
    <row r="47" customFormat="false" ht="15.75" hidden="false" customHeight="false" outlineLevel="0" collapsed="false">
      <c r="A47" s="94" t="s">
        <v>658</v>
      </c>
      <c r="B47" s="95" t="n">
        <v>15060320</v>
      </c>
      <c r="C47" s="90" t="s">
        <v>659</v>
      </c>
      <c r="K47" s="0" t="n">
        <v>46</v>
      </c>
      <c r="L47" s="19" t="n">
        <v>10</v>
      </c>
      <c r="M47" s="20" t="n">
        <v>15062249</v>
      </c>
      <c r="N47" s="20"/>
      <c r="O47" s="21" t="s">
        <v>82</v>
      </c>
      <c r="P47" s="22" t="s">
        <v>78</v>
      </c>
    </row>
    <row r="48" customFormat="false" ht="15.75" hidden="false" customHeight="false" outlineLevel="0" collapsed="false">
      <c r="A48" s="87" t="s">
        <v>660</v>
      </c>
      <c r="B48" s="90" t="n">
        <v>15060345</v>
      </c>
      <c r="C48" s="90" t="s">
        <v>661</v>
      </c>
      <c r="K48" s="0" t="n">
        <v>47</v>
      </c>
      <c r="L48" s="23" t="n">
        <v>11</v>
      </c>
      <c r="M48" s="20" t="n">
        <v>15062250</v>
      </c>
      <c r="N48" s="20"/>
      <c r="O48" s="21" t="s">
        <v>83</v>
      </c>
      <c r="P48" s="22" t="s">
        <v>78</v>
      </c>
    </row>
    <row r="49" customFormat="false" ht="15.75" hidden="false" customHeight="false" outlineLevel="0" collapsed="false">
      <c r="A49" s="87" t="s">
        <v>662</v>
      </c>
      <c r="B49" s="90" t="n">
        <v>15060383</v>
      </c>
      <c r="C49" s="90" t="s">
        <v>663</v>
      </c>
      <c r="K49" s="0" t="n">
        <v>48</v>
      </c>
      <c r="L49" s="23" t="n">
        <v>13</v>
      </c>
      <c r="M49" s="20" t="n">
        <v>15062251</v>
      </c>
      <c r="N49" s="20"/>
      <c r="O49" s="21" t="s">
        <v>84</v>
      </c>
      <c r="P49" s="22" t="s">
        <v>78</v>
      </c>
    </row>
    <row r="50" customFormat="false" ht="15.75" hidden="false" customHeight="false" outlineLevel="0" collapsed="false">
      <c r="A50" s="87" t="s">
        <v>664</v>
      </c>
      <c r="B50" s="90" t="n">
        <v>15060383</v>
      </c>
      <c r="C50" s="90" t="s">
        <v>665</v>
      </c>
      <c r="K50" s="0" t="n">
        <v>49</v>
      </c>
      <c r="L50" s="19" t="n">
        <v>14</v>
      </c>
      <c r="M50" s="20" t="n">
        <v>15062252</v>
      </c>
      <c r="N50" s="20"/>
      <c r="O50" s="21" t="s">
        <v>45</v>
      </c>
      <c r="P50" s="22" t="s">
        <v>78</v>
      </c>
    </row>
    <row r="51" customFormat="false" ht="15.75" hidden="false" customHeight="false" outlineLevel="0" collapsed="false">
      <c r="A51" s="87" t="s">
        <v>666</v>
      </c>
      <c r="B51" s="90" t="n">
        <v>15060420</v>
      </c>
      <c r="C51" s="90" t="s">
        <v>667</v>
      </c>
      <c r="K51" s="0" t="n">
        <v>50</v>
      </c>
      <c r="L51" s="23" t="n">
        <v>15</v>
      </c>
      <c r="M51" s="20" t="n">
        <v>15062253</v>
      </c>
      <c r="N51" s="20"/>
      <c r="O51" s="21" t="s">
        <v>85</v>
      </c>
      <c r="P51" s="22" t="s">
        <v>78</v>
      </c>
    </row>
    <row r="52" customFormat="false" ht="15.75" hidden="false" customHeight="false" outlineLevel="0" collapsed="false">
      <c r="A52" s="87" t="s">
        <v>668</v>
      </c>
      <c r="B52" s="90" t="n">
        <v>15060536</v>
      </c>
      <c r="C52" s="90" t="s">
        <v>669</v>
      </c>
      <c r="K52" s="0" t="n">
        <v>51</v>
      </c>
      <c r="L52" s="23" t="n">
        <v>19</v>
      </c>
      <c r="M52" s="20" t="n">
        <v>15062254</v>
      </c>
      <c r="N52" s="20"/>
      <c r="O52" s="21" t="s">
        <v>86</v>
      </c>
      <c r="P52" s="22" t="s">
        <v>78</v>
      </c>
    </row>
    <row r="53" customFormat="false" ht="15.75" hidden="false" customHeight="false" outlineLevel="0" collapsed="false">
      <c r="A53" s="87" t="s">
        <v>670</v>
      </c>
      <c r="B53" s="90" t="n">
        <v>15060543</v>
      </c>
      <c r="C53" s="90" t="s">
        <v>671</v>
      </c>
      <c r="K53" s="0" t="n">
        <v>52</v>
      </c>
      <c r="L53" s="19" t="n">
        <v>20</v>
      </c>
      <c r="M53" s="20" t="n">
        <v>15062255</v>
      </c>
      <c r="N53" s="20"/>
      <c r="O53" s="21" t="s">
        <v>87</v>
      </c>
      <c r="P53" s="22" t="s">
        <v>78</v>
      </c>
    </row>
    <row r="54" customFormat="false" ht="15.75" hidden="false" customHeight="false" outlineLevel="0" collapsed="false">
      <c r="A54" s="87" t="s">
        <v>672</v>
      </c>
      <c r="B54" s="90" t="n">
        <v>15060570</v>
      </c>
      <c r="C54" s="90" t="s">
        <v>673</v>
      </c>
      <c r="K54" s="0" t="n">
        <v>53</v>
      </c>
      <c r="L54" s="23" t="n">
        <v>24</v>
      </c>
      <c r="M54" s="20" t="n">
        <v>15062258</v>
      </c>
      <c r="N54" s="20"/>
      <c r="O54" s="21" t="s">
        <v>88</v>
      </c>
      <c r="P54" s="22" t="s">
        <v>78</v>
      </c>
    </row>
    <row r="55" customFormat="false" ht="15.75" hidden="false" customHeight="false" outlineLevel="0" collapsed="false">
      <c r="A55" s="98" t="s">
        <v>674</v>
      </c>
      <c r="B55" s="92" t="n">
        <v>15060630</v>
      </c>
      <c r="C55" s="90" t="s">
        <v>675</v>
      </c>
      <c r="K55" s="0" t="n">
        <v>54</v>
      </c>
      <c r="L55" s="23" t="n">
        <v>25</v>
      </c>
      <c r="M55" s="20" t="n">
        <v>15062259</v>
      </c>
      <c r="N55" s="20"/>
      <c r="O55" s="21" t="s">
        <v>89</v>
      </c>
      <c r="P55" s="22" t="s">
        <v>78</v>
      </c>
    </row>
    <row r="56" customFormat="false" ht="15.75" hidden="false" customHeight="false" outlineLevel="0" collapsed="false">
      <c r="A56" s="87" t="s">
        <v>676</v>
      </c>
      <c r="B56" s="90" t="n">
        <v>15060667</v>
      </c>
      <c r="C56" s="90" t="s">
        <v>677</v>
      </c>
      <c r="K56" s="0" t="n">
        <v>55</v>
      </c>
      <c r="L56" s="23" t="n">
        <v>27</v>
      </c>
      <c r="M56" s="20" t="n">
        <v>15062261</v>
      </c>
      <c r="N56" s="20"/>
      <c r="O56" s="21" t="s">
        <v>90</v>
      </c>
      <c r="P56" s="22" t="s">
        <v>78</v>
      </c>
    </row>
    <row r="57" customFormat="false" ht="15.75" hidden="false" customHeight="false" outlineLevel="0" collapsed="false">
      <c r="A57" s="87" t="s">
        <v>678</v>
      </c>
      <c r="B57" s="90" t="n">
        <v>15060797</v>
      </c>
      <c r="C57" s="90" t="s">
        <v>679</v>
      </c>
      <c r="K57" s="0" t="n">
        <v>56</v>
      </c>
      <c r="L57" s="23" t="n">
        <v>28</v>
      </c>
      <c r="M57" s="20" t="n">
        <v>15062262</v>
      </c>
      <c r="N57" s="20"/>
      <c r="O57" s="21" t="s">
        <v>91</v>
      </c>
      <c r="P57" s="22" t="s">
        <v>78</v>
      </c>
    </row>
    <row r="58" customFormat="false" ht="15.75" hidden="false" customHeight="false" outlineLevel="0" collapsed="false">
      <c r="A58" s="87" t="s">
        <v>680</v>
      </c>
      <c r="B58" s="91" t="n">
        <v>15060812</v>
      </c>
      <c r="C58" s="92" t="n">
        <v>2673</v>
      </c>
      <c r="K58" s="0" t="n">
        <v>57</v>
      </c>
      <c r="L58" s="23" t="n">
        <v>30</v>
      </c>
      <c r="M58" s="20" t="n">
        <v>15062263</v>
      </c>
      <c r="N58" s="20"/>
      <c r="O58" s="21" t="s">
        <v>92</v>
      </c>
      <c r="P58" s="22" t="s">
        <v>78</v>
      </c>
    </row>
    <row r="59" customFormat="false" ht="15.75" hidden="false" customHeight="false" outlineLevel="0" collapsed="false">
      <c r="A59" s="87" t="s">
        <v>681</v>
      </c>
      <c r="B59" s="90" t="n">
        <v>15060846</v>
      </c>
      <c r="C59" s="90" t="s">
        <v>682</v>
      </c>
      <c r="K59" s="0" t="n">
        <v>58</v>
      </c>
      <c r="L59" s="23" t="n">
        <v>32</v>
      </c>
      <c r="M59" s="20" t="n">
        <v>15062264</v>
      </c>
      <c r="N59" s="20"/>
      <c r="O59" s="21" t="s">
        <v>93</v>
      </c>
      <c r="P59" s="22" t="s">
        <v>78</v>
      </c>
    </row>
    <row r="60" customFormat="false" ht="15.75" hidden="false" customHeight="false" outlineLevel="0" collapsed="false">
      <c r="A60" s="87" t="s">
        <v>683</v>
      </c>
      <c r="B60" s="90" t="n">
        <v>15060907</v>
      </c>
      <c r="C60" s="90" t="s">
        <v>684</v>
      </c>
      <c r="K60" s="0" t="n">
        <v>59</v>
      </c>
      <c r="L60" s="23" t="n">
        <v>33</v>
      </c>
      <c r="M60" s="20" t="n">
        <v>15062265</v>
      </c>
      <c r="N60" s="20"/>
      <c r="O60" s="21" t="s">
        <v>94</v>
      </c>
      <c r="P60" s="22" t="s">
        <v>78</v>
      </c>
    </row>
    <row r="61" customFormat="false" ht="15.75" hidden="false" customHeight="false" outlineLevel="0" collapsed="false">
      <c r="A61" s="87" t="s">
        <v>685</v>
      </c>
      <c r="B61" s="90" t="n">
        <v>15060909</v>
      </c>
      <c r="C61" s="90" t="s">
        <v>686</v>
      </c>
      <c r="K61" s="0" t="n">
        <v>60</v>
      </c>
      <c r="L61" s="23" t="n">
        <v>34</v>
      </c>
      <c r="M61" s="20" t="n">
        <v>15062266</v>
      </c>
      <c r="N61" s="20"/>
      <c r="O61" s="21" t="s">
        <v>95</v>
      </c>
      <c r="P61" s="22" t="s">
        <v>78</v>
      </c>
    </row>
    <row r="62" customFormat="false" ht="15.75" hidden="false" customHeight="false" outlineLevel="0" collapsed="false">
      <c r="A62" s="87" t="s">
        <v>687</v>
      </c>
      <c r="B62" s="90" t="n">
        <v>15060910</v>
      </c>
      <c r="C62" s="90" t="s">
        <v>688</v>
      </c>
      <c r="K62" s="0" t="n">
        <v>61</v>
      </c>
      <c r="L62" s="23" t="n">
        <v>35</v>
      </c>
      <c r="M62" s="20" t="n">
        <v>15062267</v>
      </c>
      <c r="N62" s="20"/>
      <c r="O62" s="21" t="s">
        <v>96</v>
      </c>
      <c r="P62" s="22" t="s">
        <v>78</v>
      </c>
    </row>
    <row r="63" customFormat="false" ht="15.75" hidden="false" customHeight="false" outlineLevel="0" collapsed="false">
      <c r="A63" s="87" t="s">
        <v>689</v>
      </c>
      <c r="B63" s="90" t="n">
        <v>15060933</v>
      </c>
      <c r="C63" s="91" t="s">
        <v>690</v>
      </c>
      <c r="K63" s="0" t="n">
        <v>62</v>
      </c>
      <c r="L63" s="23" t="n">
        <v>36</v>
      </c>
      <c r="M63" s="20" t="n">
        <v>15062268</v>
      </c>
      <c r="N63" s="20"/>
      <c r="O63" s="21" t="s">
        <v>97</v>
      </c>
      <c r="P63" s="22" t="s">
        <v>78</v>
      </c>
    </row>
    <row r="64" customFormat="false" ht="15.75" hidden="false" customHeight="false" outlineLevel="0" collapsed="false">
      <c r="A64" s="87" t="s">
        <v>691</v>
      </c>
      <c r="B64" s="90" t="n">
        <v>15060964</v>
      </c>
      <c r="C64" s="90" t="s">
        <v>692</v>
      </c>
      <c r="K64" s="0" t="n">
        <v>63</v>
      </c>
      <c r="L64" s="23" t="n">
        <v>39</v>
      </c>
      <c r="M64" s="20" t="n">
        <v>15062270</v>
      </c>
      <c r="N64" s="20"/>
      <c r="O64" s="21" t="s">
        <v>98</v>
      </c>
      <c r="P64" s="22" t="s">
        <v>78</v>
      </c>
    </row>
    <row r="65" customFormat="false" ht="15.75" hidden="false" customHeight="false" outlineLevel="0" collapsed="false">
      <c r="A65" s="87" t="s">
        <v>693</v>
      </c>
      <c r="B65" s="90" t="n">
        <v>15061007</v>
      </c>
      <c r="C65" s="90" t="s">
        <v>694</v>
      </c>
      <c r="K65" s="0" t="n">
        <v>64</v>
      </c>
      <c r="L65" s="23" t="n">
        <v>40</v>
      </c>
      <c r="M65" s="20" t="n">
        <v>15062271</v>
      </c>
      <c r="N65" s="20"/>
      <c r="O65" s="21" t="s">
        <v>99</v>
      </c>
      <c r="P65" s="22" t="s">
        <v>78</v>
      </c>
    </row>
    <row r="66" customFormat="false" ht="15.75" hidden="false" customHeight="false" outlineLevel="0" collapsed="false">
      <c r="A66" s="87" t="s">
        <v>695</v>
      </c>
      <c r="B66" s="90" t="n">
        <v>15061011</v>
      </c>
      <c r="C66" s="90" t="s">
        <v>696</v>
      </c>
      <c r="K66" s="0" t="n">
        <v>65</v>
      </c>
      <c r="L66" s="23" t="n">
        <v>41</v>
      </c>
      <c r="M66" s="20" t="n">
        <v>15062272</v>
      </c>
      <c r="N66" s="20"/>
      <c r="O66" s="21" t="s">
        <v>100</v>
      </c>
      <c r="P66" s="22" t="s">
        <v>78</v>
      </c>
    </row>
    <row r="67" customFormat="false" ht="15.75" hidden="false" customHeight="false" outlineLevel="0" collapsed="false">
      <c r="A67" s="87" t="s">
        <v>697</v>
      </c>
      <c r="B67" s="91" t="n">
        <v>15061022</v>
      </c>
      <c r="C67" s="92" t="s">
        <v>698</v>
      </c>
      <c r="K67" s="0" t="n">
        <v>66</v>
      </c>
      <c r="L67" s="23" t="n">
        <v>42</v>
      </c>
      <c r="M67" s="20" t="n">
        <v>15062273</v>
      </c>
      <c r="N67" s="20"/>
      <c r="O67" s="21" t="s">
        <v>101</v>
      </c>
      <c r="P67" s="22" t="s">
        <v>78</v>
      </c>
    </row>
    <row r="68" customFormat="false" ht="15.75" hidden="false" customHeight="false" outlineLevel="0" collapsed="false">
      <c r="A68" s="87" t="s">
        <v>699</v>
      </c>
      <c r="B68" s="100" t="n">
        <v>15061047</v>
      </c>
      <c r="C68" s="90" t="s">
        <v>675</v>
      </c>
      <c r="K68" s="0" t="n">
        <v>67</v>
      </c>
      <c r="L68" s="23" t="n">
        <v>43</v>
      </c>
      <c r="M68" s="20" t="n">
        <v>15062274</v>
      </c>
      <c r="N68" s="20"/>
      <c r="O68" s="21" t="s">
        <v>102</v>
      </c>
      <c r="P68" s="22" t="s">
        <v>78</v>
      </c>
    </row>
    <row r="69" customFormat="false" ht="15.75" hidden="false" customHeight="false" outlineLevel="0" collapsed="false">
      <c r="A69" s="87" t="s">
        <v>700</v>
      </c>
      <c r="B69" s="90" t="n">
        <v>15061122</v>
      </c>
      <c r="C69" s="90" t="s">
        <v>701</v>
      </c>
      <c r="K69" s="0" t="n">
        <v>68</v>
      </c>
      <c r="L69" s="23" t="n">
        <v>45</v>
      </c>
      <c r="M69" s="20" t="n">
        <v>15062276</v>
      </c>
      <c r="N69" s="20"/>
      <c r="O69" s="21" t="s">
        <v>103</v>
      </c>
      <c r="P69" s="22" t="s">
        <v>78</v>
      </c>
    </row>
    <row r="70" customFormat="false" ht="15.75" hidden="false" customHeight="false" outlineLevel="0" collapsed="false">
      <c r="A70" s="87" t="s">
        <v>702</v>
      </c>
      <c r="B70" s="90" t="n">
        <v>15061140</v>
      </c>
      <c r="C70" s="90" t="s">
        <v>703</v>
      </c>
      <c r="K70" s="0" t="n">
        <v>69</v>
      </c>
      <c r="L70" s="23" t="n">
        <v>64</v>
      </c>
      <c r="M70" s="20" t="n">
        <v>15062576</v>
      </c>
      <c r="N70" s="20"/>
      <c r="O70" s="24" t="s">
        <v>104</v>
      </c>
      <c r="P70" s="22" t="s">
        <v>78</v>
      </c>
    </row>
    <row r="71" customFormat="false" ht="15.75" hidden="false" customHeight="false" outlineLevel="0" collapsed="false">
      <c r="A71" s="87" t="s">
        <v>704</v>
      </c>
      <c r="B71" s="90" t="n">
        <v>15061204</v>
      </c>
      <c r="C71" s="90" t="s">
        <v>705</v>
      </c>
      <c r="K71" s="0" t="n">
        <v>70</v>
      </c>
      <c r="L71" s="10" t="n">
        <v>97</v>
      </c>
      <c r="M71" s="19" t="n">
        <v>15062006</v>
      </c>
      <c r="N71" s="19"/>
      <c r="O71" s="25" t="s">
        <v>105</v>
      </c>
      <c r="P71" s="22" t="s">
        <v>106</v>
      </c>
    </row>
    <row r="72" customFormat="false" ht="15.75" hidden="false" customHeight="false" outlineLevel="0" collapsed="false">
      <c r="A72" s="87" t="s">
        <v>706</v>
      </c>
      <c r="B72" s="90" t="n">
        <v>15061213</v>
      </c>
      <c r="C72" s="90" t="s">
        <v>707</v>
      </c>
      <c r="K72" s="0" t="n">
        <v>71</v>
      </c>
      <c r="L72" s="10" t="n">
        <v>113</v>
      </c>
      <c r="M72" s="20" t="n">
        <v>15062180</v>
      </c>
      <c r="N72" s="20"/>
      <c r="O72" s="25" t="s">
        <v>107</v>
      </c>
      <c r="P72" s="26" t="s">
        <v>106</v>
      </c>
    </row>
    <row r="73" customFormat="false" ht="15.75" hidden="false" customHeight="false" outlineLevel="0" collapsed="false">
      <c r="A73" s="87" t="s">
        <v>708</v>
      </c>
      <c r="B73" s="90" t="n">
        <v>15061215</v>
      </c>
      <c r="C73" s="90" t="s">
        <v>709</v>
      </c>
      <c r="K73" s="0" t="n">
        <v>72</v>
      </c>
      <c r="L73" s="27" t="n">
        <v>114</v>
      </c>
      <c r="M73" s="20" t="n">
        <v>15062181</v>
      </c>
      <c r="N73" s="20"/>
      <c r="O73" s="25" t="s">
        <v>108</v>
      </c>
      <c r="P73" s="26" t="s">
        <v>106</v>
      </c>
    </row>
    <row r="74" customFormat="false" ht="15.75" hidden="false" customHeight="false" outlineLevel="0" collapsed="false">
      <c r="A74" s="87" t="s">
        <v>710</v>
      </c>
      <c r="B74" s="90" t="n">
        <v>15061216</v>
      </c>
      <c r="C74" s="90" t="s">
        <v>711</v>
      </c>
      <c r="K74" s="0" t="n">
        <v>73</v>
      </c>
      <c r="L74" s="10" t="n">
        <v>119</v>
      </c>
      <c r="M74" s="20" t="n">
        <v>15062585</v>
      </c>
      <c r="N74" s="20"/>
      <c r="O74" s="21" t="s">
        <v>109</v>
      </c>
      <c r="P74" s="26" t="s">
        <v>106</v>
      </c>
    </row>
    <row r="75" customFormat="false" ht="15.75" hidden="false" customHeight="false" outlineLevel="0" collapsed="false">
      <c r="A75" s="87" t="s">
        <v>712</v>
      </c>
      <c r="B75" s="90" t="n">
        <v>15061225</v>
      </c>
      <c r="C75" s="90" t="s">
        <v>713</v>
      </c>
      <c r="K75" s="0" t="n">
        <v>74</v>
      </c>
      <c r="L75" s="10" t="n">
        <v>120</v>
      </c>
      <c r="M75" s="20" t="n">
        <v>15062586</v>
      </c>
      <c r="N75" s="20"/>
      <c r="O75" s="24" t="s">
        <v>110</v>
      </c>
      <c r="P75" s="26" t="s">
        <v>106</v>
      </c>
    </row>
    <row r="76" customFormat="false" ht="15.75" hidden="false" customHeight="false" outlineLevel="0" collapsed="false">
      <c r="A76" s="87" t="s">
        <v>714</v>
      </c>
      <c r="B76" s="90" t="n">
        <v>15061226</v>
      </c>
      <c r="C76" s="90" t="s">
        <v>715</v>
      </c>
      <c r="K76" s="0" t="n">
        <v>75</v>
      </c>
      <c r="L76" s="10" t="n">
        <v>121</v>
      </c>
      <c r="M76" s="20" t="n">
        <v>15062587</v>
      </c>
      <c r="N76" s="20"/>
      <c r="O76" s="28" t="s">
        <v>111</v>
      </c>
      <c r="P76" s="26" t="s">
        <v>106</v>
      </c>
    </row>
    <row r="77" customFormat="false" ht="15.75" hidden="false" customHeight="false" outlineLevel="0" collapsed="false">
      <c r="A77" s="87" t="s">
        <v>716</v>
      </c>
      <c r="B77" s="90" t="n">
        <v>15061228</v>
      </c>
      <c r="C77" s="90" t="s">
        <v>717</v>
      </c>
      <c r="K77" s="0" t="n">
        <v>76</v>
      </c>
      <c r="L77" s="10" t="n">
        <v>122</v>
      </c>
      <c r="M77" s="20" t="n">
        <v>15062588</v>
      </c>
      <c r="N77" s="20"/>
      <c r="O77" s="28" t="s">
        <v>112</v>
      </c>
      <c r="P77" s="26" t="s">
        <v>106</v>
      </c>
    </row>
    <row r="78" customFormat="false" ht="15.75" hidden="false" customHeight="false" outlineLevel="0" collapsed="false">
      <c r="A78" s="87" t="s">
        <v>718</v>
      </c>
      <c r="B78" s="90" t="n">
        <v>15061237</v>
      </c>
      <c r="C78" s="90" t="s">
        <v>719</v>
      </c>
      <c r="K78" s="0" t="n">
        <v>77</v>
      </c>
      <c r="L78" s="10" t="n">
        <v>123</v>
      </c>
      <c r="M78" s="20" t="n">
        <v>15062589</v>
      </c>
      <c r="N78" s="20"/>
      <c r="O78" s="24" t="s">
        <v>113</v>
      </c>
      <c r="P78" s="22" t="s">
        <v>106</v>
      </c>
    </row>
    <row r="79" customFormat="false" ht="15.75" hidden="false" customHeight="false" outlineLevel="0" collapsed="false">
      <c r="A79" s="87" t="s">
        <v>720</v>
      </c>
      <c r="B79" s="90" t="n">
        <v>15061250</v>
      </c>
      <c r="C79" s="90" t="s">
        <v>721</v>
      </c>
      <c r="K79" s="0" t="n">
        <v>78</v>
      </c>
      <c r="L79" s="10" t="n">
        <v>124</v>
      </c>
      <c r="M79" s="20" t="n">
        <v>15062590</v>
      </c>
      <c r="N79" s="20"/>
      <c r="O79" s="21" t="s">
        <v>114</v>
      </c>
      <c r="P79" s="26" t="s">
        <v>106</v>
      </c>
    </row>
    <row r="80" customFormat="false" ht="15.75" hidden="false" customHeight="false" outlineLevel="0" collapsed="false">
      <c r="A80" s="87" t="s">
        <v>722</v>
      </c>
      <c r="B80" s="90" t="n">
        <v>15061256</v>
      </c>
      <c r="C80" s="90" t="s">
        <v>723</v>
      </c>
      <c r="K80" s="0" t="n">
        <v>79</v>
      </c>
      <c r="L80" s="10" t="n">
        <v>159</v>
      </c>
      <c r="M80" s="17" t="n">
        <v>15060074</v>
      </c>
      <c r="N80" s="17"/>
      <c r="O80" s="24" t="s">
        <v>115</v>
      </c>
      <c r="P80" s="22" t="s">
        <v>106</v>
      </c>
    </row>
    <row r="81" customFormat="false" ht="15.75" hidden="false" customHeight="false" outlineLevel="0" collapsed="false">
      <c r="A81" s="94" t="s">
        <v>724</v>
      </c>
      <c r="B81" s="95" t="n">
        <v>15061257</v>
      </c>
      <c r="C81" s="91" t="s">
        <v>725</v>
      </c>
      <c r="K81" s="0" t="n">
        <v>80</v>
      </c>
      <c r="L81" s="34" t="n">
        <v>1</v>
      </c>
      <c r="M81" s="35" t="n">
        <v>15060038</v>
      </c>
      <c r="N81" s="36" t="n">
        <v>98</v>
      </c>
      <c r="O81" s="25" t="s">
        <v>20</v>
      </c>
      <c r="P81" s="37" t="s">
        <v>117</v>
      </c>
    </row>
    <row r="82" customFormat="false" ht="15.75" hidden="false" customHeight="false" outlineLevel="0" collapsed="false">
      <c r="A82" s="87" t="s">
        <v>726</v>
      </c>
      <c r="B82" s="90" t="n">
        <v>15061258</v>
      </c>
      <c r="C82" s="90" t="s">
        <v>727</v>
      </c>
      <c r="K82" s="0" t="n">
        <v>81</v>
      </c>
      <c r="L82" s="34" t="n">
        <v>2</v>
      </c>
      <c r="M82" s="35" t="n">
        <v>15060096</v>
      </c>
      <c r="N82" s="36" t="n">
        <v>247</v>
      </c>
      <c r="O82" s="25" t="s">
        <v>118</v>
      </c>
      <c r="P82" s="37" t="s">
        <v>117</v>
      </c>
    </row>
    <row r="83" customFormat="false" ht="15.75" hidden="false" customHeight="false" outlineLevel="0" collapsed="false">
      <c r="A83" s="87" t="s">
        <v>728</v>
      </c>
      <c r="B83" s="90" t="n">
        <v>15061259</v>
      </c>
      <c r="C83" s="90" t="s">
        <v>729</v>
      </c>
      <c r="K83" s="0" t="n">
        <v>82</v>
      </c>
      <c r="L83" s="34" t="n">
        <v>3</v>
      </c>
      <c r="M83" s="35" t="n">
        <v>15060116</v>
      </c>
      <c r="N83" s="36" t="n">
        <v>334</v>
      </c>
      <c r="O83" s="25" t="s">
        <v>119</v>
      </c>
      <c r="P83" s="37" t="s">
        <v>117</v>
      </c>
    </row>
    <row r="84" customFormat="false" ht="15.75" hidden="false" customHeight="false" outlineLevel="0" collapsed="false">
      <c r="A84" s="87" t="s">
        <v>730</v>
      </c>
      <c r="B84" s="90" t="n">
        <v>15061260</v>
      </c>
      <c r="C84" s="90" t="s">
        <v>731</v>
      </c>
      <c r="K84" s="0" t="n">
        <v>83</v>
      </c>
      <c r="L84" s="34" t="n">
        <v>4</v>
      </c>
      <c r="M84" s="20" t="n">
        <v>15062442</v>
      </c>
      <c r="N84" s="36" t="s">
        <v>120</v>
      </c>
      <c r="O84" s="25" t="s">
        <v>119</v>
      </c>
      <c r="P84" s="37" t="s">
        <v>117</v>
      </c>
    </row>
    <row r="85" customFormat="false" ht="15.75" hidden="false" customHeight="false" outlineLevel="0" collapsed="false">
      <c r="A85" s="87" t="s">
        <v>732</v>
      </c>
      <c r="B85" s="90" t="n">
        <v>15061261</v>
      </c>
      <c r="C85" s="90" t="s">
        <v>733</v>
      </c>
      <c r="K85" s="0" t="n">
        <v>84</v>
      </c>
      <c r="L85" s="34" t="n">
        <v>6</v>
      </c>
      <c r="M85" s="20" t="n">
        <v>15062444</v>
      </c>
      <c r="N85" s="36" t="n">
        <v>646</v>
      </c>
      <c r="O85" s="25" t="s">
        <v>121</v>
      </c>
      <c r="P85" s="37" t="s">
        <v>117</v>
      </c>
    </row>
    <row r="86" customFormat="false" ht="15.75" hidden="false" customHeight="false" outlineLevel="0" collapsed="false">
      <c r="A86" s="87" t="s">
        <v>734</v>
      </c>
      <c r="B86" s="90" t="n">
        <v>15061262</v>
      </c>
      <c r="C86" s="90" t="s">
        <v>735</v>
      </c>
      <c r="K86" s="0" t="n">
        <v>85</v>
      </c>
      <c r="L86" s="34" t="n">
        <v>7</v>
      </c>
      <c r="M86" s="20" t="n">
        <v>15062445</v>
      </c>
      <c r="N86" s="36" t="n">
        <v>647</v>
      </c>
      <c r="O86" s="25" t="s">
        <v>122</v>
      </c>
      <c r="P86" s="37" t="s">
        <v>117</v>
      </c>
    </row>
    <row r="87" customFormat="false" ht="15.75" hidden="false" customHeight="false" outlineLevel="0" collapsed="false">
      <c r="A87" s="87" t="s">
        <v>736</v>
      </c>
      <c r="B87" s="90" t="n">
        <v>15061263</v>
      </c>
      <c r="C87" s="90" t="s">
        <v>737</v>
      </c>
      <c r="K87" s="0" t="n">
        <v>86</v>
      </c>
      <c r="L87" s="34" t="n">
        <v>9</v>
      </c>
      <c r="M87" s="20" t="n">
        <v>15062447</v>
      </c>
      <c r="N87" s="36" t="n">
        <v>753</v>
      </c>
      <c r="O87" s="25" t="s">
        <v>20</v>
      </c>
      <c r="P87" s="37" t="s">
        <v>117</v>
      </c>
    </row>
    <row r="88" customFormat="false" ht="15.75" hidden="false" customHeight="false" outlineLevel="0" collapsed="false">
      <c r="A88" s="87" t="s">
        <v>738</v>
      </c>
      <c r="B88" s="90" t="n">
        <v>15061264</v>
      </c>
      <c r="C88" s="90" t="s">
        <v>739</v>
      </c>
      <c r="K88" s="0" t="n">
        <v>87</v>
      </c>
      <c r="L88" s="34" t="n">
        <v>10</v>
      </c>
      <c r="M88" s="20" t="n">
        <v>15062448</v>
      </c>
      <c r="N88" s="35" t="n">
        <v>754</v>
      </c>
      <c r="O88" s="25" t="s">
        <v>20</v>
      </c>
      <c r="P88" s="18" t="s">
        <v>117</v>
      </c>
    </row>
    <row r="89" customFormat="false" ht="15.75" hidden="false" customHeight="false" outlineLevel="0" collapsed="false">
      <c r="A89" s="87" t="s">
        <v>740</v>
      </c>
      <c r="B89" s="90" t="n">
        <v>15061265</v>
      </c>
      <c r="C89" s="90" t="s">
        <v>741</v>
      </c>
      <c r="K89" s="0" t="n">
        <v>88</v>
      </c>
      <c r="L89" s="34" t="n">
        <v>11</v>
      </c>
      <c r="M89" s="20" t="n">
        <v>15062449</v>
      </c>
      <c r="N89" s="36" t="n">
        <v>798</v>
      </c>
      <c r="O89" s="25" t="s">
        <v>123</v>
      </c>
      <c r="P89" s="37" t="s">
        <v>117</v>
      </c>
    </row>
    <row r="90" customFormat="false" ht="15.75" hidden="false" customHeight="false" outlineLevel="0" collapsed="false">
      <c r="A90" s="87" t="s">
        <v>742</v>
      </c>
      <c r="B90" s="90" t="n">
        <v>15061270</v>
      </c>
      <c r="C90" s="90" t="s">
        <v>743</v>
      </c>
      <c r="K90" s="0" t="n">
        <v>89</v>
      </c>
      <c r="L90" s="34" t="n">
        <v>12</v>
      </c>
      <c r="M90" s="20" t="n">
        <v>15062450</v>
      </c>
      <c r="N90" s="36" t="s">
        <v>124</v>
      </c>
      <c r="O90" s="25" t="s">
        <v>123</v>
      </c>
      <c r="P90" s="37" t="s">
        <v>117</v>
      </c>
    </row>
    <row r="91" customFormat="false" ht="15.75" hidden="false" customHeight="false" outlineLevel="0" collapsed="false">
      <c r="A91" s="87" t="s">
        <v>744</v>
      </c>
      <c r="B91" s="90" t="n">
        <v>15061271</v>
      </c>
      <c r="C91" s="90" t="s">
        <v>745</v>
      </c>
      <c r="K91" s="0" t="n">
        <v>90</v>
      </c>
      <c r="L91" s="34" t="n">
        <v>13</v>
      </c>
      <c r="M91" s="20" t="n">
        <v>15062451</v>
      </c>
      <c r="N91" s="36" t="s">
        <v>125</v>
      </c>
      <c r="O91" s="25" t="s">
        <v>123</v>
      </c>
      <c r="P91" s="37" t="s">
        <v>117</v>
      </c>
    </row>
    <row r="92" customFormat="false" ht="15.75" hidden="false" customHeight="false" outlineLevel="0" collapsed="false">
      <c r="A92" s="87" t="s">
        <v>746</v>
      </c>
      <c r="B92" s="90" t="n">
        <v>15061273</v>
      </c>
      <c r="C92" s="90" t="s">
        <v>747</v>
      </c>
      <c r="K92" s="0" t="n">
        <v>91</v>
      </c>
      <c r="L92" s="34" t="n">
        <v>14</v>
      </c>
      <c r="M92" s="20" t="n">
        <v>15062452</v>
      </c>
      <c r="N92" s="35" t="s">
        <v>126</v>
      </c>
      <c r="O92" s="25" t="s">
        <v>127</v>
      </c>
      <c r="P92" s="37" t="s">
        <v>117</v>
      </c>
    </row>
    <row r="93" customFormat="false" ht="15.75" hidden="false" customHeight="false" outlineLevel="0" collapsed="false">
      <c r="A93" s="87" t="s">
        <v>748</v>
      </c>
      <c r="B93" s="90" t="n">
        <v>15061274</v>
      </c>
      <c r="C93" s="90" t="s">
        <v>749</v>
      </c>
      <c r="K93" s="0" t="n">
        <v>92</v>
      </c>
      <c r="L93" s="34" t="n">
        <v>15</v>
      </c>
      <c r="M93" s="20" t="n">
        <v>15062453</v>
      </c>
      <c r="N93" s="35" t="n">
        <v>800</v>
      </c>
      <c r="O93" s="25" t="s">
        <v>128</v>
      </c>
      <c r="P93" s="18" t="s">
        <v>117</v>
      </c>
    </row>
    <row r="94" customFormat="false" ht="15.75" hidden="false" customHeight="false" outlineLevel="0" collapsed="false">
      <c r="A94" s="87" t="s">
        <v>750</v>
      </c>
      <c r="B94" s="90" t="n">
        <v>15061277</v>
      </c>
      <c r="C94" s="90" t="s">
        <v>751</v>
      </c>
      <c r="K94" s="0" t="n">
        <v>93</v>
      </c>
      <c r="L94" s="38" t="n">
        <v>16</v>
      </c>
      <c r="M94" s="20" t="n">
        <v>15062454</v>
      </c>
      <c r="N94" s="35" t="n">
        <v>801</v>
      </c>
      <c r="O94" s="25" t="s">
        <v>129</v>
      </c>
      <c r="P94" s="18" t="s">
        <v>117</v>
      </c>
    </row>
    <row r="95" customFormat="false" ht="15.75" hidden="false" customHeight="false" outlineLevel="0" collapsed="false">
      <c r="A95" s="96" t="s">
        <v>752</v>
      </c>
      <c r="B95" s="97" t="n">
        <v>15061279</v>
      </c>
      <c r="C95" s="97" t="s">
        <v>753</v>
      </c>
      <c r="K95" s="0" t="n">
        <v>94</v>
      </c>
      <c r="L95" s="34" t="n">
        <v>18</v>
      </c>
      <c r="M95" s="20" t="n">
        <v>15062456</v>
      </c>
      <c r="N95" s="36" t="n">
        <v>855</v>
      </c>
      <c r="O95" s="25" t="s">
        <v>130</v>
      </c>
      <c r="P95" s="37" t="s">
        <v>117</v>
      </c>
    </row>
    <row r="96" customFormat="false" ht="15.75" hidden="false" customHeight="false" outlineLevel="0" collapsed="false">
      <c r="A96" s="87" t="s">
        <v>754</v>
      </c>
      <c r="B96" s="90" t="n">
        <v>15061281</v>
      </c>
      <c r="C96" s="90" t="s">
        <v>755</v>
      </c>
      <c r="K96" s="0" t="n">
        <v>95</v>
      </c>
      <c r="L96" s="34" t="n">
        <v>20</v>
      </c>
      <c r="M96" s="20" t="n">
        <v>15062458</v>
      </c>
      <c r="N96" s="35" t="s">
        <v>131</v>
      </c>
      <c r="O96" s="25" t="s">
        <v>132</v>
      </c>
      <c r="P96" s="18" t="s">
        <v>117</v>
      </c>
    </row>
    <row r="97" customFormat="false" ht="15.75" hidden="false" customHeight="false" outlineLevel="0" collapsed="false">
      <c r="A97" s="87" t="s">
        <v>756</v>
      </c>
      <c r="B97" s="90" t="n">
        <v>15061282</v>
      </c>
      <c r="C97" s="90" t="s">
        <v>757</v>
      </c>
      <c r="K97" s="0" t="n">
        <v>96</v>
      </c>
      <c r="L97" s="34" t="n">
        <v>21</v>
      </c>
      <c r="M97" s="20" t="n">
        <v>15062459</v>
      </c>
      <c r="N97" s="36" t="n">
        <v>880</v>
      </c>
      <c r="O97" s="25" t="s">
        <v>133</v>
      </c>
      <c r="P97" s="18" t="s">
        <v>117</v>
      </c>
    </row>
    <row r="98" customFormat="false" ht="15.75" hidden="false" customHeight="false" outlineLevel="0" collapsed="false">
      <c r="A98" s="87" t="s">
        <v>758</v>
      </c>
      <c r="B98" s="90" t="n">
        <v>15061283</v>
      </c>
      <c r="C98" s="90" t="s">
        <v>759</v>
      </c>
      <c r="K98" s="0" t="n">
        <v>97</v>
      </c>
      <c r="L98" s="34" t="n">
        <v>23</v>
      </c>
      <c r="M98" s="20" t="n">
        <v>15062461</v>
      </c>
      <c r="N98" s="36" t="n">
        <v>886</v>
      </c>
      <c r="O98" s="25" t="s">
        <v>134</v>
      </c>
      <c r="P98" s="37" t="s">
        <v>117</v>
      </c>
    </row>
    <row r="99" customFormat="false" ht="15.75" hidden="false" customHeight="false" outlineLevel="0" collapsed="false">
      <c r="A99" s="87" t="s">
        <v>760</v>
      </c>
      <c r="B99" s="90" t="n">
        <v>15061286</v>
      </c>
      <c r="C99" s="90" t="s">
        <v>761</v>
      </c>
      <c r="K99" s="0" t="n">
        <v>98</v>
      </c>
      <c r="L99" s="34" t="n">
        <v>24</v>
      </c>
      <c r="M99" s="20" t="n">
        <v>15062462</v>
      </c>
      <c r="N99" s="35" t="s">
        <v>135</v>
      </c>
      <c r="O99" s="25" t="s">
        <v>20</v>
      </c>
      <c r="P99" s="18" t="s">
        <v>117</v>
      </c>
    </row>
    <row r="100" customFormat="false" ht="15.75" hidden="false" customHeight="false" outlineLevel="0" collapsed="false">
      <c r="A100" s="87" t="s">
        <v>762</v>
      </c>
      <c r="B100" s="90" t="n">
        <v>15061288</v>
      </c>
      <c r="C100" s="90" t="s">
        <v>763</v>
      </c>
      <c r="K100" s="0" t="n">
        <v>99</v>
      </c>
      <c r="L100" s="34" t="n">
        <v>25</v>
      </c>
      <c r="M100" s="20" t="n">
        <v>15062463</v>
      </c>
      <c r="N100" s="36" t="n">
        <v>962</v>
      </c>
      <c r="O100" s="25" t="s">
        <v>136</v>
      </c>
      <c r="P100" s="37" t="s">
        <v>117</v>
      </c>
    </row>
    <row r="101" customFormat="false" ht="15.75" hidden="false" customHeight="false" outlineLevel="0" collapsed="false">
      <c r="A101" s="87" t="s">
        <v>764</v>
      </c>
      <c r="B101" s="90" t="n">
        <v>15061289</v>
      </c>
      <c r="C101" s="90" t="s">
        <v>765</v>
      </c>
      <c r="K101" s="0" t="n">
        <v>100</v>
      </c>
      <c r="L101" s="34" t="n">
        <v>26</v>
      </c>
      <c r="M101" s="20" t="n">
        <v>15062464</v>
      </c>
      <c r="N101" s="36" t="n">
        <v>969</v>
      </c>
      <c r="O101" s="25" t="s">
        <v>137</v>
      </c>
      <c r="P101" s="37" t="s">
        <v>117</v>
      </c>
    </row>
    <row r="102" customFormat="false" ht="15.75" hidden="false" customHeight="false" outlineLevel="0" collapsed="false">
      <c r="A102" s="87" t="s">
        <v>766</v>
      </c>
      <c r="B102" s="90" t="n">
        <v>15061290</v>
      </c>
      <c r="C102" s="90" t="s">
        <v>767</v>
      </c>
      <c r="K102" s="0" t="n">
        <v>101</v>
      </c>
      <c r="L102" s="34" t="n">
        <v>27</v>
      </c>
      <c r="M102" s="35" t="n">
        <v>15060161</v>
      </c>
      <c r="N102" s="36" t="n">
        <v>1020</v>
      </c>
      <c r="O102" s="25" t="s">
        <v>138</v>
      </c>
      <c r="P102" s="37" t="s">
        <v>117</v>
      </c>
    </row>
    <row r="103" customFormat="false" ht="15.75" hidden="false" customHeight="false" outlineLevel="0" collapsed="false">
      <c r="A103" s="87" t="s">
        <v>768</v>
      </c>
      <c r="B103" s="90" t="n">
        <v>15061291</v>
      </c>
      <c r="C103" s="90" t="s">
        <v>769</v>
      </c>
      <c r="K103" s="0" t="n">
        <v>102</v>
      </c>
      <c r="L103" s="34" t="n">
        <v>28</v>
      </c>
      <c r="M103" s="35" t="n">
        <v>15060165</v>
      </c>
      <c r="N103" s="36" t="n">
        <v>1111</v>
      </c>
      <c r="O103" s="25" t="s">
        <v>139</v>
      </c>
      <c r="P103" s="37" t="s">
        <v>117</v>
      </c>
    </row>
    <row r="104" customFormat="false" ht="15.75" hidden="false" customHeight="false" outlineLevel="0" collapsed="false">
      <c r="A104" s="87" t="s">
        <v>770</v>
      </c>
      <c r="B104" s="90" t="n">
        <v>15061293</v>
      </c>
      <c r="C104" s="90" t="s">
        <v>771</v>
      </c>
      <c r="K104" s="0" t="n">
        <v>103</v>
      </c>
      <c r="L104" s="38" t="n">
        <v>29</v>
      </c>
      <c r="M104" s="20" t="n">
        <v>15062466</v>
      </c>
      <c r="N104" s="35" t="n">
        <v>1113</v>
      </c>
      <c r="O104" s="25" t="s">
        <v>140</v>
      </c>
      <c r="P104" s="18" t="s">
        <v>117</v>
      </c>
    </row>
    <row r="105" customFormat="false" ht="15.75" hidden="false" customHeight="false" outlineLevel="0" collapsed="false">
      <c r="A105" s="87" t="s">
        <v>772</v>
      </c>
      <c r="B105" s="90" t="n">
        <v>15061295</v>
      </c>
      <c r="C105" s="90" t="s">
        <v>773</v>
      </c>
      <c r="K105" s="0" t="n">
        <v>104</v>
      </c>
      <c r="L105" s="34" t="n">
        <v>30</v>
      </c>
      <c r="M105" s="35" t="n">
        <v>15060170</v>
      </c>
      <c r="N105" s="36" t="n">
        <v>1120</v>
      </c>
      <c r="O105" s="25" t="s">
        <v>20</v>
      </c>
      <c r="P105" s="37" t="s">
        <v>117</v>
      </c>
    </row>
    <row r="106" customFormat="false" ht="15.75" hidden="false" customHeight="false" outlineLevel="0" collapsed="false">
      <c r="A106" s="87" t="s">
        <v>774</v>
      </c>
      <c r="B106" s="90" t="n">
        <v>15061296</v>
      </c>
      <c r="C106" s="90" t="s">
        <v>775</v>
      </c>
      <c r="K106" s="0" t="n">
        <v>105</v>
      </c>
      <c r="L106" s="34" t="n">
        <v>31</v>
      </c>
      <c r="M106" s="35" t="n">
        <v>15060175</v>
      </c>
      <c r="N106" s="36" t="n">
        <v>1141</v>
      </c>
      <c r="O106" s="25" t="s">
        <v>141</v>
      </c>
      <c r="P106" s="37" t="s">
        <v>117</v>
      </c>
    </row>
    <row r="107" customFormat="false" ht="15.75" hidden="false" customHeight="false" outlineLevel="0" collapsed="false">
      <c r="A107" s="87" t="s">
        <v>776</v>
      </c>
      <c r="B107" s="90" t="n">
        <v>15061297</v>
      </c>
      <c r="C107" s="90" t="s">
        <v>777</v>
      </c>
      <c r="K107" s="0" t="n">
        <v>106</v>
      </c>
      <c r="L107" s="34" t="n">
        <v>32</v>
      </c>
      <c r="M107" s="20" t="n">
        <v>15062467</v>
      </c>
      <c r="N107" s="36" t="n">
        <v>1144</v>
      </c>
      <c r="O107" s="25" t="s">
        <v>142</v>
      </c>
      <c r="P107" s="37" t="s">
        <v>117</v>
      </c>
    </row>
    <row r="108" customFormat="false" ht="15.75" hidden="false" customHeight="false" outlineLevel="0" collapsed="false">
      <c r="A108" s="87" t="s">
        <v>778</v>
      </c>
      <c r="B108" s="90" t="n">
        <v>15061298</v>
      </c>
      <c r="C108" s="90" t="s">
        <v>779</v>
      </c>
      <c r="K108" s="0" t="n">
        <v>107</v>
      </c>
      <c r="L108" s="34" t="n">
        <v>33</v>
      </c>
      <c r="M108" s="20" t="n">
        <v>15062468</v>
      </c>
      <c r="N108" s="36" t="n">
        <v>1145</v>
      </c>
      <c r="O108" s="25" t="s">
        <v>143</v>
      </c>
      <c r="P108" s="37" t="s">
        <v>117</v>
      </c>
    </row>
    <row r="109" customFormat="false" ht="15.75" hidden="false" customHeight="false" outlineLevel="0" collapsed="false">
      <c r="A109" s="87" t="s">
        <v>780</v>
      </c>
      <c r="B109" s="90" t="n">
        <v>15061299</v>
      </c>
      <c r="C109" s="90" t="s">
        <v>781</v>
      </c>
      <c r="K109" s="0" t="n">
        <v>108</v>
      </c>
      <c r="L109" s="34" t="n">
        <v>34</v>
      </c>
      <c r="M109" s="35" t="n">
        <v>15060177</v>
      </c>
      <c r="N109" s="36" t="n">
        <v>1146</v>
      </c>
      <c r="O109" s="25" t="s">
        <v>144</v>
      </c>
      <c r="P109" s="37" t="s">
        <v>117</v>
      </c>
    </row>
    <row r="110" customFormat="false" ht="15.75" hidden="false" customHeight="false" outlineLevel="0" collapsed="false">
      <c r="A110" s="87" t="s">
        <v>782</v>
      </c>
      <c r="B110" s="90" t="n">
        <v>15061300</v>
      </c>
      <c r="C110" s="90" t="s">
        <v>783</v>
      </c>
      <c r="K110" s="0" t="n">
        <v>109</v>
      </c>
      <c r="L110" s="34" t="n">
        <v>35</v>
      </c>
      <c r="M110" s="35" t="n">
        <v>15060149</v>
      </c>
      <c r="N110" s="36" t="n">
        <v>823</v>
      </c>
      <c r="O110" s="25" t="s">
        <v>20</v>
      </c>
      <c r="P110" s="37" t="s">
        <v>117</v>
      </c>
    </row>
    <row r="111" customFormat="false" ht="15.75" hidden="false" customHeight="false" outlineLevel="0" collapsed="false">
      <c r="A111" s="87" t="s">
        <v>784</v>
      </c>
      <c r="B111" s="90" t="n">
        <v>15061301</v>
      </c>
      <c r="C111" s="90" t="s">
        <v>785</v>
      </c>
      <c r="K111" s="0" t="n">
        <v>110</v>
      </c>
      <c r="L111" s="34" t="n">
        <v>36</v>
      </c>
      <c r="M111" s="20" t="n">
        <v>15062470</v>
      </c>
      <c r="N111" s="36" t="n">
        <v>825</v>
      </c>
      <c r="O111" s="25" t="s">
        <v>20</v>
      </c>
      <c r="P111" s="37" t="s">
        <v>117</v>
      </c>
    </row>
    <row r="112" customFormat="false" ht="15.75" hidden="false" customHeight="false" outlineLevel="0" collapsed="false">
      <c r="A112" s="87" t="s">
        <v>786</v>
      </c>
      <c r="B112" s="90" t="n">
        <v>15061302</v>
      </c>
      <c r="C112" s="90" t="s">
        <v>787</v>
      </c>
      <c r="K112" s="0" t="n">
        <v>111</v>
      </c>
      <c r="L112" s="34" t="n">
        <v>38</v>
      </c>
      <c r="M112" s="20" t="n">
        <v>15062471</v>
      </c>
      <c r="N112" s="36" t="n">
        <v>1255</v>
      </c>
      <c r="O112" s="25" t="s">
        <v>145</v>
      </c>
      <c r="P112" s="37" t="s">
        <v>117</v>
      </c>
    </row>
    <row r="113" customFormat="false" ht="15.75" hidden="false" customHeight="false" outlineLevel="0" collapsed="false">
      <c r="A113" s="87" t="s">
        <v>788</v>
      </c>
      <c r="B113" s="90" t="n">
        <v>15061303</v>
      </c>
      <c r="C113" s="90" t="s">
        <v>789</v>
      </c>
      <c r="K113" s="0" t="n">
        <v>112</v>
      </c>
      <c r="L113" s="34" t="n">
        <v>39</v>
      </c>
      <c r="M113" s="20" t="n">
        <v>15062472</v>
      </c>
      <c r="N113" s="36" t="n">
        <v>1274</v>
      </c>
      <c r="O113" s="25" t="s">
        <v>146</v>
      </c>
      <c r="P113" s="37" t="s">
        <v>117</v>
      </c>
    </row>
    <row r="114" customFormat="false" ht="15.75" hidden="false" customHeight="false" outlineLevel="0" collapsed="false">
      <c r="A114" s="87" t="s">
        <v>790</v>
      </c>
      <c r="B114" s="90" t="n">
        <v>15061304</v>
      </c>
      <c r="C114" s="90" t="s">
        <v>791</v>
      </c>
      <c r="K114" s="0" t="n">
        <v>113</v>
      </c>
      <c r="L114" s="34" t="n">
        <v>40</v>
      </c>
      <c r="M114" s="20" t="n">
        <v>15062473</v>
      </c>
      <c r="N114" s="36" t="n">
        <v>1275</v>
      </c>
      <c r="O114" s="25" t="s">
        <v>147</v>
      </c>
      <c r="P114" s="37" t="s">
        <v>117</v>
      </c>
    </row>
    <row r="115" customFormat="false" ht="15.75" hidden="false" customHeight="false" outlineLevel="0" collapsed="false">
      <c r="A115" s="87" t="s">
        <v>792</v>
      </c>
      <c r="B115" s="90" t="n">
        <v>15061305</v>
      </c>
      <c r="C115" s="90" t="s">
        <v>793</v>
      </c>
      <c r="K115" s="0" t="n">
        <v>114</v>
      </c>
      <c r="L115" s="34" t="n">
        <v>41</v>
      </c>
      <c r="M115" s="20" t="n">
        <v>15062474</v>
      </c>
      <c r="N115" s="36" t="n">
        <v>1280</v>
      </c>
      <c r="O115" s="25" t="s">
        <v>129</v>
      </c>
      <c r="P115" s="37" t="s">
        <v>117</v>
      </c>
    </row>
    <row r="116" customFormat="false" ht="15.75" hidden="false" customHeight="false" outlineLevel="0" collapsed="false">
      <c r="A116" s="87" t="s">
        <v>794</v>
      </c>
      <c r="B116" s="90" t="n">
        <v>15061307</v>
      </c>
      <c r="C116" s="90" t="s">
        <v>795</v>
      </c>
      <c r="K116" s="0" t="n">
        <v>115</v>
      </c>
      <c r="L116" s="34" t="n">
        <v>43</v>
      </c>
      <c r="M116" s="20" t="n">
        <v>15062476</v>
      </c>
      <c r="N116" s="36" t="n">
        <v>1284</v>
      </c>
      <c r="O116" s="25" t="s">
        <v>148</v>
      </c>
      <c r="P116" s="37" t="s">
        <v>117</v>
      </c>
    </row>
    <row r="117" customFormat="false" ht="15.75" hidden="false" customHeight="false" outlineLevel="0" collapsed="false">
      <c r="A117" s="87" t="s">
        <v>796</v>
      </c>
      <c r="B117" s="90" t="n">
        <v>15061308</v>
      </c>
      <c r="C117" s="90" t="s">
        <v>797</v>
      </c>
      <c r="K117" s="0" t="n">
        <v>116</v>
      </c>
      <c r="L117" s="34" t="n">
        <v>44</v>
      </c>
      <c r="M117" s="20" t="n">
        <v>15062477</v>
      </c>
      <c r="N117" s="36" t="n">
        <v>1286</v>
      </c>
      <c r="O117" s="25" t="s">
        <v>149</v>
      </c>
      <c r="P117" s="37" t="s">
        <v>117</v>
      </c>
    </row>
    <row r="118" customFormat="false" ht="15.75" hidden="false" customHeight="false" outlineLevel="0" collapsed="false">
      <c r="A118" s="87" t="s">
        <v>798</v>
      </c>
      <c r="B118" s="90" t="n">
        <v>15061312</v>
      </c>
      <c r="C118" s="90" t="s">
        <v>799</v>
      </c>
      <c r="K118" s="0" t="n">
        <v>117</v>
      </c>
      <c r="L118" s="34" t="n">
        <v>47</v>
      </c>
      <c r="M118" s="20" t="n">
        <v>15062479</v>
      </c>
      <c r="N118" s="36" t="s">
        <v>150</v>
      </c>
      <c r="O118" s="25" t="s">
        <v>151</v>
      </c>
      <c r="P118" s="37" t="s">
        <v>117</v>
      </c>
    </row>
    <row r="119" customFormat="false" ht="15.75" hidden="false" customHeight="false" outlineLevel="0" collapsed="false">
      <c r="A119" s="87" t="s">
        <v>800</v>
      </c>
      <c r="B119" s="90" t="n">
        <v>15061313</v>
      </c>
      <c r="C119" s="90" t="s">
        <v>801</v>
      </c>
      <c r="K119" s="0" t="n">
        <v>118</v>
      </c>
      <c r="L119" s="34" t="n">
        <v>48</v>
      </c>
      <c r="M119" s="20" t="n">
        <v>15062480</v>
      </c>
      <c r="N119" s="36" t="n">
        <v>1295</v>
      </c>
      <c r="O119" s="25" t="s">
        <v>152</v>
      </c>
      <c r="P119" s="37" t="s">
        <v>117</v>
      </c>
    </row>
    <row r="120" customFormat="false" ht="15.75" hidden="false" customHeight="false" outlineLevel="0" collapsed="false">
      <c r="A120" s="87" t="s">
        <v>802</v>
      </c>
      <c r="B120" s="90" t="n">
        <v>15061314</v>
      </c>
      <c r="C120" s="91" t="s">
        <v>803</v>
      </c>
      <c r="K120" s="0" t="n">
        <v>119</v>
      </c>
      <c r="L120" s="34" t="n">
        <v>49</v>
      </c>
      <c r="M120" s="20" t="n">
        <v>15062481</v>
      </c>
      <c r="N120" s="36" t="n">
        <v>1296</v>
      </c>
      <c r="O120" s="25" t="s">
        <v>153</v>
      </c>
      <c r="P120" s="37" t="s">
        <v>117</v>
      </c>
    </row>
    <row r="121" customFormat="false" ht="15.75" hidden="false" customHeight="false" outlineLevel="0" collapsed="false">
      <c r="A121" s="87" t="s">
        <v>804</v>
      </c>
      <c r="B121" s="90" t="n">
        <v>15061317</v>
      </c>
      <c r="C121" s="90" t="s">
        <v>805</v>
      </c>
      <c r="K121" s="0" t="n">
        <v>120</v>
      </c>
      <c r="L121" s="34" t="n">
        <v>50</v>
      </c>
      <c r="M121" s="35" t="n">
        <v>15060302</v>
      </c>
      <c r="N121" s="36" t="n">
        <v>1418</v>
      </c>
      <c r="O121" s="25" t="s">
        <v>154</v>
      </c>
      <c r="P121" s="37" t="s">
        <v>117</v>
      </c>
    </row>
    <row r="122" customFormat="false" ht="15.75" hidden="false" customHeight="false" outlineLevel="0" collapsed="false">
      <c r="A122" s="87" t="s">
        <v>806</v>
      </c>
      <c r="B122" s="90" t="n">
        <v>15061318</v>
      </c>
      <c r="C122" s="90" t="s">
        <v>807</v>
      </c>
      <c r="K122" s="0" t="n">
        <v>121</v>
      </c>
      <c r="L122" s="34" t="n">
        <v>51</v>
      </c>
      <c r="M122" s="35" t="n">
        <v>15060303</v>
      </c>
      <c r="N122" s="36" t="n">
        <v>1420</v>
      </c>
      <c r="O122" s="25" t="s">
        <v>155</v>
      </c>
      <c r="P122" s="37" t="s">
        <v>117</v>
      </c>
    </row>
    <row r="123" customFormat="false" ht="15.75" hidden="false" customHeight="false" outlineLevel="0" collapsed="false">
      <c r="A123" s="87" t="s">
        <v>808</v>
      </c>
      <c r="B123" s="90" t="n">
        <v>15061319</v>
      </c>
      <c r="C123" s="90" t="s">
        <v>809</v>
      </c>
      <c r="K123" s="0" t="n">
        <v>122</v>
      </c>
      <c r="L123" s="34" t="n">
        <v>52</v>
      </c>
      <c r="M123" s="20" t="n">
        <v>15062482</v>
      </c>
      <c r="N123" s="36" t="n">
        <v>1516</v>
      </c>
      <c r="O123" s="25" t="s">
        <v>156</v>
      </c>
      <c r="P123" s="37" t="s">
        <v>117</v>
      </c>
    </row>
    <row r="124" customFormat="false" ht="15.75" hidden="false" customHeight="false" outlineLevel="0" collapsed="false">
      <c r="A124" s="87" t="s">
        <v>810</v>
      </c>
      <c r="B124" s="90" t="n">
        <v>15061320</v>
      </c>
      <c r="C124" s="90" t="s">
        <v>811</v>
      </c>
      <c r="K124" s="0" t="n">
        <v>123</v>
      </c>
      <c r="L124" s="34" t="n">
        <v>53</v>
      </c>
      <c r="M124" s="20" t="n">
        <v>15062483</v>
      </c>
      <c r="N124" s="35" t="n">
        <v>1829</v>
      </c>
      <c r="O124" s="25" t="s">
        <v>157</v>
      </c>
      <c r="P124" s="37" t="s">
        <v>117</v>
      </c>
    </row>
    <row r="125" customFormat="false" ht="15.75" hidden="false" customHeight="false" outlineLevel="0" collapsed="false">
      <c r="A125" s="87" t="s">
        <v>812</v>
      </c>
      <c r="B125" s="90" t="n">
        <v>15061323</v>
      </c>
      <c r="C125" s="90" t="s">
        <v>813</v>
      </c>
      <c r="K125" s="0" t="n">
        <v>124</v>
      </c>
      <c r="L125" s="34" t="n">
        <v>54</v>
      </c>
      <c r="M125" s="20" t="n">
        <v>15062484</v>
      </c>
      <c r="N125" s="36" t="n">
        <v>1965</v>
      </c>
      <c r="O125" s="25" t="s">
        <v>158</v>
      </c>
      <c r="P125" s="37" t="s">
        <v>117</v>
      </c>
    </row>
    <row r="126" customFormat="false" ht="15.75" hidden="false" customHeight="false" outlineLevel="0" collapsed="false">
      <c r="A126" s="87" t="s">
        <v>814</v>
      </c>
      <c r="B126" s="90" t="n">
        <v>15061324</v>
      </c>
      <c r="C126" s="90" t="s">
        <v>815</v>
      </c>
      <c r="K126" s="0" t="n">
        <v>125</v>
      </c>
      <c r="L126" s="34" t="n">
        <v>55</v>
      </c>
      <c r="M126" s="35" t="n">
        <v>15061202</v>
      </c>
      <c r="N126" s="36" t="n">
        <v>3363</v>
      </c>
      <c r="O126" s="25" t="s">
        <v>159</v>
      </c>
      <c r="P126" s="37" t="s">
        <v>117</v>
      </c>
    </row>
    <row r="127" customFormat="false" ht="15.75" hidden="false" customHeight="false" outlineLevel="0" collapsed="false">
      <c r="A127" s="87" t="s">
        <v>816</v>
      </c>
      <c r="B127" s="90" t="n">
        <v>15061327</v>
      </c>
      <c r="C127" s="90" t="s">
        <v>817</v>
      </c>
      <c r="K127" s="0" t="n">
        <v>126</v>
      </c>
      <c r="L127" s="34" t="n">
        <v>56</v>
      </c>
      <c r="M127" s="20" t="n">
        <v>15062487</v>
      </c>
      <c r="N127" s="36" t="n">
        <v>4113</v>
      </c>
      <c r="O127" s="25" t="s">
        <v>20</v>
      </c>
      <c r="P127" s="37" t="s">
        <v>117</v>
      </c>
    </row>
    <row r="128" customFormat="false" ht="15.75" hidden="false" customHeight="false" outlineLevel="0" collapsed="false">
      <c r="A128" s="87" t="s">
        <v>818</v>
      </c>
      <c r="B128" s="90" t="n">
        <v>15061329</v>
      </c>
      <c r="C128" s="90" t="s">
        <v>819</v>
      </c>
      <c r="K128" s="0" t="n">
        <v>127</v>
      </c>
      <c r="L128" s="34" t="n">
        <v>57</v>
      </c>
      <c r="M128" s="20" t="n">
        <v>15062488</v>
      </c>
      <c r="N128" s="36" t="n">
        <v>4130</v>
      </c>
      <c r="O128" s="25" t="s">
        <v>20</v>
      </c>
      <c r="P128" s="37" t="s">
        <v>117</v>
      </c>
    </row>
    <row r="129" customFormat="false" ht="15.75" hidden="false" customHeight="false" outlineLevel="0" collapsed="false">
      <c r="A129" s="87" t="s">
        <v>820</v>
      </c>
      <c r="B129" s="90" t="n">
        <v>15061330</v>
      </c>
      <c r="C129" s="90" t="s">
        <v>821</v>
      </c>
      <c r="K129" s="0" t="n">
        <v>128</v>
      </c>
      <c r="L129" s="34" t="n">
        <v>58</v>
      </c>
      <c r="M129" s="20" t="n">
        <v>15062489</v>
      </c>
      <c r="N129" s="35" t="n">
        <v>4143</v>
      </c>
      <c r="O129" s="25" t="s">
        <v>20</v>
      </c>
      <c r="P129" s="18" t="s">
        <v>117</v>
      </c>
    </row>
    <row r="130" customFormat="false" ht="15.75" hidden="false" customHeight="false" outlineLevel="0" collapsed="false">
      <c r="A130" s="87" t="s">
        <v>822</v>
      </c>
      <c r="B130" s="90" t="n">
        <v>15061331</v>
      </c>
      <c r="C130" s="90" t="s">
        <v>823</v>
      </c>
      <c r="K130" s="0" t="n">
        <v>129</v>
      </c>
      <c r="L130" s="34" t="n">
        <v>60</v>
      </c>
      <c r="M130" s="20" t="n">
        <v>15062492</v>
      </c>
      <c r="N130" s="36" t="n">
        <v>4175</v>
      </c>
      <c r="O130" s="25" t="s">
        <v>160</v>
      </c>
      <c r="P130" s="37" t="s">
        <v>117</v>
      </c>
    </row>
    <row r="131" customFormat="false" ht="15.75" hidden="false" customHeight="false" outlineLevel="0" collapsed="false">
      <c r="A131" s="87" t="s">
        <v>824</v>
      </c>
      <c r="B131" s="90" t="n">
        <v>15061333</v>
      </c>
      <c r="C131" s="90" t="s">
        <v>825</v>
      </c>
      <c r="K131" s="0" t="n">
        <v>130</v>
      </c>
      <c r="L131" s="34" t="n">
        <v>61</v>
      </c>
      <c r="M131" s="20" t="n">
        <v>15062493</v>
      </c>
      <c r="N131" s="36" t="n">
        <v>4178</v>
      </c>
      <c r="O131" s="25" t="s">
        <v>161</v>
      </c>
      <c r="P131" s="37" t="s">
        <v>117</v>
      </c>
    </row>
    <row r="132" customFormat="false" ht="15.75" hidden="false" customHeight="false" outlineLevel="0" collapsed="false">
      <c r="A132" s="87" t="s">
        <v>826</v>
      </c>
      <c r="B132" s="90" t="n">
        <v>15061334</v>
      </c>
      <c r="C132" s="90" t="s">
        <v>827</v>
      </c>
      <c r="K132" s="0" t="n">
        <v>131</v>
      </c>
      <c r="L132" s="34" t="n">
        <v>62</v>
      </c>
      <c r="M132" s="20" t="n">
        <v>15062494</v>
      </c>
      <c r="N132" s="36" t="n">
        <v>4179</v>
      </c>
      <c r="O132" s="25" t="s">
        <v>162</v>
      </c>
      <c r="P132" s="37" t="s">
        <v>117</v>
      </c>
    </row>
    <row r="133" customFormat="false" ht="15.75" hidden="false" customHeight="false" outlineLevel="0" collapsed="false">
      <c r="A133" s="87" t="s">
        <v>828</v>
      </c>
      <c r="B133" s="90" t="n">
        <v>15061335</v>
      </c>
      <c r="C133" s="90" t="s">
        <v>829</v>
      </c>
      <c r="K133" s="0" t="n">
        <v>132</v>
      </c>
      <c r="L133" s="34" t="n">
        <v>63</v>
      </c>
      <c r="M133" s="20" t="n">
        <v>15062495</v>
      </c>
      <c r="N133" s="35" t="n">
        <v>4180</v>
      </c>
      <c r="O133" s="25" t="s">
        <v>163</v>
      </c>
      <c r="P133" s="18" t="s">
        <v>117</v>
      </c>
    </row>
    <row r="134" customFormat="false" ht="15.75" hidden="false" customHeight="false" outlineLevel="0" collapsed="false">
      <c r="A134" s="87" t="s">
        <v>830</v>
      </c>
      <c r="B134" s="90" t="n">
        <v>15061336</v>
      </c>
      <c r="C134" s="90" t="s">
        <v>831</v>
      </c>
      <c r="K134" s="0" t="n">
        <v>133</v>
      </c>
      <c r="L134" s="34" t="n">
        <v>66</v>
      </c>
      <c r="M134" s="35" t="n">
        <v>15061802</v>
      </c>
      <c r="N134" s="36" t="n">
        <v>5077</v>
      </c>
      <c r="O134" s="25" t="s">
        <v>164</v>
      </c>
      <c r="P134" s="37" t="s">
        <v>117</v>
      </c>
    </row>
    <row r="135" customFormat="false" ht="15.75" hidden="false" customHeight="false" outlineLevel="0" collapsed="false">
      <c r="A135" s="87" t="s">
        <v>832</v>
      </c>
      <c r="B135" s="90" t="n">
        <v>15061337</v>
      </c>
      <c r="C135" s="90" t="s">
        <v>833</v>
      </c>
      <c r="K135" s="0" t="n">
        <v>134</v>
      </c>
      <c r="L135" s="34" t="n">
        <v>67</v>
      </c>
      <c r="M135" s="35" t="n">
        <v>15061804</v>
      </c>
      <c r="N135" s="36" t="s">
        <v>165</v>
      </c>
      <c r="O135" s="25" t="s">
        <v>71</v>
      </c>
      <c r="P135" s="37" t="s">
        <v>117</v>
      </c>
    </row>
    <row r="136" customFormat="false" ht="15.75" hidden="false" customHeight="false" outlineLevel="0" collapsed="false">
      <c r="A136" s="87" t="s">
        <v>834</v>
      </c>
      <c r="B136" s="90" t="n">
        <v>15061338</v>
      </c>
      <c r="C136" s="90" t="s">
        <v>835</v>
      </c>
      <c r="K136" s="0" t="n">
        <v>135</v>
      </c>
      <c r="L136" s="34" t="n">
        <v>68</v>
      </c>
      <c r="M136" s="35" t="n">
        <v>15061805</v>
      </c>
      <c r="N136" s="36" t="n">
        <v>5079</v>
      </c>
      <c r="O136" s="25" t="s">
        <v>20</v>
      </c>
      <c r="P136" s="37" t="s">
        <v>117</v>
      </c>
    </row>
    <row r="137" customFormat="false" ht="15.75" hidden="false" customHeight="false" outlineLevel="0" collapsed="false">
      <c r="A137" s="87" t="s">
        <v>836</v>
      </c>
      <c r="B137" s="90" t="n">
        <v>15061340</v>
      </c>
      <c r="C137" s="90" t="s">
        <v>837</v>
      </c>
      <c r="K137" s="0" t="n">
        <v>136</v>
      </c>
      <c r="L137" s="34" t="n">
        <v>69</v>
      </c>
      <c r="M137" s="20" t="n">
        <v>15062497</v>
      </c>
      <c r="N137" s="36" t="n">
        <v>5081</v>
      </c>
      <c r="O137" s="25" t="s">
        <v>107</v>
      </c>
      <c r="P137" s="37" t="s">
        <v>117</v>
      </c>
    </row>
    <row r="138" customFormat="false" ht="15.75" hidden="false" customHeight="false" outlineLevel="0" collapsed="false">
      <c r="A138" s="87" t="s">
        <v>838</v>
      </c>
      <c r="B138" s="90" t="n">
        <v>15061342</v>
      </c>
      <c r="C138" s="90" t="s">
        <v>839</v>
      </c>
      <c r="K138" s="0" t="n">
        <v>137</v>
      </c>
      <c r="L138" s="34" t="n">
        <v>70</v>
      </c>
      <c r="M138" s="20" t="n">
        <v>15062179</v>
      </c>
      <c r="N138" s="36" t="s">
        <v>166</v>
      </c>
      <c r="O138" s="39" t="s">
        <v>20</v>
      </c>
      <c r="P138" s="37" t="s">
        <v>117</v>
      </c>
    </row>
    <row r="139" customFormat="false" ht="15.75" hidden="false" customHeight="false" outlineLevel="0" collapsed="false">
      <c r="A139" s="87" t="s">
        <v>840</v>
      </c>
      <c r="B139" s="90" t="n">
        <v>15061344</v>
      </c>
      <c r="C139" s="90" t="s">
        <v>841</v>
      </c>
      <c r="K139" s="0" t="n">
        <v>138</v>
      </c>
      <c r="L139" s="34" t="n">
        <v>71</v>
      </c>
      <c r="M139" s="35" t="n">
        <v>15061807</v>
      </c>
      <c r="N139" s="36" t="n">
        <v>5082</v>
      </c>
      <c r="O139" s="25" t="s">
        <v>167</v>
      </c>
      <c r="P139" s="37" t="s">
        <v>117</v>
      </c>
    </row>
    <row r="140" customFormat="false" ht="15.75" hidden="false" customHeight="false" outlineLevel="0" collapsed="false">
      <c r="A140" s="87" t="s">
        <v>842</v>
      </c>
      <c r="B140" s="90" t="n">
        <v>15061345</v>
      </c>
      <c r="C140" s="90" t="s">
        <v>843</v>
      </c>
      <c r="K140" s="0" t="n">
        <v>139</v>
      </c>
      <c r="L140" s="34" t="n">
        <v>72</v>
      </c>
      <c r="M140" s="20" t="n">
        <v>15062499</v>
      </c>
      <c r="N140" s="36" t="n">
        <v>5084</v>
      </c>
      <c r="O140" s="25" t="s">
        <v>168</v>
      </c>
      <c r="P140" s="37" t="s">
        <v>117</v>
      </c>
    </row>
    <row r="141" customFormat="false" ht="15.75" hidden="false" customHeight="false" outlineLevel="0" collapsed="false">
      <c r="A141" s="87" t="s">
        <v>844</v>
      </c>
      <c r="B141" s="90" t="n">
        <v>15061346</v>
      </c>
      <c r="C141" s="90" t="s">
        <v>845</v>
      </c>
      <c r="K141" s="0" t="n">
        <v>140</v>
      </c>
      <c r="L141" s="34" t="n">
        <v>73</v>
      </c>
      <c r="M141" s="20" t="n">
        <v>15062500</v>
      </c>
      <c r="N141" s="40" t="s">
        <v>169</v>
      </c>
      <c r="O141" s="39" t="s">
        <v>20</v>
      </c>
      <c r="P141" s="37" t="s">
        <v>117</v>
      </c>
    </row>
    <row r="142" customFormat="false" ht="15.75" hidden="false" customHeight="false" outlineLevel="0" collapsed="false">
      <c r="A142" s="87" t="s">
        <v>846</v>
      </c>
      <c r="B142" s="90" t="n">
        <v>15061347</v>
      </c>
      <c r="C142" s="90" t="s">
        <v>847</v>
      </c>
      <c r="K142" s="0" t="n">
        <v>141</v>
      </c>
      <c r="L142" s="34" t="n">
        <v>74</v>
      </c>
      <c r="M142" s="20" t="n">
        <v>15062501</v>
      </c>
      <c r="N142" s="41" t="s">
        <v>170</v>
      </c>
      <c r="O142" s="42" t="s">
        <v>20</v>
      </c>
      <c r="P142" s="37" t="s">
        <v>117</v>
      </c>
    </row>
    <row r="143" customFormat="false" ht="15.75" hidden="false" customHeight="false" outlineLevel="0" collapsed="false">
      <c r="A143" s="87" t="s">
        <v>848</v>
      </c>
      <c r="B143" s="90" t="n">
        <v>15061348</v>
      </c>
      <c r="C143" s="90" t="s">
        <v>849</v>
      </c>
      <c r="K143" s="0" t="n">
        <v>142</v>
      </c>
      <c r="L143" s="34" t="n">
        <v>75</v>
      </c>
      <c r="M143" s="20" t="n">
        <v>15062502</v>
      </c>
      <c r="N143" s="40" t="s">
        <v>171</v>
      </c>
      <c r="O143" s="39" t="s">
        <v>20</v>
      </c>
      <c r="P143" s="37" t="s">
        <v>117</v>
      </c>
    </row>
    <row r="144" customFormat="false" ht="15.75" hidden="false" customHeight="false" outlineLevel="0" collapsed="false">
      <c r="A144" s="87" t="s">
        <v>850</v>
      </c>
      <c r="B144" s="90" t="n">
        <v>15061349</v>
      </c>
      <c r="C144" s="90" t="s">
        <v>851</v>
      </c>
      <c r="K144" s="0" t="n">
        <v>143</v>
      </c>
      <c r="L144" s="34" t="n">
        <v>76</v>
      </c>
      <c r="M144" s="20" t="n">
        <v>15062503</v>
      </c>
      <c r="N144" s="40" t="s">
        <v>172</v>
      </c>
      <c r="O144" s="39" t="s">
        <v>20</v>
      </c>
      <c r="P144" s="37" t="s">
        <v>117</v>
      </c>
    </row>
    <row r="145" customFormat="false" ht="15.75" hidden="false" customHeight="false" outlineLevel="0" collapsed="false">
      <c r="A145" s="87" t="s">
        <v>852</v>
      </c>
      <c r="B145" s="90" t="n">
        <v>15061350</v>
      </c>
      <c r="C145" s="90" t="s">
        <v>853</v>
      </c>
      <c r="K145" s="0" t="n">
        <v>144</v>
      </c>
      <c r="L145" s="34" t="n">
        <v>77</v>
      </c>
      <c r="M145" s="20" t="n">
        <v>15062504</v>
      </c>
      <c r="N145" s="39"/>
      <c r="O145" s="39" t="s">
        <v>173</v>
      </c>
      <c r="P145" s="37" t="s">
        <v>117</v>
      </c>
    </row>
    <row r="146" customFormat="false" ht="15.75" hidden="false" customHeight="false" outlineLevel="0" collapsed="false">
      <c r="A146" s="87" t="s">
        <v>854</v>
      </c>
      <c r="B146" s="90" t="n">
        <v>15061352</v>
      </c>
      <c r="C146" s="90" t="s">
        <v>855</v>
      </c>
      <c r="K146" s="0" t="n">
        <v>145</v>
      </c>
      <c r="L146" s="34" t="n">
        <v>78</v>
      </c>
      <c r="M146" s="20" t="n">
        <v>15062505</v>
      </c>
      <c r="N146" s="39"/>
      <c r="O146" s="39" t="s">
        <v>174</v>
      </c>
      <c r="P146" s="37" t="s">
        <v>117</v>
      </c>
    </row>
    <row r="147" customFormat="false" ht="15.75" hidden="false" customHeight="false" outlineLevel="0" collapsed="false">
      <c r="A147" s="87" t="s">
        <v>856</v>
      </c>
      <c r="B147" s="90" t="n">
        <v>15061353</v>
      </c>
      <c r="C147" s="90" t="s">
        <v>857</v>
      </c>
      <c r="K147" s="0" t="n">
        <v>146</v>
      </c>
      <c r="L147" s="34" t="n">
        <v>79</v>
      </c>
      <c r="M147" s="20" t="n">
        <v>15062506</v>
      </c>
      <c r="N147" s="43"/>
      <c r="O147" s="24" t="s">
        <v>175</v>
      </c>
      <c r="P147" s="37" t="s">
        <v>117</v>
      </c>
    </row>
    <row r="148" customFormat="false" ht="15.75" hidden="false" customHeight="false" outlineLevel="0" collapsed="false">
      <c r="A148" s="87" t="s">
        <v>858</v>
      </c>
      <c r="B148" s="90" t="n">
        <v>15061355</v>
      </c>
      <c r="C148" s="90" t="s">
        <v>859</v>
      </c>
      <c r="K148" s="0" t="n">
        <v>147</v>
      </c>
      <c r="L148" s="44" t="n">
        <v>1</v>
      </c>
      <c r="M148" s="20" t="n">
        <v>15062406</v>
      </c>
      <c r="N148" s="45" t="s">
        <v>176</v>
      </c>
      <c r="O148" s="5" t="s">
        <v>177</v>
      </c>
      <c r="P148" s="10" t="s">
        <v>178</v>
      </c>
    </row>
    <row r="149" customFormat="false" ht="15.75" hidden="false" customHeight="false" outlineLevel="0" collapsed="false">
      <c r="A149" s="87" t="s">
        <v>860</v>
      </c>
      <c r="B149" s="90" t="n">
        <v>15061356</v>
      </c>
      <c r="C149" s="90" t="s">
        <v>861</v>
      </c>
      <c r="K149" s="0" t="n">
        <v>148</v>
      </c>
      <c r="L149" s="44" t="n">
        <v>2</v>
      </c>
      <c r="M149" s="20" t="n">
        <v>15062407</v>
      </c>
      <c r="N149" s="45" t="s">
        <v>179</v>
      </c>
      <c r="O149" s="5" t="s">
        <v>180</v>
      </c>
      <c r="P149" s="10" t="s">
        <v>178</v>
      </c>
    </row>
    <row r="150" customFormat="false" ht="15.75" hidden="false" customHeight="false" outlineLevel="0" collapsed="false">
      <c r="A150" s="87" t="s">
        <v>862</v>
      </c>
      <c r="B150" s="90" t="n">
        <v>15061357</v>
      </c>
      <c r="C150" s="90" t="s">
        <v>863</v>
      </c>
      <c r="K150" s="0" t="n">
        <v>149</v>
      </c>
      <c r="L150" s="44" t="n">
        <v>3</v>
      </c>
      <c r="M150" s="20" t="n">
        <v>15062408</v>
      </c>
      <c r="N150" s="45" t="s">
        <v>181</v>
      </c>
      <c r="O150" s="5" t="s">
        <v>182</v>
      </c>
      <c r="P150" s="10" t="s">
        <v>178</v>
      </c>
    </row>
    <row r="151" customFormat="false" ht="15.75" hidden="false" customHeight="false" outlineLevel="0" collapsed="false">
      <c r="A151" s="87" t="s">
        <v>864</v>
      </c>
      <c r="B151" s="90" t="n">
        <v>15061358</v>
      </c>
      <c r="C151" s="90" t="s">
        <v>865</v>
      </c>
      <c r="K151" s="0" t="n">
        <v>150</v>
      </c>
      <c r="L151" s="44" t="n">
        <v>4</v>
      </c>
      <c r="M151" s="20" t="n">
        <v>15062409</v>
      </c>
      <c r="N151" s="45" t="s">
        <v>183</v>
      </c>
      <c r="O151" s="5" t="s">
        <v>51</v>
      </c>
      <c r="P151" s="10" t="s">
        <v>178</v>
      </c>
    </row>
    <row r="152" customFormat="false" ht="15.75" hidden="false" customHeight="false" outlineLevel="0" collapsed="false">
      <c r="A152" s="87" t="s">
        <v>866</v>
      </c>
      <c r="B152" s="90" t="n">
        <v>15061360</v>
      </c>
      <c r="C152" s="90" t="s">
        <v>867</v>
      </c>
      <c r="K152" s="0" t="n">
        <v>151</v>
      </c>
      <c r="L152" s="44" t="n">
        <v>5</v>
      </c>
      <c r="M152" s="20" t="n">
        <v>15062410</v>
      </c>
      <c r="N152" s="45" t="s">
        <v>184</v>
      </c>
      <c r="O152" s="5" t="s">
        <v>24</v>
      </c>
      <c r="P152" s="10" t="s">
        <v>178</v>
      </c>
    </row>
    <row r="153" customFormat="false" ht="15.75" hidden="false" customHeight="false" outlineLevel="0" collapsed="false">
      <c r="A153" s="87" t="s">
        <v>868</v>
      </c>
      <c r="B153" s="90" t="n">
        <v>15061361</v>
      </c>
      <c r="C153" s="90" t="s">
        <v>869</v>
      </c>
      <c r="K153" s="0" t="n">
        <v>152</v>
      </c>
      <c r="L153" s="44" t="n">
        <v>6</v>
      </c>
      <c r="M153" s="20" t="n">
        <v>15062411</v>
      </c>
      <c r="N153" s="45" t="s">
        <v>185</v>
      </c>
      <c r="O153" s="5" t="s">
        <v>186</v>
      </c>
      <c r="P153" s="10" t="s">
        <v>178</v>
      </c>
    </row>
    <row r="154" customFormat="false" ht="15.75" hidden="false" customHeight="false" outlineLevel="0" collapsed="false">
      <c r="A154" s="87" t="s">
        <v>870</v>
      </c>
      <c r="B154" s="93" t="n">
        <v>15061362</v>
      </c>
      <c r="C154" s="93" t="s">
        <v>871</v>
      </c>
      <c r="K154" s="0" t="n">
        <v>153</v>
      </c>
      <c r="L154" s="44" t="n">
        <v>7</v>
      </c>
      <c r="M154" s="20" t="n">
        <v>15062412</v>
      </c>
      <c r="N154" s="45" t="s">
        <v>187</v>
      </c>
      <c r="O154" s="5" t="s">
        <v>188</v>
      </c>
      <c r="P154" s="10" t="s">
        <v>178</v>
      </c>
    </row>
    <row r="155" customFormat="false" ht="15.75" hidden="false" customHeight="false" outlineLevel="0" collapsed="false">
      <c r="A155" s="87" t="s">
        <v>872</v>
      </c>
      <c r="B155" s="90" t="n">
        <v>15061364</v>
      </c>
      <c r="C155" s="90" t="s">
        <v>873</v>
      </c>
      <c r="K155" s="0" t="n">
        <v>154</v>
      </c>
      <c r="L155" s="44" t="n">
        <v>8</v>
      </c>
      <c r="M155" s="20" t="n">
        <v>15062413</v>
      </c>
      <c r="N155" s="45" t="s">
        <v>189</v>
      </c>
      <c r="O155" s="5" t="s">
        <v>190</v>
      </c>
      <c r="P155" s="10" t="s">
        <v>178</v>
      </c>
    </row>
    <row r="156" customFormat="false" ht="15.75" hidden="false" customHeight="false" outlineLevel="0" collapsed="false">
      <c r="A156" s="87" t="s">
        <v>874</v>
      </c>
      <c r="B156" s="90" t="n">
        <v>15061365</v>
      </c>
      <c r="C156" s="90" t="s">
        <v>875</v>
      </c>
      <c r="K156" s="0" t="n">
        <v>155</v>
      </c>
      <c r="L156" s="44" t="n">
        <v>9</v>
      </c>
      <c r="M156" s="20" t="n">
        <v>15062414</v>
      </c>
      <c r="N156" s="45" t="s">
        <v>191</v>
      </c>
      <c r="O156" s="5" t="s">
        <v>192</v>
      </c>
      <c r="P156" s="10" t="s">
        <v>178</v>
      </c>
    </row>
    <row r="157" customFormat="false" ht="15.75" hidden="false" customHeight="false" outlineLevel="0" collapsed="false">
      <c r="A157" s="87" t="s">
        <v>876</v>
      </c>
      <c r="B157" s="90" t="n">
        <v>15061367</v>
      </c>
      <c r="C157" s="90" t="s">
        <v>877</v>
      </c>
      <c r="K157" s="0" t="n">
        <v>156</v>
      </c>
      <c r="L157" s="44" t="n">
        <v>10</v>
      </c>
      <c r="M157" s="20" t="n">
        <v>15062415</v>
      </c>
      <c r="N157" s="45" t="s">
        <v>193</v>
      </c>
      <c r="O157" s="5" t="s">
        <v>194</v>
      </c>
      <c r="P157" s="10" t="s">
        <v>178</v>
      </c>
    </row>
    <row r="158" customFormat="false" ht="15.75" hidden="false" customHeight="false" outlineLevel="0" collapsed="false">
      <c r="A158" s="87" t="s">
        <v>878</v>
      </c>
      <c r="B158" s="90" t="n">
        <v>15061368</v>
      </c>
      <c r="C158" s="90" t="s">
        <v>879</v>
      </c>
      <c r="K158" s="0" t="n">
        <v>157</v>
      </c>
      <c r="L158" s="44" t="n">
        <v>11</v>
      </c>
      <c r="M158" s="20" t="n">
        <v>15062416</v>
      </c>
      <c r="N158" s="45" t="s">
        <v>195</v>
      </c>
      <c r="O158" s="5" t="s">
        <v>196</v>
      </c>
      <c r="P158" s="10" t="s">
        <v>178</v>
      </c>
    </row>
    <row r="159" customFormat="false" ht="15.75" hidden="false" customHeight="false" outlineLevel="0" collapsed="false">
      <c r="A159" s="87" t="s">
        <v>880</v>
      </c>
      <c r="B159" s="90" t="n">
        <v>15061369</v>
      </c>
      <c r="C159" s="90" t="s">
        <v>881</v>
      </c>
      <c r="K159" s="0" t="n">
        <v>158</v>
      </c>
      <c r="L159" s="44" t="n">
        <v>12</v>
      </c>
      <c r="M159" s="20" t="n">
        <v>15062417</v>
      </c>
      <c r="N159" s="45" t="s">
        <v>197</v>
      </c>
      <c r="O159" s="5" t="s">
        <v>198</v>
      </c>
      <c r="P159" s="10" t="s">
        <v>178</v>
      </c>
    </row>
    <row r="160" customFormat="false" ht="15.75" hidden="false" customHeight="false" outlineLevel="0" collapsed="false">
      <c r="A160" s="87" t="s">
        <v>882</v>
      </c>
      <c r="B160" s="90" t="n">
        <v>15061370</v>
      </c>
      <c r="C160" s="90" t="s">
        <v>883</v>
      </c>
      <c r="K160" s="0" t="n">
        <v>159</v>
      </c>
      <c r="L160" s="44" t="n">
        <v>13</v>
      </c>
      <c r="M160" s="20" t="n">
        <v>15062418</v>
      </c>
      <c r="N160" s="45" t="s">
        <v>199</v>
      </c>
      <c r="O160" s="5" t="s">
        <v>200</v>
      </c>
      <c r="P160" s="10" t="s">
        <v>178</v>
      </c>
    </row>
    <row r="161" customFormat="false" ht="15.75" hidden="false" customHeight="false" outlineLevel="0" collapsed="false">
      <c r="A161" s="87" t="s">
        <v>884</v>
      </c>
      <c r="B161" s="90" t="n">
        <v>15061376</v>
      </c>
      <c r="C161" s="90" t="s">
        <v>885</v>
      </c>
      <c r="K161" s="0" t="n">
        <v>160</v>
      </c>
      <c r="L161" s="44" t="n">
        <v>14</v>
      </c>
      <c r="M161" s="20" t="n">
        <v>15062419</v>
      </c>
      <c r="N161" s="45" t="s">
        <v>201</v>
      </c>
      <c r="O161" s="5" t="s">
        <v>202</v>
      </c>
      <c r="P161" s="10" t="s">
        <v>178</v>
      </c>
    </row>
    <row r="162" customFormat="false" ht="15.75" hidden="false" customHeight="false" outlineLevel="0" collapsed="false">
      <c r="A162" s="87" t="s">
        <v>886</v>
      </c>
      <c r="B162" s="90" t="n">
        <v>15061377</v>
      </c>
      <c r="C162" s="90" t="s">
        <v>887</v>
      </c>
      <c r="K162" s="0" t="n">
        <v>161</v>
      </c>
      <c r="L162" s="44" t="n">
        <v>16</v>
      </c>
      <c r="M162" s="20" t="n">
        <v>15062421</v>
      </c>
      <c r="N162" s="45" t="s">
        <v>203</v>
      </c>
      <c r="O162" s="5" t="s">
        <v>204</v>
      </c>
      <c r="P162" s="10" t="s">
        <v>178</v>
      </c>
    </row>
    <row r="163" customFormat="false" ht="15.75" hidden="false" customHeight="false" outlineLevel="0" collapsed="false">
      <c r="A163" s="87" t="s">
        <v>888</v>
      </c>
      <c r="B163" s="90" t="n">
        <v>15061378</v>
      </c>
      <c r="C163" s="91" t="s">
        <v>889</v>
      </c>
      <c r="K163" s="0" t="n">
        <v>162</v>
      </c>
      <c r="L163" s="44" t="n">
        <v>18</v>
      </c>
      <c r="M163" s="20" t="n">
        <v>15062423</v>
      </c>
      <c r="N163" s="45" t="s">
        <v>205</v>
      </c>
      <c r="O163" s="5" t="s">
        <v>75</v>
      </c>
      <c r="P163" s="10" t="s">
        <v>178</v>
      </c>
    </row>
    <row r="164" customFormat="false" ht="15.75" hidden="false" customHeight="false" outlineLevel="0" collapsed="false">
      <c r="A164" s="87" t="s">
        <v>890</v>
      </c>
      <c r="B164" s="90" t="n">
        <v>15061380</v>
      </c>
      <c r="C164" s="90" t="s">
        <v>891</v>
      </c>
      <c r="K164" s="0" t="n">
        <v>163</v>
      </c>
      <c r="L164" s="44" t="n">
        <v>19</v>
      </c>
      <c r="M164" s="20" t="n">
        <v>15062424</v>
      </c>
      <c r="N164" s="45" t="s">
        <v>206</v>
      </c>
      <c r="O164" s="5" t="s">
        <v>207</v>
      </c>
      <c r="P164" s="10" t="s">
        <v>178</v>
      </c>
    </row>
    <row r="165" customFormat="false" ht="15.75" hidden="false" customHeight="false" outlineLevel="0" collapsed="false">
      <c r="A165" s="87" t="s">
        <v>892</v>
      </c>
      <c r="B165" s="90" t="n">
        <v>15061382</v>
      </c>
      <c r="C165" s="90" t="s">
        <v>893</v>
      </c>
      <c r="K165" s="0" t="n">
        <v>164</v>
      </c>
      <c r="L165" s="44" t="n">
        <v>20</v>
      </c>
      <c r="M165" s="20" t="n">
        <v>15062425</v>
      </c>
      <c r="N165" s="45" t="s">
        <v>208</v>
      </c>
      <c r="O165" s="5" t="s">
        <v>53</v>
      </c>
      <c r="P165" s="46"/>
    </row>
    <row r="166" customFormat="false" ht="15.75" hidden="false" customHeight="false" outlineLevel="0" collapsed="false">
      <c r="A166" s="87" t="s">
        <v>894</v>
      </c>
      <c r="B166" s="90" t="n">
        <v>15061383</v>
      </c>
      <c r="C166" s="90" t="s">
        <v>895</v>
      </c>
      <c r="K166" s="0" t="n">
        <v>165</v>
      </c>
      <c r="L166" s="44" t="n">
        <v>21</v>
      </c>
      <c r="M166" s="20" t="n">
        <v>15062426</v>
      </c>
      <c r="N166" s="45" t="s">
        <v>209</v>
      </c>
      <c r="O166" s="5" t="s">
        <v>210</v>
      </c>
      <c r="P166" s="10" t="s">
        <v>178</v>
      </c>
    </row>
    <row r="167" customFormat="false" ht="15.75" hidden="false" customHeight="false" outlineLevel="0" collapsed="false">
      <c r="A167" s="87" t="s">
        <v>896</v>
      </c>
      <c r="B167" s="90" t="n">
        <v>15061384</v>
      </c>
      <c r="C167" s="90" t="s">
        <v>897</v>
      </c>
      <c r="K167" s="0" t="n">
        <v>166</v>
      </c>
      <c r="L167" s="44" t="n">
        <v>22</v>
      </c>
      <c r="M167" s="20" t="n">
        <v>15062427</v>
      </c>
      <c r="N167" s="45" t="s">
        <v>211</v>
      </c>
      <c r="O167" s="5" t="s">
        <v>212</v>
      </c>
      <c r="P167" s="10" t="s">
        <v>178</v>
      </c>
    </row>
    <row r="168" customFormat="false" ht="15.75" hidden="false" customHeight="false" outlineLevel="0" collapsed="false">
      <c r="A168" s="87" t="s">
        <v>898</v>
      </c>
      <c r="B168" s="90" t="n">
        <v>15061385</v>
      </c>
      <c r="C168" s="90" t="s">
        <v>899</v>
      </c>
      <c r="K168" s="0" t="n">
        <v>167</v>
      </c>
      <c r="L168" s="44" t="n">
        <v>23</v>
      </c>
      <c r="M168" s="20" t="n">
        <v>15062428</v>
      </c>
      <c r="N168" s="45" t="s">
        <v>213</v>
      </c>
      <c r="O168" s="5" t="s">
        <v>214</v>
      </c>
      <c r="P168" s="10" t="s">
        <v>178</v>
      </c>
    </row>
    <row r="169" customFormat="false" ht="15.75" hidden="false" customHeight="false" outlineLevel="0" collapsed="false">
      <c r="A169" s="87" t="s">
        <v>900</v>
      </c>
      <c r="B169" s="90" t="n">
        <v>15061386</v>
      </c>
      <c r="C169" s="90" t="s">
        <v>901</v>
      </c>
      <c r="K169" s="0" t="n">
        <v>168</v>
      </c>
      <c r="L169" s="44" t="n">
        <v>24</v>
      </c>
      <c r="M169" s="20" t="n">
        <v>15062429</v>
      </c>
      <c r="N169" s="45" t="s">
        <v>215</v>
      </c>
      <c r="O169" s="5" t="s">
        <v>216</v>
      </c>
      <c r="P169" s="10" t="s">
        <v>178</v>
      </c>
    </row>
    <row r="170" customFormat="false" ht="15.75" hidden="false" customHeight="false" outlineLevel="0" collapsed="false">
      <c r="A170" s="87" t="s">
        <v>902</v>
      </c>
      <c r="B170" s="90" t="n">
        <v>15061388</v>
      </c>
      <c r="C170" s="90" t="s">
        <v>903</v>
      </c>
      <c r="K170" s="0" t="n">
        <v>169</v>
      </c>
      <c r="L170" s="44" t="n">
        <v>25</v>
      </c>
      <c r="M170" s="20" t="n">
        <v>15062430</v>
      </c>
      <c r="N170" s="45" t="s">
        <v>217</v>
      </c>
      <c r="O170" s="5" t="s">
        <v>218</v>
      </c>
      <c r="P170" s="10" t="s">
        <v>178</v>
      </c>
    </row>
    <row r="171" customFormat="false" ht="15.75" hidden="false" customHeight="false" outlineLevel="0" collapsed="false">
      <c r="A171" s="87" t="s">
        <v>904</v>
      </c>
      <c r="B171" s="90" t="n">
        <v>15061389</v>
      </c>
      <c r="C171" s="90" t="s">
        <v>905</v>
      </c>
      <c r="K171" s="0" t="n">
        <v>170</v>
      </c>
      <c r="L171" s="44" t="n">
        <v>26</v>
      </c>
      <c r="M171" s="20" t="n">
        <v>15062431</v>
      </c>
      <c r="N171" s="45" t="s">
        <v>219</v>
      </c>
      <c r="O171" s="5" t="s">
        <v>67</v>
      </c>
      <c r="P171" s="10" t="s">
        <v>178</v>
      </c>
    </row>
    <row r="172" customFormat="false" ht="15.75" hidden="false" customHeight="false" outlineLevel="0" collapsed="false">
      <c r="A172" s="87" t="s">
        <v>906</v>
      </c>
      <c r="B172" s="90" t="n">
        <v>15061390</v>
      </c>
      <c r="C172" s="90" t="s">
        <v>907</v>
      </c>
      <c r="K172" s="0" t="n">
        <v>171</v>
      </c>
      <c r="L172" s="44" t="n">
        <v>27</v>
      </c>
      <c r="M172" s="20" t="n">
        <v>15062432</v>
      </c>
      <c r="N172" s="45" t="s">
        <v>220</v>
      </c>
      <c r="O172" s="5" t="s">
        <v>221</v>
      </c>
      <c r="P172" s="10" t="s">
        <v>178</v>
      </c>
    </row>
    <row r="173" customFormat="false" ht="15.75" hidden="false" customHeight="false" outlineLevel="0" collapsed="false">
      <c r="A173" s="87" t="s">
        <v>908</v>
      </c>
      <c r="B173" s="90" t="n">
        <v>15061391</v>
      </c>
      <c r="C173" s="90" t="s">
        <v>909</v>
      </c>
      <c r="K173" s="0" t="n">
        <v>172</v>
      </c>
      <c r="L173" s="44" t="n">
        <v>28</v>
      </c>
      <c r="M173" s="20" t="n">
        <v>15062433</v>
      </c>
      <c r="N173" s="45" t="s">
        <v>222</v>
      </c>
      <c r="O173" s="5" t="s">
        <v>223</v>
      </c>
      <c r="P173" s="10" t="s">
        <v>178</v>
      </c>
    </row>
    <row r="174" customFormat="false" ht="15.75" hidden="false" customHeight="false" outlineLevel="0" collapsed="false">
      <c r="A174" s="87" t="s">
        <v>910</v>
      </c>
      <c r="B174" s="90" t="n">
        <v>15061392</v>
      </c>
      <c r="C174" s="90" t="s">
        <v>911</v>
      </c>
      <c r="K174" s="0" t="n">
        <v>173</v>
      </c>
      <c r="L174" s="44" t="n">
        <v>29</v>
      </c>
      <c r="M174" s="20" t="n">
        <v>15062434</v>
      </c>
      <c r="N174" s="45" t="s">
        <v>224</v>
      </c>
      <c r="O174" s="5" t="s">
        <v>225</v>
      </c>
      <c r="P174" s="10" t="s">
        <v>178</v>
      </c>
    </row>
    <row r="175" customFormat="false" ht="15.75" hidden="false" customHeight="false" outlineLevel="0" collapsed="false">
      <c r="A175" s="87" t="s">
        <v>912</v>
      </c>
      <c r="B175" s="90" t="n">
        <v>15061394</v>
      </c>
      <c r="C175" s="90" t="s">
        <v>913</v>
      </c>
      <c r="K175" s="0" t="n">
        <v>174</v>
      </c>
      <c r="L175" s="44" t="n">
        <v>30</v>
      </c>
      <c r="M175" s="20" t="n">
        <v>15062435</v>
      </c>
      <c r="N175" s="45" t="s">
        <v>226</v>
      </c>
      <c r="O175" s="5" t="s">
        <v>227</v>
      </c>
      <c r="P175" s="10" t="s">
        <v>178</v>
      </c>
    </row>
    <row r="176" customFormat="false" ht="15.75" hidden="false" customHeight="false" outlineLevel="0" collapsed="false">
      <c r="A176" s="87" t="s">
        <v>914</v>
      </c>
      <c r="B176" s="90" t="n">
        <v>15061396</v>
      </c>
      <c r="C176" s="90" t="s">
        <v>915</v>
      </c>
      <c r="K176" s="0" t="n">
        <v>175</v>
      </c>
      <c r="L176" s="44" t="n">
        <v>31</v>
      </c>
      <c r="M176" s="20" t="n">
        <v>15062436</v>
      </c>
      <c r="N176" s="45" t="s">
        <v>228</v>
      </c>
      <c r="O176" s="5" t="s">
        <v>229</v>
      </c>
      <c r="P176" s="10" t="s">
        <v>178</v>
      </c>
    </row>
    <row r="177" customFormat="false" ht="15.75" hidden="false" customHeight="false" outlineLevel="0" collapsed="false">
      <c r="A177" s="87" t="s">
        <v>916</v>
      </c>
      <c r="B177" s="90" t="n">
        <v>15061397</v>
      </c>
      <c r="C177" s="91" t="s">
        <v>917</v>
      </c>
      <c r="K177" s="0" t="n">
        <v>176</v>
      </c>
      <c r="L177" s="44" t="n">
        <v>32</v>
      </c>
      <c r="M177" s="20" t="n">
        <v>15062437</v>
      </c>
      <c r="N177" s="47"/>
      <c r="O177" s="5" t="s">
        <v>230</v>
      </c>
      <c r="P177" s="10" t="s">
        <v>178</v>
      </c>
    </row>
    <row r="178" customFormat="false" ht="15.75" hidden="false" customHeight="false" outlineLevel="0" collapsed="false">
      <c r="A178" s="87" t="s">
        <v>918</v>
      </c>
      <c r="B178" s="90" t="n">
        <v>15061404</v>
      </c>
      <c r="C178" s="90" t="s">
        <v>919</v>
      </c>
      <c r="K178" s="0" t="n">
        <v>177</v>
      </c>
      <c r="L178" s="44" t="n">
        <v>33</v>
      </c>
      <c r="M178" s="20" t="n">
        <v>15062438</v>
      </c>
      <c r="N178" s="24"/>
      <c r="O178" s="48" t="s">
        <v>231</v>
      </c>
      <c r="P178" s="10" t="s">
        <v>178</v>
      </c>
    </row>
    <row r="179" customFormat="false" ht="15.75" hidden="false" customHeight="false" outlineLevel="0" collapsed="false">
      <c r="A179" s="87" t="s">
        <v>920</v>
      </c>
      <c r="B179" s="90" t="n">
        <v>15061405</v>
      </c>
      <c r="C179" s="90" t="s">
        <v>921</v>
      </c>
      <c r="K179" s="0" t="n">
        <v>178</v>
      </c>
      <c r="L179" s="44" t="n">
        <v>34</v>
      </c>
      <c r="M179" s="20" t="n">
        <v>15062439</v>
      </c>
      <c r="N179" s="24"/>
      <c r="O179" s="48" t="s">
        <v>232</v>
      </c>
      <c r="P179" s="10" t="s">
        <v>178</v>
      </c>
    </row>
    <row r="180" customFormat="false" ht="15.75" hidden="false" customHeight="false" outlineLevel="0" collapsed="false">
      <c r="A180" s="87" t="s">
        <v>922</v>
      </c>
      <c r="B180" s="90" t="n">
        <v>15061406</v>
      </c>
      <c r="C180" s="90" t="s">
        <v>923</v>
      </c>
      <c r="K180" s="0" t="n">
        <v>179</v>
      </c>
      <c r="L180" s="49" t="n">
        <v>35</v>
      </c>
      <c r="M180" s="20" t="n">
        <v>15062440</v>
      </c>
      <c r="N180" s="24"/>
      <c r="O180" s="48" t="s">
        <v>233</v>
      </c>
      <c r="P180" s="10" t="s">
        <v>178</v>
      </c>
    </row>
    <row r="181" customFormat="false" ht="15.75" hidden="false" customHeight="false" outlineLevel="0" collapsed="false">
      <c r="A181" s="87" t="s">
        <v>924</v>
      </c>
      <c r="B181" s="90" t="n">
        <v>15061410</v>
      </c>
      <c r="C181" s="90" t="s">
        <v>925</v>
      </c>
      <c r="K181" s="0" t="n">
        <v>180</v>
      </c>
      <c r="L181" s="44" t="n">
        <v>36</v>
      </c>
      <c r="M181" s="20" t="n">
        <v>15062441</v>
      </c>
      <c r="N181" s="24"/>
      <c r="O181" s="48" t="s">
        <v>53</v>
      </c>
      <c r="P181" s="10" t="s">
        <v>178</v>
      </c>
    </row>
    <row r="182" customFormat="false" ht="15.75" hidden="false" customHeight="false" outlineLevel="0" collapsed="false">
      <c r="A182" s="87" t="s">
        <v>926</v>
      </c>
      <c r="B182" s="90" t="n">
        <v>15061411</v>
      </c>
      <c r="C182" s="90" t="s">
        <v>927</v>
      </c>
      <c r="K182" s="0" t="n">
        <v>181</v>
      </c>
      <c r="L182" s="44" t="n">
        <v>37</v>
      </c>
      <c r="M182" s="20" t="n">
        <v>15062578</v>
      </c>
      <c r="N182" s="21" t="n">
        <v>99020010</v>
      </c>
      <c r="O182" s="17" t="s">
        <v>234</v>
      </c>
      <c r="P182" s="10" t="s">
        <v>178</v>
      </c>
    </row>
    <row r="183" customFormat="false" ht="15.75" hidden="false" customHeight="false" outlineLevel="0" collapsed="false">
      <c r="A183" s="87" t="s">
        <v>928</v>
      </c>
      <c r="B183" s="90" t="n">
        <v>15061414</v>
      </c>
      <c r="C183" s="90" t="s">
        <v>929</v>
      </c>
      <c r="K183" s="0" t="n">
        <v>182</v>
      </c>
      <c r="L183" s="44" t="n">
        <v>38</v>
      </c>
      <c r="M183" s="20" t="n">
        <v>15062579</v>
      </c>
      <c r="N183" s="21" t="n">
        <v>99020021</v>
      </c>
      <c r="O183" s="17" t="s">
        <v>234</v>
      </c>
      <c r="P183" s="10" t="s">
        <v>178</v>
      </c>
    </row>
    <row r="184" customFormat="false" ht="15.75" hidden="false" customHeight="false" outlineLevel="0" collapsed="false">
      <c r="A184" s="87" t="s">
        <v>930</v>
      </c>
      <c r="B184" s="90" t="n">
        <v>15061415</v>
      </c>
      <c r="C184" s="90" t="s">
        <v>931</v>
      </c>
      <c r="K184" s="0" t="n">
        <v>183</v>
      </c>
      <c r="L184" s="44" t="n">
        <v>39</v>
      </c>
      <c r="M184" s="20" t="n">
        <v>15062580</v>
      </c>
      <c r="N184" s="21" t="n">
        <v>99020022</v>
      </c>
      <c r="O184" s="17" t="s">
        <v>234</v>
      </c>
      <c r="P184" s="10" t="s">
        <v>178</v>
      </c>
    </row>
    <row r="185" customFormat="false" ht="15.75" hidden="false" customHeight="false" outlineLevel="0" collapsed="false">
      <c r="A185" s="87" t="s">
        <v>932</v>
      </c>
      <c r="B185" s="90" t="n">
        <v>15061417</v>
      </c>
      <c r="C185" s="90" t="s">
        <v>933</v>
      </c>
      <c r="K185" s="0" t="n">
        <v>184</v>
      </c>
      <c r="L185" s="44" t="n">
        <v>40</v>
      </c>
      <c r="M185" s="20" t="n">
        <v>15062581</v>
      </c>
      <c r="N185" s="21" t="n">
        <v>99020023</v>
      </c>
      <c r="O185" s="17" t="s">
        <v>234</v>
      </c>
      <c r="P185" s="10" t="s">
        <v>178</v>
      </c>
    </row>
    <row r="186" customFormat="false" ht="15.75" hidden="false" customHeight="false" outlineLevel="0" collapsed="false">
      <c r="A186" s="87" t="s">
        <v>934</v>
      </c>
      <c r="B186" s="90" t="n">
        <v>15061418</v>
      </c>
      <c r="C186" s="90" t="s">
        <v>935</v>
      </c>
      <c r="K186" s="0" t="n">
        <v>185</v>
      </c>
      <c r="L186" s="44" t="n">
        <v>41</v>
      </c>
      <c r="M186" s="20" t="n">
        <v>15062606</v>
      </c>
      <c r="N186" s="21"/>
      <c r="O186" s="17" t="s">
        <v>235</v>
      </c>
      <c r="P186" s="10" t="s">
        <v>178</v>
      </c>
    </row>
    <row r="187" customFormat="false" ht="15.75" hidden="false" customHeight="false" outlineLevel="0" collapsed="false">
      <c r="A187" s="87" t="s">
        <v>936</v>
      </c>
      <c r="B187" s="90" t="n">
        <v>15061419</v>
      </c>
      <c r="C187" s="90" t="s">
        <v>937</v>
      </c>
      <c r="K187" s="0" t="n">
        <v>186</v>
      </c>
      <c r="L187" s="49" t="n">
        <v>43</v>
      </c>
      <c r="M187" s="20" t="n">
        <v>15062608</v>
      </c>
      <c r="N187" s="21"/>
      <c r="O187" s="17" t="s">
        <v>236</v>
      </c>
      <c r="P187" s="10" t="s">
        <v>178</v>
      </c>
    </row>
    <row r="188" customFormat="false" ht="15.75" hidden="false" customHeight="false" outlineLevel="0" collapsed="false">
      <c r="A188" s="87" t="s">
        <v>938</v>
      </c>
      <c r="B188" s="90" t="n">
        <v>15061420</v>
      </c>
      <c r="C188" s="90" t="s">
        <v>939</v>
      </c>
      <c r="K188" s="0" t="n">
        <v>187</v>
      </c>
      <c r="L188" s="44" t="n">
        <v>44</v>
      </c>
      <c r="M188" s="50" t="n">
        <v>15062398</v>
      </c>
      <c r="N188" s="24"/>
      <c r="O188" s="48" t="s">
        <v>237</v>
      </c>
      <c r="P188" s="10" t="s">
        <v>178</v>
      </c>
    </row>
    <row r="189" customFormat="false" ht="15.75" hidden="false" customHeight="false" outlineLevel="0" collapsed="false">
      <c r="A189" s="87" t="s">
        <v>940</v>
      </c>
      <c r="B189" s="90" t="n">
        <v>15061421</v>
      </c>
      <c r="C189" s="90" t="s">
        <v>941</v>
      </c>
      <c r="K189" s="0" t="n">
        <v>188</v>
      </c>
      <c r="L189" s="44" t="n">
        <v>45</v>
      </c>
      <c r="M189" s="51" t="n">
        <v>15062427</v>
      </c>
      <c r="N189" s="24"/>
      <c r="O189" s="48" t="s">
        <v>212</v>
      </c>
      <c r="P189" s="10" t="s">
        <v>178</v>
      </c>
    </row>
    <row r="190" customFormat="false" ht="15.75" hidden="false" customHeight="false" outlineLevel="0" collapsed="false">
      <c r="A190" s="87" t="s">
        <v>942</v>
      </c>
      <c r="B190" s="90" t="n">
        <v>15061422</v>
      </c>
      <c r="C190" s="90" t="s">
        <v>943</v>
      </c>
      <c r="K190" s="0" t="n">
        <v>189</v>
      </c>
      <c r="L190" s="44" t="n">
        <v>46</v>
      </c>
      <c r="M190" s="51" t="n">
        <v>15062429</v>
      </c>
      <c r="N190" s="24"/>
      <c r="O190" s="48" t="s">
        <v>238</v>
      </c>
      <c r="P190" s="10" t="s">
        <v>178</v>
      </c>
    </row>
    <row r="191" customFormat="false" ht="15.75" hidden="false" customHeight="false" outlineLevel="0" collapsed="false">
      <c r="A191" s="87" t="s">
        <v>944</v>
      </c>
      <c r="B191" s="90" t="n">
        <v>15061423</v>
      </c>
      <c r="C191" s="90" t="s">
        <v>945</v>
      </c>
      <c r="K191" s="0" t="n">
        <v>190</v>
      </c>
      <c r="L191" s="44" t="n">
        <v>47</v>
      </c>
      <c r="M191" s="51" t="n">
        <v>15061288</v>
      </c>
      <c r="N191" s="24"/>
      <c r="O191" s="48" t="s">
        <v>239</v>
      </c>
      <c r="P191" s="10" t="s">
        <v>178</v>
      </c>
    </row>
    <row r="192" customFormat="false" ht="15.75" hidden="false" customHeight="false" outlineLevel="0" collapsed="false">
      <c r="A192" s="87" t="s">
        <v>946</v>
      </c>
      <c r="B192" s="90" t="n">
        <v>15061424</v>
      </c>
      <c r="C192" s="90" t="s">
        <v>947</v>
      </c>
      <c r="K192" s="0" t="n">
        <v>191</v>
      </c>
      <c r="L192" s="44" t="n">
        <v>48</v>
      </c>
      <c r="M192" s="51" t="n">
        <v>15062574</v>
      </c>
      <c r="N192" s="24"/>
      <c r="O192" s="48" t="s">
        <v>240</v>
      </c>
      <c r="P192" s="10" t="s">
        <v>178</v>
      </c>
    </row>
    <row r="193" customFormat="false" ht="15.75" hidden="false" customHeight="false" outlineLevel="0" collapsed="false">
      <c r="A193" s="87" t="s">
        <v>948</v>
      </c>
      <c r="B193" s="90" t="n">
        <v>15061425</v>
      </c>
      <c r="C193" s="90" t="s">
        <v>949</v>
      </c>
      <c r="K193" s="0" t="n">
        <v>192</v>
      </c>
      <c r="L193" s="44" t="n">
        <v>49</v>
      </c>
      <c r="M193" s="51" t="n">
        <v>15062393</v>
      </c>
      <c r="N193" s="52"/>
      <c r="O193" s="17" t="s">
        <v>241</v>
      </c>
      <c r="P193" s="10" t="s">
        <v>178</v>
      </c>
    </row>
    <row r="194" customFormat="false" ht="15.75" hidden="false" customHeight="false" outlineLevel="0" collapsed="false">
      <c r="A194" s="87" t="s">
        <v>950</v>
      </c>
      <c r="B194" s="90" t="n">
        <v>15061428</v>
      </c>
      <c r="C194" s="90" t="s">
        <v>951</v>
      </c>
      <c r="K194" s="0" t="n">
        <v>193</v>
      </c>
      <c r="L194" s="53" t="n">
        <v>50</v>
      </c>
      <c r="M194" s="54"/>
      <c r="N194" s="54" t="s">
        <v>242</v>
      </c>
      <c r="O194" s="55" t="s">
        <v>243</v>
      </c>
      <c r="P194" s="54" t="s">
        <v>178</v>
      </c>
    </row>
    <row r="195" customFormat="false" ht="15.75" hidden="false" customHeight="false" outlineLevel="0" collapsed="false">
      <c r="A195" s="87" t="s">
        <v>952</v>
      </c>
      <c r="B195" s="90" t="n">
        <v>15061430</v>
      </c>
      <c r="C195" s="90" t="s">
        <v>953</v>
      </c>
      <c r="K195" s="0" t="n">
        <v>194</v>
      </c>
      <c r="L195" s="44" t="n">
        <v>51</v>
      </c>
      <c r="M195" s="51" t="n">
        <v>15061970</v>
      </c>
      <c r="N195" s="24"/>
      <c r="O195" s="48" t="s">
        <v>244</v>
      </c>
      <c r="P195" s="10" t="s">
        <v>178</v>
      </c>
    </row>
    <row r="196" customFormat="false" ht="15.75" hidden="false" customHeight="false" outlineLevel="0" collapsed="false">
      <c r="A196" s="87" t="s">
        <v>954</v>
      </c>
      <c r="B196" s="90" t="n">
        <v>15061434</v>
      </c>
      <c r="C196" s="90" t="s">
        <v>955</v>
      </c>
      <c r="K196" s="0" t="n">
        <v>195</v>
      </c>
      <c r="L196" s="44" t="n">
        <v>52</v>
      </c>
      <c r="M196" s="43" t="n">
        <v>15061652</v>
      </c>
      <c r="N196" s="43" t="n">
        <v>4827</v>
      </c>
      <c r="O196" s="48" t="s">
        <v>214</v>
      </c>
      <c r="P196" s="43" t="s">
        <v>178</v>
      </c>
    </row>
    <row r="197" customFormat="false" ht="15.75" hidden="false" customHeight="false" outlineLevel="0" collapsed="false">
      <c r="A197" s="87" t="s">
        <v>956</v>
      </c>
      <c r="B197" s="90" t="n">
        <v>15061434</v>
      </c>
      <c r="C197" s="90" t="s">
        <v>955</v>
      </c>
      <c r="K197" s="0" t="n">
        <v>196</v>
      </c>
      <c r="L197" s="44" t="n">
        <v>53</v>
      </c>
      <c r="M197" s="7" t="n">
        <v>15061970</v>
      </c>
      <c r="N197" s="19" t="n">
        <v>657</v>
      </c>
      <c r="O197" s="56" t="s">
        <v>244</v>
      </c>
      <c r="P197" s="43" t="s">
        <v>178</v>
      </c>
    </row>
    <row r="198" customFormat="false" ht="15.75" hidden="false" customHeight="false" outlineLevel="0" collapsed="false">
      <c r="A198" s="87" t="s">
        <v>957</v>
      </c>
      <c r="B198" s="90" t="n">
        <v>15061435</v>
      </c>
      <c r="C198" s="90" t="s">
        <v>958</v>
      </c>
      <c r="K198" s="0" t="n">
        <v>197</v>
      </c>
      <c r="L198" s="44" t="n">
        <v>54</v>
      </c>
      <c r="M198" s="20" t="n">
        <v>15062311</v>
      </c>
      <c r="N198" s="19" t="n">
        <v>658</v>
      </c>
      <c r="O198" s="56" t="s">
        <v>245</v>
      </c>
      <c r="P198" s="43" t="s">
        <v>178</v>
      </c>
    </row>
    <row r="199" customFormat="false" ht="15.75" hidden="false" customHeight="false" outlineLevel="0" collapsed="false">
      <c r="A199" s="87" t="s">
        <v>959</v>
      </c>
      <c r="B199" s="90" t="n">
        <v>15061436</v>
      </c>
      <c r="C199" s="90" t="s">
        <v>960</v>
      </c>
      <c r="K199" s="0" t="n">
        <v>198</v>
      </c>
      <c r="L199" s="44" t="n">
        <v>55</v>
      </c>
      <c r="M199" s="20" t="n">
        <v>15062375</v>
      </c>
      <c r="N199" s="19" t="n">
        <v>659</v>
      </c>
      <c r="O199" s="56" t="s">
        <v>246</v>
      </c>
      <c r="P199" s="43" t="s">
        <v>178</v>
      </c>
    </row>
    <row r="200" customFormat="false" ht="15.75" hidden="false" customHeight="false" outlineLevel="0" collapsed="false">
      <c r="A200" s="87" t="s">
        <v>961</v>
      </c>
      <c r="B200" s="90" t="n">
        <v>15061437</v>
      </c>
      <c r="C200" s="90" t="s">
        <v>962</v>
      </c>
      <c r="K200" s="0" t="n">
        <v>199</v>
      </c>
      <c r="L200" s="44" t="n">
        <v>56</v>
      </c>
      <c r="M200" s="7" t="n">
        <v>15061971</v>
      </c>
      <c r="N200" s="19" t="n">
        <v>660</v>
      </c>
      <c r="O200" s="56" t="s">
        <v>247</v>
      </c>
      <c r="P200" s="43" t="s">
        <v>178</v>
      </c>
    </row>
    <row r="201" customFormat="false" ht="15.75" hidden="false" customHeight="false" outlineLevel="0" collapsed="false">
      <c r="A201" s="87" t="s">
        <v>963</v>
      </c>
      <c r="B201" s="90" t="n">
        <v>15061438</v>
      </c>
      <c r="C201" s="90" t="s">
        <v>964</v>
      </c>
      <c r="K201" s="0" t="n">
        <v>200</v>
      </c>
      <c r="L201" s="44" t="n">
        <v>57</v>
      </c>
      <c r="M201" s="7" t="n">
        <v>15062157</v>
      </c>
      <c r="N201" s="19" t="n">
        <v>662</v>
      </c>
      <c r="O201" s="56" t="s">
        <v>248</v>
      </c>
      <c r="P201" s="43" t="s">
        <v>178</v>
      </c>
    </row>
    <row r="202" customFormat="false" ht="15.75" hidden="false" customHeight="false" outlineLevel="0" collapsed="false">
      <c r="A202" s="87" t="s">
        <v>965</v>
      </c>
      <c r="B202" s="90" t="n">
        <v>15061439</v>
      </c>
      <c r="C202" s="91" t="s">
        <v>966</v>
      </c>
      <c r="K202" s="0" t="n">
        <v>201</v>
      </c>
      <c r="L202" s="44" t="n">
        <v>58</v>
      </c>
      <c r="M202" s="7" t="n">
        <v>15062158</v>
      </c>
      <c r="N202" s="19" t="n">
        <v>663</v>
      </c>
      <c r="O202" s="56" t="s">
        <v>249</v>
      </c>
      <c r="P202" s="43" t="s">
        <v>178</v>
      </c>
    </row>
    <row r="203" customFormat="false" ht="15.75" hidden="false" customHeight="false" outlineLevel="0" collapsed="false">
      <c r="A203" s="87" t="s">
        <v>967</v>
      </c>
      <c r="B203" s="90" t="n">
        <v>15061441</v>
      </c>
      <c r="C203" s="90" t="s">
        <v>968</v>
      </c>
      <c r="K203" s="0" t="n">
        <v>202</v>
      </c>
      <c r="L203" s="44" t="n">
        <v>59</v>
      </c>
      <c r="M203" s="20" t="n">
        <v>15062160</v>
      </c>
      <c r="N203" s="19" t="n">
        <v>666</v>
      </c>
      <c r="O203" s="56" t="s">
        <v>250</v>
      </c>
      <c r="P203" s="43" t="s">
        <v>178</v>
      </c>
    </row>
    <row r="204" customFormat="false" ht="15.75" hidden="false" customHeight="false" outlineLevel="0" collapsed="false">
      <c r="A204" s="87" t="s">
        <v>969</v>
      </c>
      <c r="B204" s="90" t="n">
        <v>15061442</v>
      </c>
      <c r="C204" s="90" t="s">
        <v>970</v>
      </c>
      <c r="K204" s="0" t="n">
        <v>203</v>
      </c>
      <c r="L204" s="44" t="n">
        <v>60</v>
      </c>
      <c r="M204" s="20" t="n">
        <v>15062313</v>
      </c>
      <c r="N204" s="19" t="n">
        <v>667</v>
      </c>
      <c r="O204" s="56" t="s">
        <v>251</v>
      </c>
      <c r="P204" s="43" t="s">
        <v>178</v>
      </c>
    </row>
    <row r="205" customFormat="false" ht="15.75" hidden="false" customHeight="false" outlineLevel="0" collapsed="false">
      <c r="A205" s="87" t="s">
        <v>971</v>
      </c>
      <c r="B205" s="90" t="n">
        <v>15061443</v>
      </c>
      <c r="C205" s="90" t="s">
        <v>972</v>
      </c>
      <c r="K205" s="0" t="n">
        <v>204</v>
      </c>
      <c r="L205" s="44" t="n">
        <v>61</v>
      </c>
      <c r="M205" s="20" t="n">
        <v>15062161</v>
      </c>
      <c r="N205" s="19" t="n">
        <v>668</v>
      </c>
      <c r="O205" s="56" t="s">
        <v>252</v>
      </c>
      <c r="P205" s="43" t="s">
        <v>178</v>
      </c>
    </row>
    <row r="206" customFormat="false" ht="15.75" hidden="false" customHeight="false" outlineLevel="0" collapsed="false">
      <c r="A206" s="87" t="s">
        <v>973</v>
      </c>
      <c r="B206" s="90" t="n">
        <v>15061444</v>
      </c>
      <c r="C206" s="90" t="s">
        <v>974</v>
      </c>
      <c r="K206" s="0" t="n">
        <v>205</v>
      </c>
      <c r="L206" s="44" t="n">
        <v>62</v>
      </c>
      <c r="M206" s="20" t="n">
        <v>15062162</v>
      </c>
      <c r="N206" s="57" t="n">
        <v>669</v>
      </c>
      <c r="O206" s="56" t="s">
        <v>253</v>
      </c>
      <c r="P206" s="43" t="s">
        <v>178</v>
      </c>
    </row>
    <row r="207" customFormat="false" ht="15.75" hidden="false" customHeight="false" outlineLevel="0" collapsed="false">
      <c r="A207" s="87" t="s">
        <v>975</v>
      </c>
      <c r="B207" s="90" t="n">
        <v>15061445</v>
      </c>
      <c r="C207" s="90" t="s">
        <v>976</v>
      </c>
      <c r="K207" s="0" t="n">
        <v>206</v>
      </c>
      <c r="L207" s="44" t="n">
        <v>63</v>
      </c>
      <c r="M207" s="7" t="n">
        <v>15061972</v>
      </c>
      <c r="N207" s="19" t="n">
        <v>670</v>
      </c>
      <c r="O207" s="56" t="s">
        <v>254</v>
      </c>
      <c r="P207" s="43" t="s">
        <v>178</v>
      </c>
    </row>
    <row r="208" customFormat="false" ht="15.75" hidden="false" customHeight="false" outlineLevel="0" collapsed="false">
      <c r="A208" s="87" t="s">
        <v>977</v>
      </c>
      <c r="B208" s="90" t="n">
        <v>15061447</v>
      </c>
      <c r="C208" s="90" t="s">
        <v>978</v>
      </c>
      <c r="K208" s="0" t="n">
        <v>207</v>
      </c>
      <c r="L208" s="44" t="n">
        <v>64</v>
      </c>
      <c r="M208" s="20" t="n">
        <v>15062316</v>
      </c>
      <c r="N208" s="57" t="n">
        <v>671</v>
      </c>
      <c r="O208" s="56" t="s">
        <v>255</v>
      </c>
      <c r="P208" s="43" t="s">
        <v>178</v>
      </c>
    </row>
    <row r="209" customFormat="false" ht="15.75" hidden="false" customHeight="false" outlineLevel="0" collapsed="false">
      <c r="A209" s="87" t="s">
        <v>979</v>
      </c>
      <c r="B209" s="90" t="n">
        <v>15061449</v>
      </c>
      <c r="C209" s="90" t="s">
        <v>980</v>
      </c>
      <c r="K209" s="0" t="n">
        <v>208</v>
      </c>
      <c r="L209" s="44" t="n">
        <v>65</v>
      </c>
      <c r="M209" s="20" t="n">
        <v>15062164</v>
      </c>
      <c r="N209" s="19" t="n">
        <v>672</v>
      </c>
      <c r="O209" s="56" t="s">
        <v>256</v>
      </c>
      <c r="P209" s="43" t="s">
        <v>178</v>
      </c>
    </row>
    <row r="210" customFormat="false" ht="15.75" hidden="false" customHeight="false" outlineLevel="0" collapsed="false">
      <c r="A210" s="87" t="s">
        <v>981</v>
      </c>
      <c r="B210" s="90" t="n">
        <v>15061453</v>
      </c>
      <c r="C210" s="90" t="s">
        <v>982</v>
      </c>
      <c r="K210" s="0" t="n">
        <v>209</v>
      </c>
      <c r="L210" s="44" t="n">
        <v>66</v>
      </c>
      <c r="M210" s="20" t="n">
        <v>15062318</v>
      </c>
      <c r="N210" s="57" t="n">
        <v>673</v>
      </c>
      <c r="O210" s="56" t="s">
        <v>257</v>
      </c>
      <c r="P210" s="43" t="s">
        <v>178</v>
      </c>
    </row>
    <row r="211" customFormat="false" ht="15.75" hidden="false" customHeight="false" outlineLevel="0" collapsed="false">
      <c r="A211" s="87" t="s">
        <v>983</v>
      </c>
      <c r="B211" s="90" t="n">
        <v>15061454</v>
      </c>
      <c r="C211" s="90" t="s">
        <v>984</v>
      </c>
      <c r="K211" s="0" t="n">
        <v>210</v>
      </c>
      <c r="L211" s="44" t="n">
        <v>67</v>
      </c>
      <c r="M211" s="20" t="n">
        <v>15062319</v>
      </c>
      <c r="N211" s="19" t="n">
        <v>674</v>
      </c>
      <c r="O211" s="56" t="s">
        <v>20</v>
      </c>
      <c r="P211" s="43" t="s">
        <v>178</v>
      </c>
    </row>
    <row r="212" customFormat="false" ht="15.75" hidden="false" customHeight="false" outlineLevel="0" collapsed="false">
      <c r="A212" s="87" t="s">
        <v>985</v>
      </c>
      <c r="B212" s="93" t="n">
        <v>15061456</v>
      </c>
      <c r="C212" s="93" t="s">
        <v>986</v>
      </c>
      <c r="K212" s="0" t="n">
        <v>211</v>
      </c>
      <c r="L212" s="44" t="n">
        <v>68</v>
      </c>
      <c r="M212" s="20" t="n">
        <v>15062166</v>
      </c>
      <c r="N212" s="19" t="n">
        <v>676</v>
      </c>
      <c r="O212" s="56" t="s">
        <v>258</v>
      </c>
      <c r="P212" s="43" t="s">
        <v>178</v>
      </c>
    </row>
    <row r="213" customFormat="false" ht="15.75" hidden="false" customHeight="false" outlineLevel="0" collapsed="false">
      <c r="A213" s="87" t="s">
        <v>987</v>
      </c>
      <c r="B213" s="90" t="n">
        <v>15061458</v>
      </c>
      <c r="C213" s="90" t="s">
        <v>988</v>
      </c>
      <c r="K213" s="0" t="n">
        <v>212</v>
      </c>
      <c r="L213" s="44" t="n">
        <v>70</v>
      </c>
      <c r="M213" s="20" t="n">
        <v>15062168</v>
      </c>
      <c r="N213" s="19" t="n">
        <v>678</v>
      </c>
      <c r="O213" s="56" t="s">
        <v>259</v>
      </c>
      <c r="P213" s="43" t="s">
        <v>178</v>
      </c>
    </row>
    <row r="214" customFormat="false" ht="15.75" hidden="false" customHeight="false" outlineLevel="0" collapsed="false">
      <c r="A214" s="87" t="s">
        <v>989</v>
      </c>
      <c r="B214" s="90" t="n">
        <v>15061459</v>
      </c>
      <c r="C214" s="90" t="s">
        <v>990</v>
      </c>
      <c r="K214" s="0" t="n">
        <v>213</v>
      </c>
      <c r="L214" s="44" t="n">
        <v>71</v>
      </c>
      <c r="M214" s="20" t="n">
        <v>15062376</v>
      </c>
      <c r="N214" s="19" t="n">
        <v>679</v>
      </c>
      <c r="O214" s="56" t="s">
        <v>218</v>
      </c>
      <c r="P214" s="43" t="s">
        <v>178</v>
      </c>
    </row>
    <row r="215" customFormat="false" ht="15.75" hidden="false" customHeight="false" outlineLevel="0" collapsed="false">
      <c r="A215" s="87" t="s">
        <v>991</v>
      </c>
      <c r="B215" s="90" t="n">
        <v>15061461</v>
      </c>
      <c r="C215" s="90" t="s">
        <v>992</v>
      </c>
      <c r="K215" s="0" t="n">
        <v>214</v>
      </c>
      <c r="L215" s="44" t="n">
        <v>72</v>
      </c>
      <c r="M215" s="7" t="n">
        <v>15061975</v>
      </c>
      <c r="N215" s="19" t="n">
        <v>682</v>
      </c>
      <c r="O215" s="56" t="s">
        <v>210</v>
      </c>
      <c r="P215" s="43" t="s">
        <v>178</v>
      </c>
    </row>
    <row r="216" customFormat="false" ht="15.75" hidden="false" customHeight="false" outlineLevel="0" collapsed="false">
      <c r="A216" s="87" t="s">
        <v>993</v>
      </c>
      <c r="B216" s="90" t="n">
        <v>15061462</v>
      </c>
      <c r="C216" s="90" t="s">
        <v>994</v>
      </c>
      <c r="K216" s="0" t="n">
        <v>215</v>
      </c>
      <c r="L216" s="44" t="n">
        <v>73</v>
      </c>
      <c r="M216" s="43" t="n">
        <v>15062324</v>
      </c>
      <c r="N216" s="20" t="n">
        <v>683</v>
      </c>
      <c r="O216" s="56" t="s">
        <v>20</v>
      </c>
      <c r="P216" s="43" t="s">
        <v>178</v>
      </c>
    </row>
    <row r="217" customFormat="false" ht="15.75" hidden="false" customHeight="false" outlineLevel="0" collapsed="false">
      <c r="A217" s="87" t="s">
        <v>995</v>
      </c>
      <c r="B217" s="90" t="n">
        <v>15061463</v>
      </c>
      <c r="C217" s="90" t="s">
        <v>996</v>
      </c>
      <c r="K217" s="0" t="n">
        <v>216</v>
      </c>
      <c r="L217" s="44" t="n">
        <v>74</v>
      </c>
      <c r="M217" s="7" t="n">
        <v>15061976</v>
      </c>
      <c r="N217" s="20" t="n">
        <v>684</v>
      </c>
      <c r="O217" s="56" t="s">
        <v>20</v>
      </c>
      <c r="P217" s="43" t="s">
        <v>178</v>
      </c>
    </row>
    <row r="218" customFormat="false" ht="15.75" hidden="false" customHeight="false" outlineLevel="0" collapsed="false">
      <c r="A218" s="87" t="s">
        <v>997</v>
      </c>
      <c r="B218" s="90" t="n">
        <v>15061469</v>
      </c>
      <c r="C218" s="90" t="s">
        <v>998</v>
      </c>
      <c r="K218" s="0" t="n">
        <v>217</v>
      </c>
      <c r="L218" s="44" t="n">
        <v>75</v>
      </c>
      <c r="M218" s="7" t="n">
        <v>15061977</v>
      </c>
      <c r="N218" s="19" t="n">
        <v>685</v>
      </c>
      <c r="O218" s="56" t="s">
        <v>20</v>
      </c>
      <c r="P218" s="43" t="s">
        <v>178</v>
      </c>
    </row>
    <row r="219" customFormat="false" ht="15.75" hidden="false" customHeight="false" outlineLevel="0" collapsed="false">
      <c r="A219" s="87" t="s">
        <v>999</v>
      </c>
      <c r="B219" s="90" t="n">
        <v>15061470</v>
      </c>
      <c r="C219" s="90" t="s">
        <v>1000</v>
      </c>
      <c r="K219" s="0" t="n">
        <v>218</v>
      </c>
      <c r="L219" s="44" t="n">
        <v>76</v>
      </c>
      <c r="M219" s="20" t="n">
        <v>15062327</v>
      </c>
      <c r="N219" s="19" t="n">
        <v>686</v>
      </c>
      <c r="O219" s="56" t="s">
        <v>260</v>
      </c>
      <c r="P219" s="43" t="s">
        <v>178</v>
      </c>
    </row>
    <row r="220" customFormat="false" ht="15.75" hidden="false" customHeight="false" outlineLevel="0" collapsed="false">
      <c r="A220" s="87" t="s">
        <v>1001</v>
      </c>
      <c r="B220" s="90" t="n">
        <v>15061471</v>
      </c>
      <c r="C220" s="90" t="s">
        <v>1002</v>
      </c>
      <c r="K220" s="0" t="n">
        <v>219</v>
      </c>
      <c r="L220" s="44" t="n">
        <v>77</v>
      </c>
      <c r="M220" s="20" t="n">
        <v>15062328</v>
      </c>
      <c r="N220" s="20" t="n">
        <v>687</v>
      </c>
      <c r="O220" s="56" t="s">
        <v>261</v>
      </c>
      <c r="P220" s="43" t="s">
        <v>178</v>
      </c>
    </row>
    <row r="221" customFormat="false" ht="15.75" hidden="false" customHeight="false" outlineLevel="0" collapsed="false">
      <c r="A221" s="87" t="s">
        <v>1003</v>
      </c>
      <c r="B221" s="90" t="n">
        <v>15061475</v>
      </c>
      <c r="C221" s="90" t="s">
        <v>1004</v>
      </c>
      <c r="K221" s="0" t="n">
        <v>220</v>
      </c>
      <c r="L221" s="44" t="n">
        <v>78</v>
      </c>
      <c r="M221" s="7" t="n">
        <v>15061978</v>
      </c>
      <c r="N221" s="19" t="n">
        <v>688</v>
      </c>
      <c r="O221" s="56" t="s">
        <v>20</v>
      </c>
      <c r="P221" s="43" t="s">
        <v>178</v>
      </c>
    </row>
    <row r="222" customFormat="false" ht="15.75" hidden="false" customHeight="false" outlineLevel="0" collapsed="false">
      <c r="A222" s="87" t="s">
        <v>1005</v>
      </c>
      <c r="B222" s="90" t="n">
        <v>15061476</v>
      </c>
      <c r="C222" s="90" t="s">
        <v>1006</v>
      </c>
      <c r="K222" s="0" t="n">
        <v>221</v>
      </c>
      <c r="L222" s="44" t="n">
        <v>79</v>
      </c>
      <c r="M222" s="20" t="n">
        <v>15062378</v>
      </c>
      <c r="N222" s="19"/>
      <c r="O222" s="56" t="s">
        <v>210</v>
      </c>
      <c r="P222" s="43" t="s">
        <v>178</v>
      </c>
    </row>
    <row r="223" customFormat="false" ht="15.75" hidden="false" customHeight="false" outlineLevel="0" collapsed="false">
      <c r="A223" s="87" t="s">
        <v>1007</v>
      </c>
      <c r="B223" s="90" t="n">
        <v>15061477</v>
      </c>
      <c r="C223" s="90" t="s">
        <v>1008</v>
      </c>
      <c r="K223" s="0" t="n">
        <v>222</v>
      </c>
      <c r="L223" s="44" t="n">
        <v>80</v>
      </c>
      <c r="M223" s="20" t="n">
        <v>15062388</v>
      </c>
      <c r="N223" s="19"/>
      <c r="O223" s="17" t="s">
        <v>262</v>
      </c>
      <c r="P223" s="43" t="s">
        <v>178</v>
      </c>
    </row>
    <row r="224" customFormat="false" ht="15.75" hidden="false" customHeight="false" outlineLevel="0" collapsed="false">
      <c r="A224" s="87" t="s">
        <v>1009</v>
      </c>
      <c r="B224" s="90" t="n">
        <v>15061478</v>
      </c>
      <c r="C224" s="90" t="s">
        <v>1010</v>
      </c>
      <c r="K224" s="0" t="n">
        <v>223</v>
      </c>
      <c r="L224" s="44" t="n">
        <v>81</v>
      </c>
      <c r="M224" s="20" t="n">
        <v>15062393</v>
      </c>
      <c r="N224" s="19"/>
      <c r="O224" s="17" t="s">
        <v>241</v>
      </c>
      <c r="P224" s="43" t="s">
        <v>178</v>
      </c>
    </row>
    <row r="225" customFormat="false" ht="15.75" hidden="false" customHeight="false" outlineLevel="0" collapsed="false">
      <c r="A225" s="87" t="s">
        <v>1011</v>
      </c>
      <c r="B225" s="90" t="n">
        <v>15061479</v>
      </c>
      <c r="C225" s="90" t="s">
        <v>1012</v>
      </c>
      <c r="K225" s="0" t="n">
        <v>224</v>
      </c>
      <c r="L225" s="44" t="n">
        <v>82</v>
      </c>
      <c r="M225" s="20" t="n">
        <v>15062394</v>
      </c>
      <c r="N225" s="19"/>
      <c r="O225" s="17" t="s">
        <v>244</v>
      </c>
      <c r="P225" s="43" t="s">
        <v>178</v>
      </c>
    </row>
    <row r="226" customFormat="false" ht="15.75" hidden="false" customHeight="false" outlineLevel="0" collapsed="false">
      <c r="A226" s="87" t="s">
        <v>1013</v>
      </c>
      <c r="B226" s="90" t="n">
        <v>15061480</v>
      </c>
      <c r="C226" s="90" t="s">
        <v>1014</v>
      </c>
      <c r="K226" s="0" t="n">
        <v>225</v>
      </c>
      <c r="L226" s="44" t="n">
        <v>83</v>
      </c>
      <c r="M226" s="20" t="n">
        <v>15062396</v>
      </c>
      <c r="N226" s="19"/>
      <c r="O226" s="17" t="s">
        <v>218</v>
      </c>
      <c r="P226" s="43" t="s">
        <v>178</v>
      </c>
    </row>
    <row r="227" customFormat="false" ht="15.75" hidden="false" customHeight="false" outlineLevel="0" collapsed="false">
      <c r="A227" s="87" t="s">
        <v>1015</v>
      </c>
      <c r="B227" s="90" t="n">
        <v>15061481</v>
      </c>
      <c r="C227" s="90" t="s">
        <v>1016</v>
      </c>
      <c r="K227" s="0" t="n">
        <v>226</v>
      </c>
      <c r="L227" s="44" t="n">
        <v>84</v>
      </c>
      <c r="M227" s="20" t="n">
        <v>15062398</v>
      </c>
      <c r="N227" s="19"/>
      <c r="O227" s="17" t="s">
        <v>237</v>
      </c>
      <c r="P227" s="43" t="s">
        <v>178</v>
      </c>
    </row>
    <row r="228" customFormat="false" ht="15.75" hidden="false" customHeight="false" outlineLevel="0" collapsed="false">
      <c r="A228" s="87" t="s">
        <v>1017</v>
      </c>
      <c r="B228" s="90" t="n">
        <v>15061482</v>
      </c>
      <c r="C228" s="90" t="s">
        <v>1018</v>
      </c>
      <c r="K228" s="0" t="n">
        <v>227</v>
      </c>
      <c r="L228" s="44" t="n">
        <v>85</v>
      </c>
      <c r="M228" s="20" t="n">
        <v>15062403</v>
      </c>
      <c r="N228" s="19"/>
      <c r="O228" s="17" t="s">
        <v>263</v>
      </c>
      <c r="P228" s="43" t="s">
        <v>178</v>
      </c>
    </row>
    <row r="229" customFormat="false" ht="15.75" hidden="false" customHeight="false" outlineLevel="0" collapsed="false">
      <c r="A229" s="87" t="s">
        <v>1019</v>
      </c>
      <c r="B229" s="90" t="n">
        <v>15061484</v>
      </c>
      <c r="C229" s="92" t="s">
        <v>1020</v>
      </c>
      <c r="K229" s="0" t="n">
        <v>228</v>
      </c>
      <c r="L229" s="44" t="n">
        <v>86</v>
      </c>
      <c r="M229" s="50" t="n">
        <v>15062312</v>
      </c>
      <c r="N229" s="19"/>
      <c r="O229" s="56" t="s">
        <v>248</v>
      </c>
      <c r="P229" s="43" t="s">
        <v>178</v>
      </c>
    </row>
    <row r="230" customFormat="false" ht="15.75" hidden="false" customHeight="false" outlineLevel="0" collapsed="false">
      <c r="A230" s="87" t="s">
        <v>1021</v>
      </c>
      <c r="B230" s="90" t="n">
        <v>15061485</v>
      </c>
      <c r="C230" s="90" t="s">
        <v>1022</v>
      </c>
      <c r="K230" s="0" t="n">
        <v>229</v>
      </c>
      <c r="L230" s="44" t="n">
        <v>87</v>
      </c>
      <c r="M230" s="50" t="n">
        <v>15062314</v>
      </c>
      <c r="N230" s="19"/>
      <c r="O230" s="5" t="s">
        <v>252</v>
      </c>
      <c r="P230" s="43" t="s">
        <v>178</v>
      </c>
    </row>
    <row r="231" customFormat="false" ht="15.75" hidden="false" customHeight="false" outlineLevel="0" collapsed="false">
      <c r="A231" s="87" t="s">
        <v>1023</v>
      </c>
      <c r="B231" s="90" t="n">
        <v>15061486</v>
      </c>
      <c r="C231" s="90" t="s">
        <v>1024</v>
      </c>
      <c r="K231" s="0" t="n">
        <v>230</v>
      </c>
      <c r="L231" s="44" t="n">
        <v>88</v>
      </c>
      <c r="M231" s="50" t="n">
        <v>15062315</v>
      </c>
      <c r="N231" s="50" t="n">
        <v>669</v>
      </c>
      <c r="O231" s="56" t="s">
        <v>253</v>
      </c>
      <c r="P231" s="43" t="s">
        <v>178</v>
      </c>
    </row>
    <row r="232" customFormat="false" ht="15.75" hidden="false" customHeight="false" outlineLevel="0" collapsed="false">
      <c r="A232" s="87" t="s">
        <v>1025</v>
      </c>
      <c r="B232" s="90" t="n">
        <v>15061487</v>
      </c>
      <c r="C232" s="90" t="s">
        <v>1026</v>
      </c>
      <c r="K232" s="0" t="n">
        <v>231</v>
      </c>
      <c r="L232" s="44" t="n">
        <v>89</v>
      </c>
      <c r="M232" s="50" t="n">
        <v>15062321</v>
      </c>
      <c r="N232" s="50" t="n">
        <v>677</v>
      </c>
      <c r="O232" s="56" t="s">
        <v>264</v>
      </c>
      <c r="P232" s="43" t="s">
        <v>178</v>
      </c>
    </row>
    <row r="233" customFormat="false" ht="15.75" hidden="false" customHeight="false" outlineLevel="0" collapsed="false">
      <c r="A233" s="87" t="s">
        <v>1027</v>
      </c>
      <c r="B233" s="90" t="n">
        <v>15061488</v>
      </c>
      <c r="C233" s="90" t="s">
        <v>1028</v>
      </c>
      <c r="K233" s="0" t="n">
        <v>232</v>
      </c>
      <c r="L233" s="44" t="n">
        <v>90</v>
      </c>
      <c r="M233" s="17" t="s">
        <v>212</v>
      </c>
      <c r="N233" s="10"/>
      <c r="O233" s="17" t="s">
        <v>212</v>
      </c>
      <c r="P233" s="43" t="s">
        <v>178</v>
      </c>
    </row>
    <row r="234" customFormat="false" ht="15.75" hidden="false" customHeight="false" outlineLevel="0" collapsed="false">
      <c r="A234" s="87" t="s">
        <v>1029</v>
      </c>
      <c r="B234" s="90" t="n">
        <v>15061489</v>
      </c>
      <c r="C234" s="90" t="s">
        <v>1030</v>
      </c>
      <c r="K234" s="0" t="n">
        <v>233</v>
      </c>
      <c r="L234" s="44" t="n">
        <v>91</v>
      </c>
      <c r="M234" s="48" t="s">
        <v>265</v>
      </c>
      <c r="N234" s="57"/>
      <c r="O234" s="48" t="s">
        <v>265</v>
      </c>
      <c r="P234" s="43" t="s">
        <v>178</v>
      </c>
    </row>
    <row r="235" customFormat="false" ht="15.75" hidden="false" customHeight="false" outlineLevel="0" collapsed="false">
      <c r="A235" s="87" t="s">
        <v>1031</v>
      </c>
      <c r="B235" s="90" t="n">
        <v>15061490</v>
      </c>
      <c r="C235" s="90" t="s">
        <v>1032</v>
      </c>
      <c r="K235" s="0" t="n">
        <v>234</v>
      </c>
      <c r="L235" s="44" t="n">
        <v>92</v>
      </c>
      <c r="M235" s="17" t="s">
        <v>266</v>
      </c>
      <c r="N235" s="57"/>
      <c r="O235" s="17" t="s">
        <v>266</v>
      </c>
      <c r="P235" s="43" t="s">
        <v>178</v>
      </c>
    </row>
    <row r="236" customFormat="false" ht="15.75" hidden="false" customHeight="false" outlineLevel="0" collapsed="false">
      <c r="A236" s="87" t="s">
        <v>1033</v>
      </c>
      <c r="B236" s="90" t="n">
        <v>15061491</v>
      </c>
      <c r="C236" s="90" t="s">
        <v>1034</v>
      </c>
      <c r="K236" s="0" t="n">
        <v>235</v>
      </c>
      <c r="L236" s="44" t="s">
        <v>267</v>
      </c>
      <c r="M236" s="17" t="s">
        <v>268</v>
      </c>
      <c r="N236" s="58"/>
      <c r="O236" s="17" t="s">
        <v>268</v>
      </c>
      <c r="P236" s="43" t="s">
        <v>178</v>
      </c>
    </row>
    <row r="237" customFormat="false" ht="15.75" hidden="false" customHeight="false" outlineLevel="0" collapsed="false">
      <c r="A237" s="87" t="s">
        <v>1035</v>
      </c>
      <c r="B237" s="90" t="n">
        <v>15061492</v>
      </c>
      <c r="C237" s="90" t="s">
        <v>1036</v>
      </c>
      <c r="K237" s="0" t="n">
        <v>236</v>
      </c>
      <c r="L237" s="44" t="n">
        <v>95</v>
      </c>
      <c r="M237" s="17" t="s">
        <v>168</v>
      </c>
      <c r="N237" s="58"/>
      <c r="O237" s="17" t="s">
        <v>168</v>
      </c>
      <c r="P237" s="43" t="s">
        <v>178</v>
      </c>
    </row>
    <row r="238" customFormat="false" ht="15.75" hidden="false" customHeight="false" outlineLevel="0" collapsed="false">
      <c r="A238" s="87" t="s">
        <v>1037</v>
      </c>
      <c r="B238" s="90" t="n">
        <v>15061493</v>
      </c>
      <c r="C238" s="90" t="s">
        <v>1038</v>
      </c>
      <c r="K238" s="0" t="n">
        <v>237</v>
      </c>
      <c r="L238" s="44" t="n">
        <v>96</v>
      </c>
      <c r="M238" s="17" t="s">
        <v>269</v>
      </c>
      <c r="N238" s="58"/>
      <c r="O238" s="17" t="s">
        <v>269</v>
      </c>
      <c r="P238" s="43" t="s">
        <v>178</v>
      </c>
    </row>
    <row r="239" customFormat="false" ht="15.75" hidden="false" customHeight="false" outlineLevel="0" collapsed="false">
      <c r="A239" s="87" t="s">
        <v>1039</v>
      </c>
      <c r="B239" s="90" t="n">
        <v>15061494</v>
      </c>
      <c r="C239" s="90" t="s">
        <v>1040</v>
      </c>
      <c r="K239" s="0" t="n">
        <v>238</v>
      </c>
      <c r="L239" s="44" t="n">
        <v>98</v>
      </c>
      <c r="M239" s="17" t="s">
        <v>270</v>
      </c>
      <c r="N239" s="17"/>
      <c r="O239" s="17" t="s">
        <v>270</v>
      </c>
      <c r="P239" s="43" t="s">
        <v>178</v>
      </c>
    </row>
    <row r="240" customFormat="false" ht="15.75" hidden="false" customHeight="false" outlineLevel="0" collapsed="false">
      <c r="A240" s="87" t="s">
        <v>1041</v>
      </c>
      <c r="B240" s="90" t="n">
        <v>15061495</v>
      </c>
      <c r="C240" s="90" t="s">
        <v>1042</v>
      </c>
      <c r="K240" s="0" t="n">
        <v>239</v>
      </c>
      <c r="M240" s="59" t="s">
        <v>271</v>
      </c>
      <c r="P240" s="60" t="s">
        <v>272</v>
      </c>
    </row>
    <row r="241" customFormat="false" ht="15.75" hidden="false" customHeight="false" outlineLevel="0" collapsed="false">
      <c r="A241" s="87" t="s">
        <v>1043</v>
      </c>
      <c r="B241" s="90" t="n">
        <v>15061496</v>
      </c>
      <c r="C241" s="90" t="s">
        <v>1044</v>
      </c>
      <c r="K241" s="0" t="n">
        <v>240</v>
      </c>
      <c r="M241" s="59" t="s">
        <v>273</v>
      </c>
      <c r="P241" s="60" t="s">
        <v>272</v>
      </c>
    </row>
    <row r="242" customFormat="false" ht="15.75" hidden="false" customHeight="false" outlineLevel="0" collapsed="false">
      <c r="A242" s="87" t="s">
        <v>1045</v>
      </c>
      <c r="B242" s="90" t="n">
        <v>15061498</v>
      </c>
      <c r="C242" s="90" t="s">
        <v>1046</v>
      </c>
      <c r="K242" s="0" t="n">
        <v>241</v>
      </c>
      <c r="M242" s="59" t="s">
        <v>275</v>
      </c>
      <c r="P242" s="60" t="s">
        <v>272</v>
      </c>
    </row>
    <row r="243" customFormat="false" ht="15.75" hidden="false" customHeight="false" outlineLevel="0" collapsed="false">
      <c r="A243" s="87" t="s">
        <v>1047</v>
      </c>
      <c r="B243" s="90" t="n">
        <v>15061499</v>
      </c>
      <c r="C243" s="90" t="s">
        <v>1048</v>
      </c>
      <c r="K243" s="0" t="n">
        <v>242</v>
      </c>
      <c r="M243" s="59" t="s">
        <v>276</v>
      </c>
      <c r="P243" s="60" t="s">
        <v>276</v>
      </c>
    </row>
    <row r="244" customFormat="false" ht="15.75" hidden="false" customHeight="false" outlineLevel="0" collapsed="false">
      <c r="A244" s="87" t="s">
        <v>1049</v>
      </c>
      <c r="B244" s="90" t="n">
        <v>15061500</v>
      </c>
      <c r="C244" s="90" t="s">
        <v>1050</v>
      </c>
    </row>
    <row r="245" customFormat="false" ht="15.75" hidden="false" customHeight="false" outlineLevel="0" collapsed="false">
      <c r="A245" s="87" t="s">
        <v>1051</v>
      </c>
      <c r="B245" s="90" t="n">
        <v>15061501</v>
      </c>
      <c r="C245" s="91" t="s">
        <v>1052</v>
      </c>
    </row>
    <row r="246" customFormat="false" ht="15.75" hidden="false" customHeight="false" outlineLevel="0" collapsed="false">
      <c r="A246" s="87" t="s">
        <v>1053</v>
      </c>
      <c r="B246" s="90" t="n">
        <v>15061503</v>
      </c>
      <c r="C246" s="90" t="s">
        <v>1054</v>
      </c>
    </row>
    <row r="247" customFormat="false" ht="15.75" hidden="false" customHeight="false" outlineLevel="0" collapsed="false">
      <c r="A247" s="87" t="s">
        <v>1055</v>
      </c>
      <c r="B247" s="90" t="n">
        <v>15061504</v>
      </c>
      <c r="C247" s="90" t="s">
        <v>1056</v>
      </c>
    </row>
    <row r="248" customFormat="false" ht="15.75" hidden="false" customHeight="false" outlineLevel="0" collapsed="false">
      <c r="A248" s="87" t="s">
        <v>1057</v>
      </c>
      <c r="B248" s="90" t="n">
        <v>15061505</v>
      </c>
      <c r="C248" s="90" t="s">
        <v>1058</v>
      </c>
    </row>
    <row r="249" customFormat="false" ht="15.75" hidden="false" customHeight="false" outlineLevel="0" collapsed="false">
      <c r="A249" s="87" t="s">
        <v>1059</v>
      </c>
      <c r="B249" s="90" t="n">
        <v>15061507</v>
      </c>
      <c r="C249" s="90" t="s">
        <v>1060</v>
      </c>
    </row>
    <row r="250" customFormat="false" ht="15.75" hidden="false" customHeight="false" outlineLevel="0" collapsed="false">
      <c r="A250" s="87" t="s">
        <v>1061</v>
      </c>
      <c r="B250" s="90" t="n">
        <v>15061508</v>
      </c>
      <c r="C250" s="90" t="s">
        <v>1062</v>
      </c>
    </row>
    <row r="251" customFormat="false" ht="15.75" hidden="false" customHeight="false" outlineLevel="0" collapsed="false">
      <c r="A251" s="87" t="s">
        <v>1063</v>
      </c>
      <c r="B251" s="90" t="n">
        <v>15061509</v>
      </c>
      <c r="C251" s="90" t="s">
        <v>1064</v>
      </c>
    </row>
    <row r="252" customFormat="false" ht="15.75" hidden="false" customHeight="false" outlineLevel="0" collapsed="false">
      <c r="A252" s="87" t="s">
        <v>1065</v>
      </c>
      <c r="B252" s="90" t="n">
        <v>15061511</v>
      </c>
      <c r="C252" s="90" t="s">
        <v>1066</v>
      </c>
    </row>
    <row r="253" customFormat="false" ht="15.75" hidden="false" customHeight="false" outlineLevel="0" collapsed="false">
      <c r="A253" s="87" t="s">
        <v>1067</v>
      </c>
      <c r="B253" s="90" t="n">
        <v>15061514</v>
      </c>
      <c r="C253" s="90" t="s">
        <v>1068</v>
      </c>
    </row>
    <row r="254" customFormat="false" ht="15.75" hidden="false" customHeight="false" outlineLevel="0" collapsed="false">
      <c r="A254" s="87" t="s">
        <v>1069</v>
      </c>
      <c r="B254" s="90" t="n">
        <v>15061515</v>
      </c>
      <c r="C254" s="90" t="s">
        <v>1070</v>
      </c>
    </row>
    <row r="255" customFormat="false" ht="15.75" hidden="false" customHeight="false" outlineLevel="0" collapsed="false">
      <c r="A255" s="87" t="s">
        <v>1071</v>
      </c>
      <c r="B255" s="90" t="n">
        <v>15061516</v>
      </c>
      <c r="C255" s="90" t="s">
        <v>1072</v>
      </c>
    </row>
    <row r="256" customFormat="false" ht="15.75" hidden="false" customHeight="false" outlineLevel="0" collapsed="false">
      <c r="A256" s="87" t="s">
        <v>1073</v>
      </c>
      <c r="B256" s="90" t="n">
        <v>15061517</v>
      </c>
      <c r="C256" s="90" t="s">
        <v>1074</v>
      </c>
    </row>
    <row r="257" customFormat="false" ht="15.75" hidden="false" customHeight="false" outlineLevel="0" collapsed="false">
      <c r="A257" s="87" t="s">
        <v>1075</v>
      </c>
      <c r="B257" s="90" t="n">
        <v>15061518</v>
      </c>
      <c r="C257" s="90" t="s">
        <v>1076</v>
      </c>
    </row>
    <row r="258" customFormat="false" ht="15.75" hidden="false" customHeight="false" outlineLevel="0" collapsed="false">
      <c r="A258" s="87" t="s">
        <v>1077</v>
      </c>
      <c r="B258" s="90" t="n">
        <v>15061520</v>
      </c>
      <c r="C258" s="90" t="s">
        <v>1078</v>
      </c>
    </row>
    <row r="259" customFormat="false" ht="15.75" hidden="false" customHeight="false" outlineLevel="0" collapsed="false">
      <c r="A259" s="87" t="s">
        <v>1079</v>
      </c>
      <c r="B259" s="90" t="n">
        <v>15061521</v>
      </c>
      <c r="C259" s="90" t="s">
        <v>1080</v>
      </c>
    </row>
    <row r="260" customFormat="false" ht="15.75" hidden="false" customHeight="false" outlineLevel="0" collapsed="false">
      <c r="A260" s="87" t="s">
        <v>1081</v>
      </c>
      <c r="B260" s="90" t="n">
        <v>15061522</v>
      </c>
      <c r="C260" s="90" t="s">
        <v>1082</v>
      </c>
    </row>
    <row r="261" customFormat="false" ht="15.75" hidden="false" customHeight="false" outlineLevel="0" collapsed="false">
      <c r="A261" s="87" t="s">
        <v>1083</v>
      </c>
      <c r="B261" s="90" t="n">
        <v>15061523</v>
      </c>
      <c r="C261" s="90" t="s">
        <v>1084</v>
      </c>
    </row>
    <row r="262" customFormat="false" ht="15.75" hidden="false" customHeight="false" outlineLevel="0" collapsed="false">
      <c r="A262" s="87" t="s">
        <v>1085</v>
      </c>
      <c r="B262" s="90" t="n">
        <v>15061524</v>
      </c>
      <c r="C262" s="90" t="s">
        <v>1086</v>
      </c>
    </row>
    <row r="263" customFormat="false" ht="15.75" hidden="false" customHeight="false" outlineLevel="0" collapsed="false">
      <c r="A263" s="87" t="s">
        <v>1087</v>
      </c>
      <c r="B263" s="90" t="n">
        <v>15061525</v>
      </c>
      <c r="C263" s="90" t="s">
        <v>1088</v>
      </c>
    </row>
    <row r="264" customFormat="false" ht="15.75" hidden="false" customHeight="false" outlineLevel="0" collapsed="false">
      <c r="A264" s="87" t="s">
        <v>1089</v>
      </c>
      <c r="B264" s="90" t="n">
        <v>15061526</v>
      </c>
      <c r="C264" s="90" t="s">
        <v>1090</v>
      </c>
    </row>
    <row r="265" customFormat="false" ht="15.75" hidden="false" customHeight="false" outlineLevel="0" collapsed="false">
      <c r="A265" s="87" t="s">
        <v>1091</v>
      </c>
      <c r="B265" s="90" t="n">
        <v>15061528</v>
      </c>
      <c r="C265" s="90" t="s">
        <v>1092</v>
      </c>
    </row>
    <row r="266" customFormat="false" ht="15.75" hidden="false" customHeight="false" outlineLevel="0" collapsed="false">
      <c r="A266" s="87" t="s">
        <v>1093</v>
      </c>
      <c r="B266" s="90" t="n">
        <v>15061529</v>
      </c>
      <c r="C266" s="90" t="s">
        <v>1094</v>
      </c>
    </row>
    <row r="267" customFormat="false" ht="15.75" hidden="false" customHeight="false" outlineLevel="0" collapsed="false">
      <c r="A267" s="87" t="s">
        <v>1095</v>
      </c>
      <c r="B267" s="90" t="n">
        <v>15061530</v>
      </c>
      <c r="C267" s="90" t="s">
        <v>1096</v>
      </c>
    </row>
    <row r="268" customFormat="false" ht="15.75" hidden="false" customHeight="false" outlineLevel="0" collapsed="false">
      <c r="A268" s="87" t="s">
        <v>1097</v>
      </c>
      <c r="B268" s="90" t="n">
        <v>15061533</v>
      </c>
      <c r="C268" s="90" t="s">
        <v>1098</v>
      </c>
    </row>
    <row r="269" customFormat="false" ht="15.75" hidden="false" customHeight="false" outlineLevel="0" collapsed="false">
      <c r="A269" s="87" t="s">
        <v>1099</v>
      </c>
      <c r="B269" s="90" t="n">
        <v>15061534</v>
      </c>
      <c r="C269" s="90" t="s">
        <v>1100</v>
      </c>
    </row>
    <row r="270" customFormat="false" ht="15.75" hidden="false" customHeight="false" outlineLevel="0" collapsed="false">
      <c r="A270" s="87" t="s">
        <v>1101</v>
      </c>
      <c r="B270" s="90" t="n">
        <v>15061535</v>
      </c>
      <c r="C270" s="90" t="s">
        <v>1102</v>
      </c>
    </row>
    <row r="271" customFormat="false" ht="15.75" hidden="false" customHeight="false" outlineLevel="0" collapsed="false">
      <c r="A271" s="87" t="s">
        <v>1103</v>
      </c>
      <c r="B271" s="90" t="n">
        <v>15061536</v>
      </c>
      <c r="C271" s="90" t="s">
        <v>1104</v>
      </c>
    </row>
    <row r="272" customFormat="false" ht="15.75" hidden="false" customHeight="false" outlineLevel="0" collapsed="false">
      <c r="A272" s="87" t="s">
        <v>1105</v>
      </c>
      <c r="B272" s="90" t="n">
        <v>15061537</v>
      </c>
      <c r="C272" s="90" t="s">
        <v>1106</v>
      </c>
    </row>
    <row r="273" customFormat="false" ht="15.75" hidden="false" customHeight="false" outlineLevel="0" collapsed="false">
      <c r="A273" s="87" t="s">
        <v>1107</v>
      </c>
      <c r="B273" s="90" t="n">
        <v>15061538</v>
      </c>
      <c r="C273" s="90" t="s">
        <v>1108</v>
      </c>
    </row>
    <row r="274" customFormat="false" ht="15.75" hidden="false" customHeight="false" outlineLevel="0" collapsed="false">
      <c r="A274" s="87" t="s">
        <v>1109</v>
      </c>
      <c r="B274" s="90" t="n">
        <v>15061539</v>
      </c>
      <c r="C274" s="90" t="s">
        <v>1110</v>
      </c>
    </row>
    <row r="275" customFormat="false" ht="15.75" hidden="false" customHeight="false" outlineLevel="0" collapsed="false">
      <c r="A275" s="87" t="s">
        <v>1111</v>
      </c>
      <c r="B275" s="90" t="n">
        <v>15061540</v>
      </c>
      <c r="C275" s="90" t="s">
        <v>1112</v>
      </c>
    </row>
    <row r="276" customFormat="false" ht="15.75" hidden="false" customHeight="false" outlineLevel="0" collapsed="false">
      <c r="A276" s="87" t="s">
        <v>1113</v>
      </c>
      <c r="B276" s="90" t="n">
        <v>15061542</v>
      </c>
      <c r="C276" s="90" t="s">
        <v>1114</v>
      </c>
    </row>
    <row r="277" customFormat="false" ht="15.75" hidden="false" customHeight="false" outlineLevel="0" collapsed="false">
      <c r="A277" s="87" t="s">
        <v>1115</v>
      </c>
      <c r="B277" s="90" t="n">
        <v>15061543</v>
      </c>
      <c r="C277" s="90" t="s">
        <v>1116</v>
      </c>
    </row>
    <row r="278" customFormat="false" ht="15.75" hidden="false" customHeight="false" outlineLevel="0" collapsed="false">
      <c r="A278" s="87" t="s">
        <v>1117</v>
      </c>
      <c r="B278" s="90" t="n">
        <v>15061544</v>
      </c>
      <c r="C278" s="90" t="s">
        <v>1118</v>
      </c>
    </row>
    <row r="279" customFormat="false" ht="15.75" hidden="false" customHeight="false" outlineLevel="0" collapsed="false">
      <c r="A279" s="87" t="s">
        <v>1119</v>
      </c>
      <c r="B279" s="90" t="n">
        <v>15061546</v>
      </c>
      <c r="C279" s="90" t="s">
        <v>1120</v>
      </c>
    </row>
    <row r="280" customFormat="false" ht="15.75" hidden="false" customHeight="false" outlineLevel="0" collapsed="false">
      <c r="A280" s="87" t="s">
        <v>1121</v>
      </c>
      <c r="B280" s="90" t="n">
        <v>15061548</v>
      </c>
      <c r="C280" s="90" t="s">
        <v>1122</v>
      </c>
    </row>
    <row r="281" customFormat="false" ht="15.75" hidden="false" customHeight="false" outlineLevel="0" collapsed="false">
      <c r="A281" s="87" t="s">
        <v>1123</v>
      </c>
      <c r="B281" s="90" t="n">
        <v>15061549</v>
      </c>
      <c r="C281" s="90" t="s">
        <v>1124</v>
      </c>
    </row>
    <row r="282" customFormat="false" ht="15.75" hidden="false" customHeight="false" outlineLevel="0" collapsed="false">
      <c r="A282" s="87" t="s">
        <v>1125</v>
      </c>
      <c r="B282" s="90" t="n">
        <v>15061550</v>
      </c>
      <c r="C282" s="90" t="s">
        <v>1126</v>
      </c>
    </row>
    <row r="283" customFormat="false" ht="15.75" hidden="false" customHeight="false" outlineLevel="0" collapsed="false">
      <c r="A283" s="87" t="s">
        <v>1127</v>
      </c>
      <c r="B283" s="90" t="n">
        <v>15061551</v>
      </c>
      <c r="C283" s="90" t="s">
        <v>1128</v>
      </c>
    </row>
    <row r="284" customFormat="false" ht="15.75" hidden="false" customHeight="false" outlineLevel="0" collapsed="false">
      <c r="A284" s="87" t="s">
        <v>1129</v>
      </c>
      <c r="B284" s="90" t="n">
        <v>15061553</v>
      </c>
      <c r="C284" s="90" t="s">
        <v>1130</v>
      </c>
    </row>
    <row r="285" customFormat="false" ht="15.75" hidden="false" customHeight="false" outlineLevel="0" collapsed="false">
      <c r="A285" s="87" t="s">
        <v>1131</v>
      </c>
      <c r="B285" s="90" t="n">
        <v>15061555</v>
      </c>
      <c r="C285" s="90" t="s">
        <v>1132</v>
      </c>
    </row>
    <row r="286" customFormat="false" ht="15.75" hidden="false" customHeight="false" outlineLevel="0" collapsed="false">
      <c r="A286" s="87" t="s">
        <v>1133</v>
      </c>
      <c r="B286" s="90" t="n">
        <v>15061556</v>
      </c>
      <c r="C286" s="90" t="s">
        <v>1134</v>
      </c>
    </row>
    <row r="287" customFormat="false" ht="15.75" hidden="false" customHeight="false" outlineLevel="0" collapsed="false">
      <c r="A287" s="87" t="s">
        <v>1135</v>
      </c>
      <c r="B287" s="90" t="n">
        <v>15061557</v>
      </c>
      <c r="C287" s="90" t="s">
        <v>1136</v>
      </c>
    </row>
    <row r="288" customFormat="false" ht="15.75" hidden="false" customHeight="false" outlineLevel="0" collapsed="false">
      <c r="A288" s="87" t="s">
        <v>1137</v>
      </c>
      <c r="B288" s="90" t="n">
        <v>15061560</v>
      </c>
      <c r="C288" s="90" t="s">
        <v>1138</v>
      </c>
    </row>
    <row r="289" customFormat="false" ht="15.75" hidden="false" customHeight="false" outlineLevel="0" collapsed="false">
      <c r="A289" s="87" t="s">
        <v>1139</v>
      </c>
      <c r="B289" s="90" t="n">
        <v>15061561</v>
      </c>
      <c r="C289" s="90" t="s">
        <v>1140</v>
      </c>
    </row>
    <row r="290" customFormat="false" ht="15.75" hidden="false" customHeight="false" outlineLevel="0" collapsed="false">
      <c r="A290" s="87" t="s">
        <v>1141</v>
      </c>
      <c r="B290" s="90" t="n">
        <v>15061564</v>
      </c>
      <c r="C290" s="90" t="s">
        <v>1142</v>
      </c>
    </row>
    <row r="291" customFormat="false" ht="15.75" hidden="false" customHeight="false" outlineLevel="0" collapsed="false">
      <c r="A291" s="87" t="s">
        <v>1143</v>
      </c>
      <c r="B291" s="90" t="n">
        <v>15061565</v>
      </c>
      <c r="C291" s="90" t="s">
        <v>1144</v>
      </c>
    </row>
    <row r="292" customFormat="false" ht="15.75" hidden="false" customHeight="false" outlineLevel="0" collapsed="false">
      <c r="A292" s="87" t="s">
        <v>1145</v>
      </c>
      <c r="B292" s="90" t="n">
        <v>15061566</v>
      </c>
      <c r="C292" s="90" t="s">
        <v>1146</v>
      </c>
    </row>
    <row r="293" customFormat="false" ht="15.75" hidden="false" customHeight="false" outlineLevel="0" collapsed="false">
      <c r="A293" s="87" t="s">
        <v>1147</v>
      </c>
      <c r="B293" s="90" t="n">
        <v>15061567</v>
      </c>
      <c r="C293" s="90" t="s">
        <v>1148</v>
      </c>
    </row>
    <row r="294" customFormat="false" ht="15.75" hidden="false" customHeight="false" outlineLevel="0" collapsed="false">
      <c r="A294" s="87" t="s">
        <v>1149</v>
      </c>
      <c r="B294" s="90" t="n">
        <v>15061568</v>
      </c>
      <c r="C294" s="90" t="s">
        <v>1150</v>
      </c>
    </row>
    <row r="295" customFormat="false" ht="15.75" hidden="false" customHeight="false" outlineLevel="0" collapsed="false">
      <c r="A295" s="87" t="s">
        <v>1151</v>
      </c>
      <c r="B295" s="90" t="n">
        <v>15061571</v>
      </c>
      <c r="C295" s="90" t="s">
        <v>1152</v>
      </c>
    </row>
    <row r="296" customFormat="false" ht="15.75" hidden="false" customHeight="false" outlineLevel="0" collapsed="false">
      <c r="A296" s="87" t="s">
        <v>1153</v>
      </c>
      <c r="B296" s="90" t="n">
        <v>15061575</v>
      </c>
      <c r="C296" s="90" t="s">
        <v>1154</v>
      </c>
    </row>
    <row r="297" customFormat="false" ht="15.75" hidden="false" customHeight="false" outlineLevel="0" collapsed="false">
      <c r="A297" s="87" t="s">
        <v>1155</v>
      </c>
      <c r="B297" s="90" t="n">
        <v>15061576</v>
      </c>
      <c r="C297" s="90" t="s">
        <v>1156</v>
      </c>
    </row>
    <row r="298" customFormat="false" ht="15.75" hidden="false" customHeight="false" outlineLevel="0" collapsed="false">
      <c r="A298" s="87" t="s">
        <v>1157</v>
      </c>
      <c r="B298" s="90" t="n">
        <v>15061577</v>
      </c>
      <c r="C298" s="90" t="s">
        <v>1158</v>
      </c>
    </row>
    <row r="299" customFormat="false" ht="15.75" hidden="false" customHeight="false" outlineLevel="0" collapsed="false">
      <c r="A299" s="96" t="s">
        <v>1159</v>
      </c>
      <c r="B299" s="97" t="n">
        <v>15061578</v>
      </c>
      <c r="C299" s="97" t="s">
        <v>1160</v>
      </c>
    </row>
    <row r="300" customFormat="false" ht="15.75" hidden="false" customHeight="false" outlineLevel="0" collapsed="false">
      <c r="A300" s="87" t="s">
        <v>1161</v>
      </c>
      <c r="B300" s="90" t="n">
        <v>15061579</v>
      </c>
      <c r="C300" s="90" t="s">
        <v>1162</v>
      </c>
    </row>
    <row r="301" customFormat="false" ht="15.75" hidden="false" customHeight="false" outlineLevel="0" collapsed="false">
      <c r="A301" s="87" t="s">
        <v>1163</v>
      </c>
      <c r="B301" s="90" t="n">
        <v>15061580</v>
      </c>
      <c r="C301" s="90" t="s">
        <v>1164</v>
      </c>
    </row>
    <row r="302" customFormat="false" ht="15.75" hidden="false" customHeight="false" outlineLevel="0" collapsed="false">
      <c r="A302" s="87" t="s">
        <v>1165</v>
      </c>
      <c r="B302" s="90" t="n">
        <v>15061583</v>
      </c>
      <c r="C302" s="90" t="s">
        <v>1166</v>
      </c>
    </row>
    <row r="303" customFormat="false" ht="15.75" hidden="false" customHeight="false" outlineLevel="0" collapsed="false">
      <c r="A303" s="87" t="s">
        <v>1167</v>
      </c>
      <c r="B303" s="90" t="n">
        <v>15061584</v>
      </c>
      <c r="C303" s="90" t="s">
        <v>1168</v>
      </c>
    </row>
    <row r="304" customFormat="false" ht="15.75" hidden="false" customHeight="false" outlineLevel="0" collapsed="false">
      <c r="A304" s="87" t="s">
        <v>1169</v>
      </c>
      <c r="B304" s="90" t="n">
        <v>15061585</v>
      </c>
      <c r="C304" s="90" t="s">
        <v>1170</v>
      </c>
    </row>
    <row r="305" customFormat="false" ht="15.75" hidden="false" customHeight="false" outlineLevel="0" collapsed="false">
      <c r="A305" s="87" t="s">
        <v>1171</v>
      </c>
      <c r="B305" s="90" t="n">
        <v>15061586</v>
      </c>
      <c r="C305" s="90" t="s">
        <v>1172</v>
      </c>
    </row>
    <row r="306" customFormat="false" ht="15.75" hidden="false" customHeight="false" outlineLevel="0" collapsed="false">
      <c r="A306" s="87" t="s">
        <v>1173</v>
      </c>
      <c r="B306" s="90" t="n">
        <v>15061588</v>
      </c>
      <c r="C306" s="90" t="s">
        <v>1174</v>
      </c>
    </row>
    <row r="307" customFormat="false" ht="15.75" hidden="false" customHeight="false" outlineLevel="0" collapsed="false">
      <c r="A307" s="87" t="s">
        <v>1175</v>
      </c>
      <c r="B307" s="90" t="n">
        <v>15061600</v>
      </c>
      <c r="C307" s="90" t="s">
        <v>1176</v>
      </c>
    </row>
    <row r="308" customFormat="false" ht="15.75" hidden="false" customHeight="false" outlineLevel="0" collapsed="false">
      <c r="A308" s="87" t="s">
        <v>1177</v>
      </c>
      <c r="B308" s="90" t="n">
        <v>15061601</v>
      </c>
      <c r="C308" s="90" t="s">
        <v>1178</v>
      </c>
    </row>
    <row r="309" customFormat="false" ht="15.75" hidden="false" customHeight="false" outlineLevel="0" collapsed="false">
      <c r="A309" s="87" t="s">
        <v>1179</v>
      </c>
      <c r="B309" s="90" t="n">
        <v>15061602</v>
      </c>
      <c r="C309" s="90" t="s">
        <v>1180</v>
      </c>
    </row>
    <row r="310" customFormat="false" ht="15.75" hidden="false" customHeight="false" outlineLevel="0" collapsed="false">
      <c r="A310" s="87" t="s">
        <v>1181</v>
      </c>
      <c r="B310" s="90" t="n">
        <v>15061603</v>
      </c>
      <c r="C310" s="90" t="s">
        <v>1182</v>
      </c>
    </row>
    <row r="311" customFormat="false" ht="15.75" hidden="false" customHeight="false" outlineLevel="0" collapsed="false">
      <c r="A311" s="87" t="s">
        <v>1183</v>
      </c>
      <c r="B311" s="90" t="n">
        <v>15061604</v>
      </c>
      <c r="C311" s="90" t="s">
        <v>1184</v>
      </c>
    </row>
    <row r="312" customFormat="false" ht="15.75" hidden="false" customHeight="false" outlineLevel="0" collapsed="false">
      <c r="A312" s="87" t="s">
        <v>1185</v>
      </c>
      <c r="B312" s="90" t="n">
        <v>15061605</v>
      </c>
      <c r="C312" s="90" t="s">
        <v>1186</v>
      </c>
    </row>
    <row r="313" customFormat="false" ht="15.75" hidden="false" customHeight="false" outlineLevel="0" collapsed="false">
      <c r="A313" s="87" t="s">
        <v>1187</v>
      </c>
      <c r="B313" s="90" t="n">
        <v>15061607</v>
      </c>
      <c r="C313" s="90" t="s">
        <v>1188</v>
      </c>
    </row>
    <row r="314" customFormat="false" ht="15.75" hidden="false" customHeight="false" outlineLevel="0" collapsed="false">
      <c r="A314" s="87" t="s">
        <v>1189</v>
      </c>
      <c r="B314" s="90" t="n">
        <v>15061608</v>
      </c>
      <c r="C314" s="90" t="s">
        <v>1190</v>
      </c>
    </row>
    <row r="315" customFormat="false" ht="15.75" hidden="false" customHeight="false" outlineLevel="0" collapsed="false">
      <c r="A315" s="87" t="s">
        <v>1191</v>
      </c>
      <c r="B315" s="90" t="n">
        <v>15061609</v>
      </c>
      <c r="C315" s="90" t="s">
        <v>1192</v>
      </c>
    </row>
    <row r="316" customFormat="false" ht="15.75" hidden="false" customHeight="false" outlineLevel="0" collapsed="false">
      <c r="A316" s="87" t="s">
        <v>1193</v>
      </c>
      <c r="B316" s="90" t="n">
        <v>15061610</v>
      </c>
      <c r="C316" s="91" t="s">
        <v>1194</v>
      </c>
    </row>
    <row r="317" customFormat="false" ht="15.75" hidden="false" customHeight="false" outlineLevel="0" collapsed="false">
      <c r="A317" s="87" t="s">
        <v>1195</v>
      </c>
      <c r="B317" s="90" t="n">
        <v>15061612</v>
      </c>
      <c r="C317" s="90" t="s">
        <v>1196</v>
      </c>
    </row>
    <row r="318" customFormat="false" ht="15.75" hidden="false" customHeight="false" outlineLevel="0" collapsed="false">
      <c r="A318" s="87" t="s">
        <v>1197</v>
      </c>
      <c r="B318" s="90" t="n">
        <v>15061613</v>
      </c>
      <c r="C318" s="90" t="s">
        <v>1198</v>
      </c>
    </row>
    <row r="319" customFormat="false" ht="15.75" hidden="false" customHeight="false" outlineLevel="0" collapsed="false">
      <c r="A319" s="87" t="s">
        <v>1199</v>
      </c>
      <c r="B319" s="90" t="n">
        <v>15061614</v>
      </c>
      <c r="C319" s="90" t="s">
        <v>1200</v>
      </c>
    </row>
    <row r="320" customFormat="false" ht="15.75" hidden="false" customHeight="false" outlineLevel="0" collapsed="false">
      <c r="A320" s="87" t="s">
        <v>1201</v>
      </c>
      <c r="B320" s="90" t="n">
        <v>15061619</v>
      </c>
      <c r="C320" s="90" t="s">
        <v>1202</v>
      </c>
    </row>
    <row r="321" customFormat="false" ht="15.75" hidden="false" customHeight="false" outlineLevel="0" collapsed="false">
      <c r="A321" s="87" t="s">
        <v>1203</v>
      </c>
      <c r="B321" s="90" t="n">
        <v>15061621</v>
      </c>
      <c r="C321" s="90" t="s">
        <v>1204</v>
      </c>
    </row>
    <row r="322" customFormat="false" ht="15.75" hidden="false" customHeight="false" outlineLevel="0" collapsed="false">
      <c r="A322" s="87" t="s">
        <v>1205</v>
      </c>
      <c r="B322" s="90" t="n">
        <v>15061622</v>
      </c>
      <c r="C322" s="90" t="s">
        <v>1206</v>
      </c>
    </row>
    <row r="323" customFormat="false" ht="15.75" hidden="false" customHeight="false" outlineLevel="0" collapsed="false">
      <c r="A323" s="87" t="s">
        <v>1207</v>
      </c>
      <c r="B323" s="90" t="n">
        <v>15061623</v>
      </c>
      <c r="C323" s="90" t="s">
        <v>1208</v>
      </c>
    </row>
    <row r="324" customFormat="false" ht="15.75" hidden="false" customHeight="false" outlineLevel="0" collapsed="false">
      <c r="A324" s="87" t="s">
        <v>1209</v>
      </c>
      <c r="B324" s="90" t="n">
        <v>15061624</v>
      </c>
      <c r="C324" s="90" t="s">
        <v>1210</v>
      </c>
    </row>
    <row r="325" customFormat="false" ht="15.75" hidden="false" customHeight="false" outlineLevel="0" collapsed="false">
      <c r="A325" s="87" t="s">
        <v>1211</v>
      </c>
      <c r="B325" s="90" t="n">
        <v>15061626</v>
      </c>
      <c r="C325" s="90" t="s">
        <v>1212</v>
      </c>
    </row>
    <row r="326" customFormat="false" ht="15.75" hidden="false" customHeight="false" outlineLevel="0" collapsed="false">
      <c r="A326" s="101" t="s">
        <v>1213</v>
      </c>
      <c r="B326" s="90" t="n">
        <v>15061627</v>
      </c>
      <c r="C326" s="90" t="s">
        <v>1214</v>
      </c>
    </row>
    <row r="327" customFormat="false" ht="15.75" hidden="false" customHeight="false" outlineLevel="0" collapsed="false">
      <c r="A327" s="87" t="s">
        <v>1215</v>
      </c>
      <c r="B327" s="90" t="n">
        <v>15061628</v>
      </c>
      <c r="C327" s="90" t="s">
        <v>1216</v>
      </c>
    </row>
    <row r="328" customFormat="false" ht="15.75" hidden="false" customHeight="false" outlineLevel="0" collapsed="false">
      <c r="A328" s="87" t="s">
        <v>1217</v>
      </c>
      <c r="B328" s="90" t="n">
        <v>15061629</v>
      </c>
      <c r="C328" s="90" t="s">
        <v>1218</v>
      </c>
    </row>
    <row r="329" customFormat="false" ht="15.75" hidden="false" customHeight="false" outlineLevel="0" collapsed="false">
      <c r="A329" s="87" t="s">
        <v>1219</v>
      </c>
      <c r="B329" s="90" t="n">
        <v>15061630</v>
      </c>
      <c r="C329" s="90" t="s">
        <v>1220</v>
      </c>
    </row>
    <row r="330" customFormat="false" ht="15.75" hidden="false" customHeight="false" outlineLevel="0" collapsed="false">
      <c r="A330" s="87" t="s">
        <v>1221</v>
      </c>
      <c r="B330" s="90" t="n">
        <v>15061631</v>
      </c>
      <c r="C330" s="90" t="s">
        <v>1222</v>
      </c>
    </row>
    <row r="331" customFormat="false" ht="15.75" hidden="false" customHeight="false" outlineLevel="0" collapsed="false">
      <c r="A331" s="87" t="s">
        <v>1223</v>
      </c>
      <c r="B331" s="90" t="n">
        <v>15061632</v>
      </c>
      <c r="C331" s="90" t="s">
        <v>1224</v>
      </c>
    </row>
    <row r="332" customFormat="false" ht="15.75" hidden="false" customHeight="false" outlineLevel="0" collapsed="false">
      <c r="A332" s="96" t="s">
        <v>1225</v>
      </c>
      <c r="B332" s="97" t="n">
        <v>15061633</v>
      </c>
      <c r="C332" s="97" t="s">
        <v>1226</v>
      </c>
    </row>
    <row r="333" customFormat="false" ht="15.75" hidden="false" customHeight="false" outlineLevel="0" collapsed="false">
      <c r="A333" s="87" t="s">
        <v>1227</v>
      </c>
      <c r="B333" s="90" t="n">
        <v>15061634</v>
      </c>
      <c r="C333" s="90" t="s">
        <v>1228</v>
      </c>
    </row>
    <row r="334" customFormat="false" ht="15.75" hidden="false" customHeight="false" outlineLevel="0" collapsed="false">
      <c r="A334" s="87" t="s">
        <v>1229</v>
      </c>
      <c r="B334" s="90" t="n">
        <v>15061637</v>
      </c>
      <c r="C334" s="90" t="s">
        <v>1230</v>
      </c>
    </row>
    <row r="335" customFormat="false" ht="15.75" hidden="false" customHeight="false" outlineLevel="0" collapsed="false">
      <c r="A335" s="87" t="s">
        <v>1231</v>
      </c>
      <c r="B335" s="90" t="n">
        <v>15061638</v>
      </c>
      <c r="C335" s="90" t="s">
        <v>1232</v>
      </c>
    </row>
    <row r="336" customFormat="false" ht="15.75" hidden="false" customHeight="false" outlineLevel="0" collapsed="false">
      <c r="A336" s="87" t="s">
        <v>1233</v>
      </c>
      <c r="B336" s="90" t="n">
        <v>15061639</v>
      </c>
      <c r="C336" s="90" t="s">
        <v>1234</v>
      </c>
    </row>
    <row r="337" customFormat="false" ht="15.75" hidden="false" customHeight="false" outlineLevel="0" collapsed="false">
      <c r="A337" s="87" t="s">
        <v>1235</v>
      </c>
      <c r="B337" s="90" t="n">
        <v>15061640</v>
      </c>
      <c r="C337" s="90" t="s">
        <v>1236</v>
      </c>
    </row>
    <row r="338" customFormat="false" ht="15.75" hidden="false" customHeight="false" outlineLevel="0" collapsed="false">
      <c r="A338" s="87" t="s">
        <v>1237</v>
      </c>
      <c r="B338" s="90" t="n">
        <v>15061641</v>
      </c>
      <c r="C338" s="90" t="s">
        <v>1238</v>
      </c>
    </row>
    <row r="339" customFormat="false" ht="15.75" hidden="false" customHeight="false" outlineLevel="0" collapsed="false">
      <c r="A339" s="87" t="s">
        <v>1239</v>
      </c>
      <c r="B339" s="90" t="n">
        <v>15061642</v>
      </c>
      <c r="C339" s="90" t="s">
        <v>1240</v>
      </c>
    </row>
    <row r="340" customFormat="false" ht="15.75" hidden="false" customHeight="false" outlineLevel="0" collapsed="false">
      <c r="A340" s="96" t="s">
        <v>1241</v>
      </c>
      <c r="B340" s="97" t="n">
        <v>15061645</v>
      </c>
      <c r="C340" s="97" t="s">
        <v>1242</v>
      </c>
    </row>
    <row r="341" customFormat="false" ht="15.75" hidden="false" customHeight="false" outlineLevel="0" collapsed="false">
      <c r="A341" s="87" t="s">
        <v>1243</v>
      </c>
      <c r="B341" s="90" t="n">
        <v>15061646</v>
      </c>
      <c r="C341" s="90" t="s">
        <v>1244</v>
      </c>
    </row>
    <row r="342" customFormat="false" ht="15.75" hidden="false" customHeight="false" outlineLevel="0" collapsed="false">
      <c r="A342" s="87" t="s">
        <v>1245</v>
      </c>
      <c r="B342" s="90" t="n">
        <v>15061647</v>
      </c>
      <c r="C342" s="90" t="s">
        <v>1246</v>
      </c>
    </row>
    <row r="343" customFormat="false" ht="15.75" hidden="false" customHeight="false" outlineLevel="0" collapsed="false">
      <c r="A343" s="87" t="s">
        <v>1247</v>
      </c>
      <c r="B343" s="90" t="n">
        <v>15061648</v>
      </c>
      <c r="C343" s="90" t="s">
        <v>1248</v>
      </c>
    </row>
    <row r="344" customFormat="false" ht="15.75" hidden="false" customHeight="false" outlineLevel="0" collapsed="false">
      <c r="A344" s="87" t="s">
        <v>1249</v>
      </c>
      <c r="B344" s="90" t="n">
        <v>15061649</v>
      </c>
      <c r="C344" s="90" t="s">
        <v>1250</v>
      </c>
    </row>
    <row r="345" customFormat="false" ht="15.75" hidden="false" customHeight="false" outlineLevel="0" collapsed="false">
      <c r="A345" s="87" t="s">
        <v>1251</v>
      </c>
      <c r="B345" s="90" t="n">
        <v>15061650</v>
      </c>
      <c r="C345" s="90" t="s">
        <v>1252</v>
      </c>
    </row>
    <row r="346" customFormat="false" ht="15.75" hidden="false" customHeight="false" outlineLevel="0" collapsed="false">
      <c r="A346" s="87" t="s">
        <v>1253</v>
      </c>
      <c r="B346" s="90" t="n">
        <v>15061651</v>
      </c>
      <c r="C346" s="90" t="s">
        <v>1254</v>
      </c>
    </row>
    <row r="347" customFormat="false" ht="15.75" hidden="false" customHeight="false" outlineLevel="0" collapsed="false">
      <c r="A347" s="101" t="s">
        <v>1255</v>
      </c>
      <c r="B347" s="90" t="n">
        <v>15061652</v>
      </c>
      <c r="C347" s="90" t="s">
        <v>1256</v>
      </c>
    </row>
    <row r="348" customFormat="false" ht="15.75" hidden="false" customHeight="false" outlineLevel="0" collapsed="false">
      <c r="A348" s="87" t="s">
        <v>1257</v>
      </c>
      <c r="B348" s="90" t="n">
        <v>15061653</v>
      </c>
      <c r="C348" s="90" t="s">
        <v>1258</v>
      </c>
    </row>
    <row r="349" customFormat="false" ht="15.75" hidden="false" customHeight="false" outlineLevel="0" collapsed="false">
      <c r="A349" s="87" t="s">
        <v>1259</v>
      </c>
      <c r="B349" s="90" t="n">
        <v>15061654</v>
      </c>
      <c r="C349" s="90" t="s">
        <v>1260</v>
      </c>
    </row>
    <row r="350" customFormat="false" ht="15.75" hidden="false" customHeight="false" outlineLevel="0" collapsed="false">
      <c r="A350" s="87" t="s">
        <v>1261</v>
      </c>
      <c r="B350" s="90" t="n">
        <v>15061655</v>
      </c>
      <c r="C350" s="90" t="s">
        <v>1262</v>
      </c>
    </row>
    <row r="351" customFormat="false" ht="15.75" hidden="false" customHeight="false" outlineLevel="0" collapsed="false">
      <c r="A351" s="87" t="s">
        <v>1263</v>
      </c>
      <c r="B351" s="90" t="n">
        <v>15061656</v>
      </c>
      <c r="C351" s="90" t="s">
        <v>1264</v>
      </c>
    </row>
    <row r="352" customFormat="false" ht="15.75" hidden="false" customHeight="false" outlineLevel="0" collapsed="false">
      <c r="A352" s="87" t="s">
        <v>1265</v>
      </c>
      <c r="B352" s="90" t="n">
        <v>15061658</v>
      </c>
      <c r="C352" s="90" t="s">
        <v>1266</v>
      </c>
    </row>
    <row r="353" customFormat="false" ht="15.75" hidden="false" customHeight="false" outlineLevel="0" collapsed="false">
      <c r="A353" s="87" t="s">
        <v>1267</v>
      </c>
      <c r="B353" s="90" t="n">
        <v>15061659</v>
      </c>
      <c r="C353" s="90" t="s">
        <v>1268</v>
      </c>
    </row>
    <row r="354" customFormat="false" ht="15.75" hidden="false" customHeight="false" outlineLevel="0" collapsed="false">
      <c r="A354" s="87" t="s">
        <v>1269</v>
      </c>
      <c r="B354" s="90" t="n">
        <v>15061661</v>
      </c>
      <c r="C354" s="90" t="s">
        <v>1270</v>
      </c>
    </row>
    <row r="355" customFormat="false" ht="15.75" hidden="false" customHeight="false" outlineLevel="0" collapsed="false">
      <c r="A355" s="87" t="s">
        <v>1271</v>
      </c>
      <c r="B355" s="90" t="n">
        <v>15061662</v>
      </c>
      <c r="C355" s="90" t="s">
        <v>1272</v>
      </c>
    </row>
    <row r="356" customFormat="false" ht="15.75" hidden="false" customHeight="false" outlineLevel="0" collapsed="false">
      <c r="A356" s="87" t="s">
        <v>1273</v>
      </c>
      <c r="B356" s="90" t="n">
        <v>15061665</v>
      </c>
      <c r="C356" s="90" t="s">
        <v>1274</v>
      </c>
    </row>
    <row r="357" customFormat="false" ht="15.75" hidden="false" customHeight="false" outlineLevel="0" collapsed="false">
      <c r="A357" s="87" t="s">
        <v>1275</v>
      </c>
      <c r="B357" s="90" t="n">
        <v>15061666</v>
      </c>
      <c r="C357" s="90" t="s">
        <v>1276</v>
      </c>
    </row>
    <row r="358" customFormat="false" ht="15.75" hidden="false" customHeight="false" outlineLevel="0" collapsed="false">
      <c r="A358" s="87" t="s">
        <v>1277</v>
      </c>
      <c r="B358" s="90" t="n">
        <v>15061667</v>
      </c>
      <c r="C358" s="90" t="s">
        <v>1278</v>
      </c>
    </row>
    <row r="359" customFormat="false" ht="15.75" hidden="false" customHeight="false" outlineLevel="0" collapsed="false">
      <c r="A359" s="87" t="s">
        <v>1279</v>
      </c>
      <c r="B359" s="90" t="n">
        <v>15061668</v>
      </c>
      <c r="C359" s="90" t="s">
        <v>1280</v>
      </c>
    </row>
    <row r="360" customFormat="false" ht="15.75" hidden="false" customHeight="false" outlineLevel="0" collapsed="false">
      <c r="A360" s="87" t="s">
        <v>1281</v>
      </c>
      <c r="B360" s="90" t="n">
        <v>15061669</v>
      </c>
      <c r="C360" s="90" t="s">
        <v>1282</v>
      </c>
    </row>
    <row r="361" customFormat="false" ht="15.75" hidden="false" customHeight="false" outlineLevel="0" collapsed="false">
      <c r="A361" s="87" t="s">
        <v>1283</v>
      </c>
      <c r="B361" s="90" t="n">
        <v>15061670</v>
      </c>
      <c r="C361" s="90" t="s">
        <v>1284</v>
      </c>
    </row>
    <row r="362" customFormat="false" ht="15.75" hidden="false" customHeight="false" outlineLevel="0" collapsed="false">
      <c r="A362" s="87" t="s">
        <v>1285</v>
      </c>
      <c r="B362" s="90" t="n">
        <v>15061671</v>
      </c>
      <c r="C362" s="90" t="s">
        <v>1286</v>
      </c>
    </row>
    <row r="363" customFormat="false" ht="15.75" hidden="false" customHeight="false" outlineLevel="0" collapsed="false">
      <c r="A363" s="96" t="s">
        <v>1287</v>
      </c>
      <c r="B363" s="97" t="n">
        <v>15061673</v>
      </c>
      <c r="C363" s="97" t="s">
        <v>1288</v>
      </c>
    </row>
    <row r="364" customFormat="false" ht="15.75" hidden="false" customHeight="false" outlineLevel="0" collapsed="false">
      <c r="A364" s="87" t="s">
        <v>1289</v>
      </c>
      <c r="B364" s="90" t="n">
        <v>15061676</v>
      </c>
      <c r="C364" s="90" t="s">
        <v>1290</v>
      </c>
    </row>
    <row r="365" customFormat="false" ht="15.75" hidden="false" customHeight="false" outlineLevel="0" collapsed="false">
      <c r="A365" s="87" t="s">
        <v>1291</v>
      </c>
      <c r="B365" s="90" t="n">
        <v>15061677</v>
      </c>
      <c r="C365" s="90" t="s">
        <v>1292</v>
      </c>
    </row>
    <row r="366" customFormat="false" ht="15.75" hidden="false" customHeight="false" outlineLevel="0" collapsed="false">
      <c r="A366" s="87" t="s">
        <v>1293</v>
      </c>
      <c r="B366" s="90" t="n">
        <v>15061678</v>
      </c>
      <c r="C366" s="90" t="s">
        <v>1294</v>
      </c>
    </row>
    <row r="367" customFormat="false" ht="15.75" hidden="false" customHeight="false" outlineLevel="0" collapsed="false">
      <c r="A367" s="87" t="s">
        <v>1295</v>
      </c>
      <c r="B367" s="90" t="n">
        <v>15061679</v>
      </c>
      <c r="C367" s="90" t="s">
        <v>1296</v>
      </c>
    </row>
    <row r="368" customFormat="false" ht="15.75" hidden="false" customHeight="false" outlineLevel="0" collapsed="false">
      <c r="A368" s="87" t="s">
        <v>1297</v>
      </c>
      <c r="B368" s="90" t="n">
        <v>15061680</v>
      </c>
      <c r="C368" s="90" t="s">
        <v>1298</v>
      </c>
    </row>
    <row r="369" customFormat="false" ht="15.75" hidden="false" customHeight="false" outlineLevel="0" collapsed="false">
      <c r="A369" s="87" t="s">
        <v>1299</v>
      </c>
      <c r="B369" s="90" t="n">
        <v>15061682</v>
      </c>
      <c r="C369" s="90" t="s">
        <v>1300</v>
      </c>
    </row>
    <row r="370" customFormat="false" ht="15.75" hidden="false" customHeight="false" outlineLevel="0" collapsed="false">
      <c r="A370" s="87" t="s">
        <v>1301</v>
      </c>
      <c r="B370" s="90" t="n">
        <v>15061683</v>
      </c>
      <c r="C370" s="90" t="s">
        <v>1302</v>
      </c>
    </row>
    <row r="371" customFormat="false" ht="15.75" hidden="false" customHeight="false" outlineLevel="0" collapsed="false">
      <c r="A371" s="87" t="s">
        <v>1303</v>
      </c>
      <c r="B371" s="90" t="n">
        <v>15061684</v>
      </c>
      <c r="C371" s="90" t="s">
        <v>1304</v>
      </c>
    </row>
    <row r="372" customFormat="false" ht="15.75" hidden="false" customHeight="false" outlineLevel="0" collapsed="false">
      <c r="A372" s="87" t="s">
        <v>1305</v>
      </c>
      <c r="B372" s="90" t="n">
        <v>15061685</v>
      </c>
      <c r="C372" s="90" t="s">
        <v>1306</v>
      </c>
    </row>
    <row r="373" customFormat="false" ht="15.75" hidden="false" customHeight="false" outlineLevel="0" collapsed="false">
      <c r="A373" s="87" t="s">
        <v>1307</v>
      </c>
      <c r="B373" s="90" t="n">
        <v>15061686</v>
      </c>
      <c r="C373" s="90" t="s">
        <v>1308</v>
      </c>
    </row>
    <row r="374" customFormat="false" ht="15.75" hidden="false" customHeight="false" outlineLevel="0" collapsed="false">
      <c r="A374" s="87" t="s">
        <v>1309</v>
      </c>
      <c r="B374" s="90" t="n">
        <v>15061687</v>
      </c>
      <c r="C374" s="90" t="s">
        <v>1310</v>
      </c>
    </row>
    <row r="375" customFormat="false" ht="15.75" hidden="false" customHeight="false" outlineLevel="0" collapsed="false">
      <c r="A375" s="87" t="s">
        <v>1311</v>
      </c>
      <c r="B375" s="90" t="n">
        <v>15061688</v>
      </c>
      <c r="C375" s="90" t="s">
        <v>1312</v>
      </c>
    </row>
    <row r="376" customFormat="false" ht="15.75" hidden="false" customHeight="false" outlineLevel="0" collapsed="false">
      <c r="A376" s="87" t="s">
        <v>1313</v>
      </c>
      <c r="B376" s="90" t="n">
        <v>15061689</v>
      </c>
      <c r="C376" s="90" t="s">
        <v>1314</v>
      </c>
    </row>
    <row r="377" customFormat="false" ht="15.75" hidden="false" customHeight="false" outlineLevel="0" collapsed="false">
      <c r="A377" s="87" t="s">
        <v>1315</v>
      </c>
      <c r="B377" s="90" t="n">
        <v>15061690</v>
      </c>
      <c r="C377" s="90" t="s">
        <v>1316</v>
      </c>
    </row>
    <row r="378" customFormat="false" ht="15.75" hidden="false" customHeight="false" outlineLevel="0" collapsed="false">
      <c r="A378" s="87" t="s">
        <v>1317</v>
      </c>
      <c r="B378" s="90" t="n">
        <v>15061699</v>
      </c>
      <c r="C378" s="90" t="s">
        <v>1318</v>
      </c>
    </row>
    <row r="379" customFormat="false" ht="15.75" hidden="false" customHeight="false" outlineLevel="0" collapsed="false">
      <c r="A379" s="87" t="s">
        <v>1319</v>
      </c>
      <c r="B379" s="90" t="n">
        <v>15061700</v>
      </c>
      <c r="C379" s="90" t="s">
        <v>1320</v>
      </c>
    </row>
    <row r="380" customFormat="false" ht="15.75" hidden="false" customHeight="false" outlineLevel="0" collapsed="false">
      <c r="A380" s="87" t="s">
        <v>1321</v>
      </c>
      <c r="B380" s="90" t="n">
        <v>15061701</v>
      </c>
      <c r="C380" s="90" t="s">
        <v>1322</v>
      </c>
    </row>
    <row r="381" customFormat="false" ht="15.75" hidden="false" customHeight="false" outlineLevel="0" collapsed="false">
      <c r="A381" s="87" t="s">
        <v>1323</v>
      </c>
      <c r="B381" s="90" t="n">
        <v>15061702</v>
      </c>
      <c r="C381" s="90" t="s">
        <v>1324</v>
      </c>
    </row>
    <row r="382" customFormat="false" ht="15.75" hidden="false" customHeight="false" outlineLevel="0" collapsed="false">
      <c r="A382" s="87" t="s">
        <v>1325</v>
      </c>
      <c r="B382" s="90" t="n">
        <v>15061703</v>
      </c>
      <c r="C382" s="90" t="s">
        <v>1326</v>
      </c>
    </row>
    <row r="383" customFormat="false" ht="15.75" hidden="false" customHeight="false" outlineLevel="0" collapsed="false">
      <c r="A383" s="87" t="s">
        <v>1327</v>
      </c>
      <c r="B383" s="90" t="n">
        <v>15061704</v>
      </c>
      <c r="C383" s="90" t="s">
        <v>1328</v>
      </c>
    </row>
    <row r="384" customFormat="false" ht="15.75" hidden="false" customHeight="false" outlineLevel="0" collapsed="false">
      <c r="A384" s="87" t="s">
        <v>1329</v>
      </c>
      <c r="B384" s="90" t="n">
        <v>15061706</v>
      </c>
      <c r="C384" s="90" t="s">
        <v>1330</v>
      </c>
    </row>
    <row r="385" customFormat="false" ht="15.75" hidden="false" customHeight="false" outlineLevel="0" collapsed="false">
      <c r="A385" s="87" t="s">
        <v>1331</v>
      </c>
      <c r="B385" s="90" t="n">
        <v>15061707</v>
      </c>
      <c r="C385" s="90" t="s">
        <v>1332</v>
      </c>
    </row>
    <row r="386" customFormat="false" ht="15.75" hidden="false" customHeight="false" outlineLevel="0" collapsed="false">
      <c r="A386" s="96" t="s">
        <v>1333</v>
      </c>
      <c r="B386" s="97" t="n">
        <v>15061708</v>
      </c>
      <c r="C386" s="97" t="s">
        <v>1334</v>
      </c>
    </row>
    <row r="387" customFormat="false" ht="15.75" hidden="false" customHeight="false" outlineLevel="0" collapsed="false">
      <c r="A387" s="87" t="s">
        <v>1335</v>
      </c>
      <c r="B387" s="90" t="n">
        <v>15061709</v>
      </c>
      <c r="C387" s="90" t="s">
        <v>1336</v>
      </c>
    </row>
    <row r="388" customFormat="false" ht="15.75" hidden="false" customHeight="false" outlineLevel="0" collapsed="false">
      <c r="A388" s="87" t="s">
        <v>1337</v>
      </c>
      <c r="B388" s="90" t="n">
        <v>15061710</v>
      </c>
      <c r="C388" s="90" t="s">
        <v>1338</v>
      </c>
    </row>
    <row r="389" customFormat="false" ht="15.75" hidden="false" customHeight="false" outlineLevel="0" collapsed="false">
      <c r="A389" s="87" t="s">
        <v>1339</v>
      </c>
      <c r="B389" s="91" t="n">
        <v>15061711</v>
      </c>
      <c r="C389" s="92" t="n">
        <v>4910</v>
      </c>
    </row>
    <row r="390" customFormat="false" ht="15.75" hidden="false" customHeight="false" outlineLevel="0" collapsed="false">
      <c r="A390" s="87" t="s">
        <v>1340</v>
      </c>
      <c r="B390" s="90" t="n">
        <v>15061712</v>
      </c>
      <c r="C390" s="90" t="s">
        <v>1341</v>
      </c>
    </row>
    <row r="391" customFormat="false" ht="15.75" hidden="false" customHeight="false" outlineLevel="0" collapsed="false">
      <c r="A391" s="87" t="s">
        <v>1342</v>
      </c>
      <c r="B391" s="90" t="n">
        <v>15061713</v>
      </c>
      <c r="C391" s="90" t="s">
        <v>1343</v>
      </c>
    </row>
    <row r="392" customFormat="false" ht="15.75" hidden="false" customHeight="false" outlineLevel="0" collapsed="false">
      <c r="A392" s="87" t="s">
        <v>1344</v>
      </c>
      <c r="B392" s="90" t="n">
        <v>15061714</v>
      </c>
      <c r="C392" s="90" t="s">
        <v>1345</v>
      </c>
    </row>
    <row r="393" customFormat="false" ht="15.75" hidden="false" customHeight="false" outlineLevel="0" collapsed="false">
      <c r="A393" s="87" t="s">
        <v>1346</v>
      </c>
      <c r="B393" s="90" t="n">
        <v>15061717</v>
      </c>
      <c r="C393" s="90" t="s">
        <v>1347</v>
      </c>
    </row>
    <row r="394" customFormat="false" ht="15.75" hidden="false" customHeight="false" outlineLevel="0" collapsed="false">
      <c r="A394" s="87" t="s">
        <v>1348</v>
      </c>
      <c r="B394" s="90" t="n">
        <v>15061718</v>
      </c>
      <c r="C394" s="90" t="s">
        <v>1349</v>
      </c>
    </row>
    <row r="395" customFormat="false" ht="15.75" hidden="false" customHeight="false" outlineLevel="0" collapsed="false">
      <c r="A395" s="87" t="s">
        <v>1350</v>
      </c>
      <c r="B395" s="91" t="n">
        <v>15061719</v>
      </c>
      <c r="C395" s="90" t="s">
        <v>1351</v>
      </c>
    </row>
    <row r="396" customFormat="false" ht="15.75" hidden="false" customHeight="false" outlineLevel="0" collapsed="false">
      <c r="A396" s="87" t="s">
        <v>1352</v>
      </c>
      <c r="B396" s="90" t="n">
        <v>15061720</v>
      </c>
      <c r="C396" s="90" t="s">
        <v>1353</v>
      </c>
    </row>
    <row r="397" customFormat="false" ht="15.75" hidden="false" customHeight="false" outlineLevel="0" collapsed="false">
      <c r="A397" s="87" t="s">
        <v>1354</v>
      </c>
      <c r="B397" s="90" t="n">
        <v>15061721</v>
      </c>
      <c r="C397" s="90" t="s">
        <v>1355</v>
      </c>
    </row>
    <row r="398" customFormat="false" ht="15.75" hidden="false" customHeight="false" outlineLevel="0" collapsed="false">
      <c r="A398" s="87" t="s">
        <v>1356</v>
      </c>
      <c r="B398" s="90" t="n">
        <v>15061722</v>
      </c>
      <c r="C398" s="90" t="s">
        <v>1357</v>
      </c>
    </row>
    <row r="399" customFormat="false" ht="15.75" hidden="false" customHeight="false" outlineLevel="0" collapsed="false">
      <c r="A399" s="87" t="s">
        <v>1358</v>
      </c>
      <c r="B399" s="90" t="n">
        <v>15061723</v>
      </c>
      <c r="C399" s="90" t="s">
        <v>1359</v>
      </c>
    </row>
    <row r="400" customFormat="false" ht="15.75" hidden="false" customHeight="false" outlineLevel="0" collapsed="false">
      <c r="A400" s="87" t="s">
        <v>1360</v>
      </c>
      <c r="B400" s="90" t="n">
        <v>15061724</v>
      </c>
      <c r="C400" s="90" t="s">
        <v>1361</v>
      </c>
    </row>
    <row r="401" customFormat="false" ht="15.75" hidden="false" customHeight="false" outlineLevel="0" collapsed="false">
      <c r="A401" s="87" t="s">
        <v>1362</v>
      </c>
      <c r="B401" s="90" t="n">
        <v>15061725</v>
      </c>
      <c r="C401" s="90" t="s">
        <v>1363</v>
      </c>
    </row>
    <row r="402" customFormat="false" ht="15.75" hidden="false" customHeight="false" outlineLevel="0" collapsed="false">
      <c r="A402" s="87" t="s">
        <v>1364</v>
      </c>
      <c r="B402" s="90" t="n">
        <v>15061726</v>
      </c>
      <c r="C402" s="90" t="s">
        <v>1365</v>
      </c>
    </row>
    <row r="403" customFormat="false" ht="15.75" hidden="false" customHeight="false" outlineLevel="0" collapsed="false">
      <c r="A403" s="87" t="s">
        <v>1366</v>
      </c>
      <c r="B403" s="90" t="n">
        <v>15061729</v>
      </c>
      <c r="C403" s="90" t="s">
        <v>1367</v>
      </c>
    </row>
    <row r="404" customFormat="false" ht="15.75" hidden="false" customHeight="false" outlineLevel="0" collapsed="false">
      <c r="A404" s="87" t="s">
        <v>1368</v>
      </c>
      <c r="B404" s="90" t="n">
        <v>15061730</v>
      </c>
      <c r="C404" s="90" t="s">
        <v>1369</v>
      </c>
    </row>
    <row r="405" customFormat="false" ht="15.75" hidden="false" customHeight="false" outlineLevel="0" collapsed="false">
      <c r="A405" s="87" t="s">
        <v>1370</v>
      </c>
      <c r="B405" s="90" t="n">
        <v>15061731</v>
      </c>
      <c r="C405" s="90" t="s">
        <v>1371</v>
      </c>
    </row>
    <row r="406" customFormat="false" ht="15.75" hidden="false" customHeight="false" outlineLevel="0" collapsed="false">
      <c r="A406" s="87" t="s">
        <v>1372</v>
      </c>
      <c r="B406" s="90" t="n">
        <v>15061733</v>
      </c>
      <c r="C406" s="90" t="s">
        <v>1373</v>
      </c>
    </row>
    <row r="407" customFormat="false" ht="15.75" hidden="false" customHeight="false" outlineLevel="0" collapsed="false">
      <c r="A407" s="87" t="s">
        <v>1374</v>
      </c>
      <c r="B407" s="90" t="n">
        <v>15061734</v>
      </c>
      <c r="C407" s="90" t="s">
        <v>1375</v>
      </c>
    </row>
    <row r="408" customFormat="false" ht="15.75" hidden="false" customHeight="false" outlineLevel="0" collapsed="false">
      <c r="A408" s="87" t="s">
        <v>1376</v>
      </c>
      <c r="B408" s="90" t="n">
        <v>15061735</v>
      </c>
      <c r="C408" s="90" t="s">
        <v>1377</v>
      </c>
    </row>
    <row r="409" customFormat="false" ht="15.75" hidden="false" customHeight="false" outlineLevel="0" collapsed="false">
      <c r="A409" s="87" t="s">
        <v>1378</v>
      </c>
      <c r="B409" s="90" t="n">
        <v>15061736</v>
      </c>
      <c r="C409" s="90" t="s">
        <v>1379</v>
      </c>
    </row>
    <row r="410" customFormat="false" ht="15.75" hidden="false" customHeight="false" outlineLevel="0" collapsed="false">
      <c r="A410" s="87" t="s">
        <v>1380</v>
      </c>
      <c r="B410" s="90" t="n">
        <v>15061737</v>
      </c>
      <c r="C410" s="90" t="s">
        <v>1381</v>
      </c>
    </row>
    <row r="411" customFormat="false" ht="15.75" hidden="false" customHeight="false" outlineLevel="0" collapsed="false">
      <c r="A411" s="87" t="s">
        <v>1382</v>
      </c>
      <c r="B411" s="90" t="n">
        <v>15061738</v>
      </c>
      <c r="C411" s="90" t="s">
        <v>1383</v>
      </c>
    </row>
    <row r="412" customFormat="false" ht="15.75" hidden="false" customHeight="false" outlineLevel="0" collapsed="false">
      <c r="A412" s="87" t="s">
        <v>1384</v>
      </c>
      <c r="B412" s="90" t="n">
        <v>15061740</v>
      </c>
      <c r="C412" s="90" t="s">
        <v>1385</v>
      </c>
    </row>
    <row r="413" customFormat="false" ht="15.75" hidden="false" customHeight="false" outlineLevel="0" collapsed="false">
      <c r="A413" s="87" t="s">
        <v>1386</v>
      </c>
      <c r="B413" s="90" t="n">
        <v>15061742</v>
      </c>
      <c r="C413" s="90" t="s">
        <v>1387</v>
      </c>
    </row>
    <row r="414" customFormat="false" ht="15.75" hidden="false" customHeight="false" outlineLevel="0" collapsed="false">
      <c r="A414" s="87" t="s">
        <v>1388</v>
      </c>
      <c r="B414" s="90" t="n">
        <v>15061744</v>
      </c>
      <c r="C414" s="91" t="s">
        <v>1389</v>
      </c>
    </row>
    <row r="415" customFormat="false" ht="15.75" hidden="false" customHeight="false" outlineLevel="0" collapsed="false">
      <c r="A415" s="87" t="s">
        <v>1390</v>
      </c>
      <c r="B415" s="90" t="n">
        <v>15061747</v>
      </c>
      <c r="C415" s="90" t="s">
        <v>1391</v>
      </c>
    </row>
    <row r="416" customFormat="false" ht="15.75" hidden="false" customHeight="false" outlineLevel="0" collapsed="false">
      <c r="A416" s="87" t="s">
        <v>1392</v>
      </c>
      <c r="B416" s="90" t="n">
        <v>15061751</v>
      </c>
      <c r="C416" s="90" t="s">
        <v>1393</v>
      </c>
    </row>
    <row r="417" customFormat="false" ht="15.75" hidden="false" customHeight="false" outlineLevel="0" collapsed="false">
      <c r="A417" s="87" t="s">
        <v>1394</v>
      </c>
      <c r="B417" s="90" t="n">
        <v>15061752</v>
      </c>
      <c r="C417" s="90" t="s">
        <v>1395</v>
      </c>
    </row>
    <row r="418" customFormat="false" ht="15.75" hidden="false" customHeight="false" outlineLevel="0" collapsed="false">
      <c r="A418" s="87" t="s">
        <v>1396</v>
      </c>
      <c r="B418" s="90" t="n">
        <v>15061753</v>
      </c>
      <c r="C418" s="90" t="s">
        <v>1397</v>
      </c>
    </row>
    <row r="419" customFormat="false" ht="15.75" hidden="false" customHeight="false" outlineLevel="0" collapsed="false">
      <c r="A419" s="87" t="s">
        <v>1398</v>
      </c>
      <c r="B419" s="90" t="n">
        <v>15061754</v>
      </c>
      <c r="C419" s="90" t="s">
        <v>1399</v>
      </c>
    </row>
    <row r="420" customFormat="false" ht="15.75" hidden="false" customHeight="false" outlineLevel="0" collapsed="false">
      <c r="A420" s="87" t="s">
        <v>1400</v>
      </c>
      <c r="B420" s="90" t="n">
        <v>15061755</v>
      </c>
      <c r="C420" s="90" t="s">
        <v>1401</v>
      </c>
    </row>
    <row r="421" customFormat="false" ht="15.75" hidden="false" customHeight="false" outlineLevel="0" collapsed="false">
      <c r="A421" s="87" t="s">
        <v>1402</v>
      </c>
      <c r="B421" s="90" t="n">
        <v>15061756</v>
      </c>
      <c r="C421" s="90" t="s">
        <v>1403</v>
      </c>
    </row>
    <row r="422" customFormat="false" ht="15.75" hidden="false" customHeight="false" outlineLevel="0" collapsed="false">
      <c r="A422" s="87" t="s">
        <v>1404</v>
      </c>
      <c r="B422" s="90" t="n">
        <v>15061757</v>
      </c>
      <c r="C422" s="90" t="s">
        <v>1405</v>
      </c>
    </row>
    <row r="423" customFormat="false" ht="15.75" hidden="false" customHeight="false" outlineLevel="0" collapsed="false">
      <c r="A423" s="87" t="s">
        <v>1406</v>
      </c>
      <c r="B423" s="90" t="n">
        <v>15061758</v>
      </c>
      <c r="C423" s="90" t="s">
        <v>1407</v>
      </c>
    </row>
    <row r="424" customFormat="false" ht="15.75" hidden="false" customHeight="false" outlineLevel="0" collapsed="false">
      <c r="A424" s="87" t="s">
        <v>1408</v>
      </c>
      <c r="B424" s="90" t="n">
        <v>15061759</v>
      </c>
      <c r="C424" s="90" t="s">
        <v>1409</v>
      </c>
    </row>
    <row r="425" customFormat="false" ht="15.75" hidden="false" customHeight="false" outlineLevel="0" collapsed="false">
      <c r="A425" s="87" t="s">
        <v>1410</v>
      </c>
      <c r="B425" s="90" t="n">
        <v>15061760</v>
      </c>
      <c r="C425" s="90" t="s">
        <v>1411</v>
      </c>
    </row>
    <row r="426" customFormat="false" ht="15.75" hidden="false" customHeight="false" outlineLevel="0" collapsed="false">
      <c r="A426" s="87" t="s">
        <v>1412</v>
      </c>
      <c r="B426" s="90" t="n">
        <v>15061761</v>
      </c>
      <c r="C426" s="90" t="s">
        <v>1413</v>
      </c>
    </row>
    <row r="427" customFormat="false" ht="15.75" hidden="false" customHeight="false" outlineLevel="0" collapsed="false">
      <c r="A427" s="87" t="s">
        <v>1414</v>
      </c>
      <c r="B427" s="90" t="n">
        <v>15061762</v>
      </c>
      <c r="C427" s="90" t="s">
        <v>1415</v>
      </c>
    </row>
    <row r="428" customFormat="false" ht="15.75" hidden="false" customHeight="false" outlineLevel="0" collapsed="false">
      <c r="A428" s="87" t="s">
        <v>1416</v>
      </c>
      <c r="B428" s="90" t="n">
        <v>15061763</v>
      </c>
      <c r="C428" s="90" t="s">
        <v>1417</v>
      </c>
    </row>
    <row r="429" customFormat="false" ht="15.75" hidden="false" customHeight="false" outlineLevel="0" collapsed="false">
      <c r="A429" s="87" t="s">
        <v>1418</v>
      </c>
      <c r="B429" s="90" t="n">
        <v>15061764</v>
      </c>
      <c r="C429" s="90" t="s">
        <v>1419</v>
      </c>
    </row>
    <row r="430" customFormat="false" ht="15.75" hidden="false" customHeight="false" outlineLevel="0" collapsed="false">
      <c r="A430" s="87" t="s">
        <v>1420</v>
      </c>
      <c r="B430" s="90" t="n">
        <v>15061765</v>
      </c>
      <c r="C430" s="90" t="s">
        <v>1421</v>
      </c>
    </row>
    <row r="431" customFormat="false" ht="15.75" hidden="false" customHeight="false" outlineLevel="0" collapsed="false">
      <c r="A431" s="87" t="s">
        <v>1422</v>
      </c>
      <c r="B431" s="90" t="n">
        <v>15061766</v>
      </c>
      <c r="C431" s="90" t="s">
        <v>1423</v>
      </c>
    </row>
    <row r="432" customFormat="false" ht="15.75" hidden="false" customHeight="false" outlineLevel="0" collapsed="false">
      <c r="A432" s="87" t="s">
        <v>1424</v>
      </c>
      <c r="B432" s="102" t="n">
        <v>15061767</v>
      </c>
      <c r="C432" s="102" t="n">
        <v>4989</v>
      </c>
    </row>
    <row r="433" customFormat="false" ht="15.75" hidden="false" customHeight="false" outlineLevel="0" collapsed="false">
      <c r="A433" s="87" t="s">
        <v>1425</v>
      </c>
      <c r="B433" s="90" t="n">
        <v>15061767</v>
      </c>
      <c r="C433" s="90" t="s">
        <v>1426</v>
      </c>
    </row>
    <row r="434" customFormat="false" ht="15.75" hidden="false" customHeight="false" outlineLevel="0" collapsed="false">
      <c r="A434" s="87" t="s">
        <v>1427</v>
      </c>
      <c r="B434" s="90" t="n">
        <v>15061768</v>
      </c>
      <c r="C434" s="90" t="s">
        <v>1428</v>
      </c>
    </row>
    <row r="435" customFormat="false" ht="15.75" hidden="false" customHeight="false" outlineLevel="0" collapsed="false">
      <c r="A435" s="87" t="s">
        <v>1429</v>
      </c>
      <c r="B435" s="90" t="n">
        <v>15061769</v>
      </c>
      <c r="C435" s="90" t="s">
        <v>1430</v>
      </c>
    </row>
    <row r="436" customFormat="false" ht="15.75" hidden="false" customHeight="false" outlineLevel="0" collapsed="false">
      <c r="A436" s="87" t="s">
        <v>1431</v>
      </c>
      <c r="B436" s="90" t="n">
        <v>15061771</v>
      </c>
      <c r="C436" s="90" t="s">
        <v>1432</v>
      </c>
    </row>
    <row r="437" customFormat="false" ht="15.75" hidden="false" customHeight="false" outlineLevel="0" collapsed="false">
      <c r="A437" s="87" t="s">
        <v>1433</v>
      </c>
      <c r="B437" s="90" t="n">
        <v>15061772</v>
      </c>
      <c r="C437" s="90" t="s">
        <v>1434</v>
      </c>
    </row>
    <row r="438" customFormat="false" ht="15.75" hidden="false" customHeight="false" outlineLevel="0" collapsed="false">
      <c r="A438" s="87" t="s">
        <v>1435</v>
      </c>
      <c r="B438" s="90" t="n">
        <v>15061773</v>
      </c>
      <c r="C438" s="90" t="s">
        <v>1436</v>
      </c>
    </row>
    <row r="439" customFormat="false" ht="15.75" hidden="false" customHeight="false" outlineLevel="0" collapsed="false">
      <c r="A439" s="87" t="s">
        <v>1437</v>
      </c>
      <c r="B439" s="90" t="n">
        <v>15061776</v>
      </c>
      <c r="C439" s="90" t="s">
        <v>1438</v>
      </c>
    </row>
    <row r="440" customFormat="false" ht="15.75" hidden="false" customHeight="false" outlineLevel="0" collapsed="false">
      <c r="A440" s="87" t="s">
        <v>1439</v>
      </c>
      <c r="B440" s="90" t="n">
        <v>15061777</v>
      </c>
      <c r="C440" s="90" t="s">
        <v>1440</v>
      </c>
    </row>
    <row r="441" customFormat="false" ht="15.75" hidden="false" customHeight="false" outlineLevel="0" collapsed="false">
      <c r="A441" s="87" t="s">
        <v>1441</v>
      </c>
      <c r="B441" s="90" t="n">
        <v>15061778</v>
      </c>
      <c r="C441" s="90" t="s">
        <v>1442</v>
      </c>
    </row>
    <row r="442" customFormat="false" ht="15.75" hidden="false" customHeight="false" outlineLevel="0" collapsed="false">
      <c r="A442" s="87" t="s">
        <v>1443</v>
      </c>
      <c r="B442" s="93" t="n">
        <v>15061780</v>
      </c>
      <c r="C442" s="93" t="s">
        <v>1444</v>
      </c>
    </row>
    <row r="443" customFormat="false" ht="15.75" hidden="false" customHeight="false" outlineLevel="0" collapsed="false">
      <c r="A443" s="87" t="s">
        <v>1445</v>
      </c>
      <c r="B443" s="93" t="n">
        <v>15061781</v>
      </c>
      <c r="C443" s="93" t="s">
        <v>1446</v>
      </c>
    </row>
    <row r="444" customFormat="false" ht="15.75" hidden="false" customHeight="false" outlineLevel="0" collapsed="false">
      <c r="A444" s="87" t="s">
        <v>1447</v>
      </c>
      <c r="B444" s="90" t="n">
        <v>15061784</v>
      </c>
      <c r="C444" s="90" t="s">
        <v>1448</v>
      </c>
    </row>
    <row r="445" customFormat="false" ht="15.75" hidden="false" customHeight="false" outlineLevel="0" collapsed="false">
      <c r="A445" s="87" t="s">
        <v>1449</v>
      </c>
      <c r="B445" s="90" t="n">
        <v>15061785</v>
      </c>
      <c r="C445" s="90" t="s">
        <v>1450</v>
      </c>
    </row>
    <row r="446" customFormat="false" ht="15.75" hidden="false" customHeight="false" outlineLevel="0" collapsed="false">
      <c r="A446" s="87" t="s">
        <v>1451</v>
      </c>
      <c r="B446" s="90" t="n">
        <v>15061788</v>
      </c>
      <c r="C446" s="90" t="s">
        <v>1452</v>
      </c>
    </row>
    <row r="447" customFormat="false" ht="15.75" hidden="false" customHeight="false" outlineLevel="0" collapsed="false">
      <c r="A447" s="87" t="s">
        <v>1453</v>
      </c>
      <c r="B447" s="90" t="n">
        <v>15061789</v>
      </c>
      <c r="C447" s="90" t="s">
        <v>1454</v>
      </c>
    </row>
    <row r="448" customFormat="false" ht="15.75" hidden="false" customHeight="false" outlineLevel="0" collapsed="false">
      <c r="A448" s="87" t="s">
        <v>1455</v>
      </c>
      <c r="B448" s="90" t="n">
        <v>15061790</v>
      </c>
      <c r="C448" s="90" t="s">
        <v>1456</v>
      </c>
    </row>
    <row r="449" customFormat="false" ht="15.75" hidden="false" customHeight="false" outlineLevel="0" collapsed="false">
      <c r="A449" s="87" t="s">
        <v>1457</v>
      </c>
      <c r="B449" s="90" t="n">
        <v>15061792</v>
      </c>
      <c r="C449" s="90" t="s">
        <v>1458</v>
      </c>
    </row>
    <row r="450" customFormat="false" ht="15.75" hidden="false" customHeight="false" outlineLevel="0" collapsed="false">
      <c r="A450" s="87" t="s">
        <v>1459</v>
      </c>
      <c r="B450" s="90" t="n">
        <v>15061795</v>
      </c>
      <c r="C450" s="90" t="s">
        <v>1460</v>
      </c>
    </row>
    <row r="451" customFormat="false" ht="15.75" hidden="false" customHeight="false" outlineLevel="0" collapsed="false">
      <c r="A451" s="87" t="s">
        <v>1461</v>
      </c>
      <c r="B451" s="90" t="n">
        <v>15061797</v>
      </c>
      <c r="C451" s="90" t="s">
        <v>1462</v>
      </c>
    </row>
    <row r="452" customFormat="false" ht="15.75" hidden="false" customHeight="false" outlineLevel="0" collapsed="false">
      <c r="A452" s="87" t="s">
        <v>1463</v>
      </c>
      <c r="B452" s="90" t="n">
        <v>15061798</v>
      </c>
      <c r="C452" s="90" t="s">
        <v>1464</v>
      </c>
    </row>
    <row r="453" customFormat="false" ht="15.75" hidden="false" customHeight="false" outlineLevel="0" collapsed="false">
      <c r="A453" s="87" t="s">
        <v>1465</v>
      </c>
      <c r="B453" s="90" t="n">
        <v>15061799</v>
      </c>
      <c r="C453" s="90" t="s">
        <v>1466</v>
      </c>
    </row>
    <row r="454" customFormat="false" ht="15.75" hidden="false" customHeight="false" outlineLevel="0" collapsed="false">
      <c r="A454" s="87" t="s">
        <v>1467</v>
      </c>
      <c r="B454" s="90" t="n">
        <v>15061800</v>
      </c>
      <c r="C454" s="90" t="s">
        <v>1468</v>
      </c>
    </row>
    <row r="455" customFormat="false" ht="15.75" hidden="false" customHeight="false" outlineLevel="0" collapsed="false">
      <c r="A455" s="87" t="s">
        <v>1469</v>
      </c>
      <c r="B455" s="90" t="n">
        <v>15061801</v>
      </c>
      <c r="C455" s="90" t="s">
        <v>1470</v>
      </c>
    </row>
    <row r="456" customFormat="false" ht="15.75" hidden="false" customHeight="false" outlineLevel="0" collapsed="false">
      <c r="A456" s="87" t="s">
        <v>1471</v>
      </c>
      <c r="B456" s="90" t="n">
        <v>15061808</v>
      </c>
      <c r="C456" s="90" t="s">
        <v>1472</v>
      </c>
    </row>
    <row r="457" customFormat="false" ht="15.75" hidden="false" customHeight="false" outlineLevel="0" collapsed="false">
      <c r="A457" s="87" t="s">
        <v>1473</v>
      </c>
      <c r="B457" s="90" t="n">
        <v>15061810</v>
      </c>
      <c r="C457" s="90" t="s">
        <v>1474</v>
      </c>
    </row>
    <row r="458" customFormat="false" ht="15.75" hidden="false" customHeight="false" outlineLevel="0" collapsed="false">
      <c r="A458" s="87" t="s">
        <v>1475</v>
      </c>
      <c r="B458" s="90" t="n">
        <v>15061811</v>
      </c>
      <c r="C458" s="90" t="s">
        <v>1476</v>
      </c>
    </row>
    <row r="459" customFormat="false" ht="15.75" hidden="false" customHeight="false" outlineLevel="0" collapsed="false">
      <c r="A459" s="87" t="s">
        <v>1477</v>
      </c>
      <c r="B459" s="90" t="n">
        <v>15061813</v>
      </c>
      <c r="C459" s="90" t="s">
        <v>1478</v>
      </c>
    </row>
    <row r="460" customFormat="false" ht="15.75" hidden="false" customHeight="false" outlineLevel="0" collapsed="false">
      <c r="A460" s="87" t="s">
        <v>1479</v>
      </c>
      <c r="B460" s="90" t="n">
        <v>15061814</v>
      </c>
      <c r="C460" s="90" t="s">
        <v>1480</v>
      </c>
    </row>
    <row r="461" customFormat="false" ht="15.75" hidden="false" customHeight="false" outlineLevel="0" collapsed="false">
      <c r="A461" s="87" t="s">
        <v>1481</v>
      </c>
      <c r="B461" s="90" t="n">
        <v>15061815</v>
      </c>
      <c r="C461" s="90" t="s">
        <v>1482</v>
      </c>
    </row>
    <row r="462" customFormat="false" ht="15.75" hidden="false" customHeight="false" outlineLevel="0" collapsed="false">
      <c r="A462" s="87" t="s">
        <v>1483</v>
      </c>
      <c r="B462" s="90" t="n">
        <v>15061826</v>
      </c>
      <c r="C462" s="92" t="s">
        <v>1484</v>
      </c>
    </row>
    <row r="463" customFormat="false" ht="15.75" hidden="false" customHeight="false" outlineLevel="0" collapsed="false">
      <c r="A463" s="87" t="s">
        <v>1485</v>
      </c>
      <c r="B463" s="90" t="n">
        <v>15061893</v>
      </c>
      <c r="C463" s="92" t="s">
        <v>1486</v>
      </c>
    </row>
    <row r="464" customFormat="false" ht="15.75" hidden="false" customHeight="false" outlineLevel="0" collapsed="false">
      <c r="A464" s="87" t="s">
        <v>1487</v>
      </c>
      <c r="B464" s="91" t="n">
        <v>15061894</v>
      </c>
      <c r="C464" s="92" t="s">
        <v>1488</v>
      </c>
    </row>
    <row r="465" customFormat="false" ht="15.75" hidden="false" customHeight="false" outlineLevel="0" collapsed="false">
      <c r="A465" s="87" t="s">
        <v>1489</v>
      </c>
      <c r="B465" s="90" t="n">
        <v>15061903</v>
      </c>
      <c r="C465" s="90" t="s">
        <v>1490</v>
      </c>
    </row>
    <row r="466" customFormat="false" ht="15.75" hidden="false" customHeight="false" outlineLevel="0" collapsed="false">
      <c r="A466" s="87" t="s">
        <v>1491</v>
      </c>
      <c r="B466" s="90" t="n">
        <v>15061904</v>
      </c>
      <c r="C466" s="90" t="s">
        <v>1492</v>
      </c>
    </row>
    <row r="467" customFormat="false" ht="15.75" hidden="false" customHeight="false" outlineLevel="0" collapsed="false">
      <c r="A467" s="87" t="s">
        <v>1493</v>
      </c>
      <c r="B467" s="90" t="n">
        <v>15061905</v>
      </c>
      <c r="C467" s="90" t="s">
        <v>1494</v>
      </c>
    </row>
    <row r="468" customFormat="false" ht="15.75" hidden="false" customHeight="false" outlineLevel="0" collapsed="false">
      <c r="A468" s="87" t="s">
        <v>1495</v>
      </c>
      <c r="B468" s="90" t="n">
        <v>15061906</v>
      </c>
      <c r="C468" s="90" t="s">
        <v>1496</v>
      </c>
    </row>
    <row r="469" customFormat="false" ht="15.75" hidden="false" customHeight="false" outlineLevel="0" collapsed="false">
      <c r="A469" s="87" t="s">
        <v>1497</v>
      </c>
      <c r="B469" s="90" t="n">
        <v>15061907</v>
      </c>
      <c r="C469" s="90" t="s">
        <v>1498</v>
      </c>
    </row>
    <row r="470" customFormat="false" ht="15.75" hidden="false" customHeight="false" outlineLevel="0" collapsed="false">
      <c r="A470" s="87" t="s">
        <v>1499</v>
      </c>
      <c r="B470" s="90" t="n">
        <v>15061908</v>
      </c>
      <c r="C470" s="90" t="s">
        <v>1500</v>
      </c>
    </row>
    <row r="471" customFormat="false" ht="15.75" hidden="false" customHeight="false" outlineLevel="0" collapsed="false">
      <c r="A471" s="87" t="s">
        <v>1501</v>
      </c>
      <c r="B471" s="90" t="n">
        <v>15061909</v>
      </c>
      <c r="C471" s="90" t="s">
        <v>1502</v>
      </c>
    </row>
    <row r="472" customFormat="false" ht="15.75" hidden="false" customHeight="false" outlineLevel="0" collapsed="false">
      <c r="A472" s="87" t="s">
        <v>1503</v>
      </c>
      <c r="B472" s="90" t="n">
        <v>15061910</v>
      </c>
      <c r="C472" s="90" t="s">
        <v>1504</v>
      </c>
    </row>
    <row r="473" customFormat="false" ht="15.75" hidden="false" customHeight="false" outlineLevel="0" collapsed="false">
      <c r="A473" s="87" t="s">
        <v>1505</v>
      </c>
      <c r="B473" s="90" t="n">
        <v>15061911</v>
      </c>
      <c r="C473" s="90" t="s">
        <v>1506</v>
      </c>
    </row>
    <row r="474" customFormat="false" ht="15.75" hidden="false" customHeight="false" outlineLevel="0" collapsed="false">
      <c r="A474" s="87" t="s">
        <v>1507</v>
      </c>
      <c r="B474" s="90" t="n">
        <v>15061912</v>
      </c>
      <c r="C474" s="90" t="s">
        <v>1508</v>
      </c>
    </row>
    <row r="475" customFormat="false" ht="15.75" hidden="false" customHeight="false" outlineLevel="0" collapsed="false">
      <c r="A475" s="87" t="s">
        <v>1509</v>
      </c>
      <c r="B475" s="90" t="n">
        <v>15061913</v>
      </c>
      <c r="C475" s="90" t="s">
        <v>1510</v>
      </c>
    </row>
    <row r="476" customFormat="false" ht="15.75" hidden="false" customHeight="false" outlineLevel="0" collapsed="false">
      <c r="A476" s="87" t="s">
        <v>1511</v>
      </c>
      <c r="B476" s="90" t="n">
        <v>15061914</v>
      </c>
      <c r="C476" s="90" t="s">
        <v>1512</v>
      </c>
    </row>
    <row r="477" customFormat="false" ht="15.75" hidden="false" customHeight="false" outlineLevel="0" collapsed="false">
      <c r="A477" s="87" t="s">
        <v>1513</v>
      </c>
      <c r="B477" s="90" t="n">
        <v>15061915</v>
      </c>
      <c r="C477" s="90" t="s">
        <v>1514</v>
      </c>
    </row>
    <row r="478" customFormat="false" ht="15.75" hidden="false" customHeight="false" outlineLevel="0" collapsed="false">
      <c r="A478" s="87" t="s">
        <v>1515</v>
      </c>
      <c r="B478" s="90" t="n">
        <v>15061916</v>
      </c>
      <c r="C478" s="90" t="s">
        <v>1516</v>
      </c>
    </row>
    <row r="479" customFormat="false" ht="15.75" hidden="false" customHeight="false" outlineLevel="0" collapsed="false">
      <c r="A479" s="87" t="s">
        <v>1517</v>
      </c>
      <c r="B479" s="90" t="n">
        <v>15061917</v>
      </c>
      <c r="C479" s="90" t="s">
        <v>1518</v>
      </c>
    </row>
    <row r="480" customFormat="false" ht="15.75" hidden="false" customHeight="false" outlineLevel="0" collapsed="false">
      <c r="A480" s="87" t="s">
        <v>1519</v>
      </c>
      <c r="B480" s="90" t="n">
        <v>15061918</v>
      </c>
      <c r="C480" s="90" t="s">
        <v>1520</v>
      </c>
    </row>
    <row r="481" customFormat="false" ht="15.75" hidden="false" customHeight="false" outlineLevel="0" collapsed="false">
      <c r="A481" s="87" t="s">
        <v>1521</v>
      </c>
      <c r="B481" s="90" t="n">
        <v>15061922</v>
      </c>
      <c r="C481" s="90" t="s">
        <v>1522</v>
      </c>
    </row>
    <row r="482" customFormat="false" ht="15.75" hidden="false" customHeight="false" outlineLevel="0" collapsed="false">
      <c r="A482" s="87" t="s">
        <v>1523</v>
      </c>
      <c r="B482" s="90" t="n">
        <v>15061923</v>
      </c>
      <c r="C482" s="90" t="s">
        <v>1524</v>
      </c>
    </row>
    <row r="483" customFormat="false" ht="15.75" hidden="false" customHeight="false" outlineLevel="0" collapsed="false">
      <c r="A483" s="87" t="s">
        <v>1525</v>
      </c>
      <c r="B483" s="90" t="n">
        <v>15061924</v>
      </c>
      <c r="C483" s="90" t="s">
        <v>1526</v>
      </c>
    </row>
    <row r="484" customFormat="false" ht="15.75" hidden="false" customHeight="false" outlineLevel="0" collapsed="false">
      <c r="A484" s="87" t="s">
        <v>1527</v>
      </c>
      <c r="B484" s="90" t="n">
        <v>15061925</v>
      </c>
      <c r="C484" s="90" t="s">
        <v>1528</v>
      </c>
    </row>
    <row r="485" customFormat="false" ht="15.75" hidden="false" customHeight="false" outlineLevel="0" collapsed="false">
      <c r="A485" s="87" t="s">
        <v>1529</v>
      </c>
      <c r="B485" s="90" t="n">
        <v>15061926</v>
      </c>
      <c r="C485" s="90" t="s">
        <v>1530</v>
      </c>
    </row>
    <row r="486" customFormat="false" ht="15.75" hidden="false" customHeight="false" outlineLevel="0" collapsed="false">
      <c r="A486" s="87" t="s">
        <v>1531</v>
      </c>
      <c r="B486" s="90" t="n">
        <v>15061927</v>
      </c>
      <c r="C486" s="90" t="s">
        <v>1532</v>
      </c>
    </row>
    <row r="487" customFormat="false" ht="15.75" hidden="false" customHeight="false" outlineLevel="0" collapsed="false">
      <c r="A487" s="87" t="s">
        <v>1533</v>
      </c>
      <c r="B487" s="90" t="n">
        <v>15061928</v>
      </c>
      <c r="C487" s="90" t="s">
        <v>1534</v>
      </c>
    </row>
    <row r="488" customFormat="false" ht="15.75" hidden="false" customHeight="false" outlineLevel="0" collapsed="false">
      <c r="A488" s="87" t="s">
        <v>1535</v>
      </c>
      <c r="B488" s="90" t="n">
        <v>15061929</v>
      </c>
      <c r="C488" s="91" t="s">
        <v>1536</v>
      </c>
    </row>
    <row r="489" customFormat="false" ht="15.75" hidden="false" customHeight="false" outlineLevel="0" collapsed="false">
      <c r="A489" s="87" t="s">
        <v>1537</v>
      </c>
      <c r="B489" s="90" t="n">
        <v>15061929</v>
      </c>
      <c r="C489" s="91" t="s">
        <v>1536</v>
      </c>
    </row>
    <row r="490" customFormat="false" ht="15.75" hidden="false" customHeight="false" outlineLevel="0" collapsed="false">
      <c r="A490" s="87" t="s">
        <v>1538</v>
      </c>
      <c r="B490" s="90" t="n">
        <v>15061930</v>
      </c>
      <c r="C490" s="90" t="s">
        <v>1539</v>
      </c>
    </row>
    <row r="491" customFormat="false" ht="15.75" hidden="false" customHeight="false" outlineLevel="0" collapsed="false">
      <c r="A491" s="87" t="s">
        <v>1540</v>
      </c>
      <c r="B491" s="90" t="n">
        <v>15061931</v>
      </c>
      <c r="C491" s="90" t="s">
        <v>1541</v>
      </c>
    </row>
    <row r="492" customFormat="false" ht="15.75" hidden="false" customHeight="false" outlineLevel="0" collapsed="false">
      <c r="A492" s="87" t="s">
        <v>1542</v>
      </c>
      <c r="B492" s="90" t="n">
        <v>15061932</v>
      </c>
      <c r="C492" s="91" t="s">
        <v>1543</v>
      </c>
    </row>
    <row r="493" customFormat="false" ht="15.75" hidden="false" customHeight="false" outlineLevel="0" collapsed="false">
      <c r="A493" s="87" t="s">
        <v>1544</v>
      </c>
      <c r="B493" s="90" t="n">
        <v>15061933</v>
      </c>
      <c r="C493" s="90" t="s">
        <v>1545</v>
      </c>
    </row>
    <row r="494" customFormat="false" ht="15.75" hidden="false" customHeight="false" outlineLevel="0" collapsed="false">
      <c r="A494" s="87" t="s">
        <v>1546</v>
      </c>
      <c r="B494" s="90" t="n">
        <v>15061934</v>
      </c>
      <c r="C494" s="90" t="s">
        <v>1547</v>
      </c>
    </row>
    <row r="495" customFormat="false" ht="15.75" hidden="false" customHeight="false" outlineLevel="0" collapsed="false">
      <c r="A495" s="87" t="s">
        <v>1548</v>
      </c>
      <c r="B495" s="90" t="n">
        <v>15061935</v>
      </c>
      <c r="C495" s="90" t="s">
        <v>1549</v>
      </c>
    </row>
    <row r="496" customFormat="false" ht="15.75" hidden="false" customHeight="false" outlineLevel="0" collapsed="false">
      <c r="A496" s="87" t="s">
        <v>1550</v>
      </c>
      <c r="B496" s="90" t="n">
        <v>15061937</v>
      </c>
      <c r="C496" s="90" t="s">
        <v>1551</v>
      </c>
    </row>
    <row r="497" customFormat="false" ht="15.75" hidden="false" customHeight="false" outlineLevel="0" collapsed="false">
      <c r="A497" s="87" t="s">
        <v>1552</v>
      </c>
      <c r="B497" s="90" t="n">
        <v>15061939</v>
      </c>
      <c r="C497" s="90" t="s">
        <v>1553</v>
      </c>
    </row>
    <row r="498" customFormat="false" ht="15.75" hidden="false" customHeight="false" outlineLevel="0" collapsed="false">
      <c r="A498" s="87" t="s">
        <v>1554</v>
      </c>
      <c r="B498" s="90" t="n">
        <v>15061941</v>
      </c>
      <c r="C498" s="90" t="s">
        <v>1555</v>
      </c>
    </row>
    <row r="499" customFormat="false" ht="15.75" hidden="false" customHeight="false" outlineLevel="0" collapsed="false">
      <c r="A499" s="87" t="s">
        <v>1556</v>
      </c>
      <c r="B499" s="90" t="n">
        <v>15061942</v>
      </c>
      <c r="C499" s="90" t="s">
        <v>1557</v>
      </c>
    </row>
    <row r="500" customFormat="false" ht="15.75" hidden="false" customHeight="false" outlineLevel="0" collapsed="false">
      <c r="A500" s="87" t="s">
        <v>1558</v>
      </c>
      <c r="B500" s="90" t="n">
        <v>15061944</v>
      </c>
      <c r="C500" s="90" t="s">
        <v>1559</v>
      </c>
    </row>
    <row r="501" customFormat="false" ht="15.75" hidden="false" customHeight="false" outlineLevel="0" collapsed="false">
      <c r="A501" s="87" t="s">
        <v>1560</v>
      </c>
      <c r="B501" s="90" t="n">
        <v>15061945</v>
      </c>
      <c r="C501" s="90" t="s">
        <v>1561</v>
      </c>
    </row>
    <row r="502" customFormat="false" ht="15.75" hidden="false" customHeight="false" outlineLevel="0" collapsed="false">
      <c r="A502" s="87" t="s">
        <v>1562</v>
      </c>
      <c r="B502" s="90" t="n">
        <v>15061946</v>
      </c>
      <c r="C502" s="90" t="s">
        <v>1563</v>
      </c>
    </row>
    <row r="503" customFormat="false" ht="15.75" hidden="false" customHeight="false" outlineLevel="0" collapsed="false">
      <c r="A503" s="87" t="s">
        <v>1564</v>
      </c>
      <c r="B503" s="90" t="n">
        <v>15061948</v>
      </c>
      <c r="C503" s="90" t="s">
        <v>1565</v>
      </c>
    </row>
    <row r="504" customFormat="false" ht="15.75" hidden="false" customHeight="false" outlineLevel="0" collapsed="false">
      <c r="A504" s="87" t="s">
        <v>1566</v>
      </c>
      <c r="B504" s="90" t="n">
        <v>15061949</v>
      </c>
      <c r="C504" s="90" t="s">
        <v>1567</v>
      </c>
    </row>
    <row r="505" customFormat="false" ht="15.75" hidden="false" customHeight="false" outlineLevel="0" collapsed="false">
      <c r="A505" s="87" t="s">
        <v>1568</v>
      </c>
      <c r="B505" s="90" t="n">
        <v>15061951</v>
      </c>
      <c r="C505" s="90" t="s">
        <v>1569</v>
      </c>
    </row>
    <row r="506" customFormat="false" ht="15.75" hidden="false" customHeight="false" outlineLevel="0" collapsed="false">
      <c r="A506" s="87" t="s">
        <v>1570</v>
      </c>
      <c r="B506" s="90" t="n">
        <v>15061952</v>
      </c>
      <c r="C506" s="90" t="s">
        <v>1571</v>
      </c>
    </row>
    <row r="507" customFormat="false" ht="15.75" hidden="false" customHeight="false" outlineLevel="0" collapsed="false">
      <c r="A507" s="87" t="s">
        <v>1572</v>
      </c>
      <c r="B507" s="90" t="n">
        <v>15061953</v>
      </c>
      <c r="C507" s="90" t="s">
        <v>1573</v>
      </c>
    </row>
    <row r="508" customFormat="false" ht="15.75" hidden="false" customHeight="false" outlineLevel="0" collapsed="false">
      <c r="A508" s="87" t="s">
        <v>1574</v>
      </c>
      <c r="B508" s="90" t="n">
        <v>15061954</v>
      </c>
      <c r="C508" s="90" t="s">
        <v>1575</v>
      </c>
    </row>
    <row r="509" customFormat="false" ht="15.75" hidden="false" customHeight="false" outlineLevel="0" collapsed="false">
      <c r="A509" s="87" t="s">
        <v>1576</v>
      </c>
      <c r="B509" s="90" t="n">
        <v>15061957</v>
      </c>
      <c r="C509" s="90" t="s">
        <v>1577</v>
      </c>
    </row>
    <row r="510" customFormat="false" ht="15.75" hidden="false" customHeight="false" outlineLevel="0" collapsed="false">
      <c r="A510" s="87" t="s">
        <v>1578</v>
      </c>
      <c r="B510" s="90" t="n">
        <v>15061958</v>
      </c>
      <c r="C510" s="90" t="s">
        <v>1579</v>
      </c>
    </row>
    <row r="511" customFormat="false" ht="15.75" hidden="false" customHeight="false" outlineLevel="0" collapsed="false">
      <c r="A511" s="87" t="s">
        <v>1580</v>
      </c>
      <c r="B511" s="90" t="n">
        <v>15061960</v>
      </c>
      <c r="C511" s="90" t="s">
        <v>1581</v>
      </c>
    </row>
    <row r="512" customFormat="false" ht="15.75" hidden="false" customHeight="false" outlineLevel="0" collapsed="false">
      <c r="A512" s="87" t="s">
        <v>1582</v>
      </c>
      <c r="B512" s="90" t="n">
        <v>15061961</v>
      </c>
      <c r="C512" s="90" t="s">
        <v>1583</v>
      </c>
    </row>
    <row r="513" customFormat="false" ht="15.75" hidden="false" customHeight="false" outlineLevel="0" collapsed="false">
      <c r="A513" s="87" t="s">
        <v>1584</v>
      </c>
      <c r="B513" s="90" t="n">
        <v>15061962</v>
      </c>
      <c r="C513" s="90" t="s">
        <v>1585</v>
      </c>
    </row>
    <row r="514" customFormat="false" ht="15.75" hidden="false" customHeight="false" outlineLevel="0" collapsed="false">
      <c r="A514" s="87" t="s">
        <v>1586</v>
      </c>
      <c r="B514" s="90" t="n">
        <v>15061963</v>
      </c>
      <c r="C514" s="90" t="s">
        <v>1587</v>
      </c>
    </row>
    <row r="515" customFormat="false" ht="15.75" hidden="false" customHeight="false" outlineLevel="0" collapsed="false">
      <c r="A515" s="87" t="s">
        <v>1588</v>
      </c>
      <c r="B515" s="90" t="n">
        <v>15061964</v>
      </c>
      <c r="C515" s="90" t="s">
        <v>1589</v>
      </c>
    </row>
    <row r="516" customFormat="false" ht="15.75" hidden="false" customHeight="false" outlineLevel="0" collapsed="false">
      <c r="A516" s="87" t="s">
        <v>1590</v>
      </c>
      <c r="B516" s="90" t="n">
        <v>15061965</v>
      </c>
      <c r="C516" s="90" t="s">
        <v>1591</v>
      </c>
    </row>
    <row r="517" customFormat="false" ht="15.75" hidden="false" customHeight="false" outlineLevel="0" collapsed="false">
      <c r="A517" s="87" t="s">
        <v>1592</v>
      </c>
      <c r="B517" s="90" t="n">
        <v>15061966</v>
      </c>
      <c r="C517" s="90" t="s">
        <v>1593</v>
      </c>
    </row>
    <row r="518" customFormat="false" ht="15.75" hidden="false" customHeight="false" outlineLevel="0" collapsed="false">
      <c r="A518" s="87" t="s">
        <v>1594</v>
      </c>
      <c r="B518" s="90" t="n">
        <v>15061967</v>
      </c>
      <c r="C518" s="90" t="s">
        <v>1595</v>
      </c>
    </row>
    <row r="519" customFormat="false" ht="15.75" hidden="false" customHeight="false" outlineLevel="0" collapsed="false">
      <c r="A519" s="87" t="s">
        <v>1596</v>
      </c>
      <c r="B519" s="90" t="n">
        <v>15061968</v>
      </c>
      <c r="C519" s="90" t="s">
        <v>1597</v>
      </c>
    </row>
    <row r="520" customFormat="false" ht="15.75" hidden="false" customHeight="false" outlineLevel="0" collapsed="false">
      <c r="A520" s="87" t="s">
        <v>1598</v>
      </c>
      <c r="B520" s="90" t="n">
        <v>15061969</v>
      </c>
      <c r="C520" s="90" t="s">
        <v>1599</v>
      </c>
    </row>
    <row r="521" customFormat="false" ht="15.75" hidden="false" customHeight="false" outlineLevel="0" collapsed="false">
      <c r="A521" s="96" t="s">
        <v>1600</v>
      </c>
      <c r="B521" s="103" t="n">
        <v>15061970</v>
      </c>
      <c r="C521" s="104" t="s">
        <v>1601</v>
      </c>
    </row>
    <row r="522" customFormat="false" ht="15.75" hidden="false" customHeight="false" outlineLevel="0" collapsed="false">
      <c r="A522" s="87" t="s">
        <v>1602</v>
      </c>
      <c r="B522" s="91" t="n">
        <v>15061971</v>
      </c>
      <c r="C522" s="92" t="s">
        <v>1603</v>
      </c>
    </row>
    <row r="523" customFormat="false" ht="15.75" hidden="false" customHeight="false" outlineLevel="0" collapsed="false">
      <c r="A523" s="87" t="s">
        <v>1604</v>
      </c>
      <c r="B523" s="91" t="n">
        <v>15061972</v>
      </c>
      <c r="C523" s="92" t="s">
        <v>1605</v>
      </c>
    </row>
    <row r="524" customFormat="false" ht="15.75" hidden="false" customHeight="false" outlineLevel="0" collapsed="false">
      <c r="A524" s="87" t="s">
        <v>1606</v>
      </c>
      <c r="B524" s="91" t="n">
        <v>15061975</v>
      </c>
      <c r="C524" s="92" t="s">
        <v>1607</v>
      </c>
    </row>
    <row r="525" customFormat="false" ht="15.75" hidden="false" customHeight="false" outlineLevel="0" collapsed="false">
      <c r="A525" s="87" t="s">
        <v>1608</v>
      </c>
      <c r="B525" s="91" t="n">
        <v>15061976</v>
      </c>
      <c r="C525" s="92" t="s">
        <v>1609</v>
      </c>
    </row>
    <row r="526" customFormat="false" ht="15.75" hidden="false" customHeight="false" outlineLevel="0" collapsed="false">
      <c r="A526" s="87" t="s">
        <v>1610</v>
      </c>
      <c r="B526" s="91" t="n">
        <v>15061977</v>
      </c>
      <c r="C526" s="92" t="s">
        <v>1611</v>
      </c>
    </row>
    <row r="527" customFormat="false" ht="15.75" hidden="false" customHeight="false" outlineLevel="0" collapsed="false">
      <c r="A527" s="87" t="s">
        <v>1612</v>
      </c>
      <c r="B527" s="92" t="n">
        <v>15061980</v>
      </c>
      <c r="C527" s="89" t="s">
        <v>1613</v>
      </c>
    </row>
    <row r="528" customFormat="false" ht="15.75" hidden="false" customHeight="false" outlineLevel="0" collapsed="false">
      <c r="A528" s="87" t="s">
        <v>1614</v>
      </c>
      <c r="B528" s="92" t="n">
        <v>15061982</v>
      </c>
      <c r="C528" s="89" t="s">
        <v>1615</v>
      </c>
    </row>
    <row r="529" customFormat="false" ht="15.75" hidden="false" customHeight="false" outlineLevel="0" collapsed="false">
      <c r="A529" s="87" t="s">
        <v>1616</v>
      </c>
      <c r="B529" s="92" t="n">
        <v>15061984</v>
      </c>
      <c r="C529" s="89" t="s">
        <v>1617</v>
      </c>
    </row>
    <row r="530" customFormat="false" ht="15.75" hidden="false" customHeight="false" outlineLevel="0" collapsed="false">
      <c r="A530" s="87" t="s">
        <v>1618</v>
      </c>
      <c r="B530" s="92" t="n">
        <v>15061985</v>
      </c>
      <c r="C530" s="89" t="s">
        <v>1619</v>
      </c>
    </row>
    <row r="531" customFormat="false" ht="15.75" hidden="false" customHeight="false" outlineLevel="0" collapsed="false">
      <c r="A531" s="87" t="s">
        <v>1620</v>
      </c>
      <c r="B531" s="92" t="n">
        <v>15061986</v>
      </c>
      <c r="C531" s="89" t="s">
        <v>1621</v>
      </c>
    </row>
    <row r="532" customFormat="false" ht="15.75" hidden="false" customHeight="false" outlineLevel="0" collapsed="false">
      <c r="A532" s="87" t="s">
        <v>1622</v>
      </c>
      <c r="B532" s="92" t="n">
        <v>15061987</v>
      </c>
      <c r="C532" s="89" t="s">
        <v>1623</v>
      </c>
    </row>
    <row r="533" customFormat="false" ht="15.75" hidden="false" customHeight="false" outlineLevel="0" collapsed="false">
      <c r="A533" s="87" t="s">
        <v>1624</v>
      </c>
      <c r="B533" s="92" t="n">
        <v>15061988</v>
      </c>
      <c r="C533" s="89" t="s">
        <v>1625</v>
      </c>
    </row>
    <row r="534" customFormat="false" ht="15.75" hidden="false" customHeight="false" outlineLevel="0" collapsed="false">
      <c r="A534" s="87" t="s">
        <v>1626</v>
      </c>
      <c r="B534" s="92" t="n">
        <v>15061989</v>
      </c>
      <c r="C534" s="89" t="s">
        <v>1627</v>
      </c>
    </row>
    <row r="535" customFormat="false" ht="15.75" hidden="false" customHeight="false" outlineLevel="0" collapsed="false">
      <c r="A535" s="87" t="s">
        <v>1628</v>
      </c>
      <c r="B535" s="92" t="n">
        <v>15061991</v>
      </c>
      <c r="C535" s="89" t="s">
        <v>1629</v>
      </c>
    </row>
    <row r="536" customFormat="false" ht="15.75" hidden="false" customHeight="false" outlineLevel="0" collapsed="false">
      <c r="A536" s="87" t="s">
        <v>1630</v>
      </c>
      <c r="B536" s="92" t="n">
        <v>15061992</v>
      </c>
      <c r="C536" s="89" t="s">
        <v>1631</v>
      </c>
    </row>
    <row r="537" customFormat="false" ht="15.75" hidden="false" customHeight="false" outlineLevel="0" collapsed="false">
      <c r="A537" s="87" t="s">
        <v>1632</v>
      </c>
      <c r="B537" s="92" t="n">
        <v>15061994</v>
      </c>
      <c r="C537" s="105" t="s">
        <v>1633</v>
      </c>
    </row>
    <row r="538" customFormat="false" ht="15.75" hidden="false" customHeight="false" outlineLevel="0" collapsed="false">
      <c r="A538" s="87" t="s">
        <v>1634</v>
      </c>
      <c r="B538" s="92" t="n">
        <v>15061996</v>
      </c>
      <c r="C538" s="105" t="s">
        <v>1635</v>
      </c>
    </row>
    <row r="539" customFormat="false" ht="15.75" hidden="false" customHeight="false" outlineLevel="0" collapsed="false">
      <c r="A539" s="87" t="s">
        <v>1636</v>
      </c>
      <c r="B539" s="92" t="n">
        <v>15061997</v>
      </c>
      <c r="C539" s="89" t="s">
        <v>1637</v>
      </c>
    </row>
    <row r="540" customFormat="false" ht="15.75" hidden="false" customHeight="false" outlineLevel="0" collapsed="false">
      <c r="A540" s="87" t="s">
        <v>1638</v>
      </c>
      <c r="B540" s="92" t="n">
        <v>15061998</v>
      </c>
      <c r="C540" s="89" t="s">
        <v>1639</v>
      </c>
    </row>
    <row r="541" customFormat="false" ht="15.75" hidden="false" customHeight="false" outlineLevel="0" collapsed="false">
      <c r="A541" s="87" t="s">
        <v>1640</v>
      </c>
      <c r="B541" s="92" t="n">
        <v>15061999</v>
      </c>
      <c r="C541" s="89" t="s">
        <v>1641</v>
      </c>
    </row>
    <row r="542" customFormat="false" ht="15.75" hidden="false" customHeight="false" outlineLevel="0" collapsed="false">
      <c r="A542" s="87" t="s">
        <v>1642</v>
      </c>
      <c r="B542" s="92" t="n">
        <v>15062000</v>
      </c>
      <c r="C542" s="89" t="s">
        <v>1643</v>
      </c>
    </row>
    <row r="543" customFormat="false" ht="15.75" hidden="false" customHeight="false" outlineLevel="0" collapsed="false">
      <c r="A543" s="87" t="s">
        <v>1644</v>
      </c>
      <c r="B543" s="92" t="n">
        <v>15062001</v>
      </c>
      <c r="C543" s="89" t="s">
        <v>1645</v>
      </c>
    </row>
    <row r="544" customFormat="false" ht="15.75" hidden="false" customHeight="false" outlineLevel="0" collapsed="false">
      <c r="A544" s="87" t="s">
        <v>1646</v>
      </c>
      <c r="B544" s="92" t="n">
        <v>15062002</v>
      </c>
      <c r="C544" s="89" t="s">
        <v>1647</v>
      </c>
    </row>
    <row r="545" customFormat="false" ht="15.75" hidden="false" customHeight="false" outlineLevel="0" collapsed="false">
      <c r="A545" s="87" t="s">
        <v>1648</v>
      </c>
      <c r="B545" s="92" t="n">
        <v>15062005</v>
      </c>
      <c r="C545" s="89" t="s">
        <v>1649</v>
      </c>
    </row>
    <row r="546" customFormat="false" ht="15.75" hidden="false" customHeight="false" outlineLevel="0" collapsed="false">
      <c r="A546" s="87" t="s">
        <v>1650</v>
      </c>
      <c r="B546" s="93" t="n">
        <v>15062009</v>
      </c>
      <c r="C546" s="89" t="s">
        <v>1651</v>
      </c>
    </row>
    <row r="547" customFormat="false" ht="15.75" hidden="false" customHeight="false" outlineLevel="0" collapsed="false">
      <c r="A547" s="87" t="s">
        <v>1652</v>
      </c>
      <c r="B547" s="93" t="n">
        <v>15062010</v>
      </c>
      <c r="C547" s="89" t="s">
        <v>1653</v>
      </c>
    </row>
    <row r="548" customFormat="false" ht="15.75" hidden="false" customHeight="false" outlineLevel="0" collapsed="false">
      <c r="A548" s="87" t="s">
        <v>1654</v>
      </c>
      <c r="B548" s="93" t="n">
        <v>15062015</v>
      </c>
      <c r="C548" s="93" t="s">
        <v>1655</v>
      </c>
    </row>
    <row r="549" customFormat="false" ht="15.75" hidden="false" customHeight="false" outlineLevel="0" collapsed="false">
      <c r="A549" s="87" t="s">
        <v>1656</v>
      </c>
      <c r="B549" s="93" t="n">
        <v>15062020</v>
      </c>
      <c r="C549" s="93" t="s">
        <v>1657</v>
      </c>
    </row>
    <row r="550" customFormat="false" ht="15.75" hidden="false" customHeight="false" outlineLevel="0" collapsed="false">
      <c r="A550" s="87" t="s">
        <v>1658</v>
      </c>
      <c r="B550" s="93" t="n">
        <v>15062021</v>
      </c>
      <c r="C550" s="93" t="s">
        <v>1659</v>
      </c>
    </row>
    <row r="551" customFormat="false" ht="15.75" hidden="false" customHeight="false" outlineLevel="0" collapsed="false">
      <c r="A551" s="87" t="s">
        <v>1660</v>
      </c>
      <c r="B551" s="93" t="n">
        <v>15062025</v>
      </c>
      <c r="C551" s="93" t="s">
        <v>1661</v>
      </c>
    </row>
    <row r="552" customFormat="false" ht="15.75" hidden="false" customHeight="false" outlineLevel="0" collapsed="false">
      <c r="A552" s="87" t="s">
        <v>1662</v>
      </c>
      <c r="B552" s="93" t="n">
        <v>15062026</v>
      </c>
      <c r="C552" s="93" t="s">
        <v>1663</v>
      </c>
    </row>
    <row r="553" customFormat="false" ht="15.75" hidden="false" customHeight="false" outlineLevel="0" collapsed="false">
      <c r="A553" s="87" t="s">
        <v>1664</v>
      </c>
      <c r="B553" s="93" t="n">
        <v>15062027</v>
      </c>
      <c r="C553" s="93" t="s">
        <v>1665</v>
      </c>
    </row>
    <row r="554" customFormat="false" ht="15.75" hidden="false" customHeight="false" outlineLevel="0" collapsed="false">
      <c r="A554" s="87" t="s">
        <v>1666</v>
      </c>
      <c r="B554" s="93" t="n">
        <v>15062028</v>
      </c>
      <c r="C554" s="93" t="s">
        <v>1667</v>
      </c>
    </row>
    <row r="555" customFormat="false" ht="15.75" hidden="false" customHeight="false" outlineLevel="0" collapsed="false">
      <c r="A555" s="87" t="s">
        <v>1668</v>
      </c>
      <c r="B555" s="93" t="n">
        <v>15062029</v>
      </c>
      <c r="C555" s="93" t="s">
        <v>1669</v>
      </c>
    </row>
    <row r="556" customFormat="false" ht="15.75" hidden="false" customHeight="false" outlineLevel="0" collapsed="false">
      <c r="A556" s="87" t="s">
        <v>1670</v>
      </c>
      <c r="B556" s="106" t="n">
        <v>15062031</v>
      </c>
      <c r="C556" s="106" t="s">
        <v>1671</v>
      </c>
    </row>
    <row r="557" customFormat="false" ht="15.75" hidden="false" customHeight="false" outlineLevel="0" collapsed="false">
      <c r="A557" s="87" t="s">
        <v>1672</v>
      </c>
      <c r="B557" s="91" t="n">
        <v>15062031</v>
      </c>
      <c r="C557" s="92" t="s">
        <v>1673</v>
      </c>
    </row>
    <row r="558" customFormat="false" ht="15.75" hidden="false" customHeight="false" outlineLevel="0" collapsed="false">
      <c r="A558" s="87" t="s">
        <v>1674</v>
      </c>
      <c r="B558" s="90" t="n">
        <v>15062036</v>
      </c>
      <c r="C558" s="90" t="s">
        <v>1675</v>
      </c>
    </row>
    <row r="559" customFormat="false" ht="15.75" hidden="false" customHeight="false" outlineLevel="0" collapsed="false">
      <c r="A559" s="87" t="s">
        <v>1676</v>
      </c>
      <c r="B559" s="90" t="n">
        <v>15062038</v>
      </c>
      <c r="C559" s="90" t="s">
        <v>1677</v>
      </c>
    </row>
    <row r="560" customFormat="false" ht="15.75" hidden="false" customHeight="false" outlineLevel="0" collapsed="false">
      <c r="A560" s="87" t="s">
        <v>1678</v>
      </c>
      <c r="B560" s="90" t="n">
        <v>15062039</v>
      </c>
      <c r="C560" s="90" t="s">
        <v>1679</v>
      </c>
    </row>
    <row r="561" customFormat="false" ht="15.75" hidden="false" customHeight="false" outlineLevel="0" collapsed="false">
      <c r="A561" s="87" t="s">
        <v>1680</v>
      </c>
      <c r="B561" s="90" t="n">
        <v>15062046</v>
      </c>
      <c r="C561" s="90" t="s">
        <v>1681</v>
      </c>
    </row>
    <row r="562" customFormat="false" ht="15.75" hidden="false" customHeight="false" outlineLevel="0" collapsed="false">
      <c r="A562" s="87" t="s">
        <v>1682</v>
      </c>
      <c r="B562" s="90" t="n">
        <v>15062050</v>
      </c>
      <c r="C562" s="90" t="s">
        <v>1683</v>
      </c>
    </row>
    <row r="563" customFormat="false" ht="15.75" hidden="false" customHeight="false" outlineLevel="0" collapsed="false">
      <c r="A563" s="87" t="s">
        <v>1684</v>
      </c>
      <c r="B563" s="90" t="n">
        <v>15062051</v>
      </c>
      <c r="C563" s="90" t="s">
        <v>1685</v>
      </c>
    </row>
    <row r="564" customFormat="false" ht="15.75" hidden="false" customHeight="false" outlineLevel="0" collapsed="false">
      <c r="A564" s="87" t="s">
        <v>1686</v>
      </c>
      <c r="B564" s="90" t="n">
        <v>15062052</v>
      </c>
      <c r="C564" s="90" t="s">
        <v>1687</v>
      </c>
    </row>
    <row r="565" customFormat="false" ht="15.75" hidden="false" customHeight="false" outlineLevel="0" collapsed="false">
      <c r="A565" s="87" t="s">
        <v>1688</v>
      </c>
      <c r="B565" s="90" t="n">
        <v>15062053</v>
      </c>
      <c r="C565" s="90" t="s">
        <v>1689</v>
      </c>
    </row>
    <row r="566" customFormat="false" ht="15.75" hidden="false" customHeight="false" outlineLevel="0" collapsed="false">
      <c r="A566" s="87" t="s">
        <v>1690</v>
      </c>
      <c r="B566" s="90" t="n">
        <v>15062059</v>
      </c>
      <c r="C566" s="90" t="s">
        <v>1691</v>
      </c>
    </row>
    <row r="567" customFormat="false" ht="15.75" hidden="false" customHeight="false" outlineLevel="0" collapsed="false">
      <c r="A567" s="87" t="s">
        <v>1692</v>
      </c>
      <c r="B567" s="90" t="n">
        <v>15062060</v>
      </c>
      <c r="C567" s="90" t="s">
        <v>1693</v>
      </c>
    </row>
    <row r="568" customFormat="false" ht="15.75" hidden="false" customHeight="false" outlineLevel="0" collapsed="false">
      <c r="A568" s="87" t="s">
        <v>1694</v>
      </c>
      <c r="B568" s="90" t="n">
        <v>15062063</v>
      </c>
      <c r="C568" s="90" t="s">
        <v>1695</v>
      </c>
    </row>
    <row r="569" customFormat="false" ht="15.75" hidden="false" customHeight="false" outlineLevel="0" collapsed="false">
      <c r="A569" s="87" t="s">
        <v>1696</v>
      </c>
      <c r="B569" s="90" t="n">
        <v>15062067</v>
      </c>
      <c r="C569" s="90" t="s">
        <v>1697</v>
      </c>
    </row>
    <row r="570" customFormat="false" ht="15.75" hidden="false" customHeight="false" outlineLevel="0" collapsed="false">
      <c r="A570" s="87" t="s">
        <v>1698</v>
      </c>
      <c r="B570" s="90" t="n">
        <v>15062069</v>
      </c>
      <c r="C570" s="90" t="s">
        <v>1699</v>
      </c>
    </row>
    <row r="571" customFormat="false" ht="15.75" hidden="false" customHeight="false" outlineLevel="0" collapsed="false">
      <c r="A571" s="87" t="s">
        <v>1700</v>
      </c>
      <c r="B571" s="90" t="n">
        <v>15062071</v>
      </c>
      <c r="C571" s="90" t="s">
        <v>1701</v>
      </c>
    </row>
    <row r="572" customFormat="false" ht="15.75" hidden="false" customHeight="false" outlineLevel="0" collapsed="false">
      <c r="A572" s="87" t="s">
        <v>1702</v>
      </c>
      <c r="B572" s="90" t="n">
        <v>15062074</v>
      </c>
      <c r="C572" s="90" t="s">
        <v>1703</v>
      </c>
    </row>
    <row r="573" customFormat="false" ht="15.75" hidden="false" customHeight="false" outlineLevel="0" collapsed="false">
      <c r="A573" s="87" t="s">
        <v>1704</v>
      </c>
      <c r="B573" s="90" t="n">
        <v>15062080</v>
      </c>
      <c r="C573" s="90" t="s">
        <v>1705</v>
      </c>
    </row>
    <row r="574" customFormat="false" ht="15.75" hidden="false" customHeight="false" outlineLevel="0" collapsed="false">
      <c r="A574" s="87" t="s">
        <v>1706</v>
      </c>
      <c r="B574" s="90" t="n">
        <v>15062081</v>
      </c>
      <c r="C574" s="90" t="s">
        <v>1707</v>
      </c>
    </row>
    <row r="575" customFormat="false" ht="15.75" hidden="false" customHeight="false" outlineLevel="0" collapsed="false">
      <c r="A575" s="87" t="s">
        <v>1708</v>
      </c>
      <c r="B575" s="90" t="n">
        <v>15062092</v>
      </c>
      <c r="C575" s="90" t="s">
        <v>1709</v>
      </c>
    </row>
    <row r="576" customFormat="false" ht="15.75" hidden="false" customHeight="false" outlineLevel="0" collapsed="false">
      <c r="A576" s="87" t="s">
        <v>1710</v>
      </c>
      <c r="B576" s="90" t="n">
        <v>15062094</v>
      </c>
      <c r="C576" s="90" t="s">
        <v>1711</v>
      </c>
    </row>
    <row r="577" customFormat="false" ht="15.75" hidden="false" customHeight="false" outlineLevel="0" collapsed="false">
      <c r="A577" s="87" t="s">
        <v>1712</v>
      </c>
      <c r="B577" s="90" t="n">
        <v>15062097</v>
      </c>
      <c r="C577" s="90" t="s">
        <v>1713</v>
      </c>
    </row>
    <row r="578" customFormat="false" ht="15.75" hidden="false" customHeight="false" outlineLevel="0" collapsed="false">
      <c r="A578" s="87" t="s">
        <v>1714</v>
      </c>
      <c r="B578" s="90" t="n">
        <v>15062098</v>
      </c>
      <c r="C578" s="90" t="s">
        <v>1715</v>
      </c>
    </row>
    <row r="579" customFormat="false" ht="15.75" hidden="false" customHeight="false" outlineLevel="0" collapsed="false">
      <c r="A579" s="87" t="s">
        <v>1716</v>
      </c>
      <c r="B579" s="90" t="n">
        <v>15062099</v>
      </c>
      <c r="C579" s="90" t="s">
        <v>1717</v>
      </c>
    </row>
    <row r="580" customFormat="false" ht="15.75" hidden="false" customHeight="false" outlineLevel="0" collapsed="false">
      <c r="A580" s="87" t="s">
        <v>1718</v>
      </c>
      <c r="B580" s="90" t="n">
        <v>15062100</v>
      </c>
      <c r="C580" s="90" t="s">
        <v>1719</v>
      </c>
    </row>
    <row r="581" customFormat="false" ht="15.75" hidden="false" customHeight="false" outlineLevel="0" collapsed="false">
      <c r="A581" s="87" t="s">
        <v>1720</v>
      </c>
      <c r="B581" s="90" t="n">
        <v>15062101</v>
      </c>
      <c r="C581" s="90" t="s">
        <v>1721</v>
      </c>
    </row>
    <row r="582" customFormat="false" ht="15.75" hidden="false" customHeight="false" outlineLevel="0" collapsed="false">
      <c r="A582" s="87" t="s">
        <v>1722</v>
      </c>
      <c r="B582" s="90" t="n">
        <v>15062102</v>
      </c>
      <c r="C582" s="90" t="s">
        <v>1723</v>
      </c>
    </row>
    <row r="583" customFormat="false" ht="15.75" hidden="false" customHeight="false" outlineLevel="0" collapsed="false">
      <c r="A583" s="87" t="s">
        <v>1724</v>
      </c>
      <c r="B583" s="90" t="n">
        <v>15062103</v>
      </c>
      <c r="C583" s="90" t="s">
        <v>1725</v>
      </c>
    </row>
    <row r="584" customFormat="false" ht="15.75" hidden="false" customHeight="false" outlineLevel="0" collapsed="false">
      <c r="A584" s="87" t="s">
        <v>1726</v>
      </c>
      <c r="B584" s="90" t="n">
        <v>15062104</v>
      </c>
      <c r="C584" s="90" t="s">
        <v>1727</v>
      </c>
    </row>
    <row r="585" customFormat="false" ht="15.75" hidden="false" customHeight="false" outlineLevel="0" collapsed="false">
      <c r="A585" s="87" t="s">
        <v>1728</v>
      </c>
      <c r="B585" s="90" t="n">
        <v>15062105</v>
      </c>
      <c r="C585" s="90" t="s">
        <v>1729</v>
      </c>
    </row>
    <row r="586" customFormat="false" ht="15.75" hidden="false" customHeight="false" outlineLevel="0" collapsed="false">
      <c r="A586" s="87" t="s">
        <v>1730</v>
      </c>
      <c r="B586" s="90" t="n">
        <v>15062106</v>
      </c>
      <c r="C586" s="90" t="s">
        <v>1731</v>
      </c>
    </row>
    <row r="587" customFormat="false" ht="15.75" hidden="false" customHeight="false" outlineLevel="0" collapsed="false">
      <c r="A587" s="87" t="s">
        <v>1732</v>
      </c>
      <c r="B587" s="90" t="n">
        <v>15062107</v>
      </c>
      <c r="C587" s="90" t="s">
        <v>1733</v>
      </c>
    </row>
    <row r="588" customFormat="false" ht="15.75" hidden="false" customHeight="false" outlineLevel="0" collapsed="false">
      <c r="A588" s="87" t="s">
        <v>1734</v>
      </c>
      <c r="B588" s="90" t="n">
        <v>15062108</v>
      </c>
      <c r="C588" s="90" t="s">
        <v>1735</v>
      </c>
    </row>
    <row r="589" customFormat="false" ht="15.75" hidden="false" customHeight="false" outlineLevel="0" collapsed="false">
      <c r="A589" s="87" t="s">
        <v>1736</v>
      </c>
      <c r="B589" s="90" t="n">
        <v>15062109</v>
      </c>
      <c r="C589" s="90" t="s">
        <v>1737</v>
      </c>
    </row>
    <row r="590" customFormat="false" ht="15.75" hidden="false" customHeight="false" outlineLevel="0" collapsed="false">
      <c r="A590" s="87" t="s">
        <v>1738</v>
      </c>
      <c r="B590" s="90" t="n">
        <v>15062111</v>
      </c>
      <c r="C590" s="90" t="s">
        <v>1739</v>
      </c>
    </row>
    <row r="591" customFormat="false" ht="15.75" hidden="false" customHeight="false" outlineLevel="0" collapsed="false">
      <c r="A591" s="87" t="s">
        <v>1740</v>
      </c>
      <c r="B591" s="90" t="n">
        <v>15062112</v>
      </c>
      <c r="C591" s="90" t="s">
        <v>1741</v>
      </c>
    </row>
    <row r="592" customFormat="false" ht="15.75" hidden="false" customHeight="false" outlineLevel="0" collapsed="false">
      <c r="A592" s="87" t="s">
        <v>1742</v>
      </c>
      <c r="B592" s="90" t="n">
        <v>15062114</v>
      </c>
      <c r="C592" s="90" t="s">
        <v>1743</v>
      </c>
    </row>
    <row r="593" customFormat="false" ht="15.75" hidden="false" customHeight="false" outlineLevel="0" collapsed="false">
      <c r="A593" s="87" t="s">
        <v>1744</v>
      </c>
      <c r="B593" s="90" t="n">
        <v>15062115</v>
      </c>
      <c r="C593" s="90" t="s">
        <v>1745</v>
      </c>
    </row>
    <row r="594" customFormat="false" ht="15.75" hidden="false" customHeight="false" outlineLevel="0" collapsed="false">
      <c r="A594" s="87" t="s">
        <v>1746</v>
      </c>
      <c r="B594" s="90" t="n">
        <v>15062117</v>
      </c>
      <c r="C594" s="90" t="s">
        <v>1747</v>
      </c>
    </row>
    <row r="595" customFormat="false" ht="15.75" hidden="false" customHeight="false" outlineLevel="0" collapsed="false">
      <c r="A595" s="87" t="s">
        <v>1748</v>
      </c>
      <c r="B595" s="90" t="n">
        <v>15062118</v>
      </c>
      <c r="C595" s="90" t="s">
        <v>1749</v>
      </c>
    </row>
    <row r="596" customFormat="false" ht="15.75" hidden="false" customHeight="false" outlineLevel="0" collapsed="false">
      <c r="A596" s="87" t="s">
        <v>1750</v>
      </c>
      <c r="B596" s="90" t="n">
        <v>15062119</v>
      </c>
      <c r="C596" s="90" t="s">
        <v>1751</v>
      </c>
    </row>
    <row r="597" customFormat="false" ht="15.75" hidden="false" customHeight="false" outlineLevel="0" collapsed="false">
      <c r="A597" s="87" t="s">
        <v>1752</v>
      </c>
      <c r="B597" s="90" t="n">
        <v>15062122</v>
      </c>
      <c r="C597" s="90" t="s">
        <v>1753</v>
      </c>
    </row>
    <row r="598" customFormat="false" ht="15.75" hidden="false" customHeight="false" outlineLevel="0" collapsed="false">
      <c r="A598" s="87" t="s">
        <v>1754</v>
      </c>
      <c r="B598" s="90" t="n">
        <v>15062123</v>
      </c>
      <c r="C598" s="90" t="s">
        <v>1755</v>
      </c>
    </row>
    <row r="599" customFormat="false" ht="15.75" hidden="false" customHeight="false" outlineLevel="0" collapsed="false">
      <c r="A599" s="87" t="s">
        <v>1756</v>
      </c>
      <c r="B599" s="90" t="n">
        <v>15062124</v>
      </c>
      <c r="C599" s="90" t="s">
        <v>1757</v>
      </c>
    </row>
    <row r="600" customFormat="false" ht="15.75" hidden="false" customHeight="false" outlineLevel="0" collapsed="false">
      <c r="A600" s="87" t="s">
        <v>1758</v>
      </c>
      <c r="B600" s="90" t="n">
        <v>15062126</v>
      </c>
      <c r="C600" s="90" t="s">
        <v>1759</v>
      </c>
    </row>
    <row r="601" customFormat="false" ht="15.75" hidden="false" customHeight="false" outlineLevel="0" collapsed="false">
      <c r="A601" s="87" t="s">
        <v>1760</v>
      </c>
      <c r="B601" s="90" t="n">
        <v>15062130</v>
      </c>
      <c r="C601" s="90" t="s">
        <v>1761</v>
      </c>
    </row>
    <row r="602" customFormat="false" ht="15.75" hidden="false" customHeight="false" outlineLevel="0" collapsed="false">
      <c r="A602" s="87" t="s">
        <v>1762</v>
      </c>
      <c r="B602" s="90" t="n">
        <v>15062133</v>
      </c>
      <c r="C602" s="90" t="s">
        <v>1763</v>
      </c>
    </row>
    <row r="603" customFormat="false" ht="15.75" hidden="false" customHeight="false" outlineLevel="0" collapsed="false">
      <c r="A603" s="87" t="s">
        <v>1764</v>
      </c>
      <c r="B603" s="90" t="n">
        <v>15062136</v>
      </c>
      <c r="C603" s="90" t="s">
        <v>1765</v>
      </c>
    </row>
    <row r="604" customFormat="false" ht="15.75" hidden="false" customHeight="false" outlineLevel="0" collapsed="false">
      <c r="A604" s="87" t="s">
        <v>1766</v>
      </c>
      <c r="B604" s="90" t="n">
        <v>15062137</v>
      </c>
      <c r="C604" s="90" t="s">
        <v>1767</v>
      </c>
    </row>
    <row r="605" customFormat="false" ht="15.75" hidden="false" customHeight="false" outlineLevel="0" collapsed="false">
      <c r="A605" s="87" t="s">
        <v>1768</v>
      </c>
      <c r="B605" s="90" t="n">
        <v>15062138</v>
      </c>
      <c r="C605" s="90" t="s">
        <v>1769</v>
      </c>
    </row>
    <row r="606" customFormat="false" ht="15.75" hidden="false" customHeight="false" outlineLevel="0" collapsed="false">
      <c r="A606" s="87" t="s">
        <v>1770</v>
      </c>
      <c r="B606" s="90" t="n">
        <v>15062139</v>
      </c>
      <c r="C606" s="90" t="s">
        <v>1771</v>
      </c>
    </row>
    <row r="607" customFormat="false" ht="15.75" hidden="false" customHeight="false" outlineLevel="0" collapsed="false">
      <c r="A607" s="87" t="s">
        <v>1772</v>
      </c>
      <c r="B607" s="90" t="n">
        <v>15062142</v>
      </c>
      <c r="C607" s="90" t="s">
        <v>1773</v>
      </c>
    </row>
    <row r="608" customFormat="false" ht="15.75" hidden="false" customHeight="false" outlineLevel="0" collapsed="false">
      <c r="A608" s="87" t="s">
        <v>1774</v>
      </c>
      <c r="B608" s="90" t="n">
        <v>15062143</v>
      </c>
      <c r="C608" s="90" t="s">
        <v>1775</v>
      </c>
    </row>
    <row r="609" customFormat="false" ht="15.75" hidden="false" customHeight="false" outlineLevel="0" collapsed="false">
      <c r="A609" s="87" t="s">
        <v>1776</v>
      </c>
      <c r="B609" s="90" t="n">
        <v>15062144</v>
      </c>
      <c r="C609" s="90" t="s">
        <v>1777</v>
      </c>
    </row>
    <row r="610" customFormat="false" ht="15.75" hidden="false" customHeight="false" outlineLevel="0" collapsed="false">
      <c r="A610" s="87" t="s">
        <v>1778</v>
      </c>
      <c r="B610" s="90" t="n">
        <v>15062145</v>
      </c>
      <c r="C610" s="90" t="s">
        <v>1779</v>
      </c>
    </row>
    <row r="611" customFormat="false" ht="15.75" hidden="false" customHeight="false" outlineLevel="0" collapsed="false">
      <c r="A611" s="87" t="s">
        <v>1780</v>
      </c>
      <c r="B611" s="90" t="n">
        <v>15062146</v>
      </c>
      <c r="C611" s="90" t="s">
        <v>1781</v>
      </c>
    </row>
    <row r="612" customFormat="false" ht="15.75" hidden="false" customHeight="false" outlineLevel="0" collapsed="false">
      <c r="A612" s="87" t="s">
        <v>1782</v>
      </c>
      <c r="B612" s="90" t="n">
        <v>15062147</v>
      </c>
      <c r="C612" s="90" t="s">
        <v>1783</v>
      </c>
    </row>
    <row r="613" customFormat="false" ht="15.75" hidden="false" customHeight="false" outlineLevel="0" collapsed="false">
      <c r="A613" s="87" t="s">
        <v>1784</v>
      </c>
      <c r="B613" s="90" t="n">
        <v>15062149</v>
      </c>
      <c r="C613" s="90" t="s">
        <v>1785</v>
      </c>
    </row>
    <row r="614" customFormat="false" ht="15.75" hidden="false" customHeight="false" outlineLevel="0" collapsed="false">
      <c r="A614" s="87" t="s">
        <v>1786</v>
      </c>
      <c r="B614" s="90" t="n">
        <v>15062150</v>
      </c>
      <c r="C614" s="90" t="s">
        <v>1787</v>
      </c>
    </row>
    <row r="615" customFormat="false" ht="15.75" hidden="false" customHeight="false" outlineLevel="0" collapsed="false">
      <c r="A615" s="87" t="s">
        <v>1788</v>
      </c>
      <c r="B615" s="90" t="n">
        <v>15062151</v>
      </c>
      <c r="C615" s="90" t="s">
        <v>1789</v>
      </c>
    </row>
    <row r="616" customFormat="false" ht="15.75" hidden="false" customHeight="false" outlineLevel="0" collapsed="false">
      <c r="A616" s="87" t="s">
        <v>1790</v>
      </c>
      <c r="B616" s="90" t="n">
        <v>15062152</v>
      </c>
      <c r="C616" s="90" t="s">
        <v>1791</v>
      </c>
    </row>
    <row r="617" customFormat="false" ht="15.75" hidden="false" customHeight="false" outlineLevel="0" collapsed="false">
      <c r="A617" s="87" t="s">
        <v>1792</v>
      </c>
      <c r="B617" s="90" t="n">
        <v>15062153</v>
      </c>
      <c r="C617" s="90" t="s">
        <v>1793</v>
      </c>
    </row>
    <row r="618" customFormat="false" ht="15.75" hidden="false" customHeight="false" outlineLevel="0" collapsed="false">
      <c r="A618" s="87" t="s">
        <v>1794</v>
      </c>
      <c r="B618" s="91" t="n">
        <v>15062157</v>
      </c>
      <c r="C618" s="92" t="s">
        <v>1795</v>
      </c>
    </row>
    <row r="619" customFormat="false" ht="15.75" hidden="false" customHeight="false" outlineLevel="0" collapsed="false">
      <c r="A619" s="87" t="s">
        <v>1796</v>
      </c>
      <c r="B619" s="91" t="n">
        <v>15062158</v>
      </c>
      <c r="C619" s="92" t="s">
        <v>1797</v>
      </c>
    </row>
    <row r="620" customFormat="false" ht="15.75" hidden="false" customHeight="false" outlineLevel="0" collapsed="false">
      <c r="A620" s="87" t="s">
        <v>1798</v>
      </c>
      <c r="B620" s="91" t="n">
        <v>15062160</v>
      </c>
      <c r="C620" s="92" t="s">
        <v>1799</v>
      </c>
    </row>
    <row r="621" customFormat="false" ht="15.75" hidden="false" customHeight="false" outlineLevel="0" collapsed="false">
      <c r="A621" s="87" t="s">
        <v>1800</v>
      </c>
      <c r="B621" s="91" t="n">
        <v>15062161</v>
      </c>
      <c r="C621" s="92" t="s">
        <v>1801</v>
      </c>
    </row>
    <row r="622" customFormat="false" ht="15.75" hidden="false" customHeight="false" outlineLevel="0" collapsed="false">
      <c r="A622" s="87" t="s">
        <v>1802</v>
      </c>
      <c r="B622" s="91" t="n">
        <v>15062162</v>
      </c>
      <c r="C622" s="92" t="s">
        <v>1803</v>
      </c>
    </row>
    <row r="623" customFormat="false" ht="15.75" hidden="false" customHeight="false" outlineLevel="0" collapsed="false">
      <c r="A623" s="87" t="s">
        <v>1804</v>
      </c>
      <c r="B623" s="91" t="n">
        <v>15062164</v>
      </c>
      <c r="C623" s="92" t="s">
        <v>1805</v>
      </c>
    </row>
    <row r="624" customFormat="false" ht="15.75" hidden="false" customHeight="false" outlineLevel="0" collapsed="false">
      <c r="A624" s="87" t="s">
        <v>1806</v>
      </c>
      <c r="B624" s="91" t="n">
        <v>15062166</v>
      </c>
      <c r="C624" s="92" t="s">
        <v>1807</v>
      </c>
    </row>
    <row r="625" customFormat="false" ht="15.75" hidden="false" customHeight="false" outlineLevel="0" collapsed="false">
      <c r="A625" s="87" t="s">
        <v>1808</v>
      </c>
      <c r="B625" s="91" t="n">
        <v>15062167</v>
      </c>
      <c r="C625" s="92" t="s">
        <v>1809</v>
      </c>
    </row>
    <row r="626" customFormat="false" ht="15.75" hidden="false" customHeight="false" outlineLevel="0" collapsed="false">
      <c r="A626" s="87" t="s">
        <v>1810</v>
      </c>
      <c r="B626" s="91" t="n">
        <v>15062168</v>
      </c>
      <c r="C626" s="92" t="s">
        <v>1811</v>
      </c>
    </row>
    <row r="627" customFormat="false" ht="15.75" hidden="false" customHeight="false" outlineLevel="0" collapsed="false">
      <c r="A627" s="87" t="s">
        <v>1812</v>
      </c>
      <c r="B627" s="91" t="n">
        <v>15062311</v>
      </c>
      <c r="C627" s="92" t="s">
        <v>1813</v>
      </c>
    </row>
    <row r="628" customFormat="false" ht="15.75" hidden="false" customHeight="false" outlineLevel="0" collapsed="false">
      <c r="A628" s="87" t="s">
        <v>1814</v>
      </c>
      <c r="B628" s="100" t="n">
        <v>15062312</v>
      </c>
      <c r="C628" s="90" t="s">
        <v>675</v>
      </c>
    </row>
    <row r="629" customFormat="false" ht="15.75" hidden="false" customHeight="false" outlineLevel="0" collapsed="false">
      <c r="A629" s="87" t="s">
        <v>1815</v>
      </c>
      <c r="B629" s="107" t="n">
        <v>15062312</v>
      </c>
      <c r="C629" s="92" t="s">
        <v>675</v>
      </c>
    </row>
    <row r="630" customFormat="false" ht="15.75" hidden="false" customHeight="false" outlineLevel="0" collapsed="false">
      <c r="A630" s="87" t="s">
        <v>1816</v>
      </c>
      <c r="B630" s="91" t="n">
        <v>15062313</v>
      </c>
      <c r="C630" s="92" t="s">
        <v>1817</v>
      </c>
    </row>
    <row r="631" customFormat="false" ht="15.75" hidden="false" customHeight="false" outlineLevel="0" collapsed="false">
      <c r="A631" s="87" t="s">
        <v>1818</v>
      </c>
      <c r="B631" s="100" t="n">
        <v>15062314</v>
      </c>
      <c r="C631" s="90" t="s">
        <v>675</v>
      </c>
    </row>
    <row r="632" customFormat="false" ht="15.75" hidden="false" customHeight="false" outlineLevel="0" collapsed="false">
      <c r="A632" s="87" t="s">
        <v>1819</v>
      </c>
      <c r="B632" s="100" t="n">
        <v>15062314</v>
      </c>
      <c r="C632" s="90" t="s">
        <v>675</v>
      </c>
    </row>
    <row r="633" customFormat="false" ht="15.75" hidden="false" customHeight="false" outlineLevel="0" collapsed="false">
      <c r="A633" s="87" t="s">
        <v>1820</v>
      </c>
      <c r="B633" s="107" t="n">
        <v>15062314</v>
      </c>
      <c r="C633" s="92" t="s">
        <v>675</v>
      </c>
    </row>
    <row r="634" customFormat="false" ht="15.75" hidden="false" customHeight="false" outlineLevel="0" collapsed="false">
      <c r="A634" s="87" t="s">
        <v>1821</v>
      </c>
      <c r="B634" s="107" t="n">
        <v>15062315</v>
      </c>
      <c r="C634" s="92" t="s">
        <v>675</v>
      </c>
    </row>
    <row r="635" customFormat="false" ht="15.75" hidden="false" customHeight="false" outlineLevel="0" collapsed="false">
      <c r="A635" s="87" t="s">
        <v>1822</v>
      </c>
      <c r="B635" s="91" t="n">
        <v>15062316</v>
      </c>
      <c r="C635" s="92" t="s">
        <v>1823</v>
      </c>
    </row>
    <row r="636" customFormat="false" ht="15.75" hidden="false" customHeight="false" outlineLevel="0" collapsed="false">
      <c r="A636" s="87" t="s">
        <v>1824</v>
      </c>
      <c r="B636" s="91" t="n">
        <v>15062318</v>
      </c>
      <c r="C636" s="92" t="s">
        <v>1825</v>
      </c>
    </row>
    <row r="637" customFormat="false" ht="15.75" hidden="false" customHeight="false" outlineLevel="0" collapsed="false">
      <c r="A637" s="87" t="s">
        <v>1826</v>
      </c>
      <c r="B637" s="91" t="n">
        <v>15062319</v>
      </c>
      <c r="C637" s="92" t="s">
        <v>1827</v>
      </c>
    </row>
    <row r="638" customFormat="false" ht="15.75" hidden="false" customHeight="false" outlineLevel="0" collapsed="false">
      <c r="A638" s="87" t="s">
        <v>1828</v>
      </c>
      <c r="B638" s="107" t="n">
        <v>15062321</v>
      </c>
      <c r="C638" s="92" t="s">
        <v>675</v>
      </c>
    </row>
    <row r="639" customFormat="false" ht="15.75" hidden="false" customHeight="false" outlineLevel="0" collapsed="false">
      <c r="A639" s="87" t="s">
        <v>1829</v>
      </c>
      <c r="B639" s="108" t="n">
        <v>15062324</v>
      </c>
      <c r="C639" s="92" t="s">
        <v>1830</v>
      </c>
    </row>
    <row r="640" customFormat="false" ht="15.75" hidden="false" customHeight="false" outlineLevel="0" collapsed="false">
      <c r="A640" s="87" t="s">
        <v>1831</v>
      </c>
      <c r="B640" s="91" t="n">
        <v>15062327</v>
      </c>
      <c r="C640" s="92" t="s">
        <v>1832</v>
      </c>
    </row>
    <row r="641" customFormat="false" ht="15.75" hidden="false" customHeight="false" outlineLevel="0" collapsed="false">
      <c r="A641" s="87" t="s">
        <v>1833</v>
      </c>
      <c r="B641" s="108" t="n">
        <v>15062328</v>
      </c>
      <c r="C641" s="92" t="s">
        <v>1834</v>
      </c>
    </row>
    <row r="642" customFormat="false" ht="15.75" hidden="false" customHeight="false" outlineLevel="0" collapsed="false">
      <c r="A642" s="87" t="s">
        <v>1835</v>
      </c>
      <c r="B642" s="90" t="n">
        <v>15062331</v>
      </c>
      <c r="C642" s="90" t="s">
        <v>1836</v>
      </c>
    </row>
    <row r="643" customFormat="false" ht="15.75" hidden="false" customHeight="false" outlineLevel="0" collapsed="false">
      <c r="A643" s="87" t="s">
        <v>1837</v>
      </c>
      <c r="B643" s="90" t="n">
        <v>15062332</v>
      </c>
      <c r="C643" s="90" t="s">
        <v>1838</v>
      </c>
    </row>
    <row r="644" customFormat="false" ht="15.75" hidden="false" customHeight="false" outlineLevel="0" collapsed="false">
      <c r="A644" s="87" t="s">
        <v>1839</v>
      </c>
      <c r="B644" s="91" t="n">
        <v>15062333</v>
      </c>
      <c r="C644" s="91" t="s">
        <v>1840</v>
      </c>
    </row>
    <row r="645" customFormat="false" ht="15.75" hidden="false" customHeight="false" outlineLevel="0" collapsed="false">
      <c r="A645" s="87" t="s">
        <v>1841</v>
      </c>
      <c r="B645" s="90" t="n">
        <v>15062334</v>
      </c>
      <c r="C645" s="90" t="s">
        <v>1842</v>
      </c>
    </row>
    <row r="646" customFormat="false" ht="15.75" hidden="false" customHeight="false" outlineLevel="0" collapsed="false">
      <c r="A646" s="87" t="s">
        <v>1843</v>
      </c>
      <c r="B646" s="90" t="n">
        <v>15062335</v>
      </c>
      <c r="C646" s="90" t="s">
        <v>1844</v>
      </c>
    </row>
    <row r="647" customFormat="false" ht="15.75" hidden="false" customHeight="false" outlineLevel="0" collapsed="false">
      <c r="A647" s="87" t="s">
        <v>1845</v>
      </c>
      <c r="B647" s="90" t="n">
        <v>15062337</v>
      </c>
      <c r="C647" s="90" t="s">
        <v>1846</v>
      </c>
    </row>
    <row r="648" customFormat="false" ht="15.75" hidden="false" customHeight="false" outlineLevel="0" collapsed="false">
      <c r="A648" s="87" t="s">
        <v>1847</v>
      </c>
      <c r="B648" s="90" t="n">
        <v>15062338</v>
      </c>
      <c r="C648" s="90" t="s">
        <v>1848</v>
      </c>
    </row>
    <row r="649" customFormat="false" ht="15.75" hidden="false" customHeight="false" outlineLevel="0" collapsed="false">
      <c r="A649" s="87" t="s">
        <v>1849</v>
      </c>
      <c r="B649" s="90" t="n">
        <v>15062339</v>
      </c>
      <c r="C649" s="90" t="s">
        <v>1850</v>
      </c>
    </row>
    <row r="650" customFormat="false" ht="15.75" hidden="false" customHeight="false" outlineLevel="0" collapsed="false">
      <c r="A650" s="87" t="s">
        <v>1851</v>
      </c>
      <c r="B650" s="90" t="n">
        <v>15062340</v>
      </c>
      <c r="C650" s="90" t="s">
        <v>1852</v>
      </c>
    </row>
    <row r="651" customFormat="false" ht="15.75" hidden="false" customHeight="false" outlineLevel="0" collapsed="false">
      <c r="A651" s="87" t="s">
        <v>1853</v>
      </c>
      <c r="B651" s="90" t="n">
        <v>15062343</v>
      </c>
      <c r="C651" s="90" t="s">
        <v>1854</v>
      </c>
    </row>
    <row r="652" customFormat="false" ht="15.75" hidden="false" customHeight="false" outlineLevel="0" collapsed="false">
      <c r="A652" s="87" t="s">
        <v>1855</v>
      </c>
      <c r="B652" s="90" t="n">
        <v>15062344</v>
      </c>
      <c r="C652" s="90" t="s">
        <v>1856</v>
      </c>
    </row>
    <row r="653" customFormat="false" ht="15.75" hidden="false" customHeight="false" outlineLevel="0" collapsed="false">
      <c r="A653" s="87" t="s">
        <v>1857</v>
      </c>
      <c r="B653" s="90" t="n">
        <v>15062346</v>
      </c>
      <c r="C653" s="90" t="s">
        <v>1858</v>
      </c>
    </row>
    <row r="654" customFormat="false" ht="15.75" hidden="false" customHeight="false" outlineLevel="0" collapsed="false">
      <c r="A654" s="87" t="s">
        <v>1859</v>
      </c>
      <c r="B654" s="90" t="n">
        <v>15062347</v>
      </c>
      <c r="C654" s="90" t="s">
        <v>1860</v>
      </c>
    </row>
    <row r="655" customFormat="false" ht="15.75" hidden="false" customHeight="false" outlineLevel="0" collapsed="false">
      <c r="A655" s="87" t="s">
        <v>1861</v>
      </c>
      <c r="B655" s="90" t="n">
        <v>15062348</v>
      </c>
      <c r="C655" s="90" t="s">
        <v>1862</v>
      </c>
    </row>
    <row r="656" customFormat="false" ht="15.75" hidden="false" customHeight="false" outlineLevel="0" collapsed="false">
      <c r="A656" s="87" t="s">
        <v>1863</v>
      </c>
      <c r="B656" s="90" t="n">
        <v>15062349</v>
      </c>
      <c r="C656" s="90" t="s">
        <v>1864</v>
      </c>
    </row>
    <row r="657" customFormat="false" ht="15.75" hidden="false" customHeight="false" outlineLevel="0" collapsed="false">
      <c r="A657" s="87" t="s">
        <v>1865</v>
      </c>
      <c r="B657" s="90" t="n">
        <v>15062350</v>
      </c>
      <c r="C657" s="90" t="s">
        <v>1866</v>
      </c>
    </row>
    <row r="658" customFormat="false" ht="15.75" hidden="false" customHeight="false" outlineLevel="0" collapsed="false">
      <c r="A658" s="87" t="s">
        <v>1867</v>
      </c>
      <c r="B658" s="90" t="n">
        <v>15062351</v>
      </c>
      <c r="C658" s="90" t="s">
        <v>1868</v>
      </c>
    </row>
    <row r="659" customFormat="false" ht="15.75" hidden="false" customHeight="false" outlineLevel="0" collapsed="false">
      <c r="A659" s="87" t="s">
        <v>1869</v>
      </c>
      <c r="B659" s="90" t="n">
        <v>15062353</v>
      </c>
      <c r="C659" s="90" t="s">
        <v>1870</v>
      </c>
    </row>
    <row r="660" customFormat="false" ht="15.75" hidden="false" customHeight="false" outlineLevel="0" collapsed="false">
      <c r="A660" s="87" t="s">
        <v>1871</v>
      </c>
      <c r="B660" s="90" t="n">
        <v>15062354</v>
      </c>
      <c r="C660" s="90" t="s">
        <v>1872</v>
      </c>
    </row>
    <row r="661" customFormat="false" ht="15.75" hidden="false" customHeight="false" outlineLevel="0" collapsed="false">
      <c r="A661" s="87" t="s">
        <v>1873</v>
      </c>
      <c r="B661" s="90" t="n">
        <v>15062356</v>
      </c>
      <c r="C661" s="90" t="s">
        <v>1874</v>
      </c>
    </row>
    <row r="662" customFormat="false" ht="15.75" hidden="false" customHeight="false" outlineLevel="0" collapsed="false">
      <c r="A662" s="87" t="s">
        <v>1875</v>
      </c>
      <c r="B662" s="90" t="n">
        <v>15062357</v>
      </c>
      <c r="C662" s="90" t="s">
        <v>1876</v>
      </c>
    </row>
    <row r="663" customFormat="false" ht="15.75" hidden="false" customHeight="false" outlineLevel="0" collapsed="false">
      <c r="A663" s="87" t="s">
        <v>1877</v>
      </c>
      <c r="B663" s="90" t="n">
        <v>15062358</v>
      </c>
      <c r="C663" s="90" t="s">
        <v>1878</v>
      </c>
    </row>
    <row r="664" customFormat="false" ht="15.75" hidden="false" customHeight="false" outlineLevel="0" collapsed="false">
      <c r="A664" s="87" t="s">
        <v>1879</v>
      </c>
      <c r="B664" s="90" t="n">
        <v>15062359</v>
      </c>
      <c r="C664" s="90" t="s">
        <v>1880</v>
      </c>
    </row>
    <row r="665" customFormat="false" ht="15.75" hidden="false" customHeight="false" outlineLevel="0" collapsed="false">
      <c r="A665" s="87" t="s">
        <v>1881</v>
      </c>
      <c r="B665" s="90" t="n">
        <v>15062360</v>
      </c>
      <c r="C665" s="90" t="s">
        <v>1882</v>
      </c>
    </row>
    <row r="666" customFormat="false" ht="15.75" hidden="false" customHeight="false" outlineLevel="0" collapsed="false">
      <c r="A666" s="87" t="s">
        <v>1883</v>
      </c>
      <c r="B666" s="90" t="n">
        <v>15062361</v>
      </c>
      <c r="C666" s="90" t="s">
        <v>1884</v>
      </c>
    </row>
    <row r="667" customFormat="false" ht="15.75" hidden="false" customHeight="false" outlineLevel="0" collapsed="false">
      <c r="A667" s="87" t="s">
        <v>1885</v>
      </c>
      <c r="B667" s="90" t="n">
        <v>15062362</v>
      </c>
      <c r="C667" s="90" t="s">
        <v>1886</v>
      </c>
    </row>
    <row r="668" customFormat="false" ht="15.75" hidden="false" customHeight="false" outlineLevel="0" collapsed="false">
      <c r="A668" s="87" t="s">
        <v>1887</v>
      </c>
      <c r="B668" s="90" t="n">
        <v>15062363</v>
      </c>
      <c r="C668" s="90" t="s">
        <v>1888</v>
      </c>
    </row>
    <row r="669" customFormat="false" ht="15.75" hidden="false" customHeight="false" outlineLevel="0" collapsed="false">
      <c r="A669" s="87" t="s">
        <v>1889</v>
      </c>
      <c r="B669" s="90" t="n">
        <v>15062365</v>
      </c>
      <c r="C669" s="90" t="s">
        <v>1890</v>
      </c>
    </row>
    <row r="670" customFormat="false" ht="15.75" hidden="false" customHeight="false" outlineLevel="0" collapsed="false">
      <c r="A670" s="87" t="s">
        <v>1891</v>
      </c>
      <c r="B670" s="90" t="n">
        <v>15062366</v>
      </c>
      <c r="C670" s="90" t="s">
        <v>1892</v>
      </c>
    </row>
    <row r="671" customFormat="false" ht="15.75" hidden="false" customHeight="false" outlineLevel="0" collapsed="false">
      <c r="A671" s="87" t="s">
        <v>1893</v>
      </c>
      <c r="B671" s="90" t="n">
        <v>15062367</v>
      </c>
      <c r="C671" s="90" t="s">
        <v>1894</v>
      </c>
    </row>
    <row r="672" customFormat="false" ht="15.75" hidden="false" customHeight="false" outlineLevel="0" collapsed="false">
      <c r="A672" s="87" t="s">
        <v>1895</v>
      </c>
      <c r="B672" s="90" t="n">
        <v>15062368</v>
      </c>
      <c r="C672" s="90" t="s">
        <v>1896</v>
      </c>
    </row>
    <row r="673" customFormat="false" ht="15.75" hidden="false" customHeight="false" outlineLevel="0" collapsed="false">
      <c r="A673" s="87" t="s">
        <v>1897</v>
      </c>
      <c r="B673" s="90" t="n">
        <v>15062369</v>
      </c>
      <c r="C673" s="90" t="s">
        <v>1898</v>
      </c>
    </row>
    <row r="674" customFormat="false" ht="15.75" hidden="false" customHeight="false" outlineLevel="0" collapsed="false">
      <c r="A674" s="87" t="s">
        <v>1899</v>
      </c>
      <c r="B674" s="90" t="n">
        <v>15062370</v>
      </c>
      <c r="C674" s="90" t="s">
        <v>1900</v>
      </c>
    </row>
    <row r="675" customFormat="false" ht="15.75" hidden="false" customHeight="false" outlineLevel="0" collapsed="false">
      <c r="A675" s="87" t="s">
        <v>1901</v>
      </c>
      <c r="B675" s="90" t="n">
        <v>15062371</v>
      </c>
      <c r="C675" s="90" t="s">
        <v>1902</v>
      </c>
    </row>
    <row r="676" customFormat="false" ht="15.75" hidden="false" customHeight="false" outlineLevel="0" collapsed="false">
      <c r="A676" s="87" t="s">
        <v>1903</v>
      </c>
      <c r="B676" s="90" t="n">
        <v>15062372</v>
      </c>
      <c r="C676" s="91" t="s">
        <v>1904</v>
      </c>
    </row>
    <row r="677" customFormat="false" ht="15.75" hidden="false" customHeight="false" outlineLevel="0" collapsed="false">
      <c r="A677" s="87" t="s">
        <v>1905</v>
      </c>
      <c r="B677" s="90" t="n">
        <v>15062373</v>
      </c>
      <c r="C677" s="92" t="s">
        <v>1906</v>
      </c>
    </row>
    <row r="678" customFormat="false" ht="15.75" hidden="false" customHeight="false" outlineLevel="0" collapsed="false">
      <c r="A678" s="87" t="s">
        <v>1907</v>
      </c>
      <c r="B678" s="91" t="n">
        <v>15062375</v>
      </c>
      <c r="C678" s="92" t="s">
        <v>1908</v>
      </c>
    </row>
    <row r="679" customFormat="false" ht="15.75" hidden="false" customHeight="false" outlineLevel="0" collapsed="false">
      <c r="A679" s="87" t="s">
        <v>1909</v>
      </c>
      <c r="B679" s="91" t="n">
        <v>15062376</v>
      </c>
      <c r="C679" s="92" t="s">
        <v>1910</v>
      </c>
    </row>
    <row r="680" customFormat="false" ht="15.75" hidden="false" customHeight="false" outlineLevel="0" collapsed="false">
      <c r="A680" s="87" t="s">
        <v>1911</v>
      </c>
      <c r="B680" s="91" t="n">
        <v>15062377</v>
      </c>
      <c r="C680" s="92" t="s">
        <v>1912</v>
      </c>
    </row>
    <row r="681" customFormat="false" ht="15.75" hidden="false" customHeight="false" outlineLevel="0" collapsed="false">
      <c r="A681" s="87" t="s">
        <v>1913</v>
      </c>
      <c r="B681" s="91" t="n">
        <v>15062378</v>
      </c>
      <c r="C681" s="91" t="s">
        <v>675</v>
      </c>
    </row>
    <row r="682" customFormat="false" ht="15.75" hidden="false" customHeight="false" outlineLevel="0" collapsed="false">
      <c r="A682" s="87" t="s">
        <v>1914</v>
      </c>
      <c r="B682" s="91" t="n">
        <v>15062379</v>
      </c>
      <c r="C682" s="87" t="s">
        <v>675</v>
      </c>
    </row>
    <row r="683" customFormat="false" ht="15.75" hidden="false" customHeight="false" outlineLevel="0" collapsed="false">
      <c r="A683" s="87" t="s">
        <v>1915</v>
      </c>
      <c r="B683" s="91" t="n">
        <v>15062380</v>
      </c>
      <c r="C683" s="87" t="s">
        <v>675</v>
      </c>
    </row>
    <row r="684" customFormat="false" ht="15.75" hidden="false" customHeight="false" outlineLevel="0" collapsed="false">
      <c r="A684" s="87" t="s">
        <v>1916</v>
      </c>
      <c r="B684" s="91" t="n">
        <v>15062381</v>
      </c>
      <c r="C684" s="87" t="s">
        <v>675</v>
      </c>
    </row>
    <row r="685" customFormat="false" ht="15.75" hidden="false" customHeight="false" outlineLevel="0" collapsed="false">
      <c r="A685" s="87" t="s">
        <v>1917</v>
      </c>
      <c r="B685" s="91" t="n">
        <v>15062382</v>
      </c>
      <c r="C685" s="87" t="s">
        <v>675</v>
      </c>
    </row>
    <row r="686" customFormat="false" ht="15.75" hidden="false" customHeight="false" outlineLevel="0" collapsed="false">
      <c r="A686" s="87" t="s">
        <v>1918</v>
      </c>
      <c r="B686" s="91" t="n">
        <v>15062383</v>
      </c>
      <c r="C686" s="87" t="s">
        <v>675</v>
      </c>
    </row>
    <row r="687" customFormat="false" ht="15.75" hidden="false" customHeight="false" outlineLevel="0" collapsed="false">
      <c r="A687" s="87" t="s">
        <v>1919</v>
      </c>
      <c r="B687" s="91" t="n">
        <v>15062384</v>
      </c>
      <c r="C687" s="87" t="s">
        <v>675</v>
      </c>
    </row>
    <row r="688" customFormat="false" ht="15.75" hidden="false" customHeight="false" outlineLevel="0" collapsed="false">
      <c r="A688" s="87" t="s">
        <v>1920</v>
      </c>
      <c r="B688" s="91" t="n">
        <v>15062385</v>
      </c>
      <c r="C688" s="87" t="s">
        <v>675</v>
      </c>
    </row>
    <row r="689" customFormat="false" ht="15.75" hidden="false" customHeight="false" outlineLevel="0" collapsed="false">
      <c r="A689" s="87" t="s">
        <v>1921</v>
      </c>
      <c r="B689" s="91" t="n">
        <v>15062386</v>
      </c>
      <c r="C689" s="87" t="s">
        <v>675</v>
      </c>
    </row>
    <row r="690" customFormat="false" ht="15.75" hidden="false" customHeight="false" outlineLevel="0" collapsed="false">
      <c r="A690" s="87" t="s">
        <v>1922</v>
      </c>
      <c r="B690" s="91" t="n">
        <v>15062387</v>
      </c>
      <c r="C690" s="87" t="s">
        <v>675</v>
      </c>
    </row>
    <row r="691" customFormat="false" ht="15.75" hidden="false" customHeight="false" outlineLevel="0" collapsed="false">
      <c r="A691" s="87" t="s">
        <v>1923</v>
      </c>
      <c r="B691" s="91" t="n">
        <v>15062388</v>
      </c>
      <c r="C691" s="92" t="s">
        <v>675</v>
      </c>
    </row>
    <row r="692" customFormat="false" ht="15.75" hidden="false" customHeight="false" outlineLevel="0" collapsed="false">
      <c r="A692" s="87" t="s">
        <v>1924</v>
      </c>
      <c r="B692" s="91" t="n">
        <v>15062389</v>
      </c>
      <c r="C692" s="92" t="s">
        <v>675</v>
      </c>
    </row>
    <row r="693" customFormat="false" ht="15.75" hidden="false" customHeight="false" outlineLevel="0" collapsed="false">
      <c r="A693" s="87" t="s">
        <v>1925</v>
      </c>
      <c r="B693" s="91" t="n">
        <v>15062390</v>
      </c>
      <c r="C693" s="92" t="s">
        <v>675</v>
      </c>
    </row>
    <row r="694" customFormat="false" ht="15.75" hidden="false" customHeight="false" outlineLevel="0" collapsed="false">
      <c r="A694" s="87" t="s">
        <v>1926</v>
      </c>
      <c r="B694" s="91" t="n">
        <v>15062391</v>
      </c>
      <c r="C694" s="92" t="s">
        <v>675</v>
      </c>
    </row>
    <row r="695" customFormat="false" ht="15.75" hidden="false" customHeight="false" outlineLevel="0" collapsed="false">
      <c r="A695" s="87" t="s">
        <v>1927</v>
      </c>
      <c r="B695" s="91" t="n">
        <v>15062393</v>
      </c>
      <c r="C695" s="92" t="s">
        <v>675</v>
      </c>
    </row>
    <row r="696" customFormat="false" ht="15.75" hidden="false" customHeight="false" outlineLevel="0" collapsed="false">
      <c r="A696" s="87" t="s">
        <v>1928</v>
      </c>
      <c r="B696" s="91" t="n">
        <v>15062394</v>
      </c>
      <c r="C696" s="92" t="s">
        <v>675</v>
      </c>
    </row>
    <row r="697" customFormat="false" ht="15.75" hidden="false" customHeight="false" outlineLevel="0" collapsed="false">
      <c r="A697" s="96" t="s">
        <v>1929</v>
      </c>
      <c r="B697" s="103" t="n">
        <v>15062395</v>
      </c>
      <c r="C697" s="104" t="s">
        <v>675</v>
      </c>
    </row>
    <row r="698" customFormat="false" ht="15.75" hidden="false" customHeight="false" outlineLevel="0" collapsed="false">
      <c r="A698" s="87" t="s">
        <v>1930</v>
      </c>
      <c r="B698" s="91" t="n">
        <v>15062396</v>
      </c>
      <c r="C698" s="92" t="s">
        <v>675</v>
      </c>
    </row>
    <row r="699" customFormat="false" ht="15.75" hidden="false" customHeight="false" outlineLevel="0" collapsed="false">
      <c r="A699" s="87" t="s">
        <v>1931</v>
      </c>
      <c r="B699" s="91" t="n">
        <v>15062398</v>
      </c>
      <c r="C699" s="92" t="s">
        <v>675</v>
      </c>
    </row>
    <row r="700" customFormat="false" ht="15.75" hidden="false" customHeight="false" outlineLevel="0" collapsed="false">
      <c r="A700" s="87" t="s">
        <v>1932</v>
      </c>
      <c r="B700" s="91" t="n">
        <v>15062399</v>
      </c>
      <c r="C700" s="92" t="s">
        <v>675</v>
      </c>
    </row>
    <row r="701" customFormat="false" ht="15.75" hidden="false" customHeight="false" outlineLevel="0" collapsed="false">
      <c r="A701" s="87" t="s">
        <v>1933</v>
      </c>
      <c r="B701" s="91" t="n">
        <v>15062400</v>
      </c>
      <c r="C701" s="92" t="s">
        <v>675</v>
      </c>
    </row>
    <row r="702" customFormat="false" ht="15.75" hidden="false" customHeight="false" outlineLevel="0" collapsed="false">
      <c r="A702" s="87" t="s">
        <v>1934</v>
      </c>
      <c r="B702" s="91" t="n">
        <v>15062401</v>
      </c>
      <c r="C702" s="92" t="s">
        <v>675</v>
      </c>
    </row>
    <row r="703" customFormat="false" ht="15.75" hidden="false" customHeight="false" outlineLevel="0" collapsed="false">
      <c r="A703" s="87" t="s">
        <v>1935</v>
      </c>
      <c r="B703" s="91" t="n">
        <v>15062402</v>
      </c>
      <c r="C703" s="92" t="s">
        <v>675</v>
      </c>
    </row>
    <row r="704" customFormat="false" ht="15.75" hidden="false" customHeight="false" outlineLevel="0" collapsed="false">
      <c r="A704" s="87" t="s">
        <v>1936</v>
      </c>
      <c r="B704" s="91" t="n">
        <v>15062403</v>
      </c>
      <c r="C704" s="92" t="s">
        <v>675</v>
      </c>
    </row>
    <row r="705" customFormat="false" ht="15.75" hidden="false" customHeight="false" outlineLevel="0" collapsed="false">
      <c r="A705" s="87" t="s">
        <v>1937</v>
      </c>
      <c r="B705" s="91" t="n">
        <v>15062404</v>
      </c>
      <c r="C705" s="92" t="s">
        <v>675</v>
      </c>
    </row>
    <row r="706" customFormat="false" ht="15.75" hidden="false" customHeight="false" outlineLevel="0" collapsed="false">
      <c r="A706" s="87" t="s">
        <v>1938</v>
      </c>
      <c r="B706" s="91" t="n">
        <v>15062405</v>
      </c>
      <c r="C706" s="92" t="s">
        <v>675</v>
      </c>
    </row>
    <row r="707" customFormat="false" ht="15.75" hidden="false" customHeight="false" outlineLevel="0" collapsed="false">
      <c r="A707" s="87" t="s">
        <v>1939</v>
      </c>
      <c r="B707" s="91" t="n">
        <v>15062507</v>
      </c>
      <c r="C707" s="89" t="s">
        <v>1940</v>
      </c>
    </row>
    <row r="708" customFormat="false" ht="15.75" hidden="false" customHeight="false" outlineLevel="0" collapsed="false">
      <c r="A708" s="87" t="s">
        <v>1941</v>
      </c>
      <c r="B708" s="91" t="n">
        <v>15062509</v>
      </c>
      <c r="C708" s="93" t="s">
        <v>1942</v>
      </c>
    </row>
    <row r="709" customFormat="false" ht="15.75" hidden="false" customHeight="false" outlineLevel="0" collapsed="false">
      <c r="A709" s="87" t="s">
        <v>1943</v>
      </c>
      <c r="B709" s="91" t="n">
        <v>15062511</v>
      </c>
      <c r="C709" s="93" t="s">
        <v>1944</v>
      </c>
    </row>
    <row r="710" customFormat="false" ht="15.75" hidden="false" customHeight="false" outlineLevel="0" collapsed="false">
      <c r="A710" s="87" t="s">
        <v>1945</v>
      </c>
      <c r="B710" s="91" t="n">
        <v>15062512</v>
      </c>
      <c r="C710" s="93" t="s">
        <v>1946</v>
      </c>
    </row>
    <row r="711" customFormat="false" ht="15.75" hidden="false" customHeight="false" outlineLevel="0" collapsed="false">
      <c r="A711" s="87" t="s">
        <v>1947</v>
      </c>
      <c r="B711" s="91" t="n">
        <v>15062515</v>
      </c>
      <c r="C711" s="90" t="s">
        <v>675</v>
      </c>
    </row>
    <row r="712" customFormat="false" ht="15.75" hidden="false" customHeight="false" outlineLevel="0" collapsed="false">
      <c r="A712" s="92" t="s">
        <v>1948</v>
      </c>
      <c r="B712" s="91" t="n">
        <v>15062516</v>
      </c>
      <c r="C712" s="92" t="s">
        <v>1949</v>
      </c>
    </row>
    <row r="713" customFormat="false" ht="15.75" hidden="false" customHeight="false" outlineLevel="0" collapsed="false">
      <c r="A713" s="92" t="s">
        <v>1950</v>
      </c>
      <c r="B713" s="91" t="n">
        <v>15062520</v>
      </c>
      <c r="C713" s="92" t="s">
        <v>1615</v>
      </c>
    </row>
    <row r="714" customFormat="false" ht="15.75" hidden="false" customHeight="false" outlineLevel="0" collapsed="false">
      <c r="A714" s="98" t="s">
        <v>1951</v>
      </c>
      <c r="B714" s="91" t="n">
        <v>15062521</v>
      </c>
      <c r="C714" s="92" t="s">
        <v>1952</v>
      </c>
    </row>
    <row r="715" customFormat="false" ht="15.75" hidden="false" customHeight="false" outlineLevel="0" collapsed="false">
      <c r="A715" s="98" t="s">
        <v>1953</v>
      </c>
      <c r="B715" s="91" t="n">
        <v>15062522</v>
      </c>
      <c r="C715" s="92" t="s">
        <v>1619</v>
      </c>
    </row>
    <row r="716" customFormat="false" ht="15.75" hidden="false" customHeight="false" outlineLevel="0" collapsed="false">
      <c r="A716" s="92" t="s">
        <v>1954</v>
      </c>
      <c r="B716" s="91" t="n">
        <v>15062523</v>
      </c>
      <c r="C716" s="92" t="s">
        <v>1955</v>
      </c>
    </row>
    <row r="717" customFormat="false" ht="15.75" hidden="false" customHeight="false" outlineLevel="0" collapsed="false">
      <c r="A717" s="98" t="s">
        <v>1956</v>
      </c>
      <c r="B717" s="91" t="n">
        <v>15062524</v>
      </c>
      <c r="C717" s="92" t="s">
        <v>1957</v>
      </c>
    </row>
    <row r="718" customFormat="false" ht="15.75" hidden="false" customHeight="false" outlineLevel="0" collapsed="false">
      <c r="A718" s="92" t="s">
        <v>1958</v>
      </c>
      <c r="B718" s="91" t="n">
        <v>15062525</v>
      </c>
      <c r="C718" s="92" t="s">
        <v>1959</v>
      </c>
    </row>
    <row r="719" customFormat="false" ht="15.75" hidden="false" customHeight="false" outlineLevel="0" collapsed="false">
      <c r="A719" s="98" t="s">
        <v>1960</v>
      </c>
      <c r="B719" s="91" t="n">
        <v>15062526</v>
      </c>
      <c r="C719" s="92" t="s">
        <v>1961</v>
      </c>
    </row>
    <row r="720" customFormat="false" ht="15.75" hidden="false" customHeight="false" outlineLevel="0" collapsed="false">
      <c r="A720" s="98" t="s">
        <v>1962</v>
      </c>
      <c r="B720" s="91" t="n">
        <v>15062528</v>
      </c>
      <c r="C720" s="92" t="s">
        <v>1963</v>
      </c>
    </row>
    <row r="721" customFormat="false" ht="15.75" hidden="false" customHeight="false" outlineLevel="0" collapsed="false">
      <c r="A721" s="92" t="s">
        <v>1964</v>
      </c>
      <c r="B721" s="91" t="n">
        <v>15062529</v>
      </c>
      <c r="C721" s="92" t="s">
        <v>1965</v>
      </c>
    </row>
    <row r="722" customFormat="false" ht="15.75" hidden="false" customHeight="false" outlineLevel="0" collapsed="false">
      <c r="A722" s="98" t="s">
        <v>1966</v>
      </c>
      <c r="B722" s="91" t="n">
        <v>15062530</v>
      </c>
      <c r="C722" s="92" t="s">
        <v>1967</v>
      </c>
    </row>
    <row r="723" customFormat="false" ht="15.75" hidden="false" customHeight="false" outlineLevel="0" collapsed="false">
      <c r="A723" s="92" t="s">
        <v>1968</v>
      </c>
      <c r="B723" s="91" t="n">
        <v>15062531</v>
      </c>
      <c r="C723" s="92" t="s">
        <v>1969</v>
      </c>
    </row>
    <row r="724" customFormat="false" ht="15.75" hidden="false" customHeight="false" outlineLevel="0" collapsed="false">
      <c r="A724" s="98" t="s">
        <v>1970</v>
      </c>
      <c r="B724" s="91" t="n">
        <v>15062532</v>
      </c>
      <c r="C724" s="92" t="s">
        <v>1971</v>
      </c>
    </row>
    <row r="725" customFormat="false" ht="15.75" hidden="false" customHeight="false" outlineLevel="0" collapsed="false">
      <c r="A725" s="92" t="s">
        <v>1972</v>
      </c>
      <c r="B725" s="91" t="n">
        <v>15062533</v>
      </c>
      <c r="C725" s="92" t="s">
        <v>1973</v>
      </c>
    </row>
    <row r="726" customFormat="false" ht="15.75" hidden="false" customHeight="false" outlineLevel="0" collapsed="false">
      <c r="A726" s="98" t="s">
        <v>1974</v>
      </c>
      <c r="B726" s="91" t="n">
        <v>15062534</v>
      </c>
      <c r="C726" s="92" t="s">
        <v>1975</v>
      </c>
    </row>
    <row r="727" customFormat="false" ht="15.75" hidden="false" customHeight="false" outlineLevel="0" collapsed="false">
      <c r="A727" s="98" t="s">
        <v>1976</v>
      </c>
      <c r="B727" s="91" t="n">
        <v>15062536</v>
      </c>
      <c r="C727" s="92" t="s">
        <v>1977</v>
      </c>
    </row>
    <row r="728" customFormat="false" ht="15.75" hidden="false" customHeight="false" outlineLevel="0" collapsed="false">
      <c r="A728" s="98" t="s">
        <v>1978</v>
      </c>
      <c r="B728" s="91" t="n">
        <v>15062537</v>
      </c>
      <c r="C728" s="92" t="s">
        <v>1979</v>
      </c>
    </row>
    <row r="729" customFormat="false" ht="15.75" hidden="false" customHeight="false" outlineLevel="0" collapsed="false">
      <c r="A729" s="98" t="s">
        <v>1980</v>
      </c>
      <c r="B729" s="91" t="n">
        <v>15062539</v>
      </c>
      <c r="C729" s="92" t="s">
        <v>1981</v>
      </c>
    </row>
    <row r="730" customFormat="false" ht="15.75" hidden="false" customHeight="false" outlineLevel="0" collapsed="false">
      <c r="A730" s="98" t="s">
        <v>1982</v>
      </c>
      <c r="B730" s="91" t="n">
        <v>15062540</v>
      </c>
      <c r="C730" s="92" t="s">
        <v>1983</v>
      </c>
    </row>
    <row r="731" customFormat="false" ht="15.75" hidden="false" customHeight="false" outlineLevel="0" collapsed="false">
      <c r="A731" s="98" t="s">
        <v>1984</v>
      </c>
      <c r="B731" s="91" t="n">
        <v>15062541</v>
      </c>
      <c r="C731" s="92" t="s">
        <v>1985</v>
      </c>
    </row>
    <row r="732" customFormat="false" ht="15.75" hidden="false" customHeight="false" outlineLevel="0" collapsed="false">
      <c r="A732" s="98" t="s">
        <v>1986</v>
      </c>
      <c r="B732" s="91" t="n">
        <v>15062542</v>
      </c>
      <c r="C732" s="92" t="s">
        <v>1987</v>
      </c>
    </row>
    <row r="733" customFormat="false" ht="15.75" hidden="false" customHeight="false" outlineLevel="0" collapsed="false">
      <c r="A733" s="98" t="s">
        <v>1988</v>
      </c>
      <c r="B733" s="91" t="n">
        <v>15062544</v>
      </c>
      <c r="C733" s="92" t="s">
        <v>1989</v>
      </c>
    </row>
    <row r="734" customFormat="false" ht="15.75" hidden="false" customHeight="false" outlineLevel="0" collapsed="false">
      <c r="A734" s="98" t="s">
        <v>1990</v>
      </c>
      <c r="B734" s="91" t="n">
        <v>15062545</v>
      </c>
      <c r="C734" s="92" t="s">
        <v>1991</v>
      </c>
    </row>
    <row r="735" customFormat="false" ht="15.75" hidden="false" customHeight="false" outlineLevel="0" collapsed="false">
      <c r="A735" s="98" t="s">
        <v>1992</v>
      </c>
      <c r="B735" s="91" t="n">
        <v>15062546</v>
      </c>
      <c r="C735" s="92" t="s">
        <v>1993</v>
      </c>
    </row>
    <row r="736" customFormat="false" ht="15.75" hidden="false" customHeight="false" outlineLevel="0" collapsed="false">
      <c r="A736" s="98" t="s">
        <v>1994</v>
      </c>
      <c r="B736" s="91" t="n">
        <v>15062547</v>
      </c>
      <c r="C736" s="92" t="s">
        <v>1995</v>
      </c>
    </row>
    <row r="737" customFormat="false" ht="15.75" hidden="false" customHeight="false" outlineLevel="0" collapsed="false">
      <c r="A737" s="98" t="s">
        <v>1996</v>
      </c>
      <c r="B737" s="91" t="n">
        <v>15062548</v>
      </c>
      <c r="C737" s="92" t="s">
        <v>1997</v>
      </c>
    </row>
    <row r="738" customFormat="false" ht="15.75" hidden="false" customHeight="false" outlineLevel="0" collapsed="false">
      <c r="A738" s="98" t="s">
        <v>1998</v>
      </c>
      <c r="B738" s="91" t="n">
        <v>15062549</v>
      </c>
      <c r="C738" s="92" t="s">
        <v>1999</v>
      </c>
    </row>
    <row r="739" customFormat="false" ht="15.75" hidden="false" customHeight="false" outlineLevel="0" collapsed="false">
      <c r="A739" s="98" t="s">
        <v>2000</v>
      </c>
      <c r="B739" s="91" t="n">
        <v>15062551</v>
      </c>
      <c r="C739" s="92" t="s">
        <v>2001</v>
      </c>
    </row>
    <row r="740" customFormat="false" ht="15.75" hidden="false" customHeight="false" outlineLevel="0" collapsed="false">
      <c r="A740" s="98" t="s">
        <v>2002</v>
      </c>
      <c r="B740" s="91" t="n">
        <v>15062552</v>
      </c>
      <c r="C740" s="92" t="s">
        <v>2003</v>
      </c>
    </row>
    <row r="741" customFormat="false" ht="15.75" hidden="false" customHeight="false" outlineLevel="0" collapsed="false">
      <c r="A741" s="98" t="s">
        <v>2004</v>
      </c>
      <c r="B741" s="91" t="n">
        <v>15062553</v>
      </c>
      <c r="C741" s="92" t="s">
        <v>2005</v>
      </c>
    </row>
    <row r="742" customFormat="false" ht="15.75" hidden="false" customHeight="false" outlineLevel="0" collapsed="false">
      <c r="A742" s="98" t="s">
        <v>2006</v>
      </c>
      <c r="B742" s="91" t="n">
        <v>15062554</v>
      </c>
      <c r="C742" s="92" t="s">
        <v>2007</v>
      </c>
    </row>
    <row r="743" customFormat="false" ht="15.75" hidden="false" customHeight="false" outlineLevel="0" collapsed="false">
      <c r="A743" s="98" t="s">
        <v>2008</v>
      </c>
      <c r="B743" s="91" t="n">
        <v>15062555</v>
      </c>
      <c r="C743" s="92" t="s">
        <v>2009</v>
      </c>
    </row>
    <row r="744" customFormat="false" ht="15.75" hidden="false" customHeight="false" outlineLevel="0" collapsed="false">
      <c r="A744" s="98" t="s">
        <v>2010</v>
      </c>
      <c r="B744" s="91" t="n">
        <v>15062557</v>
      </c>
      <c r="C744" s="92" t="s">
        <v>2011</v>
      </c>
    </row>
    <row r="745" customFormat="false" ht="15.75" hidden="false" customHeight="false" outlineLevel="0" collapsed="false">
      <c r="A745" s="98" t="s">
        <v>2012</v>
      </c>
      <c r="B745" s="91" t="n">
        <v>15062558</v>
      </c>
      <c r="C745" s="92" t="s">
        <v>2013</v>
      </c>
    </row>
    <row r="746" customFormat="false" ht="15.75" hidden="false" customHeight="false" outlineLevel="0" collapsed="false">
      <c r="A746" s="98" t="s">
        <v>2014</v>
      </c>
      <c r="B746" s="91" t="n">
        <v>15062559</v>
      </c>
      <c r="C746" s="92" t="s">
        <v>2015</v>
      </c>
    </row>
    <row r="747" customFormat="false" ht="15.75" hidden="false" customHeight="false" outlineLevel="0" collapsed="false">
      <c r="A747" s="98" t="s">
        <v>2016</v>
      </c>
      <c r="B747" s="91" t="n">
        <v>15062561</v>
      </c>
      <c r="C747" s="87" t="s">
        <v>675</v>
      </c>
    </row>
    <row r="748" customFormat="false" ht="15.75" hidden="false" customHeight="false" outlineLevel="0" collapsed="false">
      <c r="A748" s="98" t="s">
        <v>2017</v>
      </c>
      <c r="B748" s="91" t="n">
        <v>15062562</v>
      </c>
      <c r="C748" s="92" t="s">
        <v>675</v>
      </c>
    </row>
    <row r="749" customFormat="false" ht="15.75" hidden="false" customHeight="false" outlineLevel="0" collapsed="false">
      <c r="A749" s="98" t="s">
        <v>2018</v>
      </c>
      <c r="B749" s="91" t="n">
        <v>15062564</v>
      </c>
      <c r="C749" s="87" t="s">
        <v>675</v>
      </c>
    </row>
    <row r="750" customFormat="false" ht="15.75" hidden="false" customHeight="false" outlineLevel="0" collapsed="false">
      <c r="A750" s="98" t="s">
        <v>2019</v>
      </c>
      <c r="B750" s="91" t="n">
        <v>15062567</v>
      </c>
      <c r="C750" s="90" t="s">
        <v>675</v>
      </c>
    </row>
    <row r="751" customFormat="false" ht="15.75" hidden="false" customHeight="false" outlineLevel="0" collapsed="false">
      <c r="A751" s="98" t="s">
        <v>2020</v>
      </c>
      <c r="B751" s="91" t="n">
        <v>15062568</v>
      </c>
      <c r="C751" s="90" t="s">
        <v>675</v>
      </c>
    </row>
    <row r="752" customFormat="false" ht="15.75" hidden="false" customHeight="false" outlineLevel="0" collapsed="false">
      <c r="A752" s="98" t="s">
        <v>2021</v>
      </c>
      <c r="B752" s="91" t="n">
        <v>15062569</v>
      </c>
      <c r="C752" s="92" t="s">
        <v>675</v>
      </c>
    </row>
    <row r="753" customFormat="false" ht="15.75" hidden="false" customHeight="false" outlineLevel="0" collapsed="false">
      <c r="A753" s="98" t="s">
        <v>2022</v>
      </c>
      <c r="B753" s="91" t="n">
        <v>15062571</v>
      </c>
      <c r="C753" s="90" t="s">
        <v>675</v>
      </c>
    </row>
    <row r="754" customFormat="false" ht="15.75" hidden="false" customHeight="false" outlineLevel="0" collapsed="false">
      <c r="A754" s="98" t="s">
        <v>2023</v>
      </c>
      <c r="B754" s="91" t="n">
        <v>15062572</v>
      </c>
      <c r="C754" s="90" t="s">
        <v>675</v>
      </c>
    </row>
    <row r="755" customFormat="false" ht="15.75" hidden="false" customHeight="false" outlineLevel="0" collapsed="false">
      <c r="A755" s="98" t="s">
        <v>2024</v>
      </c>
      <c r="B755" s="91" t="n">
        <v>15062573</v>
      </c>
      <c r="C755" s="90" t="s">
        <v>675</v>
      </c>
    </row>
    <row r="756" customFormat="false" ht="15.75" hidden="false" customHeight="false" outlineLevel="0" collapsed="false">
      <c r="A756" s="98" t="s">
        <v>2025</v>
      </c>
      <c r="B756" s="91" t="n">
        <v>15062574</v>
      </c>
      <c r="C756" s="90" t="s">
        <v>675</v>
      </c>
    </row>
    <row r="757" customFormat="false" ht="15.75" hidden="false" customHeight="false" outlineLevel="0" collapsed="false">
      <c r="A757" s="98" t="s">
        <v>2026</v>
      </c>
      <c r="B757" s="91" t="n">
        <v>15062575</v>
      </c>
      <c r="C757" s="90" t="s">
        <v>675</v>
      </c>
    </row>
    <row r="758" customFormat="false" ht="15.75" hidden="false" customHeight="false" outlineLevel="0" collapsed="false">
      <c r="A758" s="87" t="s">
        <v>2027</v>
      </c>
      <c r="B758" s="91" t="n">
        <v>15062582</v>
      </c>
      <c r="C758" s="100" t="s">
        <v>675</v>
      </c>
    </row>
    <row r="759" customFormat="false" ht="15.75" hidden="false" customHeight="false" outlineLevel="0" collapsed="false">
      <c r="A759" s="87" t="s">
        <v>2028</v>
      </c>
      <c r="B759" s="91" t="n">
        <v>15062583</v>
      </c>
      <c r="C759" s="109" t="s">
        <v>675</v>
      </c>
    </row>
    <row r="760" customFormat="false" ht="15.75" hidden="false" customHeight="false" outlineLevel="0" collapsed="false">
      <c r="A760" s="87" t="s">
        <v>2029</v>
      </c>
      <c r="B760" s="91" t="n">
        <v>15062591</v>
      </c>
      <c r="C760" s="92" t="s">
        <v>675</v>
      </c>
    </row>
    <row r="761" customFormat="false" ht="15.75" hidden="false" customHeight="false" outlineLevel="0" collapsed="false">
      <c r="A761" s="87" t="s">
        <v>2030</v>
      </c>
      <c r="B761" s="91" t="n">
        <v>15062592</v>
      </c>
      <c r="C761" s="92" t="s">
        <v>675</v>
      </c>
    </row>
    <row r="762" customFormat="false" ht="15.75" hidden="false" customHeight="false" outlineLevel="0" collapsed="false">
      <c r="A762" s="87" t="s">
        <v>2031</v>
      </c>
      <c r="B762" s="91" t="n">
        <v>15062593</v>
      </c>
      <c r="C762" s="92" t="s">
        <v>675</v>
      </c>
    </row>
    <row r="763" customFormat="false" ht="15.75" hidden="false" customHeight="false" outlineLevel="0" collapsed="false">
      <c r="A763" s="87" t="s">
        <v>2032</v>
      </c>
      <c r="B763" s="91" t="n">
        <v>15062594</v>
      </c>
      <c r="C763" s="92" t="s">
        <v>675</v>
      </c>
    </row>
    <row r="764" customFormat="false" ht="15.75" hidden="false" customHeight="false" outlineLevel="0" collapsed="false">
      <c r="A764" s="87" t="s">
        <v>2033</v>
      </c>
      <c r="B764" s="91" t="n">
        <v>15062595</v>
      </c>
      <c r="C764" s="92" t="s">
        <v>675</v>
      </c>
    </row>
    <row r="765" customFormat="false" ht="15.75" hidden="false" customHeight="false" outlineLevel="0" collapsed="false">
      <c r="A765" s="87" t="s">
        <v>2034</v>
      </c>
      <c r="B765" s="91" t="n">
        <v>15062596</v>
      </c>
      <c r="C765" s="93" t="s">
        <v>675</v>
      </c>
    </row>
    <row r="766" customFormat="false" ht="15.75" hidden="false" customHeight="false" outlineLevel="0" collapsed="false">
      <c r="A766" s="87" t="s">
        <v>2035</v>
      </c>
      <c r="B766" s="91" t="n">
        <v>15062598</v>
      </c>
      <c r="C766" s="87" t="s">
        <v>675</v>
      </c>
    </row>
    <row r="767" customFormat="false" ht="15.75" hidden="false" customHeight="false" outlineLevel="0" collapsed="false">
      <c r="A767" s="87" t="s">
        <v>2036</v>
      </c>
      <c r="B767" s="91" t="n">
        <v>15062599</v>
      </c>
      <c r="C767" s="93" t="s">
        <v>675</v>
      </c>
    </row>
    <row r="768" customFormat="false" ht="15.75" hidden="false" customHeight="false" outlineLevel="0" collapsed="false">
      <c r="A768" s="87" t="s">
        <v>2037</v>
      </c>
      <c r="B768" s="91" t="n">
        <v>15062600</v>
      </c>
      <c r="C768" s="87" t="s">
        <v>675</v>
      </c>
    </row>
    <row r="769" customFormat="false" ht="15.75" hidden="false" customHeight="false" outlineLevel="0" collapsed="false">
      <c r="A769" s="87" t="s">
        <v>2038</v>
      </c>
      <c r="B769" s="91" t="n">
        <v>15062601</v>
      </c>
      <c r="C769" s="92" t="s">
        <v>675</v>
      </c>
    </row>
    <row r="770" customFormat="false" ht="15.75" hidden="false" customHeight="false" outlineLevel="0" collapsed="false">
      <c r="A770" s="87" t="s">
        <v>2039</v>
      </c>
      <c r="B770" s="87" t="s">
        <v>2040</v>
      </c>
      <c r="C770" s="92" t="s">
        <v>675</v>
      </c>
    </row>
    <row r="771" customFormat="false" ht="15.75" hidden="false" customHeight="false" outlineLevel="0" collapsed="false">
      <c r="A771" s="87" t="s">
        <v>2041</v>
      </c>
      <c r="B771" s="87" t="s">
        <v>2042</v>
      </c>
      <c r="C771" s="92" t="s">
        <v>675</v>
      </c>
    </row>
    <row r="772" customFormat="false" ht="15.75" hidden="false" customHeight="false" outlineLevel="0" collapsed="false">
      <c r="A772" s="87" t="s">
        <v>2043</v>
      </c>
      <c r="B772" s="87" t="s">
        <v>2044</v>
      </c>
      <c r="C772" s="92" t="s">
        <v>675</v>
      </c>
    </row>
    <row r="773" customFormat="false" ht="15.75" hidden="false" customHeight="false" outlineLevel="0" collapsed="false">
      <c r="A773" s="87" t="s">
        <v>2045</v>
      </c>
      <c r="B773" s="87" t="s">
        <v>2046</v>
      </c>
      <c r="C773" s="92" t="s">
        <v>675</v>
      </c>
    </row>
    <row r="774" customFormat="false" ht="15.75" hidden="false" customHeight="false" outlineLevel="0" collapsed="false">
      <c r="A774" s="87" t="s">
        <v>2047</v>
      </c>
      <c r="B774" s="87" t="s">
        <v>2048</v>
      </c>
      <c r="C774" s="92" t="s">
        <v>675</v>
      </c>
    </row>
    <row r="775" customFormat="false" ht="15.75" hidden="false" customHeight="false" outlineLevel="0" collapsed="false">
      <c r="A775" s="87" t="s">
        <v>2049</v>
      </c>
      <c r="B775" s="87" t="s">
        <v>2050</v>
      </c>
      <c r="C775" s="92" t="s">
        <v>675</v>
      </c>
    </row>
    <row r="776" customFormat="false" ht="15.75" hidden="false" customHeight="false" outlineLevel="0" collapsed="false">
      <c r="A776" s="87" t="s">
        <v>2051</v>
      </c>
      <c r="B776" s="87" t="s">
        <v>2052</v>
      </c>
      <c r="C776" s="92" t="s">
        <v>675</v>
      </c>
    </row>
    <row r="777" customFormat="false" ht="15.75" hidden="false" customHeight="false" outlineLevel="0" collapsed="false">
      <c r="A777" s="87" t="s">
        <v>2053</v>
      </c>
      <c r="B777" s="87" t="s">
        <v>2054</v>
      </c>
      <c r="C777" s="92" t="s">
        <v>675</v>
      </c>
    </row>
    <row r="778" customFormat="false" ht="15.75" hidden="false" customHeight="false" outlineLevel="0" collapsed="false">
      <c r="A778" s="87" t="s">
        <v>2055</v>
      </c>
      <c r="B778" s="87" t="s">
        <v>2056</v>
      </c>
      <c r="C778" s="92" t="s">
        <v>675</v>
      </c>
    </row>
    <row r="779" customFormat="false" ht="15.75" hidden="false" customHeight="false" outlineLevel="0" collapsed="false">
      <c r="A779" s="87" t="s">
        <v>2057</v>
      </c>
      <c r="B779" s="87" t="s">
        <v>2058</v>
      </c>
      <c r="C779" s="92" t="s">
        <v>675</v>
      </c>
    </row>
    <row r="780" customFormat="false" ht="15.75" hidden="false" customHeight="false" outlineLevel="0" collapsed="false">
      <c r="A780" s="87" t="s">
        <v>2059</v>
      </c>
      <c r="B780" s="87" t="s">
        <v>2060</v>
      </c>
      <c r="C780" s="92" t="s">
        <v>675</v>
      </c>
    </row>
    <row r="781" customFormat="false" ht="15.75" hidden="false" customHeight="false" outlineLevel="0" collapsed="false">
      <c r="A781" s="87" t="s">
        <v>2061</v>
      </c>
      <c r="B781" s="87" t="s">
        <v>2062</v>
      </c>
      <c r="C781" s="92" t="s">
        <v>675</v>
      </c>
    </row>
    <row r="782" customFormat="false" ht="15.75" hidden="false" customHeight="false" outlineLevel="0" collapsed="false">
      <c r="A782" s="87" t="s">
        <v>2063</v>
      </c>
      <c r="B782" s="87" t="s">
        <v>2064</v>
      </c>
      <c r="C782" s="92" t="s">
        <v>675</v>
      </c>
    </row>
    <row r="783" customFormat="false" ht="15.75" hidden="false" customHeight="false" outlineLevel="0" collapsed="false">
      <c r="A783" s="87" t="s">
        <v>2065</v>
      </c>
      <c r="B783" s="87" t="s">
        <v>2066</v>
      </c>
      <c r="C783" s="92" t="s">
        <v>675</v>
      </c>
    </row>
    <row r="784" customFormat="false" ht="15.75" hidden="false" customHeight="false" outlineLevel="0" collapsed="false">
      <c r="A784" s="87" t="s">
        <v>2067</v>
      </c>
      <c r="B784" s="100" t="s">
        <v>675</v>
      </c>
      <c r="C784" s="90" t="s">
        <v>675</v>
      </c>
    </row>
    <row r="785" customFormat="false" ht="15.75" hidden="false" customHeight="false" outlineLevel="0" collapsed="false">
      <c r="A785" s="87" t="s">
        <v>2068</v>
      </c>
      <c r="B785" s="100" t="s">
        <v>675</v>
      </c>
      <c r="C785" s="90" t="s">
        <v>675</v>
      </c>
    </row>
    <row r="786" customFormat="false" ht="15.75" hidden="false" customHeight="false" outlineLevel="0" collapsed="false">
      <c r="A786" s="87" t="s">
        <v>2069</v>
      </c>
      <c r="B786" s="100" t="s">
        <v>675</v>
      </c>
      <c r="C786" s="90" t="s">
        <v>675</v>
      </c>
    </row>
    <row r="787" customFormat="false" ht="15.75" hidden="false" customHeight="false" outlineLevel="0" collapsed="false">
      <c r="A787" s="87" t="s">
        <v>2070</v>
      </c>
      <c r="B787" s="100" t="s">
        <v>675</v>
      </c>
      <c r="C787" s="90" t="s">
        <v>675</v>
      </c>
    </row>
    <row r="788" customFormat="false" ht="15.75" hidden="false" customHeight="false" outlineLevel="0" collapsed="false">
      <c r="A788" s="87" t="s">
        <v>2071</v>
      </c>
      <c r="B788" s="100" t="s">
        <v>675</v>
      </c>
      <c r="C788" s="90" t="s">
        <v>675</v>
      </c>
    </row>
    <row r="789" customFormat="false" ht="15.75" hidden="false" customHeight="false" outlineLevel="0" collapsed="false">
      <c r="A789" s="87" t="s">
        <v>2072</v>
      </c>
      <c r="B789" s="100" t="s">
        <v>675</v>
      </c>
      <c r="C789" s="90" t="s">
        <v>675</v>
      </c>
    </row>
    <row r="790" customFormat="false" ht="15.75" hidden="false" customHeight="false" outlineLevel="0" collapsed="false">
      <c r="A790" s="87" t="s">
        <v>2073</v>
      </c>
      <c r="B790" s="100" t="s">
        <v>675</v>
      </c>
      <c r="C790" s="90" t="s">
        <v>675</v>
      </c>
    </row>
    <row r="791" customFormat="false" ht="15.75" hidden="false" customHeight="false" outlineLevel="0" collapsed="false">
      <c r="A791" s="87" t="s">
        <v>2074</v>
      </c>
      <c r="B791" s="100" t="s">
        <v>675</v>
      </c>
      <c r="C791" s="90" t="s">
        <v>675</v>
      </c>
    </row>
    <row r="792" customFormat="false" ht="15.75" hidden="false" customHeight="false" outlineLevel="0" collapsed="false">
      <c r="A792" s="87" t="s">
        <v>2075</v>
      </c>
      <c r="B792" s="100" t="s">
        <v>675</v>
      </c>
      <c r="C792" s="90" t="s">
        <v>675</v>
      </c>
    </row>
    <row r="793" customFormat="false" ht="15.75" hidden="false" customHeight="false" outlineLevel="0" collapsed="false">
      <c r="A793" s="87" t="s">
        <v>2076</v>
      </c>
      <c r="B793" s="100" t="s">
        <v>675</v>
      </c>
      <c r="C793" s="90" t="s">
        <v>675</v>
      </c>
    </row>
    <row r="794" customFormat="false" ht="15.75" hidden="false" customHeight="false" outlineLevel="0" collapsed="false">
      <c r="A794" s="87" t="s">
        <v>2077</v>
      </c>
      <c r="B794" s="100" t="s">
        <v>675</v>
      </c>
      <c r="C794" s="90" t="s">
        <v>675</v>
      </c>
    </row>
    <row r="795" customFormat="false" ht="15.75" hidden="false" customHeight="false" outlineLevel="0" collapsed="false">
      <c r="A795" s="87" t="s">
        <v>2078</v>
      </c>
      <c r="B795" s="100" t="s">
        <v>675</v>
      </c>
      <c r="C795" s="90" t="s">
        <v>2079</v>
      </c>
    </row>
    <row r="796" customFormat="false" ht="15.75" hidden="false" customHeight="false" outlineLevel="0" collapsed="false">
      <c r="A796" s="87" t="s">
        <v>2080</v>
      </c>
      <c r="B796" s="100" t="s">
        <v>675</v>
      </c>
      <c r="C796" s="90" t="s">
        <v>675</v>
      </c>
    </row>
    <row r="797" customFormat="false" ht="15.75" hidden="false" customHeight="false" outlineLevel="0" collapsed="false">
      <c r="A797" s="87" t="s">
        <v>2081</v>
      </c>
      <c r="B797" s="87" t="s">
        <v>675</v>
      </c>
      <c r="C797" s="87" t="s">
        <v>675</v>
      </c>
    </row>
    <row r="798" customFormat="false" ht="15.75" hidden="false" customHeight="false" outlineLevel="0" collapsed="false">
      <c r="A798" s="87" t="s">
        <v>2082</v>
      </c>
      <c r="B798" s="102" t="s">
        <v>675</v>
      </c>
      <c r="C798" s="102" t="s">
        <v>675</v>
      </c>
    </row>
    <row r="799" customFormat="false" ht="15.75" hidden="false" customHeight="false" outlineLevel="0" collapsed="false">
      <c r="A799" s="87" t="s">
        <v>2083</v>
      </c>
      <c r="B799" s="102" t="s">
        <v>675</v>
      </c>
      <c r="C799" s="102" t="s">
        <v>675</v>
      </c>
    </row>
    <row r="800" customFormat="false" ht="15.75" hidden="false" customHeight="false" outlineLevel="0" collapsed="false">
      <c r="A800" s="87" t="s">
        <v>2084</v>
      </c>
      <c r="B800" s="102" t="s">
        <v>675</v>
      </c>
      <c r="C800" s="102" t="s">
        <v>675</v>
      </c>
    </row>
    <row r="801" customFormat="false" ht="15.75" hidden="false" customHeight="false" outlineLevel="0" collapsed="false">
      <c r="A801" s="87" t="s">
        <v>2085</v>
      </c>
      <c r="B801" s="102" t="s">
        <v>675</v>
      </c>
      <c r="C801" s="102" t="s">
        <v>675</v>
      </c>
    </row>
    <row r="802" customFormat="false" ht="15.75" hidden="false" customHeight="false" outlineLevel="0" collapsed="false">
      <c r="A802" s="87" t="s">
        <v>2086</v>
      </c>
      <c r="B802" s="102" t="s">
        <v>675</v>
      </c>
      <c r="C802" s="102" t="s">
        <v>675</v>
      </c>
    </row>
    <row r="803" customFormat="false" ht="15.75" hidden="false" customHeight="false" outlineLevel="0" collapsed="false">
      <c r="A803" s="87" t="s">
        <v>2087</v>
      </c>
      <c r="B803" s="102" t="s">
        <v>675</v>
      </c>
      <c r="C803" s="102" t="s">
        <v>675</v>
      </c>
    </row>
    <row r="804" customFormat="false" ht="15.75" hidden="false" customHeight="false" outlineLevel="0" collapsed="false">
      <c r="A804" s="87" t="s">
        <v>2088</v>
      </c>
      <c r="B804" s="102" t="s">
        <v>675</v>
      </c>
      <c r="C804" s="102" t="s">
        <v>675</v>
      </c>
    </row>
    <row r="805" customFormat="false" ht="15.75" hidden="false" customHeight="false" outlineLevel="0" collapsed="false">
      <c r="A805" s="87" t="s">
        <v>2089</v>
      </c>
      <c r="B805" s="102" t="s">
        <v>675</v>
      </c>
      <c r="C805" s="102" t="s">
        <v>675</v>
      </c>
    </row>
    <row r="806" customFormat="false" ht="15.75" hidden="false" customHeight="false" outlineLevel="0" collapsed="false">
      <c r="A806" s="87" t="s">
        <v>2090</v>
      </c>
      <c r="B806" s="102" t="s">
        <v>675</v>
      </c>
      <c r="C806" s="102" t="s">
        <v>675</v>
      </c>
    </row>
    <row r="807" customFormat="false" ht="15.75" hidden="false" customHeight="false" outlineLevel="0" collapsed="false">
      <c r="A807" s="87" t="s">
        <v>2091</v>
      </c>
      <c r="B807" s="102" t="s">
        <v>675</v>
      </c>
      <c r="C807" s="102" t="s">
        <v>675</v>
      </c>
    </row>
    <row r="808" customFormat="false" ht="15.75" hidden="false" customHeight="false" outlineLevel="0" collapsed="false">
      <c r="A808" s="87" t="s">
        <v>2092</v>
      </c>
      <c r="B808" s="102" t="s">
        <v>675</v>
      </c>
      <c r="C808" s="102" t="s">
        <v>675</v>
      </c>
    </row>
    <row r="809" customFormat="false" ht="15.75" hidden="false" customHeight="false" outlineLevel="0" collapsed="false">
      <c r="A809" s="87" t="s">
        <v>2093</v>
      </c>
      <c r="B809" s="102" t="s">
        <v>675</v>
      </c>
      <c r="C809" s="102" t="s">
        <v>675</v>
      </c>
    </row>
    <row r="810" customFormat="false" ht="15.75" hidden="false" customHeight="false" outlineLevel="0" collapsed="false">
      <c r="A810" s="98" t="s">
        <v>2094</v>
      </c>
      <c r="B810" s="92" t="s">
        <v>675</v>
      </c>
      <c r="C810" s="90" t="s">
        <v>538</v>
      </c>
    </row>
  </sheetData>
  <conditionalFormatting sqref="A1:A135">
    <cfRule type="duplicateValues" priority="2" aboveAverage="0" equalAverage="0" bottom="0" percent="0" rank="0" text="" dxfId="0">
      <formula>0</formula>
    </cfRule>
  </conditionalFormatting>
  <conditionalFormatting sqref="B87:B135">
    <cfRule type="duplicateValues" priority="3" aboveAverage="0" equalAverage="0" bottom="0" percent="0" rank="0" text="" dxfId="38">
      <formula>0</formula>
    </cfRule>
  </conditionalFormatting>
  <conditionalFormatting sqref="A1:A135">
    <cfRule type="duplicateValues" priority="4" aboveAverage="0" equalAverage="0" bottom="0" percent="0" rank="0" text="" dxfId="1">
      <formula>0</formula>
    </cfRule>
  </conditionalFormatting>
  <conditionalFormatting sqref="A1:A135">
    <cfRule type="duplicateValues" priority="5" aboveAverage="0" equalAverage="0" bottom="0" percent="0" rank="0" text="" dxfId="2">
      <formula>0</formula>
    </cfRule>
  </conditionalFormatting>
  <conditionalFormatting sqref="B144">
    <cfRule type="duplicateValues" priority="6" aboveAverage="0" equalAverage="0" bottom="0" percent="0" rank="0" text="" dxfId="38">
      <formula>0</formula>
    </cfRule>
  </conditionalFormatting>
  <conditionalFormatting sqref="B806:B810 B775:B783">
    <cfRule type="duplicateValues" priority="7" aboveAverage="0" equalAverage="0" bottom="0" percent="0" rank="0" text="" dxfId="3">
      <formula>0</formula>
    </cfRule>
    <cfRule type="duplicateValues" priority="8" aboveAverage="0" equalAverage="0" bottom="0" percent="0" rank="0" text="" dxfId="38">
      <formula>0</formula>
    </cfRule>
    <cfRule type="duplicateValues" priority="9" aboveAverage="0" equalAverage="0" bottom="0" percent="0" rank="0" text="" dxfId="38">
      <formula>0</formula>
    </cfRule>
    <cfRule type="duplicateValues" priority="10" aboveAverage="0" equalAverage="0" bottom="0" percent="0" rank="0" text="" dxfId="4">
      <formula>0</formula>
    </cfRule>
    <cfRule type="duplicateValues" priority="11" aboveAverage="0" equalAverage="0" bottom="0" percent="0" rank="0" text="" dxfId="38">
      <formula>0</formula>
    </cfRule>
    <cfRule type="duplicateValues" priority="12" aboveAverage="0" equalAverage="0" bottom="0" percent="0" rank="0" text="" dxfId="5">
      <formula>0</formula>
    </cfRule>
  </conditionalFormatting>
  <conditionalFormatting sqref="B136:B774 B784:B801">
    <cfRule type="duplicateValues" priority="13" aboveAverage="0" equalAverage="0" bottom="0" percent="0" rank="0" text="" dxfId="6">
      <formula>0</formula>
    </cfRule>
    <cfRule type="duplicateValues" priority="14" aboveAverage="0" equalAverage="0" bottom="0" percent="0" rank="0" text="" dxfId="38">
      <formula>0</formula>
    </cfRule>
    <cfRule type="duplicateValues" priority="15" aboveAverage="0" equalAverage="0" bottom="0" percent="0" rank="0" text="" dxfId="38">
      <formula>0</formula>
    </cfRule>
    <cfRule type="duplicateValues" priority="16" aboveAverage="0" equalAverage="0" bottom="0" percent="0" rank="0" text="" dxfId="7">
      <formula>0</formula>
    </cfRule>
    <cfRule type="duplicateValues" priority="17" aboveAverage="0" equalAverage="0" bottom="0" percent="0" rank="0" text="" dxfId="38">
      <formula>0</formula>
    </cfRule>
    <cfRule type="duplicateValues" priority="18" aboveAverage="0" equalAverage="0" bottom="0" percent="0" rank="0" text="" dxfId="8">
      <formula>0</formula>
    </cfRule>
  </conditionalFormatting>
  <conditionalFormatting sqref="A136:A810">
    <cfRule type="duplicateValues" priority="19" aboveAverage="0" equalAverage="0" bottom="0" percent="0" rank="0" text="" dxfId="9">
      <formula>0</formula>
    </cfRule>
  </conditionalFormatting>
  <conditionalFormatting sqref="M9">
    <cfRule type="duplicateValues" priority="20" aboveAverage="0" equalAverage="0" bottom="0" percent="0" rank="0" text="" dxfId="10">
      <formula>0</formula>
    </cfRule>
  </conditionalFormatting>
  <conditionalFormatting sqref="M9">
    <cfRule type="duplicateValues" priority="21" aboveAverage="0" equalAverage="0" bottom="0" percent="0" rank="0" text="" dxfId="11">
      <formula>0</formula>
    </cfRule>
  </conditionalFormatting>
  <conditionalFormatting sqref="M29:M42">
    <cfRule type="duplicateValues" priority="22" aboveAverage="0" equalAverage="0" bottom="0" percent="0" rank="0" text="" dxfId="12">
      <formula>0</formula>
    </cfRule>
  </conditionalFormatting>
  <conditionalFormatting sqref="M42 M39 M37">
    <cfRule type="duplicateValues" priority="23" aboveAverage="0" equalAverage="0" bottom="0" percent="0" rank="0" text="" dxfId="13">
      <formula>0</formula>
    </cfRule>
  </conditionalFormatting>
  <conditionalFormatting sqref="M1">
    <cfRule type="duplicateValues" priority="24" aboveAverage="0" equalAverage="0" bottom="0" percent="0" rank="0" text="" dxfId="14">
      <formula>0</formula>
    </cfRule>
  </conditionalFormatting>
  <conditionalFormatting sqref="M1">
    <cfRule type="duplicateValues" priority="25" aboveAverage="0" equalAverage="0" bottom="0" percent="0" rank="0" text="" dxfId="15">
      <formula>0</formula>
    </cfRule>
  </conditionalFormatting>
  <conditionalFormatting sqref="M1">
    <cfRule type="duplicateValues" priority="26" aboveAverage="0" equalAverage="0" bottom="0" percent="0" rank="0" text="" dxfId="16">
      <formula>0</formula>
    </cfRule>
  </conditionalFormatting>
  <conditionalFormatting sqref="M1">
    <cfRule type="duplicateValues" priority="27" aboveAverage="0" equalAverage="0" bottom="0" percent="0" rank="0" text="" dxfId="17">
      <formula>0</formula>
    </cfRule>
  </conditionalFormatting>
  <conditionalFormatting sqref="N1">
    <cfRule type="duplicateValues" priority="28" aboveAverage="0" equalAverage="0" bottom="0" percent="0" rank="0" text="" dxfId="18">
      <formula>0</formula>
    </cfRule>
  </conditionalFormatting>
  <conditionalFormatting sqref="M10:M42 M2:M8">
    <cfRule type="duplicateValues" priority="29" aboveAverage="0" equalAverage="0" bottom="0" percent="0" rank="0" text="" dxfId="19">
      <formula>0</formula>
    </cfRule>
  </conditionalFormatting>
  <conditionalFormatting sqref="M2:M42">
    <cfRule type="duplicateValues" priority="30" aboveAverage="0" equalAverage="0" bottom="0" percent="0" rank="0" text="" dxfId="20">
      <formula>0</formula>
    </cfRule>
  </conditionalFormatting>
  <conditionalFormatting sqref="M2:M42">
    <cfRule type="duplicateValues" priority="31" aboveAverage="0" equalAverage="0" bottom="0" percent="0" rank="0" text="" dxfId="21">
      <formula>0</formula>
    </cfRule>
  </conditionalFormatting>
  <conditionalFormatting sqref="N2:N42">
    <cfRule type="duplicateValues" priority="32" aboveAverage="0" equalAverage="0" bottom="0" percent="0" rank="0" text="" dxfId="22">
      <formula>0</formula>
    </cfRule>
  </conditionalFormatting>
  <conditionalFormatting sqref="M134:M147 M107:M132 M97:M103 M95 M90:M92 M81:M86">
    <cfRule type="duplicateValues" priority="33" aboveAverage="0" equalAverage="0" bottom="0" percent="0" rank="0" text="" dxfId="23">
      <formula>0</formula>
    </cfRule>
  </conditionalFormatting>
  <conditionalFormatting sqref="M81:M83">
    <cfRule type="duplicateValues" priority="34" aboveAverage="0" equalAverage="0" bottom="0" percent="0" rank="0" text="" dxfId="24">
      <formula>0</formula>
    </cfRule>
  </conditionalFormatting>
  <conditionalFormatting sqref="M86">
    <cfRule type="duplicateValues" priority="35" aboveAverage="0" equalAverage="0" bottom="0" percent="0" rank="0" text="" dxfId="25">
      <formula>0</formula>
    </cfRule>
  </conditionalFormatting>
  <conditionalFormatting sqref="M87">
    <cfRule type="duplicateValues" priority="36" aboveAverage="0" equalAverage="0" bottom="0" percent="0" rank="0" text="" dxfId="26">
      <formula>0</formula>
    </cfRule>
  </conditionalFormatting>
  <conditionalFormatting sqref="M140:M141 M137 M134 M124 M118:M119 M112 M108:M110 M104:M106 M99:M100 M96:M97 M92:M93 M87:M90">
    <cfRule type="duplicateValues" priority="37" aboveAverage="0" equalAverage="0" bottom="0" percent="0" rank="0" text="" dxfId="27">
      <formula>0</formula>
    </cfRule>
  </conditionalFormatting>
  <conditionalFormatting sqref="M88">
    <cfRule type="duplicateValues" priority="38" aboveAverage="0" equalAverage="0" bottom="0" percent="0" rank="0" text="" dxfId="28">
      <formula>0</formula>
    </cfRule>
  </conditionalFormatting>
  <conditionalFormatting sqref="M89">
    <cfRule type="duplicateValues" priority="39" aboveAverage="0" equalAverage="0" bottom="0" percent="0" rank="0" text="" dxfId="29">
      <formula>0</formula>
    </cfRule>
  </conditionalFormatting>
  <conditionalFormatting sqref="M94">
    <cfRule type="duplicateValues" priority="40" aboveAverage="0" equalAverage="0" bottom="0" percent="0" rank="0" text="" dxfId="30">
      <formula>0</formula>
    </cfRule>
  </conditionalFormatting>
  <conditionalFormatting sqref="M93">
    <cfRule type="duplicateValues" priority="41" aboveAverage="0" equalAverage="0" bottom="0" percent="0" rank="0" text="" dxfId="31">
      <formula>0</formula>
    </cfRule>
  </conditionalFormatting>
  <conditionalFormatting sqref="M96">
    <cfRule type="duplicateValues" priority="42" aboveAverage="0" equalAverage="0" bottom="0" percent="0" rank="0" text="" dxfId="32">
      <formula>0</formula>
    </cfRule>
  </conditionalFormatting>
  <conditionalFormatting sqref="M104">
    <cfRule type="duplicateValues" priority="43" aboveAverage="0" equalAverage="0" bottom="0" percent="0" rank="0" text="" dxfId="33">
      <formula>0</formula>
    </cfRule>
  </conditionalFormatting>
  <conditionalFormatting sqref="M105">
    <cfRule type="duplicateValues" priority="44" aboveAverage="0" equalAverage="0" bottom="0" percent="0" rank="0" text="" dxfId="34">
      <formula>0</formula>
    </cfRule>
  </conditionalFormatting>
  <conditionalFormatting sqref="M106">
    <cfRule type="duplicateValues" priority="45" aboveAverage="0" equalAverage="0" bottom="0" percent="0" rank="0" text="" dxfId="35">
      <formula>0</formula>
    </cfRule>
  </conditionalFormatting>
  <conditionalFormatting sqref="M133">
    <cfRule type="duplicateValues" priority="46" aboveAverage="0" equalAverage="0" bottom="0" percent="0" rank="0" text="" dxfId="36">
      <formula>0</formula>
    </cfRule>
  </conditionalFormatting>
  <conditionalFormatting sqref="M81:M147">
    <cfRule type="duplicateValues" priority="47" aboveAverage="0" equalAverage="0" bottom="0" percent="0" rank="0" text="" dxfId="37">
      <formula>0</formula>
    </cfRule>
  </conditionalFormatting>
  <conditionalFormatting sqref="M81:M147">
    <cfRule type="duplicateValues" priority="48" aboveAverage="0" equalAverage="0" bottom="0" percent="0" rank="0" text="" dxfId="38">
      <formula>0</formula>
    </cfRule>
  </conditionalFormatting>
  <conditionalFormatting sqref="M148">
    <cfRule type="duplicateValues" priority="49" aboveAverage="0" equalAverage="0" bottom="0" percent="0" rank="0" text="" dxfId="39">
      <formula>0</formula>
    </cfRule>
  </conditionalFormatting>
  <conditionalFormatting sqref="M170:M187 M149:M166">
    <cfRule type="duplicateValues" priority="50" aboveAverage="0" equalAverage="0" bottom="0" percent="0" rank="0" text="" dxfId="40">
      <formula>0</formula>
    </cfRule>
  </conditionalFormatting>
  <conditionalFormatting sqref="M199:M232 M170:M187 M148:M166">
    <cfRule type="duplicateValues" priority="51" aboveAverage="0" equalAverage="0" bottom="0" percent="0" rank="0" text="" dxfId="4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84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734" activePane="bottomLeft" state="frozen"/>
      <selection pane="topLeft" activeCell="A1" activeCellId="0" sqref="A1"/>
      <selection pane="bottomLeft" activeCell="J9" activeCellId="0" sqref="J9"/>
    </sheetView>
  </sheetViews>
  <sheetFormatPr defaultRowHeight="12.75" zeroHeight="false" outlineLevelRow="0" outlineLevelCol="0"/>
  <cols>
    <col collapsed="false" customWidth="true" hidden="false" outlineLevel="0" max="1" min="1" style="110" width="5.5"/>
    <col collapsed="false" customWidth="true" hidden="false" outlineLevel="0" max="2" min="2" style="111" width="9.5"/>
    <col collapsed="false" customWidth="true" hidden="false" outlineLevel="0" max="3" min="3" style="112" width="8.88"/>
    <col collapsed="false" customWidth="true" hidden="false" outlineLevel="0" max="4" min="4" style="110" width="16.75"/>
    <col collapsed="false" customWidth="true" hidden="false" outlineLevel="0" max="5" min="5" style="110" width="5.75"/>
    <col collapsed="false" customWidth="true" hidden="false" outlineLevel="0" max="6" min="6" style="110" width="14.25"/>
    <col collapsed="false" customWidth="true" hidden="false" outlineLevel="0" max="7" min="7" style="113" width="10"/>
    <col collapsed="false" customWidth="true" hidden="false" outlineLevel="0" max="8" min="8" style="114" width="6.37"/>
    <col collapsed="false" customWidth="true" hidden="false" outlineLevel="0" max="9" min="9" style="110" width="12.38"/>
    <col collapsed="false" customWidth="true" hidden="false" outlineLevel="0" max="1025" min="10" style="110" width="11"/>
  </cols>
  <sheetData>
    <row r="1" customFormat="false" ht="33" hidden="false" customHeight="true" outlineLevel="0" collapsed="false">
      <c r="A1" s="115"/>
      <c r="B1" s="116"/>
      <c r="C1" s="117"/>
      <c r="D1" s="118" t="s">
        <v>2095</v>
      </c>
      <c r="E1" s="118"/>
      <c r="F1" s="118"/>
      <c r="G1" s="119" t="s">
        <v>2096</v>
      </c>
      <c r="H1" s="119"/>
      <c r="I1" s="119"/>
    </row>
    <row r="2" customFormat="false" ht="5.25" hidden="false" customHeight="true" outlineLevel="0" collapsed="false">
      <c r="A2" s="120"/>
      <c r="B2" s="120"/>
      <c r="C2" s="120"/>
      <c r="D2" s="120"/>
      <c r="E2" s="120"/>
      <c r="F2" s="120"/>
      <c r="G2" s="120"/>
      <c r="H2" s="120"/>
      <c r="I2" s="120"/>
    </row>
    <row r="3" customFormat="false" ht="12.75" hidden="false" customHeight="false" outlineLevel="0" collapsed="false">
      <c r="A3" s="121" t="s">
        <v>2097</v>
      </c>
      <c r="B3" s="122"/>
      <c r="C3" s="123"/>
      <c r="D3" s="124"/>
      <c r="E3" s="125" t="s">
        <v>2098</v>
      </c>
      <c r="F3" s="126"/>
      <c r="G3" s="126"/>
      <c r="H3" s="127"/>
      <c r="I3" s="128"/>
    </row>
    <row r="4" customFormat="false" ht="12.75" hidden="false" customHeight="false" outlineLevel="0" collapsed="false">
      <c r="A4" s="129" t="s">
        <v>2099</v>
      </c>
      <c r="C4" s="130"/>
      <c r="D4" s="131" t="n">
        <v>43592</v>
      </c>
      <c r="E4" s="132" t="s">
        <v>2100</v>
      </c>
      <c r="F4" s="133"/>
      <c r="G4" s="133"/>
      <c r="H4" s="134"/>
      <c r="I4" s="135"/>
    </row>
    <row r="5" customFormat="false" ht="12.75" hidden="false" customHeight="false" outlineLevel="0" collapsed="false">
      <c r="A5" s="129" t="s">
        <v>2101</v>
      </c>
      <c r="C5" s="130"/>
      <c r="D5" s="136" t="s">
        <v>2102</v>
      </c>
      <c r="E5" s="137"/>
      <c r="F5" s="138"/>
      <c r="G5" s="138"/>
      <c r="H5" s="127"/>
      <c r="I5" s="128"/>
    </row>
    <row r="6" customFormat="false" ht="5.25" hidden="false" customHeight="true" outlineLevel="0" collapsed="false">
      <c r="A6" s="139"/>
      <c r="B6" s="140"/>
      <c r="C6" s="141"/>
      <c r="D6" s="142"/>
      <c r="E6" s="133"/>
      <c r="F6" s="133"/>
      <c r="G6" s="143"/>
      <c r="H6" s="144"/>
      <c r="I6" s="145"/>
    </row>
    <row r="7" customFormat="false" ht="39.75" hidden="false" customHeight="true" outlineLevel="0" collapsed="false">
      <c r="A7" s="1" t="s">
        <v>0</v>
      </c>
      <c r="B7" s="2" t="s">
        <v>1</v>
      </c>
      <c r="C7" s="3" t="s">
        <v>2</v>
      </c>
      <c r="D7" s="3" t="s">
        <v>3</v>
      </c>
      <c r="E7" s="4" t="s">
        <v>4</v>
      </c>
      <c r="F7" s="3" t="s">
        <v>2103</v>
      </c>
      <c r="G7" s="146" t="s">
        <v>2104</v>
      </c>
      <c r="H7" s="147" t="s">
        <v>2105</v>
      </c>
      <c r="I7" s="148" t="s">
        <v>2106</v>
      </c>
      <c r="J7" s="110" t="s">
        <v>2107</v>
      </c>
    </row>
    <row r="8" s="157" customFormat="true" ht="15.75" hidden="true" customHeight="true" outlineLevel="0" collapsed="false">
      <c r="A8" s="149" t="n">
        <v>1</v>
      </c>
      <c r="B8" s="150" t="n">
        <v>15061903</v>
      </c>
      <c r="C8" s="151" t="s">
        <v>1490</v>
      </c>
      <c r="D8" s="152" t="s">
        <v>2108</v>
      </c>
      <c r="E8" s="153" t="s">
        <v>7</v>
      </c>
      <c r="F8" s="154"/>
      <c r="G8" s="154"/>
      <c r="H8" s="155"/>
      <c r="I8" s="154" t="s">
        <v>2109</v>
      </c>
      <c r="J8" s="156" t="n">
        <f aca="false">COUNTIF('genotipadas x sembradas'!$B$2:$B$810,B8)</f>
        <v>1</v>
      </c>
    </row>
    <row r="9" customFormat="false" ht="15.75" hidden="false" customHeight="true" outlineLevel="0" collapsed="false">
      <c r="A9" s="5" t="n">
        <v>2</v>
      </c>
      <c r="B9" s="6" t="n">
        <v>15060006</v>
      </c>
      <c r="C9" s="7" t="s">
        <v>566</v>
      </c>
      <c r="D9" s="8" t="s">
        <v>2110</v>
      </c>
      <c r="E9" s="9" t="s">
        <v>7</v>
      </c>
      <c r="F9" s="158" t="s">
        <v>2111</v>
      </c>
      <c r="G9" s="26" t="n">
        <v>20</v>
      </c>
      <c r="H9" s="17"/>
      <c r="I9" s="5"/>
      <c r="J9" s="156" t="n">
        <f aca="false">COUNTIF('genotipadas x sembradas'!$B$2:$B$810,B9)</f>
        <v>1</v>
      </c>
    </row>
    <row r="10" customFormat="false" ht="15.75" hidden="false" customHeight="true" outlineLevel="0" collapsed="false">
      <c r="A10" s="5" t="n">
        <v>3</v>
      </c>
      <c r="B10" s="6" t="n">
        <v>15060013</v>
      </c>
      <c r="C10" s="7" t="s">
        <v>569</v>
      </c>
      <c r="D10" s="8" t="s">
        <v>2112</v>
      </c>
      <c r="E10" s="9" t="s">
        <v>7</v>
      </c>
      <c r="F10" s="71" t="s">
        <v>2113</v>
      </c>
      <c r="G10" s="26" t="n">
        <v>20</v>
      </c>
      <c r="H10" s="17"/>
      <c r="I10" s="5"/>
      <c r="J10" s="156" t="n">
        <f aca="false">COUNTIF('genotipadas x sembradas'!$B$2:$B$810,B10)</f>
        <v>1</v>
      </c>
    </row>
    <row r="11" customFormat="false" ht="15.75" hidden="false" customHeight="true" outlineLevel="0" collapsed="false">
      <c r="A11" s="5" t="n">
        <v>4</v>
      </c>
      <c r="B11" s="6" t="n">
        <v>15061904</v>
      </c>
      <c r="C11" s="7" t="s">
        <v>1492</v>
      </c>
      <c r="D11" s="8" t="s">
        <v>2112</v>
      </c>
      <c r="E11" s="9" t="s">
        <v>7</v>
      </c>
      <c r="F11" s="71" t="s">
        <v>2113</v>
      </c>
      <c r="G11" s="26" t="n">
        <v>20</v>
      </c>
      <c r="H11" s="17"/>
      <c r="I11" s="5"/>
      <c r="J11" s="156" t="n">
        <f aca="false">COUNTIF('genotipadas x sembradas'!$B$2:$B$810,B11)</f>
        <v>1</v>
      </c>
    </row>
    <row r="12" customFormat="false" ht="15.75" hidden="false" customHeight="true" outlineLevel="0" collapsed="false">
      <c r="A12" s="5" t="n">
        <v>5</v>
      </c>
      <c r="B12" s="6" t="n">
        <v>15060016</v>
      </c>
      <c r="C12" s="7" t="s">
        <v>571</v>
      </c>
      <c r="D12" s="8" t="s">
        <v>2114</v>
      </c>
      <c r="E12" s="9" t="s">
        <v>7</v>
      </c>
      <c r="F12" s="71" t="s">
        <v>2115</v>
      </c>
      <c r="G12" s="26" t="n">
        <v>20</v>
      </c>
      <c r="H12" s="17"/>
      <c r="I12" s="5"/>
      <c r="J12" s="156" t="n">
        <f aca="false">COUNTIF('genotipadas x sembradas'!$B$2:$B$810,B12)</f>
        <v>1</v>
      </c>
    </row>
    <row r="13" customFormat="false" ht="15.75" hidden="false" customHeight="true" outlineLevel="0" collapsed="false">
      <c r="A13" s="5" t="n">
        <v>6</v>
      </c>
      <c r="B13" s="6" t="n">
        <v>15060021</v>
      </c>
      <c r="C13" s="7" t="s">
        <v>574</v>
      </c>
      <c r="D13" s="8" t="s">
        <v>2116</v>
      </c>
      <c r="E13" s="9" t="s">
        <v>7</v>
      </c>
      <c r="F13" s="71" t="s">
        <v>2113</v>
      </c>
      <c r="G13" s="26" t="n">
        <v>20</v>
      </c>
      <c r="H13" s="17"/>
      <c r="I13" s="5"/>
      <c r="J13" s="156" t="n">
        <f aca="false">COUNTIF('genotipadas x sembradas'!$B$2:$B$810,B13)</f>
        <v>1</v>
      </c>
    </row>
    <row r="14" customFormat="false" ht="15.75" hidden="false" customHeight="true" outlineLevel="0" collapsed="false">
      <c r="A14" s="5" t="n">
        <v>7</v>
      </c>
      <c r="B14" s="6" t="n">
        <v>15060025</v>
      </c>
      <c r="C14" s="7" t="s">
        <v>577</v>
      </c>
      <c r="D14" s="8" t="s">
        <v>190</v>
      </c>
      <c r="E14" s="9" t="s">
        <v>7</v>
      </c>
      <c r="F14" s="71" t="s">
        <v>2113</v>
      </c>
      <c r="G14" s="26" t="n">
        <v>20</v>
      </c>
      <c r="H14" s="17"/>
      <c r="I14" s="5"/>
      <c r="J14" s="156" t="n">
        <f aca="false">COUNTIF('genotipadas x sembradas'!$B$2:$B$810,B14)</f>
        <v>1</v>
      </c>
    </row>
    <row r="15" customFormat="false" ht="15.75" hidden="false" customHeight="true" outlineLevel="0" collapsed="false">
      <c r="A15" s="5" t="n">
        <v>8</v>
      </c>
      <c r="B15" s="6" t="n">
        <v>15060027</v>
      </c>
      <c r="C15" s="7" t="s">
        <v>580</v>
      </c>
      <c r="D15" s="8" t="s">
        <v>2117</v>
      </c>
      <c r="E15" s="9" t="s">
        <v>7</v>
      </c>
      <c r="F15" s="71" t="s">
        <v>2113</v>
      </c>
      <c r="G15" s="26" t="n">
        <v>20</v>
      </c>
      <c r="H15" s="17"/>
      <c r="I15" s="5"/>
      <c r="J15" s="156" t="n">
        <f aca="false">COUNTIF('genotipadas x sembradas'!$B$2:$B$810,B15)</f>
        <v>1</v>
      </c>
    </row>
    <row r="16" customFormat="false" ht="15.75" hidden="false" customHeight="true" outlineLevel="0" collapsed="false">
      <c r="A16" s="5" t="n">
        <v>9</v>
      </c>
      <c r="B16" s="6" t="n">
        <v>15062333</v>
      </c>
      <c r="C16" s="7" t="s">
        <v>1840</v>
      </c>
      <c r="D16" s="8" t="s">
        <v>2118</v>
      </c>
      <c r="E16" s="9" t="s">
        <v>7</v>
      </c>
      <c r="F16" s="158" t="s">
        <v>2111</v>
      </c>
      <c r="G16" s="26" t="n">
        <v>20</v>
      </c>
      <c r="H16" s="17"/>
      <c r="I16" s="5"/>
      <c r="J16" s="156" t="n">
        <f aca="false">COUNTIF('genotipadas x sembradas'!$B$2:$B$810,B16)</f>
        <v>1</v>
      </c>
    </row>
    <row r="17" customFormat="false" ht="15.75" hidden="false" customHeight="true" outlineLevel="0" collapsed="false">
      <c r="A17" s="5" t="n">
        <v>10</v>
      </c>
      <c r="B17" s="6" t="n">
        <v>15060039</v>
      </c>
      <c r="C17" s="7" t="s">
        <v>583</v>
      </c>
      <c r="D17" s="8" t="s">
        <v>196</v>
      </c>
      <c r="E17" s="9" t="s">
        <v>7</v>
      </c>
      <c r="F17" s="71" t="s">
        <v>2113</v>
      </c>
      <c r="G17" s="26" t="n">
        <v>20</v>
      </c>
      <c r="H17" s="17"/>
      <c r="I17" s="5"/>
      <c r="J17" s="156" t="n">
        <f aca="false">COUNTIF('genotipadas x sembradas'!$B$2:$B$810,B17)</f>
        <v>1</v>
      </c>
    </row>
    <row r="18" customFormat="false" ht="15.75" hidden="false" customHeight="true" outlineLevel="0" collapsed="false">
      <c r="A18" s="5" t="n">
        <v>11</v>
      </c>
      <c r="B18" s="6" t="n">
        <v>15062036</v>
      </c>
      <c r="C18" s="7" t="s">
        <v>1675</v>
      </c>
      <c r="D18" s="8" t="s">
        <v>75</v>
      </c>
      <c r="E18" s="9" t="s">
        <v>7</v>
      </c>
      <c r="F18" s="158" t="s">
        <v>2111</v>
      </c>
      <c r="G18" s="26" t="n">
        <v>20</v>
      </c>
      <c r="H18" s="17"/>
      <c r="I18" s="5"/>
      <c r="J18" s="156" t="n">
        <f aca="false">COUNTIF('genotipadas x sembradas'!$B$2:$B$810,B18)</f>
        <v>1</v>
      </c>
      <c r="K18" s="137"/>
      <c r="L18" s="137"/>
      <c r="M18" s="137"/>
    </row>
    <row r="19" customFormat="false" ht="15.75" hidden="false" customHeight="true" outlineLevel="0" collapsed="false">
      <c r="A19" s="5" t="n">
        <v>12</v>
      </c>
      <c r="B19" s="6" t="n">
        <v>15060042</v>
      </c>
      <c r="C19" s="7" t="s">
        <v>586</v>
      </c>
      <c r="D19" s="8" t="s">
        <v>75</v>
      </c>
      <c r="E19" s="9" t="s">
        <v>7</v>
      </c>
      <c r="F19" s="158" t="s">
        <v>2111</v>
      </c>
      <c r="G19" s="26" t="n">
        <v>20</v>
      </c>
      <c r="H19" s="17"/>
      <c r="I19" s="5"/>
      <c r="J19" s="156" t="n">
        <f aca="false">COUNTIF('genotipadas x sembradas'!$B$2:$B$810,B19)</f>
        <v>1</v>
      </c>
      <c r="K19" s="137"/>
      <c r="L19" s="137"/>
      <c r="M19" s="137"/>
    </row>
    <row r="20" customFormat="false" ht="15.75" hidden="false" customHeight="true" outlineLevel="0" collapsed="false">
      <c r="A20" s="5" t="n">
        <v>13</v>
      </c>
      <c r="B20" s="6" t="n">
        <v>15062038</v>
      </c>
      <c r="C20" s="7" t="s">
        <v>1677</v>
      </c>
      <c r="D20" s="8" t="s">
        <v>2119</v>
      </c>
      <c r="E20" s="9" t="s">
        <v>7</v>
      </c>
      <c r="F20" s="71" t="s">
        <v>2113</v>
      </c>
      <c r="G20" s="26" t="n">
        <v>20</v>
      </c>
      <c r="H20" s="17"/>
      <c r="I20" s="5"/>
      <c r="J20" s="156" t="n">
        <f aca="false">COUNTIF('genotipadas x sembradas'!$B$2:$B$810,B20)</f>
        <v>1</v>
      </c>
      <c r="K20" s="137"/>
      <c r="L20" s="137"/>
      <c r="M20" s="137"/>
    </row>
    <row r="21" customFormat="false" ht="15.75" hidden="false" customHeight="true" outlineLevel="0" collapsed="false">
      <c r="A21" s="5" t="n">
        <v>14</v>
      </c>
      <c r="B21" s="6" t="n">
        <v>15060050</v>
      </c>
      <c r="C21" s="7" t="s">
        <v>590</v>
      </c>
      <c r="D21" s="8" t="s">
        <v>2120</v>
      </c>
      <c r="E21" s="9" t="s">
        <v>7</v>
      </c>
      <c r="F21" s="158" t="s">
        <v>2111</v>
      </c>
      <c r="G21" s="26" t="n">
        <v>20</v>
      </c>
      <c r="H21" s="17"/>
      <c r="I21" s="5"/>
      <c r="J21" s="156" t="n">
        <f aca="false">COUNTIF('genotipadas x sembradas'!$B$2:$B$810,B21)</f>
        <v>1</v>
      </c>
      <c r="K21" s="137"/>
      <c r="L21" s="137"/>
      <c r="M21" s="137"/>
    </row>
    <row r="22" customFormat="false" ht="15.75" hidden="false" customHeight="true" outlineLevel="0" collapsed="false">
      <c r="A22" s="5" t="n">
        <v>15</v>
      </c>
      <c r="B22" s="6" t="n">
        <v>15060056</v>
      </c>
      <c r="C22" s="7" t="s">
        <v>592</v>
      </c>
      <c r="D22" s="8" t="s">
        <v>2121</v>
      </c>
      <c r="E22" s="9" t="s">
        <v>7</v>
      </c>
      <c r="F22" s="158" t="s">
        <v>2111</v>
      </c>
      <c r="G22" s="26" t="n">
        <v>20</v>
      </c>
      <c r="H22" s="17"/>
      <c r="I22" s="5"/>
      <c r="J22" s="156" t="n">
        <f aca="false">COUNTIF('genotipadas x sembradas'!$B$2:$B$810,B22)</f>
        <v>1</v>
      </c>
      <c r="K22" s="137"/>
      <c r="L22" s="137"/>
      <c r="M22" s="137"/>
    </row>
    <row r="23" customFormat="false" ht="15.75" hidden="false" customHeight="true" outlineLevel="0" collapsed="false">
      <c r="A23" s="5" t="n">
        <v>16</v>
      </c>
      <c r="B23" s="6" t="n">
        <v>15061905</v>
      </c>
      <c r="C23" s="7" t="s">
        <v>1494</v>
      </c>
      <c r="D23" s="8" t="s">
        <v>2122</v>
      </c>
      <c r="E23" s="9" t="s">
        <v>7</v>
      </c>
      <c r="F23" s="71" t="s">
        <v>2113</v>
      </c>
      <c r="G23" s="26" t="n">
        <v>20</v>
      </c>
      <c r="H23" s="17"/>
      <c r="I23" s="5"/>
      <c r="J23" s="156" t="n">
        <f aca="false">COUNTIF('genotipadas x sembradas'!$B$2:$B$810,B23)</f>
        <v>1</v>
      </c>
      <c r="K23" s="137"/>
      <c r="L23" s="137"/>
      <c r="M23" s="137"/>
    </row>
    <row r="24" customFormat="false" ht="15.75" hidden="false" customHeight="true" outlineLevel="0" collapsed="false">
      <c r="A24" s="5" t="n">
        <v>17</v>
      </c>
      <c r="B24" s="6" t="n">
        <v>15060063</v>
      </c>
      <c r="C24" s="7" t="s">
        <v>594</v>
      </c>
      <c r="D24" s="8" t="s">
        <v>2123</v>
      </c>
      <c r="E24" s="9" t="s">
        <v>7</v>
      </c>
      <c r="F24" s="158" t="s">
        <v>2111</v>
      </c>
      <c r="G24" s="26" t="n">
        <v>20</v>
      </c>
      <c r="H24" s="17"/>
      <c r="I24" s="5"/>
      <c r="J24" s="156" t="n">
        <f aca="false">COUNTIF('genotipadas x sembradas'!$B$2:$B$810,B24)</f>
        <v>1</v>
      </c>
      <c r="K24" s="137"/>
      <c r="L24" s="137"/>
      <c r="M24" s="137"/>
    </row>
    <row r="25" customFormat="false" ht="15.75" hidden="false" customHeight="true" outlineLevel="0" collapsed="false">
      <c r="A25" s="5" t="n">
        <v>18</v>
      </c>
      <c r="B25" s="6" t="n">
        <v>15060070</v>
      </c>
      <c r="C25" s="7" t="s">
        <v>596</v>
      </c>
      <c r="D25" s="8" t="s">
        <v>2124</v>
      </c>
      <c r="E25" s="9" t="s">
        <v>7</v>
      </c>
      <c r="F25" s="158" t="s">
        <v>2111</v>
      </c>
      <c r="G25" s="26" t="n">
        <v>20</v>
      </c>
      <c r="H25" s="17"/>
      <c r="I25" s="5"/>
      <c r="J25" s="156" t="n">
        <f aca="false">COUNTIF('genotipadas x sembradas'!$B$2:$B$810,B25)</f>
        <v>1</v>
      </c>
      <c r="K25" s="137"/>
      <c r="L25" s="137"/>
      <c r="M25" s="137"/>
    </row>
    <row r="26" customFormat="false" ht="15.75" hidden="false" customHeight="true" outlineLevel="0" collapsed="false">
      <c r="A26" s="5" t="n">
        <v>19</v>
      </c>
      <c r="B26" s="6" t="n">
        <v>15062039</v>
      </c>
      <c r="C26" s="7" t="s">
        <v>1679</v>
      </c>
      <c r="D26" s="8" t="s">
        <v>2125</v>
      </c>
      <c r="E26" s="9" t="s">
        <v>7</v>
      </c>
      <c r="F26" s="71" t="s">
        <v>2113</v>
      </c>
      <c r="G26" s="26" t="n">
        <v>20</v>
      </c>
      <c r="H26" s="17"/>
      <c r="I26" s="5"/>
      <c r="J26" s="156" t="n">
        <f aca="false">COUNTIF('genotipadas x sembradas'!$B$2:$B$810,B26)</f>
        <v>1</v>
      </c>
      <c r="K26" s="137"/>
      <c r="L26" s="137"/>
      <c r="M26" s="137"/>
    </row>
    <row r="27" customFormat="false" ht="15.75" hidden="false" customHeight="true" outlineLevel="0" collapsed="false">
      <c r="A27" s="5" t="n">
        <v>20</v>
      </c>
      <c r="B27" s="6" t="n">
        <v>15060072</v>
      </c>
      <c r="C27" s="7" t="s">
        <v>598</v>
      </c>
      <c r="D27" s="8" t="s">
        <v>2126</v>
      </c>
      <c r="E27" s="9" t="s">
        <v>7</v>
      </c>
      <c r="F27" s="71" t="s">
        <v>2113</v>
      </c>
      <c r="G27" s="26" t="n">
        <v>20</v>
      </c>
      <c r="H27" s="17"/>
      <c r="I27" s="5"/>
      <c r="J27" s="156" t="n">
        <f aca="false">COUNTIF('genotipadas x sembradas'!$B$2:$B$810,B27)</f>
        <v>1</v>
      </c>
      <c r="K27" s="137"/>
      <c r="L27" s="137"/>
      <c r="M27" s="137"/>
    </row>
    <row r="28" customFormat="false" ht="15.75" hidden="false" customHeight="true" outlineLevel="0" collapsed="false">
      <c r="A28" s="5" t="n">
        <v>21</v>
      </c>
      <c r="B28" s="6" t="n">
        <v>15061906</v>
      </c>
      <c r="C28" s="7" t="s">
        <v>1496</v>
      </c>
      <c r="D28" s="8" t="s">
        <v>20</v>
      </c>
      <c r="E28" s="9" t="s">
        <v>7</v>
      </c>
      <c r="F28" s="158" t="s">
        <v>2111</v>
      </c>
      <c r="G28" s="26" t="n">
        <v>20</v>
      </c>
      <c r="H28" s="17"/>
      <c r="I28" s="5"/>
      <c r="J28" s="156" t="n">
        <f aca="false">COUNTIF('genotipadas x sembradas'!$B$2:$B$810,B28)</f>
        <v>1</v>
      </c>
      <c r="K28" s="137"/>
      <c r="L28" s="137"/>
      <c r="M28" s="137"/>
    </row>
    <row r="29" customFormat="false" ht="15.75" hidden="false" customHeight="true" outlineLevel="0" collapsed="false">
      <c r="A29" s="5" t="n">
        <v>22</v>
      </c>
      <c r="B29" s="6" t="n">
        <v>15061907</v>
      </c>
      <c r="C29" s="7" t="s">
        <v>1498</v>
      </c>
      <c r="D29" s="8" t="s">
        <v>105</v>
      </c>
      <c r="E29" s="9" t="s">
        <v>7</v>
      </c>
      <c r="F29" s="158" t="s">
        <v>2111</v>
      </c>
      <c r="G29" s="26" t="n">
        <v>20</v>
      </c>
      <c r="H29" s="17"/>
      <c r="I29" s="5"/>
      <c r="J29" s="156" t="n">
        <f aca="false">COUNTIF('genotipadas x sembradas'!$B$2:$B$810,B29)</f>
        <v>1</v>
      </c>
      <c r="K29" s="137"/>
      <c r="L29" s="137"/>
      <c r="M29" s="137"/>
    </row>
    <row r="30" customFormat="false" ht="15.75" hidden="false" customHeight="true" outlineLevel="0" collapsed="false">
      <c r="A30" s="5" t="n">
        <v>23</v>
      </c>
      <c r="B30" s="6" t="n">
        <v>15060081</v>
      </c>
      <c r="C30" s="7" t="s">
        <v>602</v>
      </c>
      <c r="D30" s="8" t="s">
        <v>2127</v>
      </c>
      <c r="E30" s="9" t="s">
        <v>7</v>
      </c>
      <c r="F30" s="158" t="s">
        <v>2111</v>
      </c>
      <c r="G30" s="26" t="n">
        <v>20</v>
      </c>
      <c r="H30" s="17"/>
      <c r="I30" s="5"/>
      <c r="J30" s="156" t="n">
        <f aca="false">COUNTIF('genotipadas x sembradas'!$B$2:$B$810,B30)</f>
        <v>1</v>
      </c>
      <c r="K30" s="137"/>
      <c r="L30" s="137"/>
      <c r="M30" s="137"/>
    </row>
    <row r="31" customFormat="false" ht="15.75" hidden="false" customHeight="true" outlineLevel="0" collapsed="false">
      <c r="A31" s="5" t="n">
        <v>24</v>
      </c>
      <c r="B31" s="6" t="n">
        <v>15062331</v>
      </c>
      <c r="C31" s="7" t="s">
        <v>1836</v>
      </c>
      <c r="D31" s="8" t="s">
        <v>2128</v>
      </c>
      <c r="E31" s="9" t="s">
        <v>7</v>
      </c>
      <c r="F31" s="158" t="s">
        <v>2111</v>
      </c>
      <c r="G31" s="26" t="n">
        <v>20</v>
      </c>
      <c r="H31" s="17"/>
      <c r="I31" s="5"/>
      <c r="J31" s="156" t="n">
        <f aca="false">COUNTIF('genotipadas x sembradas'!$B$2:$B$810,B31)</f>
        <v>1</v>
      </c>
      <c r="K31" s="137"/>
      <c r="L31" s="137"/>
      <c r="M31" s="137"/>
    </row>
    <row r="32" customFormat="false" ht="15.75" hidden="false" customHeight="true" outlineLevel="0" collapsed="false">
      <c r="A32" s="5" t="n">
        <v>25</v>
      </c>
      <c r="B32" s="6" t="n">
        <v>15060082</v>
      </c>
      <c r="C32" s="7" t="s">
        <v>604</v>
      </c>
      <c r="D32" s="8" t="s">
        <v>2128</v>
      </c>
      <c r="E32" s="9" t="s">
        <v>7</v>
      </c>
      <c r="F32" s="158" t="s">
        <v>2111</v>
      </c>
      <c r="G32" s="26" t="n">
        <v>20</v>
      </c>
      <c r="H32" s="17"/>
      <c r="I32" s="5"/>
      <c r="J32" s="156" t="n">
        <f aca="false">COUNTIF('genotipadas x sembradas'!$B$2:$B$810,B32)</f>
        <v>1</v>
      </c>
      <c r="K32" s="137"/>
      <c r="L32" s="137"/>
      <c r="M32" s="137"/>
    </row>
    <row r="33" customFormat="false" ht="15.75" hidden="false" customHeight="true" outlineLevel="0" collapsed="false">
      <c r="A33" s="5" t="n">
        <v>26</v>
      </c>
      <c r="B33" s="6" t="n">
        <v>15062332</v>
      </c>
      <c r="C33" s="7" t="s">
        <v>1838</v>
      </c>
      <c r="D33" s="8" t="s">
        <v>67</v>
      </c>
      <c r="E33" s="9" t="s">
        <v>7</v>
      </c>
      <c r="F33" s="158" t="s">
        <v>2111</v>
      </c>
      <c r="G33" s="26" t="n">
        <v>20</v>
      </c>
      <c r="H33" s="17"/>
      <c r="I33" s="5"/>
      <c r="J33" s="156" t="n">
        <f aca="false">COUNTIF('genotipadas x sembradas'!$B$2:$B$810,B33)</f>
        <v>1</v>
      </c>
      <c r="K33" s="137"/>
      <c r="L33" s="137"/>
      <c r="M33" s="137"/>
    </row>
    <row r="34" customFormat="false" ht="15.75" hidden="false" customHeight="true" outlineLevel="0" collapsed="false">
      <c r="A34" s="5" t="n">
        <v>27</v>
      </c>
      <c r="B34" s="6" t="n">
        <v>15061908</v>
      </c>
      <c r="C34" s="7" t="s">
        <v>1500</v>
      </c>
      <c r="D34" s="8" t="s">
        <v>2129</v>
      </c>
      <c r="E34" s="9" t="s">
        <v>7</v>
      </c>
      <c r="F34" s="158" t="s">
        <v>2111</v>
      </c>
      <c r="G34" s="26" t="n">
        <v>20</v>
      </c>
      <c r="H34" s="17"/>
      <c r="I34" s="5"/>
      <c r="J34" s="156" t="n">
        <f aca="false">COUNTIF('genotipadas x sembradas'!$B$2:$B$810,B34)</f>
        <v>1</v>
      </c>
      <c r="K34" s="137"/>
      <c r="L34" s="137"/>
      <c r="M34" s="137"/>
    </row>
    <row r="35" customFormat="false" ht="15.75" hidden="false" customHeight="true" outlineLevel="0" collapsed="false">
      <c r="A35" s="5" t="n">
        <v>28</v>
      </c>
      <c r="B35" s="6" t="n">
        <v>15060085</v>
      </c>
      <c r="C35" s="7" t="s">
        <v>606</v>
      </c>
      <c r="D35" s="8" t="s">
        <v>2130</v>
      </c>
      <c r="E35" s="9" t="s">
        <v>7</v>
      </c>
      <c r="F35" s="71" t="s">
        <v>2113</v>
      </c>
      <c r="G35" s="26" t="n">
        <v>20</v>
      </c>
      <c r="H35" s="17"/>
      <c r="I35" s="5"/>
      <c r="J35" s="156" t="n">
        <f aca="false">COUNTIF('genotipadas x sembradas'!$B$2:$B$810,B35)</f>
        <v>1</v>
      </c>
      <c r="K35" s="137"/>
      <c r="L35" s="137"/>
      <c r="M35" s="137"/>
    </row>
    <row r="36" customFormat="false" ht="15.75" hidden="false" customHeight="true" outlineLevel="0" collapsed="false">
      <c r="A36" s="5" t="n">
        <v>29</v>
      </c>
      <c r="B36" s="6" t="n">
        <v>15061909</v>
      </c>
      <c r="C36" s="7" t="s">
        <v>1502</v>
      </c>
      <c r="D36" s="8" t="s">
        <v>2130</v>
      </c>
      <c r="E36" s="9" t="s">
        <v>7</v>
      </c>
      <c r="F36" s="158" t="s">
        <v>2111</v>
      </c>
      <c r="G36" s="26" t="n">
        <v>20</v>
      </c>
      <c r="H36" s="17"/>
      <c r="I36" s="5"/>
      <c r="J36" s="156" t="n">
        <f aca="false">COUNTIF('genotipadas x sembradas'!$B$2:$B$810,B36)</f>
        <v>1</v>
      </c>
      <c r="K36" s="137"/>
      <c r="L36" s="137"/>
      <c r="M36" s="137"/>
    </row>
    <row r="37" customFormat="false" ht="15.75" hidden="false" customHeight="true" outlineLevel="0" collapsed="false">
      <c r="A37" s="5" t="n">
        <v>30</v>
      </c>
      <c r="B37" s="6" t="n">
        <v>15060087</v>
      </c>
      <c r="C37" s="7" t="s">
        <v>608</v>
      </c>
      <c r="D37" s="8" t="s">
        <v>2131</v>
      </c>
      <c r="E37" s="9" t="s">
        <v>7</v>
      </c>
      <c r="F37" s="71" t="s">
        <v>2113</v>
      </c>
      <c r="G37" s="26" t="n">
        <v>20</v>
      </c>
      <c r="H37" s="17"/>
      <c r="I37" s="5"/>
      <c r="J37" s="156" t="n">
        <f aca="false">COUNTIF('genotipadas x sembradas'!$B$2:$B$810,B37)</f>
        <v>1</v>
      </c>
      <c r="K37" s="137"/>
      <c r="L37" s="137"/>
      <c r="M37" s="137"/>
    </row>
    <row r="38" customFormat="false" ht="15.75" hidden="false" customHeight="true" outlineLevel="0" collapsed="false">
      <c r="A38" s="5" t="n">
        <v>31</v>
      </c>
      <c r="B38" s="6" t="n">
        <v>15060090</v>
      </c>
      <c r="C38" s="7" t="s">
        <v>610</v>
      </c>
      <c r="D38" s="8" t="s">
        <v>59</v>
      </c>
      <c r="E38" s="9" t="s">
        <v>7</v>
      </c>
      <c r="F38" s="71" t="s">
        <v>2113</v>
      </c>
      <c r="G38" s="26" t="n">
        <v>20</v>
      </c>
      <c r="H38" s="17"/>
      <c r="I38" s="5"/>
      <c r="J38" s="156" t="n">
        <f aca="false">COUNTIF('genotipadas x sembradas'!$B$2:$B$810,B38)</f>
        <v>1</v>
      </c>
      <c r="K38" s="137"/>
      <c r="L38" s="137"/>
      <c r="M38" s="137"/>
    </row>
    <row r="39" customFormat="false" ht="15.75" hidden="false" customHeight="true" outlineLevel="0" collapsed="false">
      <c r="A39" s="5" t="n">
        <v>32</v>
      </c>
      <c r="B39" s="6" t="n">
        <v>15060097</v>
      </c>
      <c r="C39" s="7" t="s">
        <v>612</v>
      </c>
      <c r="D39" s="8" t="s">
        <v>26</v>
      </c>
      <c r="E39" s="9" t="s">
        <v>7</v>
      </c>
      <c r="F39" s="71" t="s">
        <v>2132</v>
      </c>
      <c r="G39" s="26" t="n">
        <v>20</v>
      </c>
      <c r="H39" s="17"/>
      <c r="I39" s="5"/>
      <c r="J39" s="156" t="n">
        <f aca="false">COUNTIF('genotipadas x sembradas'!$B$2:$B$810,B39)</f>
        <v>1</v>
      </c>
      <c r="K39" s="137"/>
      <c r="L39" s="137"/>
      <c r="M39" s="137"/>
    </row>
    <row r="40" customFormat="false" ht="15.75" hidden="true" customHeight="true" outlineLevel="0" collapsed="false">
      <c r="A40" s="5" t="n">
        <v>33</v>
      </c>
      <c r="B40" s="6" t="n">
        <v>15060100</v>
      </c>
      <c r="C40" s="7" t="s">
        <v>5</v>
      </c>
      <c r="D40" s="8" t="s">
        <v>6</v>
      </c>
      <c r="E40" s="9" t="s">
        <v>7</v>
      </c>
      <c r="F40" s="158" t="s">
        <v>2111</v>
      </c>
      <c r="G40" s="26" t="n">
        <v>20</v>
      </c>
      <c r="H40" s="20"/>
      <c r="I40" s="5"/>
      <c r="J40" s="156" t="n">
        <f aca="false">COUNTIF('genotipadas x sembradas'!$B$2:$B$810,B40)</f>
        <v>0</v>
      </c>
      <c r="K40" s="137"/>
      <c r="L40" s="137"/>
      <c r="M40" s="137"/>
    </row>
    <row r="41" customFormat="false" ht="15.75" hidden="false" customHeight="true" outlineLevel="0" collapsed="false">
      <c r="A41" s="5" t="n">
        <v>34</v>
      </c>
      <c r="B41" s="6" t="n">
        <v>15060101</v>
      </c>
      <c r="C41" s="7" t="s">
        <v>614</v>
      </c>
      <c r="D41" s="8" t="s">
        <v>2133</v>
      </c>
      <c r="E41" s="9" t="s">
        <v>7</v>
      </c>
      <c r="F41" s="71" t="s">
        <v>2113</v>
      </c>
      <c r="G41" s="26" t="n">
        <v>20</v>
      </c>
      <c r="H41" s="17"/>
      <c r="I41" s="5"/>
      <c r="J41" s="156" t="n">
        <f aca="false">COUNTIF('genotipadas x sembradas'!$B$2:$B$810,B41)</f>
        <v>1</v>
      </c>
      <c r="K41" s="137"/>
      <c r="L41" s="137"/>
      <c r="M41" s="137"/>
    </row>
    <row r="42" customFormat="false" ht="15.75" hidden="false" customHeight="true" outlineLevel="0" collapsed="false">
      <c r="A42" s="5" t="n">
        <v>35</v>
      </c>
      <c r="B42" s="6" t="n">
        <v>15060102</v>
      </c>
      <c r="C42" s="7" t="s">
        <v>616</v>
      </c>
      <c r="D42" s="8" t="s">
        <v>2133</v>
      </c>
      <c r="E42" s="9" t="s">
        <v>7</v>
      </c>
      <c r="F42" s="158" t="s">
        <v>2111</v>
      </c>
      <c r="G42" s="26" t="n">
        <v>20</v>
      </c>
      <c r="H42" s="17"/>
      <c r="I42" s="5"/>
      <c r="J42" s="156" t="n">
        <f aca="false">COUNTIF('genotipadas x sembradas'!$B$2:$B$810,B42)</f>
        <v>1</v>
      </c>
      <c r="K42" s="137"/>
      <c r="L42" s="137"/>
      <c r="M42" s="137"/>
    </row>
    <row r="43" customFormat="false" ht="15.75" hidden="false" customHeight="true" outlineLevel="0" collapsed="false">
      <c r="A43" s="5" t="n">
        <v>36</v>
      </c>
      <c r="B43" s="6" t="n">
        <v>15061910</v>
      </c>
      <c r="C43" s="7" t="s">
        <v>1504</v>
      </c>
      <c r="D43" s="8" t="s">
        <v>2134</v>
      </c>
      <c r="E43" s="9" t="s">
        <v>7</v>
      </c>
      <c r="F43" s="71" t="s">
        <v>2113</v>
      </c>
      <c r="G43" s="26" t="n">
        <v>20</v>
      </c>
      <c r="H43" s="17"/>
      <c r="I43" s="5"/>
      <c r="J43" s="156" t="n">
        <f aca="false">COUNTIF('genotipadas x sembradas'!$B$2:$B$810,B43)</f>
        <v>1</v>
      </c>
      <c r="K43" s="137"/>
      <c r="L43" s="137"/>
      <c r="M43" s="137"/>
    </row>
    <row r="44" customFormat="false" ht="15.75" hidden="false" customHeight="true" outlineLevel="0" collapsed="false">
      <c r="A44" s="5" t="n">
        <v>37</v>
      </c>
      <c r="B44" s="6" t="n">
        <v>15060110</v>
      </c>
      <c r="C44" s="7" t="s">
        <v>618</v>
      </c>
      <c r="D44" s="8" t="s">
        <v>268</v>
      </c>
      <c r="E44" s="9" t="s">
        <v>7</v>
      </c>
      <c r="F44" s="158" t="s">
        <v>2111</v>
      </c>
      <c r="G44" s="26" t="n">
        <v>20</v>
      </c>
      <c r="H44" s="17"/>
      <c r="I44" s="5"/>
      <c r="J44" s="156" t="n">
        <f aca="false">COUNTIF('genotipadas x sembradas'!$B$2:$B$810,B44)</f>
        <v>1</v>
      </c>
      <c r="K44" s="137"/>
      <c r="L44" s="137"/>
      <c r="M44" s="137"/>
    </row>
    <row r="45" customFormat="false" ht="15.75" hidden="false" customHeight="true" outlineLevel="0" collapsed="false">
      <c r="A45" s="5" t="n">
        <v>38</v>
      </c>
      <c r="B45" s="6" t="n">
        <v>15060112</v>
      </c>
      <c r="C45" s="7" t="s">
        <v>620</v>
      </c>
      <c r="D45" s="8" t="s">
        <v>26</v>
      </c>
      <c r="E45" s="9" t="s">
        <v>7</v>
      </c>
      <c r="F45" s="71" t="s">
        <v>2113</v>
      </c>
      <c r="G45" s="26" t="n">
        <v>20</v>
      </c>
      <c r="H45" s="17"/>
      <c r="I45" s="5"/>
      <c r="J45" s="156" t="n">
        <f aca="false">COUNTIF('genotipadas x sembradas'!$B$2:$B$810,B45)</f>
        <v>1</v>
      </c>
      <c r="K45" s="137"/>
      <c r="L45" s="137"/>
      <c r="M45" s="137"/>
    </row>
    <row r="46" customFormat="false" ht="15.75" hidden="false" customHeight="true" outlineLevel="0" collapsed="false">
      <c r="A46" s="5" t="n">
        <v>39</v>
      </c>
      <c r="B46" s="6" t="n">
        <v>15060114</v>
      </c>
      <c r="C46" s="7" t="s">
        <v>622</v>
      </c>
      <c r="D46" s="8" t="s">
        <v>73</v>
      </c>
      <c r="E46" s="9" t="s">
        <v>7</v>
      </c>
      <c r="F46" s="71" t="s">
        <v>2113</v>
      </c>
      <c r="G46" s="26" t="n">
        <v>20</v>
      </c>
      <c r="H46" s="17"/>
      <c r="I46" s="5"/>
      <c r="J46" s="156" t="n">
        <f aca="false">COUNTIF('genotipadas x sembradas'!$B$2:$B$810,B46)</f>
        <v>1</v>
      </c>
      <c r="K46" s="137"/>
      <c r="L46" s="137"/>
      <c r="M46" s="137"/>
    </row>
    <row r="47" customFormat="false" ht="15.75" hidden="false" customHeight="true" outlineLevel="0" collapsed="false">
      <c r="A47" s="5" t="n">
        <v>40</v>
      </c>
      <c r="B47" s="6" t="n">
        <v>15060117</v>
      </c>
      <c r="C47" s="7" t="s">
        <v>624</v>
      </c>
      <c r="D47" s="8" t="s">
        <v>2135</v>
      </c>
      <c r="E47" s="9" t="s">
        <v>7</v>
      </c>
      <c r="F47" s="158" t="s">
        <v>2111</v>
      </c>
      <c r="G47" s="26" t="n">
        <v>20</v>
      </c>
      <c r="H47" s="17"/>
      <c r="I47" s="5"/>
      <c r="J47" s="156" t="n">
        <f aca="false">COUNTIF('genotipadas x sembradas'!$B$2:$B$810,B47)</f>
        <v>1</v>
      </c>
      <c r="K47" s="137"/>
      <c r="L47" s="137"/>
      <c r="M47" s="137"/>
    </row>
    <row r="48" customFormat="false" ht="15.75" hidden="false" customHeight="true" outlineLevel="0" collapsed="false">
      <c r="A48" s="5" t="n">
        <v>41</v>
      </c>
      <c r="B48" s="6" t="n">
        <v>15060120</v>
      </c>
      <c r="C48" s="7" t="s">
        <v>626</v>
      </c>
      <c r="D48" s="8" t="s">
        <v>2136</v>
      </c>
      <c r="E48" s="9" t="s">
        <v>7</v>
      </c>
      <c r="F48" s="158" t="s">
        <v>2111</v>
      </c>
      <c r="G48" s="26" t="n">
        <v>20</v>
      </c>
      <c r="H48" s="17"/>
      <c r="I48" s="5"/>
      <c r="J48" s="156" t="n">
        <f aca="false">COUNTIF('genotipadas x sembradas'!$B$2:$B$810,B48)</f>
        <v>1</v>
      </c>
      <c r="K48" s="137"/>
      <c r="L48" s="137"/>
      <c r="M48" s="137"/>
    </row>
    <row r="49" customFormat="false" ht="15.75" hidden="false" customHeight="true" outlineLevel="0" collapsed="false">
      <c r="A49" s="5" t="n">
        <v>42</v>
      </c>
      <c r="B49" s="6" t="n">
        <v>15060121</v>
      </c>
      <c r="C49" s="7" t="s">
        <v>628</v>
      </c>
      <c r="D49" s="8" t="s">
        <v>2137</v>
      </c>
      <c r="E49" s="9" t="s">
        <v>7</v>
      </c>
      <c r="F49" s="158" t="s">
        <v>2111</v>
      </c>
      <c r="G49" s="26" t="n">
        <v>20</v>
      </c>
      <c r="H49" s="17"/>
      <c r="I49" s="5"/>
      <c r="J49" s="156" t="n">
        <f aca="false">COUNTIF('genotipadas x sembradas'!$B$2:$B$810,B49)</f>
        <v>1</v>
      </c>
      <c r="K49" s="137"/>
      <c r="L49" s="137"/>
      <c r="M49" s="137"/>
    </row>
    <row r="50" customFormat="false" ht="15.75" hidden="false" customHeight="true" outlineLevel="0" collapsed="false">
      <c r="A50" s="5" t="n">
        <v>43</v>
      </c>
      <c r="B50" s="6" t="n">
        <v>15060122</v>
      </c>
      <c r="C50" s="7" t="s">
        <v>630</v>
      </c>
      <c r="D50" s="8" t="s">
        <v>40</v>
      </c>
      <c r="E50" s="9" t="s">
        <v>7</v>
      </c>
      <c r="F50" s="71" t="s">
        <v>2113</v>
      </c>
      <c r="G50" s="26" t="n">
        <v>20</v>
      </c>
      <c r="H50" s="17"/>
      <c r="I50" s="5"/>
      <c r="J50" s="156" t="n">
        <f aca="false">COUNTIF('genotipadas x sembradas'!$B$2:$B$810,B50)</f>
        <v>1</v>
      </c>
      <c r="K50" s="137"/>
      <c r="L50" s="137"/>
      <c r="M50" s="137"/>
    </row>
    <row r="51" customFormat="false" ht="15.75" hidden="false" customHeight="true" outlineLevel="0" collapsed="false">
      <c r="A51" s="5" t="n">
        <v>44</v>
      </c>
      <c r="B51" s="6" t="n">
        <v>15061911</v>
      </c>
      <c r="C51" s="7" t="s">
        <v>1506</v>
      </c>
      <c r="D51" s="8" t="s">
        <v>2138</v>
      </c>
      <c r="E51" s="9" t="s">
        <v>7</v>
      </c>
      <c r="F51" s="71" t="s">
        <v>2113</v>
      </c>
      <c r="G51" s="26" t="n">
        <v>20</v>
      </c>
      <c r="H51" s="17"/>
      <c r="I51" s="5"/>
      <c r="J51" s="156" t="n">
        <f aca="false">COUNTIF('genotipadas x sembradas'!$B$2:$B$810,B51)</f>
        <v>1</v>
      </c>
      <c r="K51" s="137"/>
      <c r="L51" s="137"/>
      <c r="M51" s="137"/>
    </row>
    <row r="52" customFormat="false" ht="15.75" hidden="false" customHeight="true" outlineLevel="0" collapsed="false">
      <c r="A52" s="5" t="n">
        <v>45</v>
      </c>
      <c r="B52" s="6" t="n">
        <v>15060133</v>
      </c>
      <c r="C52" s="7" t="s">
        <v>632</v>
      </c>
      <c r="D52" s="8" t="s">
        <v>2139</v>
      </c>
      <c r="E52" s="9" t="s">
        <v>7</v>
      </c>
      <c r="F52" s="158" t="s">
        <v>2111</v>
      </c>
      <c r="G52" s="26" t="n">
        <v>20</v>
      </c>
      <c r="H52" s="17"/>
      <c r="I52" s="5"/>
      <c r="J52" s="156" t="n">
        <f aca="false">COUNTIF('genotipadas x sembradas'!$B$2:$B$810,B52)</f>
        <v>1</v>
      </c>
      <c r="K52" s="137"/>
      <c r="L52" s="137"/>
      <c r="M52" s="137"/>
    </row>
    <row r="53" customFormat="false" ht="15.75" hidden="false" customHeight="true" outlineLevel="0" collapsed="false">
      <c r="A53" s="5" t="n">
        <v>46</v>
      </c>
      <c r="B53" s="6" t="n">
        <v>15060138</v>
      </c>
      <c r="C53" s="7" t="s">
        <v>634</v>
      </c>
      <c r="D53" s="8" t="s">
        <v>2140</v>
      </c>
      <c r="E53" s="9" t="s">
        <v>7</v>
      </c>
      <c r="F53" s="71" t="s">
        <v>2113</v>
      </c>
      <c r="G53" s="26" t="n">
        <v>20</v>
      </c>
      <c r="H53" s="17"/>
      <c r="I53" s="5"/>
      <c r="J53" s="156" t="n">
        <f aca="false">COUNTIF('genotipadas x sembradas'!$B$2:$B$810,B53)</f>
        <v>1</v>
      </c>
      <c r="K53" s="137"/>
      <c r="L53" s="137"/>
      <c r="M53" s="137"/>
    </row>
    <row r="54" customFormat="false" ht="15.75" hidden="false" customHeight="true" outlineLevel="0" collapsed="false">
      <c r="A54" s="5" t="n">
        <v>47</v>
      </c>
      <c r="B54" s="6" t="n">
        <v>15062046</v>
      </c>
      <c r="C54" s="7" t="s">
        <v>1681</v>
      </c>
      <c r="D54" s="8" t="s">
        <v>75</v>
      </c>
      <c r="E54" s="9" t="s">
        <v>7</v>
      </c>
      <c r="F54" s="158" t="s">
        <v>2111</v>
      </c>
      <c r="G54" s="26" t="n">
        <v>20</v>
      </c>
      <c r="H54" s="17"/>
      <c r="I54" s="5"/>
      <c r="J54" s="156" t="n">
        <f aca="false">COUNTIF('genotipadas x sembradas'!$B$2:$B$810,B54)</f>
        <v>1</v>
      </c>
      <c r="K54" s="137"/>
      <c r="L54" s="137"/>
      <c r="M54" s="137"/>
    </row>
    <row r="55" customFormat="false" ht="15.75" hidden="false" customHeight="true" outlineLevel="0" collapsed="false">
      <c r="A55" s="5" t="n">
        <v>48</v>
      </c>
      <c r="B55" s="6" t="n">
        <v>15061912</v>
      </c>
      <c r="C55" s="7" t="s">
        <v>1508</v>
      </c>
      <c r="D55" s="8" t="s">
        <v>2141</v>
      </c>
      <c r="E55" s="9" t="s">
        <v>7</v>
      </c>
      <c r="F55" s="158" t="s">
        <v>2111</v>
      </c>
      <c r="G55" s="26" t="n">
        <v>20</v>
      </c>
      <c r="H55" s="17"/>
      <c r="I55" s="5"/>
      <c r="J55" s="156" t="n">
        <f aca="false">COUNTIF('genotipadas x sembradas'!$B$2:$B$810,B55)</f>
        <v>1</v>
      </c>
      <c r="K55" s="137"/>
      <c r="L55" s="137"/>
      <c r="M55" s="137"/>
    </row>
    <row r="56" customFormat="false" ht="15.75" hidden="false" customHeight="true" outlineLevel="0" collapsed="false">
      <c r="A56" s="5" t="n">
        <v>49</v>
      </c>
      <c r="B56" s="6" t="n">
        <v>15060155</v>
      </c>
      <c r="C56" s="7" t="s">
        <v>637</v>
      </c>
      <c r="D56" s="8" t="s">
        <v>20</v>
      </c>
      <c r="E56" s="9" t="s">
        <v>7</v>
      </c>
      <c r="F56" s="158" t="s">
        <v>2111</v>
      </c>
      <c r="G56" s="26" t="n">
        <v>20</v>
      </c>
      <c r="H56" s="17"/>
      <c r="I56" s="5"/>
      <c r="J56" s="156" t="n">
        <f aca="false">COUNTIF('genotipadas x sembradas'!$B$2:$B$810,B56)</f>
        <v>1</v>
      </c>
      <c r="K56" s="137"/>
      <c r="L56" s="137"/>
      <c r="M56" s="137"/>
    </row>
    <row r="57" customFormat="false" ht="15.75" hidden="false" customHeight="true" outlineLevel="0" collapsed="false">
      <c r="A57" s="5" t="n">
        <v>50</v>
      </c>
      <c r="B57" s="6" t="n">
        <v>15061913</v>
      </c>
      <c r="C57" s="7" t="s">
        <v>1510</v>
      </c>
      <c r="D57" s="67" t="s">
        <v>20</v>
      </c>
      <c r="E57" s="9" t="s">
        <v>7</v>
      </c>
      <c r="F57" s="71" t="s">
        <v>2113</v>
      </c>
      <c r="G57" s="26" t="n">
        <v>20</v>
      </c>
      <c r="H57" s="17"/>
      <c r="I57" s="5"/>
      <c r="J57" s="156" t="n">
        <f aca="false">COUNTIF('genotipadas x sembradas'!$B$2:$B$810,B57)</f>
        <v>1</v>
      </c>
      <c r="K57" s="137"/>
      <c r="L57" s="137"/>
      <c r="M57" s="137"/>
    </row>
    <row r="58" customFormat="false" ht="15.75" hidden="false" customHeight="true" outlineLevel="0" collapsed="false">
      <c r="A58" s="5" t="n">
        <v>51</v>
      </c>
      <c r="B58" s="6" t="n">
        <v>15061914</v>
      </c>
      <c r="C58" s="7" t="s">
        <v>1512</v>
      </c>
      <c r="D58" s="8" t="s">
        <v>2142</v>
      </c>
      <c r="E58" s="9" t="s">
        <v>7</v>
      </c>
      <c r="F58" s="71" t="s">
        <v>2113</v>
      </c>
      <c r="G58" s="26" t="n">
        <v>20</v>
      </c>
      <c r="H58" s="17"/>
      <c r="I58" s="5"/>
      <c r="J58" s="156" t="n">
        <f aca="false">COUNTIF('genotipadas x sembradas'!$B$2:$B$810,B58)</f>
        <v>1</v>
      </c>
      <c r="K58" s="137"/>
      <c r="L58" s="137"/>
      <c r="M58" s="137"/>
    </row>
    <row r="59" customFormat="false" ht="15.75" hidden="false" customHeight="true" outlineLevel="0" collapsed="false">
      <c r="A59" s="5" t="n">
        <v>52</v>
      </c>
      <c r="B59" s="6" t="n">
        <v>15060160</v>
      </c>
      <c r="C59" s="7" t="s">
        <v>639</v>
      </c>
      <c r="D59" s="8" t="s">
        <v>2143</v>
      </c>
      <c r="E59" s="9" t="s">
        <v>7</v>
      </c>
      <c r="F59" s="71" t="s">
        <v>2113</v>
      </c>
      <c r="G59" s="26" t="n">
        <v>20</v>
      </c>
      <c r="H59" s="17"/>
      <c r="I59" s="5"/>
      <c r="J59" s="156" t="n">
        <f aca="false">COUNTIF('genotipadas x sembradas'!$B$2:$B$810,B59)</f>
        <v>1</v>
      </c>
      <c r="K59" s="137"/>
      <c r="L59" s="137"/>
      <c r="M59" s="137"/>
    </row>
    <row r="60" customFormat="false" ht="15.75" hidden="false" customHeight="true" outlineLevel="0" collapsed="false">
      <c r="A60" s="5" t="n">
        <v>53</v>
      </c>
      <c r="B60" s="6" t="n">
        <v>15061915</v>
      </c>
      <c r="C60" s="7" t="s">
        <v>1514</v>
      </c>
      <c r="D60" s="8" t="s">
        <v>2144</v>
      </c>
      <c r="E60" s="9" t="s">
        <v>7</v>
      </c>
      <c r="F60" s="158" t="s">
        <v>2111</v>
      </c>
      <c r="G60" s="26" t="n">
        <v>20</v>
      </c>
      <c r="H60" s="17"/>
      <c r="I60" s="5"/>
      <c r="J60" s="156" t="n">
        <f aca="false">COUNTIF('genotipadas x sembradas'!$B$2:$B$810,B60)</f>
        <v>1</v>
      </c>
      <c r="K60" s="137"/>
      <c r="L60" s="137"/>
      <c r="M60" s="137"/>
    </row>
    <row r="61" customFormat="false" ht="15.75" hidden="false" customHeight="true" outlineLevel="0" collapsed="false">
      <c r="A61" s="5" t="n">
        <v>54</v>
      </c>
      <c r="B61" s="6" t="n">
        <v>15062334</v>
      </c>
      <c r="C61" s="7" t="s">
        <v>1842</v>
      </c>
      <c r="D61" s="8" t="s">
        <v>67</v>
      </c>
      <c r="E61" s="9" t="s">
        <v>7</v>
      </c>
      <c r="F61" s="158" t="s">
        <v>2111</v>
      </c>
      <c r="G61" s="26" t="n">
        <v>20</v>
      </c>
      <c r="H61" s="17"/>
      <c r="I61" s="5"/>
      <c r="J61" s="156" t="n">
        <f aca="false">COUNTIF('genotipadas x sembradas'!$B$2:$B$810,B61)</f>
        <v>1</v>
      </c>
      <c r="K61" s="137"/>
      <c r="L61" s="137"/>
      <c r="M61" s="137"/>
    </row>
    <row r="62" customFormat="false" ht="15.75" hidden="false" customHeight="true" outlineLevel="0" collapsed="false">
      <c r="A62" s="5" t="n">
        <v>55</v>
      </c>
      <c r="B62" s="6" t="n">
        <v>15062050</v>
      </c>
      <c r="C62" s="7" t="s">
        <v>1683</v>
      </c>
      <c r="D62" s="8" t="s">
        <v>20</v>
      </c>
      <c r="E62" s="9" t="s">
        <v>7</v>
      </c>
      <c r="F62" s="71" t="s">
        <v>2113</v>
      </c>
      <c r="G62" s="26" t="n">
        <v>20</v>
      </c>
      <c r="H62" s="17"/>
      <c r="I62" s="5"/>
      <c r="J62" s="156" t="n">
        <f aca="false">COUNTIF('genotipadas x sembradas'!$B$2:$B$810,B62)</f>
        <v>1</v>
      </c>
      <c r="K62" s="137"/>
      <c r="L62" s="137"/>
      <c r="M62" s="137"/>
    </row>
    <row r="63" customFormat="false" ht="15.75" hidden="false" customHeight="true" outlineLevel="0" collapsed="false">
      <c r="A63" s="5" t="n">
        <v>56</v>
      </c>
      <c r="B63" s="6" t="n">
        <v>15060187</v>
      </c>
      <c r="C63" s="7" t="s">
        <v>641</v>
      </c>
      <c r="D63" s="8" t="s">
        <v>2145</v>
      </c>
      <c r="E63" s="9" t="s">
        <v>7</v>
      </c>
      <c r="F63" s="71" t="s">
        <v>2113</v>
      </c>
      <c r="G63" s="26" t="n">
        <v>20</v>
      </c>
      <c r="H63" s="17"/>
      <c r="I63" s="5"/>
      <c r="J63" s="156" t="n">
        <f aca="false">COUNTIF('genotipadas x sembradas'!$B$2:$B$810,B63)</f>
        <v>1</v>
      </c>
      <c r="K63" s="137"/>
      <c r="L63" s="137"/>
      <c r="M63" s="137"/>
    </row>
    <row r="64" customFormat="false" ht="15.75" hidden="false" customHeight="true" outlineLevel="0" collapsed="false">
      <c r="A64" s="5" t="n">
        <v>57</v>
      </c>
      <c r="B64" s="6" t="n">
        <v>15061916</v>
      </c>
      <c r="C64" s="7" t="s">
        <v>1516</v>
      </c>
      <c r="D64" s="8" t="s">
        <v>2145</v>
      </c>
      <c r="E64" s="9" t="s">
        <v>7</v>
      </c>
      <c r="F64" s="71" t="s">
        <v>2113</v>
      </c>
      <c r="G64" s="26" t="n">
        <v>20</v>
      </c>
      <c r="H64" s="17"/>
      <c r="I64" s="5"/>
      <c r="J64" s="156" t="n">
        <f aca="false">COUNTIF('genotipadas x sembradas'!$B$2:$B$810,B64)</f>
        <v>1</v>
      </c>
      <c r="K64" s="137"/>
      <c r="L64" s="137"/>
      <c r="M64" s="137"/>
    </row>
    <row r="65" customFormat="false" ht="15.75" hidden="false" customHeight="true" outlineLevel="0" collapsed="false">
      <c r="A65" s="5" t="n">
        <v>58</v>
      </c>
      <c r="B65" s="6" t="n">
        <v>15062335</v>
      </c>
      <c r="C65" s="7" t="s">
        <v>1844</v>
      </c>
      <c r="D65" s="8" t="s">
        <v>2145</v>
      </c>
      <c r="E65" s="9" t="s">
        <v>7</v>
      </c>
      <c r="F65" s="71" t="s">
        <v>2113</v>
      </c>
      <c r="G65" s="26" t="n">
        <v>20</v>
      </c>
      <c r="H65" s="17"/>
      <c r="I65" s="5"/>
      <c r="J65" s="156" t="n">
        <f aca="false">COUNTIF('genotipadas x sembradas'!$B$2:$B$810,B65)</f>
        <v>1</v>
      </c>
      <c r="K65" s="137"/>
      <c r="L65" s="137"/>
      <c r="M65" s="137"/>
    </row>
    <row r="66" customFormat="false" ht="15.75" hidden="false" customHeight="true" outlineLevel="0" collapsed="false">
      <c r="A66" s="5" t="n">
        <v>59</v>
      </c>
      <c r="B66" s="6" t="n">
        <v>15060188</v>
      </c>
      <c r="C66" s="7" t="s">
        <v>643</v>
      </c>
      <c r="D66" s="8" t="s">
        <v>2146</v>
      </c>
      <c r="E66" s="9" t="s">
        <v>7</v>
      </c>
      <c r="F66" s="158" t="s">
        <v>2111</v>
      </c>
      <c r="G66" s="26" t="n">
        <v>20</v>
      </c>
      <c r="H66" s="20"/>
      <c r="I66" s="5"/>
      <c r="J66" s="156" t="n">
        <f aca="false">COUNTIF('genotipadas x sembradas'!$B$2:$B$810,B66)</f>
        <v>1</v>
      </c>
      <c r="K66" s="137"/>
      <c r="L66" s="137"/>
      <c r="M66" s="137"/>
    </row>
    <row r="67" customFormat="false" ht="15.75" hidden="false" customHeight="true" outlineLevel="0" collapsed="false">
      <c r="A67" s="5" t="n">
        <v>60</v>
      </c>
      <c r="B67" s="6" t="n">
        <v>15060190</v>
      </c>
      <c r="C67" s="7" t="s">
        <v>645</v>
      </c>
      <c r="D67" s="8" t="s">
        <v>2146</v>
      </c>
      <c r="E67" s="9" t="s">
        <v>7</v>
      </c>
      <c r="F67" s="71" t="s">
        <v>2113</v>
      </c>
      <c r="G67" s="26" t="n">
        <v>20</v>
      </c>
      <c r="H67" s="17"/>
      <c r="I67" s="5"/>
      <c r="J67" s="156" t="n">
        <f aca="false">COUNTIF('genotipadas x sembradas'!$B$2:$B$810,B67)</f>
        <v>1</v>
      </c>
      <c r="K67" s="137"/>
      <c r="L67" s="137"/>
      <c r="M67" s="137"/>
    </row>
    <row r="68" customFormat="false" ht="15.75" hidden="false" customHeight="true" outlineLevel="0" collapsed="false">
      <c r="A68" s="5" t="n">
        <v>61</v>
      </c>
      <c r="B68" s="6" t="n">
        <v>15060191</v>
      </c>
      <c r="C68" s="7" t="s">
        <v>647</v>
      </c>
      <c r="D68" s="8" t="s">
        <v>2146</v>
      </c>
      <c r="E68" s="9" t="s">
        <v>7</v>
      </c>
      <c r="F68" s="71" t="s">
        <v>2132</v>
      </c>
      <c r="G68" s="26" t="n">
        <v>20</v>
      </c>
      <c r="H68" s="17"/>
      <c r="I68" s="5"/>
      <c r="J68" s="156" t="n">
        <f aca="false">COUNTIF('genotipadas x sembradas'!$B$2:$B$810,B68)</f>
        <v>1</v>
      </c>
      <c r="K68" s="137"/>
      <c r="L68" s="137"/>
      <c r="M68" s="137"/>
    </row>
    <row r="69" customFormat="false" ht="15.75" hidden="false" customHeight="true" outlineLevel="0" collapsed="false">
      <c r="A69" s="5" t="n">
        <v>62</v>
      </c>
      <c r="B69" s="6" t="n">
        <v>15060214</v>
      </c>
      <c r="C69" s="7" t="s">
        <v>653</v>
      </c>
      <c r="D69" s="8" t="s">
        <v>2147</v>
      </c>
      <c r="E69" s="9" t="s">
        <v>7</v>
      </c>
      <c r="F69" s="71" t="s">
        <v>2113</v>
      </c>
      <c r="G69" s="26" t="n">
        <v>20</v>
      </c>
      <c r="H69" s="17"/>
      <c r="I69" s="5"/>
      <c r="J69" s="156" t="n">
        <f aca="false">COUNTIF('genotipadas x sembradas'!$B$2:$B$810,B69)</f>
        <v>1</v>
      </c>
      <c r="K69" s="137"/>
      <c r="L69" s="137"/>
      <c r="M69" s="137"/>
    </row>
    <row r="70" customFormat="false" ht="15.75" hidden="false" customHeight="true" outlineLevel="0" collapsed="false">
      <c r="A70" s="5" t="n">
        <v>63</v>
      </c>
      <c r="B70" s="6" t="n">
        <v>15060215</v>
      </c>
      <c r="C70" s="7" t="s">
        <v>655</v>
      </c>
      <c r="D70" s="8" t="s">
        <v>2127</v>
      </c>
      <c r="E70" s="9" t="s">
        <v>7</v>
      </c>
      <c r="F70" s="71" t="s">
        <v>2113</v>
      </c>
      <c r="G70" s="26" t="n">
        <v>20</v>
      </c>
      <c r="H70" s="17"/>
      <c r="I70" s="5"/>
      <c r="J70" s="156" t="n">
        <f aca="false">COUNTIF('genotipadas x sembradas'!$B$2:$B$810,B70)</f>
        <v>1</v>
      </c>
      <c r="K70" s="137"/>
      <c r="L70" s="137"/>
      <c r="M70" s="137"/>
    </row>
    <row r="71" customFormat="false" ht="15.75" hidden="true" customHeight="true" outlineLevel="0" collapsed="false">
      <c r="A71" s="5" t="n">
        <v>64</v>
      </c>
      <c r="B71" s="6" t="n">
        <v>15062336</v>
      </c>
      <c r="C71" s="7" t="s">
        <v>8</v>
      </c>
      <c r="D71" s="8" t="s">
        <v>9</v>
      </c>
      <c r="E71" s="9" t="s">
        <v>7</v>
      </c>
      <c r="F71" s="71" t="s">
        <v>2113</v>
      </c>
      <c r="G71" s="26" t="n">
        <v>20</v>
      </c>
      <c r="H71" s="17"/>
      <c r="I71" s="5"/>
      <c r="J71" s="156" t="n">
        <f aca="false">COUNTIF('genotipadas x sembradas'!$B$2:$B$810,B71)</f>
        <v>0</v>
      </c>
      <c r="K71" s="137"/>
      <c r="L71" s="137"/>
      <c r="M71" s="137"/>
    </row>
    <row r="72" customFormat="false" ht="15.75" hidden="false" customHeight="true" outlineLevel="0" collapsed="false">
      <c r="A72" s="5" t="n">
        <v>65</v>
      </c>
      <c r="B72" s="6" t="n">
        <v>15060313</v>
      </c>
      <c r="C72" s="7" t="s">
        <v>657</v>
      </c>
      <c r="D72" s="8" t="s">
        <v>2148</v>
      </c>
      <c r="E72" s="9" t="s">
        <v>7</v>
      </c>
      <c r="F72" s="71" t="s">
        <v>2113</v>
      </c>
      <c r="G72" s="26" t="n">
        <v>20</v>
      </c>
      <c r="H72" s="17"/>
      <c r="I72" s="5"/>
      <c r="J72" s="156" t="n">
        <f aca="false">COUNTIF('genotipadas x sembradas'!$B$2:$B$810,B72)</f>
        <v>1</v>
      </c>
      <c r="K72" s="137"/>
      <c r="L72" s="137"/>
      <c r="M72" s="137"/>
    </row>
    <row r="73" customFormat="false" ht="15.75" hidden="false" customHeight="true" outlineLevel="0" collapsed="false">
      <c r="A73" s="5" t="n">
        <v>66</v>
      </c>
      <c r="B73" s="6" t="n">
        <v>15060320</v>
      </c>
      <c r="C73" s="7" t="s">
        <v>659</v>
      </c>
      <c r="D73" s="8" t="s">
        <v>2149</v>
      </c>
      <c r="E73" s="9" t="s">
        <v>7</v>
      </c>
      <c r="F73" s="71" t="s">
        <v>2132</v>
      </c>
      <c r="G73" s="26" t="n">
        <v>20</v>
      </c>
      <c r="H73" s="17"/>
      <c r="I73" s="5"/>
      <c r="J73" s="156" t="n">
        <f aca="false">COUNTIF('genotipadas x sembradas'!$B$2:$B$810,B73)</f>
        <v>1</v>
      </c>
      <c r="K73" s="137"/>
      <c r="L73" s="137"/>
      <c r="M73" s="137"/>
    </row>
    <row r="74" customFormat="false" ht="15.75" hidden="false" customHeight="true" outlineLevel="0" collapsed="false">
      <c r="A74" s="5" t="n">
        <v>67</v>
      </c>
      <c r="B74" s="6" t="n">
        <v>15060345</v>
      </c>
      <c r="C74" s="7" t="s">
        <v>661</v>
      </c>
      <c r="D74" s="8" t="s">
        <v>2150</v>
      </c>
      <c r="E74" s="9" t="s">
        <v>7</v>
      </c>
      <c r="F74" s="71" t="s">
        <v>2113</v>
      </c>
      <c r="G74" s="26" t="n">
        <v>20</v>
      </c>
      <c r="H74" s="17"/>
      <c r="I74" s="5"/>
      <c r="J74" s="156" t="n">
        <f aca="false">COUNTIF('genotipadas x sembradas'!$B$2:$B$810,B74)</f>
        <v>1</v>
      </c>
      <c r="K74" s="137"/>
      <c r="L74" s="137"/>
      <c r="M74" s="137"/>
    </row>
    <row r="75" customFormat="false" ht="15.75" hidden="false" customHeight="true" outlineLevel="0" collapsed="false">
      <c r="A75" s="5" t="n">
        <v>68</v>
      </c>
      <c r="B75" s="6" t="n">
        <v>15062337</v>
      </c>
      <c r="C75" s="7" t="s">
        <v>1846</v>
      </c>
      <c r="D75" s="8" t="s">
        <v>2151</v>
      </c>
      <c r="E75" s="9" t="s">
        <v>7</v>
      </c>
      <c r="F75" s="71" t="s">
        <v>2113</v>
      </c>
      <c r="G75" s="26" t="n">
        <v>20</v>
      </c>
      <c r="H75" s="17"/>
      <c r="I75" s="5"/>
      <c r="J75" s="156" t="n">
        <f aca="false">COUNTIF('genotipadas x sembradas'!$B$2:$B$810,B75)</f>
        <v>1</v>
      </c>
      <c r="K75" s="137"/>
      <c r="L75" s="137"/>
      <c r="M75" s="137"/>
    </row>
    <row r="76" customFormat="false" ht="15.75" hidden="false" customHeight="true" outlineLevel="0" collapsed="false">
      <c r="A76" s="5" t="n">
        <v>69</v>
      </c>
      <c r="B76" s="6" t="n">
        <v>15062051</v>
      </c>
      <c r="C76" s="7" t="s">
        <v>1685</v>
      </c>
      <c r="D76" s="8" t="s">
        <v>2152</v>
      </c>
      <c r="E76" s="9" t="s">
        <v>7</v>
      </c>
      <c r="F76" s="71" t="s">
        <v>2113</v>
      </c>
      <c r="G76" s="26" t="n">
        <v>20</v>
      </c>
      <c r="H76" s="17"/>
      <c r="I76" s="5"/>
      <c r="J76" s="156" t="n">
        <f aca="false">COUNTIF('genotipadas x sembradas'!$B$2:$B$810,B76)</f>
        <v>1</v>
      </c>
      <c r="K76" s="137"/>
      <c r="L76" s="137"/>
      <c r="M76" s="137"/>
    </row>
    <row r="77" customFormat="false" ht="15.75" hidden="false" customHeight="true" outlineLevel="0" collapsed="false">
      <c r="A77" s="5" t="n">
        <v>70</v>
      </c>
      <c r="B77" s="6" t="n">
        <v>15062052</v>
      </c>
      <c r="C77" s="7" t="s">
        <v>1687</v>
      </c>
      <c r="D77" s="8" t="s">
        <v>2153</v>
      </c>
      <c r="E77" s="9" t="s">
        <v>7</v>
      </c>
      <c r="F77" s="71" t="s">
        <v>2113</v>
      </c>
      <c r="G77" s="26" t="n">
        <v>20</v>
      </c>
      <c r="H77" s="17"/>
      <c r="I77" s="5"/>
      <c r="J77" s="156" t="n">
        <f aca="false">COUNTIF('genotipadas x sembradas'!$B$2:$B$810,B77)</f>
        <v>1</v>
      </c>
      <c r="K77" s="137"/>
      <c r="L77" s="137"/>
      <c r="M77" s="137"/>
    </row>
    <row r="78" customFormat="false" ht="15.75" hidden="false" customHeight="true" outlineLevel="0" collapsed="false">
      <c r="A78" s="5" t="n">
        <v>71</v>
      </c>
      <c r="B78" s="6" t="n">
        <v>15061917</v>
      </c>
      <c r="C78" s="7" t="s">
        <v>1518</v>
      </c>
      <c r="D78" s="8" t="s">
        <v>2154</v>
      </c>
      <c r="E78" s="9" t="s">
        <v>7</v>
      </c>
      <c r="F78" s="71" t="s">
        <v>2113</v>
      </c>
      <c r="G78" s="26" t="n">
        <v>20</v>
      </c>
      <c r="H78" s="17"/>
      <c r="I78" s="5"/>
      <c r="J78" s="156" t="n">
        <f aca="false">COUNTIF('genotipadas x sembradas'!$B$2:$B$810,B78)</f>
        <v>1</v>
      </c>
      <c r="K78" s="137"/>
      <c r="L78" s="137"/>
      <c r="M78" s="137"/>
    </row>
    <row r="79" customFormat="false" ht="15.75" hidden="false" customHeight="true" outlineLevel="0" collapsed="false">
      <c r="A79" s="5" t="n">
        <v>72</v>
      </c>
      <c r="B79" s="6" t="n">
        <v>15060383</v>
      </c>
      <c r="C79" s="7" t="s">
        <v>663</v>
      </c>
      <c r="D79" s="8" t="s">
        <v>2155</v>
      </c>
      <c r="E79" s="9" t="s">
        <v>7</v>
      </c>
      <c r="F79" s="71" t="s">
        <v>2113</v>
      </c>
      <c r="G79" s="26" t="n">
        <v>20</v>
      </c>
      <c r="H79" s="17"/>
      <c r="I79" s="5"/>
      <c r="J79" s="156" t="n">
        <f aca="false">COUNTIF('genotipadas x sembradas'!$B$2:$B$810,B79)</f>
        <v>2</v>
      </c>
      <c r="K79" s="137"/>
      <c r="L79" s="137"/>
      <c r="M79" s="137"/>
    </row>
    <row r="80" customFormat="false" ht="15.75" hidden="false" customHeight="true" outlineLevel="0" collapsed="false">
      <c r="A80" s="5" t="n">
        <v>73</v>
      </c>
      <c r="B80" s="6" t="n">
        <v>15062338</v>
      </c>
      <c r="C80" s="7" t="s">
        <v>1848</v>
      </c>
      <c r="D80" s="8" t="s">
        <v>2155</v>
      </c>
      <c r="E80" s="9" t="s">
        <v>7</v>
      </c>
      <c r="F80" s="71" t="s">
        <v>2113</v>
      </c>
      <c r="G80" s="26" t="n">
        <v>20</v>
      </c>
      <c r="H80" s="17"/>
      <c r="I80" s="5"/>
      <c r="J80" s="156" t="n">
        <f aca="false">COUNTIF('genotipadas x sembradas'!$B$2:$B$810,B80)</f>
        <v>1</v>
      </c>
      <c r="K80" s="137"/>
      <c r="L80" s="137"/>
      <c r="M80" s="137"/>
    </row>
    <row r="81" customFormat="false" ht="15.75" hidden="false" customHeight="true" outlineLevel="0" collapsed="false">
      <c r="A81" s="5" t="n">
        <v>74</v>
      </c>
      <c r="B81" s="6" t="n">
        <v>15062339</v>
      </c>
      <c r="C81" s="7" t="s">
        <v>1850</v>
      </c>
      <c r="D81" s="8" t="s">
        <v>2156</v>
      </c>
      <c r="E81" s="9" t="s">
        <v>7</v>
      </c>
      <c r="F81" s="71" t="s">
        <v>2113</v>
      </c>
      <c r="G81" s="26" t="n">
        <v>20</v>
      </c>
      <c r="H81" s="17"/>
      <c r="I81" s="17"/>
      <c r="J81" s="156" t="n">
        <f aca="false">COUNTIF('genotipadas x sembradas'!$B$2:$B$810,B81)</f>
        <v>1</v>
      </c>
      <c r="K81" s="137"/>
      <c r="L81" s="137"/>
      <c r="M81" s="137"/>
    </row>
    <row r="82" customFormat="false" ht="15.75" hidden="false" customHeight="true" outlineLevel="0" collapsed="false">
      <c r="A82" s="5" t="n">
        <v>75</v>
      </c>
      <c r="B82" s="6" t="n">
        <v>15062340</v>
      </c>
      <c r="C82" s="7" t="s">
        <v>1852</v>
      </c>
      <c r="D82" s="8" t="s">
        <v>2157</v>
      </c>
      <c r="E82" s="9" t="s">
        <v>7</v>
      </c>
      <c r="F82" s="71" t="s">
        <v>2113</v>
      </c>
      <c r="G82" s="26" t="n">
        <v>20</v>
      </c>
      <c r="H82" s="17"/>
      <c r="I82" s="5"/>
      <c r="J82" s="156" t="n">
        <f aca="false">COUNTIF('genotipadas x sembradas'!$B$2:$B$810,B82)</f>
        <v>1</v>
      </c>
      <c r="K82" s="137"/>
      <c r="L82" s="137"/>
      <c r="M82" s="137"/>
    </row>
    <row r="83" customFormat="false" ht="15.75" hidden="false" customHeight="true" outlineLevel="0" collapsed="false">
      <c r="A83" s="5" t="n">
        <v>76</v>
      </c>
      <c r="B83" s="6" t="n">
        <v>15060420</v>
      </c>
      <c r="C83" s="7" t="s">
        <v>667</v>
      </c>
      <c r="D83" s="8" t="s">
        <v>2158</v>
      </c>
      <c r="E83" s="9" t="s">
        <v>7</v>
      </c>
      <c r="F83" s="71" t="s">
        <v>2113</v>
      </c>
      <c r="G83" s="26" t="n">
        <v>20</v>
      </c>
      <c r="H83" s="17"/>
      <c r="I83" s="5"/>
      <c r="J83" s="156" t="n">
        <f aca="false">COUNTIF('genotipadas x sembradas'!$B$2:$B$810,B83)</f>
        <v>1</v>
      </c>
      <c r="K83" s="137"/>
      <c r="L83" s="137"/>
      <c r="M83" s="137"/>
    </row>
    <row r="84" customFormat="false" ht="15.75" hidden="false" customHeight="true" outlineLevel="0" collapsed="false">
      <c r="A84" s="5" t="n">
        <v>77</v>
      </c>
      <c r="B84" s="6" t="n">
        <v>15062053</v>
      </c>
      <c r="C84" s="7" t="s">
        <v>1689</v>
      </c>
      <c r="D84" s="8" t="s">
        <v>2159</v>
      </c>
      <c r="E84" s="9" t="s">
        <v>7</v>
      </c>
      <c r="F84" s="71" t="s">
        <v>2113</v>
      </c>
      <c r="G84" s="26" t="n">
        <v>20</v>
      </c>
      <c r="H84" s="17"/>
      <c r="I84" s="17"/>
      <c r="J84" s="156" t="n">
        <f aca="false">COUNTIF('genotipadas x sembradas'!$B$2:$B$810,B84)</f>
        <v>1</v>
      </c>
      <c r="K84" s="137"/>
      <c r="L84" s="137"/>
      <c r="M84" s="137"/>
    </row>
    <row r="85" customFormat="false" ht="15.75" hidden="false" customHeight="true" outlineLevel="0" collapsed="false">
      <c r="A85" s="5" t="n">
        <v>78</v>
      </c>
      <c r="B85" s="6" t="n">
        <v>15062363</v>
      </c>
      <c r="C85" s="7" t="s">
        <v>1888</v>
      </c>
      <c r="D85" s="8" t="s">
        <v>2160</v>
      </c>
      <c r="E85" s="9" t="s">
        <v>7</v>
      </c>
      <c r="F85" s="71" t="s">
        <v>2113</v>
      </c>
      <c r="G85" s="26" t="n">
        <v>20</v>
      </c>
      <c r="H85" s="17"/>
      <c r="I85" s="5"/>
      <c r="J85" s="156" t="n">
        <f aca="false">COUNTIF('genotipadas x sembradas'!$B$2:$B$810,B85)</f>
        <v>1</v>
      </c>
      <c r="K85" s="137"/>
      <c r="L85" s="137"/>
      <c r="M85" s="137"/>
    </row>
    <row r="86" customFormat="false" ht="15.75" hidden="true" customHeight="true" outlineLevel="0" collapsed="false">
      <c r="A86" s="5" t="n">
        <v>79</v>
      </c>
      <c r="B86" s="6" t="n">
        <v>15060467</v>
      </c>
      <c r="C86" s="10" t="s">
        <v>10</v>
      </c>
      <c r="D86" s="8" t="s">
        <v>11</v>
      </c>
      <c r="E86" s="9" t="s">
        <v>7</v>
      </c>
      <c r="F86" s="158" t="s">
        <v>2111</v>
      </c>
      <c r="G86" s="26" t="n">
        <v>20</v>
      </c>
      <c r="H86" s="17"/>
      <c r="I86" s="5"/>
      <c r="J86" s="156" t="n">
        <f aca="false">COUNTIF('genotipadas x sembradas'!$B$2:$B$810,B86)</f>
        <v>0</v>
      </c>
      <c r="K86" s="137"/>
      <c r="L86" s="137"/>
      <c r="M86" s="137"/>
    </row>
    <row r="87" customFormat="false" ht="15.75" hidden="false" customHeight="true" outlineLevel="0" collapsed="false">
      <c r="A87" s="5" t="n">
        <v>80</v>
      </c>
      <c r="B87" s="6" t="n">
        <v>15060536</v>
      </c>
      <c r="C87" s="7" t="s">
        <v>669</v>
      </c>
      <c r="D87" s="8" t="s">
        <v>2161</v>
      </c>
      <c r="E87" s="9" t="s">
        <v>7</v>
      </c>
      <c r="F87" s="71" t="s">
        <v>2113</v>
      </c>
      <c r="G87" s="26" t="n">
        <v>20</v>
      </c>
      <c r="H87" s="20"/>
      <c r="I87" s="5"/>
      <c r="J87" s="156" t="n">
        <f aca="false">COUNTIF('genotipadas x sembradas'!$B$2:$B$810,B87)</f>
        <v>1</v>
      </c>
      <c r="K87" s="137"/>
      <c r="L87" s="137"/>
      <c r="M87" s="137"/>
    </row>
    <row r="88" customFormat="false" ht="15.75" hidden="false" customHeight="true" outlineLevel="0" collapsed="false">
      <c r="A88" s="5" t="n">
        <v>81</v>
      </c>
      <c r="B88" s="6" t="n">
        <v>15060543</v>
      </c>
      <c r="C88" s="7" t="s">
        <v>671</v>
      </c>
      <c r="D88" s="8" t="s">
        <v>2162</v>
      </c>
      <c r="E88" s="9" t="s">
        <v>7</v>
      </c>
      <c r="F88" s="71" t="s">
        <v>2113</v>
      </c>
      <c r="G88" s="26" t="n">
        <v>20</v>
      </c>
      <c r="H88" s="17"/>
      <c r="I88" s="5"/>
      <c r="J88" s="156" t="n">
        <f aca="false">COUNTIF('genotipadas x sembradas'!$B$2:$B$810,B88)</f>
        <v>1</v>
      </c>
      <c r="K88" s="137"/>
      <c r="L88" s="137"/>
      <c r="M88" s="137"/>
    </row>
    <row r="89" customFormat="false" ht="15.75" hidden="false" customHeight="true" outlineLevel="0" collapsed="false">
      <c r="A89" s="5" t="n">
        <v>82</v>
      </c>
      <c r="B89" s="6" t="n">
        <v>15060570</v>
      </c>
      <c r="C89" s="7" t="s">
        <v>673</v>
      </c>
      <c r="D89" s="8" t="s">
        <v>2163</v>
      </c>
      <c r="E89" s="9" t="s">
        <v>7</v>
      </c>
      <c r="F89" s="71" t="s">
        <v>2113</v>
      </c>
      <c r="G89" s="26" t="n">
        <v>20</v>
      </c>
      <c r="H89" s="17"/>
      <c r="I89" s="5"/>
      <c r="J89" s="156" t="n">
        <f aca="false">COUNTIF('genotipadas x sembradas'!$B$2:$B$810,B89)</f>
        <v>1</v>
      </c>
      <c r="K89" s="137"/>
      <c r="L89" s="137"/>
      <c r="M89" s="137"/>
    </row>
    <row r="90" customFormat="false" ht="15.75" hidden="false" customHeight="true" outlineLevel="0" collapsed="false">
      <c r="A90" s="5" t="n">
        <v>83</v>
      </c>
      <c r="B90" s="6" t="n">
        <v>15060667</v>
      </c>
      <c r="C90" s="7" t="s">
        <v>677</v>
      </c>
      <c r="D90" s="8" t="s">
        <v>2164</v>
      </c>
      <c r="E90" s="9" t="s">
        <v>7</v>
      </c>
      <c r="F90" s="71" t="s">
        <v>2113</v>
      </c>
      <c r="G90" s="26" t="n">
        <v>20</v>
      </c>
      <c r="H90" s="17"/>
      <c r="I90" s="5"/>
      <c r="J90" s="156" t="n">
        <f aca="false">COUNTIF('genotipadas x sembradas'!$B$2:$B$810,B90)</f>
        <v>1</v>
      </c>
      <c r="K90" s="137"/>
      <c r="L90" s="137"/>
      <c r="M90" s="137"/>
    </row>
    <row r="91" customFormat="false" ht="15.75" hidden="false" customHeight="true" outlineLevel="0" collapsed="false">
      <c r="A91" s="5" t="n">
        <v>84</v>
      </c>
      <c r="B91" s="6" t="n">
        <v>15060797</v>
      </c>
      <c r="C91" s="7" t="s">
        <v>2165</v>
      </c>
      <c r="D91" s="8" t="s">
        <v>2166</v>
      </c>
      <c r="E91" s="9" t="s">
        <v>7</v>
      </c>
      <c r="F91" s="71" t="s">
        <v>2113</v>
      </c>
      <c r="G91" s="26" t="n">
        <v>20</v>
      </c>
      <c r="H91" s="17"/>
      <c r="I91" s="5"/>
      <c r="J91" s="156" t="n">
        <f aca="false">COUNTIF('genotipadas x sembradas'!$B$2:$B$810,B91)</f>
        <v>1</v>
      </c>
      <c r="K91" s="137"/>
      <c r="L91" s="137"/>
      <c r="M91" s="137"/>
    </row>
    <row r="92" customFormat="false" ht="15.75" hidden="false" customHeight="true" outlineLevel="0" collapsed="false">
      <c r="A92" s="5" t="n">
        <v>85</v>
      </c>
      <c r="B92" s="6" t="n">
        <v>15061918</v>
      </c>
      <c r="C92" s="7" t="s">
        <v>1520</v>
      </c>
      <c r="D92" s="8" t="s">
        <v>2166</v>
      </c>
      <c r="E92" s="9" t="s">
        <v>7</v>
      </c>
      <c r="F92" s="71" t="s">
        <v>2113</v>
      </c>
      <c r="G92" s="26" t="n">
        <v>20</v>
      </c>
      <c r="H92" s="17"/>
      <c r="I92" s="5"/>
      <c r="J92" s="156" t="n">
        <f aca="false">COUNTIF('genotipadas x sembradas'!$B$2:$B$810,B92)</f>
        <v>1</v>
      </c>
      <c r="K92" s="137"/>
      <c r="L92" s="137"/>
      <c r="M92" s="137"/>
    </row>
    <row r="93" customFormat="false" ht="15.75" hidden="false" customHeight="true" outlineLevel="0" collapsed="false">
      <c r="A93" s="5" t="n">
        <v>86</v>
      </c>
      <c r="B93" s="6" t="n">
        <v>15060846</v>
      </c>
      <c r="C93" s="7" t="s">
        <v>682</v>
      </c>
      <c r="D93" s="8" t="s">
        <v>2167</v>
      </c>
      <c r="E93" s="9" t="s">
        <v>7</v>
      </c>
      <c r="F93" s="71" t="s">
        <v>2113</v>
      </c>
      <c r="G93" s="26" t="n">
        <v>20</v>
      </c>
      <c r="H93" s="17"/>
      <c r="I93" s="5"/>
      <c r="J93" s="156" t="n">
        <f aca="false">COUNTIF('genotipadas x sembradas'!$B$2:$B$810,B93)</f>
        <v>1</v>
      </c>
      <c r="K93" s="137"/>
      <c r="L93" s="137"/>
      <c r="M93" s="137"/>
    </row>
    <row r="94" customFormat="false" ht="15.75" hidden="false" customHeight="true" outlineLevel="0" collapsed="false">
      <c r="A94" s="5" t="n">
        <v>87</v>
      </c>
      <c r="B94" s="6" t="n">
        <v>15060907</v>
      </c>
      <c r="C94" s="7" t="s">
        <v>684</v>
      </c>
      <c r="D94" s="8" t="s">
        <v>2168</v>
      </c>
      <c r="E94" s="9" t="s">
        <v>7</v>
      </c>
      <c r="F94" s="71" t="s">
        <v>2113</v>
      </c>
      <c r="G94" s="26" t="n">
        <v>20</v>
      </c>
      <c r="H94" s="17"/>
      <c r="I94" s="5"/>
      <c r="J94" s="156" t="n">
        <f aca="false">COUNTIF('genotipadas x sembradas'!$B$2:$B$810,B94)</f>
        <v>1</v>
      </c>
      <c r="K94" s="137"/>
      <c r="L94" s="137"/>
      <c r="M94" s="137"/>
    </row>
    <row r="95" customFormat="false" ht="15.75" hidden="false" customHeight="true" outlineLevel="0" collapsed="false">
      <c r="A95" s="5" t="n">
        <v>88</v>
      </c>
      <c r="B95" s="6" t="n">
        <v>15060909</v>
      </c>
      <c r="C95" s="7" t="s">
        <v>686</v>
      </c>
      <c r="D95" s="8" t="s">
        <v>49</v>
      </c>
      <c r="E95" s="9" t="s">
        <v>7</v>
      </c>
      <c r="F95" s="71" t="s">
        <v>2113</v>
      </c>
      <c r="G95" s="26" t="n">
        <v>20</v>
      </c>
      <c r="H95" s="17"/>
      <c r="I95" s="5"/>
      <c r="J95" s="156" t="n">
        <f aca="false">COUNTIF('genotipadas x sembradas'!$B$2:$B$810,B95)</f>
        <v>1</v>
      </c>
      <c r="K95" s="137"/>
      <c r="L95" s="137"/>
      <c r="M95" s="137"/>
    </row>
    <row r="96" customFormat="false" ht="15.75" hidden="false" customHeight="true" outlineLevel="0" collapsed="false">
      <c r="A96" s="5" t="n">
        <v>89</v>
      </c>
      <c r="B96" s="6" t="n">
        <v>15060933</v>
      </c>
      <c r="C96" s="7" t="s">
        <v>690</v>
      </c>
      <c r="D96" s="8" t="s">
        <v>20</v>
      </c>
      <c r="E96" s="9" t="s">
        <v>7</v>
      </c>
      <c r="F96" s="71" t="s">
        <v>2113</v>
      </c>
      <c r="G96" s="26" t="n">
        <v>20</v>
      </c>
      <c r="H96" s="17"/>
      <c r="I96" s="5"/>
      <c r="J96" s="156" t="n">
        <f aca="false">COUNTIF('genotipadas x sembradas'!$B$2:$B$810,B96)</f>
        <v>1</v>
      </c>
      <c r="K96" s="137"/>
      <c r="L96" s="137"/>
      <c r="M96" s="137"/>
    </row>
    <row r="97" customFormat="false" ht="15.75" hidden="false" customHeight="true" outlineLevel="0" collapsed="false">
      <c r="A97" s="5" t="n">
        <v>90</v>
      </c>
      <c r="B97" s="6" t="n">
        <v>15060964</v>
      </c>
      <c r="C97" s="7" t="s">
        <v>692</v>
      </c>
      <c r="D97" s="8" t="s">
        <v>20</v>
      </c>
      <c r="E97" s="9" t="s">
        <v>7</v>
      </c>
      <c r="F97" s="71" t="s">
        <v>2113</v>
      </c>
      <c r="G97" s="26" t="n">
        <v>20</v>
      </c>
      <c r="H97" s="17"/>
      <c r="I97" s="5"/>
      <c r="J97" s="156" t="n">
        <f aca="false">COUNTIF('genotipadas x sembradas'!$B$2:$B$810,B97)</f>
        <v>1</v>
      </c>
      <c r="K97" s="137"/>
      <c r="L97" s="137"/>
      <c r="M97" s="137"/>
    </row>
    <row r="98" customFormat="false" ht="15.75" hidden="false" customHeight="true" outlineLevel="0" collapsed="false">
      <c r="A98" s="5" t="n">
        <v>91</v>
      </c>
      <c r="B98" s="6" t="n">
        <v>15061007</v>
      </c>
      <c r="C98" s="7" t="s">
        <v>694</v>
      </c>
      <c r="D98" s="8" t="s">
        <v>20</v>
      </c>
      <c r="E98" s="9" t="s">
        <v>7</v>
      </c>
      <c r="F98" s="71" t="s">
        <v>2113</v>
      </c>
      <c r="G98" s="26" t="n">
        <v>20</v>
      </c>
      <c r="H98" s="17"/>
      <c r="I98" s="5"/>
      <c r="J98" s="156" t="n">
        <f aca="false">COUNTIF('genotipadas x sembradas'!$B$2:$B$810,B98)</f>
        <v>1</v>
      </c>
      <c r="K98" s="137"/>
      <c r="L98" s="137"/>
      <c r="M98" s="137"/>
    </row>
    <row r="99" customFormat="false" ht="15.75" hidden="false" customHeight="true" outlineLevel="0" collapsed="false">
      <c r="A99" s="5" t="n">
        <v>92</v>
      </c>
      <c r="B99" s="6" t="n">
        <v>15061011</v>
      </c>
      <c r="C99" s="7" t="s">
        <v>696</v>
      </c>
      <c r="D99" s="8" t="s">
        <v>2169</v>
      </c>
      <c r="E99" s="9" t="s">
        <v>7</v>
      </c>
      <c r="F99" s="158" t="s">
        <v>2111</v>
      </c>
      <c r="G99" s="26" t="n">
        <v>20</v>
      </c>
      <c r="H99" s="17"/>
      <c r="I99" s="5"/>
      <c r="J99" s="156" t="n">
        <f aca="false">COUNTIF('genotipadas x sembradas'!$B$2:$B$810,B99)</f>
        <v>1</v>
      </c>
      <c r="K99" s="137"/>
      <c r="L99" s="137"/>
      <c r="M99" s="137"/>
    </row>
    <row r="100" customFormat="false" ht="15.75" hidden="false" customHeight="true" outlineLevel="0" collapsed="false">
      <c r="A100" s="5" t="n">
        <v>93</v>
      </c>
      <c r="B100" s="6" t="n">
        <v>15061122</v>
      </c>
      <c r="C100" s="7" t="s">
        <v>701</v>
      </c>
      <c r="D100" s="8" t="s">
        <v>2170</v>
      </c>
      <c r="E100" s="9" t="s">
        <v>7</v>
      </c>
      <c r="F100" s="71" t="s">
        <v>2113</v>
      </c>
      <c r="G100" s="26" t="n">
        <v>20</v>
      </c>
      <c r="H100" s="17"/>
      <c r="I100" s="5"/>
      <c r="J100" s="156" t="n">
        <f aca="false">COUNTIF('genotipadas x sembradas'!$B$2:$B$810,B100)</f>
        <v>1</v>
      </c>
      <c r="K100" s="137"/>
      <c r="L100" s="137"/>
      <c r="M100" s="137"/>
    </row>
    <row r="101" customFormat="false" ht="15.75" hidden="true" customHeight="true" outlineLevel="0" collapsed="false">
      <c r="A101" s="15" t="n">
        <v>94</v>
      </c>
      <c r="B101" s="6" t="n">
        <v>15061140</v>
      </c>
      <c r="C101" s="7" t="s">
        <v>703</v>
      </c>
      <c r="D101" s="16" t="s">
        <v>2171</v>
      </c>
      <c r="E101" s="9" t="s">
        <v>7</v>
      </c>
      <c r="F101" s="71" t="s">
        <v>2172</v>
      </c>
      <c r="G101" s="26" t="n">
        <v>20</v>
      </c>
      <c r="H101" s="17"/>
      <c r="I101" s="5"/>
      <c r="J101" s="137"/>
      <c r="K101" s="137"/>
      <c r="L101" s="137"/>
      <c r="M101" s="137"/>
    </row>
    <row r="102" s="157" customFormat="true" ht="15.75" hidden="true" customHeight="true" outlineLevel="0" collapsed="false">
      <c r="A102" s="159" t="n">
        <v>94</v>
      </c>
      <c r="B102" s="160" t="n">
        <v>15061140</v>
      </c>
      <c r="C102" s="161" t="s">
        <v>703</v>
      </c>
      <c r="D102" s="162" t="s">
        <v>2173</v>
      </c>
      <c r="E102" s="163" t="s">
        <v>7</v>
      </c>
      <c r="F102" s="164" t="s">
        <v>2113</v>
      </c>
      <c r="G102" s="165"/>
      <c r="H102" s="166"/>
      <c r="I102" s="159" t="s">
        <v>2174</v>
      </c>
      <c r="J102" s="156" t="n">
        <f aca="false">COUNTIF('genotipadas x sembradas'!$B$2:$B$810,B102)</f>
        <v>1</v>
      </c>
      <c r="K102" s="156"/>
      <c r="L102" s="156"/>
      <c r="M102" s="156"/>
    </row>
    <row r="103" customFormat="false" ht="15.75" hidden="false" customHeight="true" outlineLevel="0" collapsed="false">
      <c r="A103" s="5" t="n">
        <v>95</v>
      </c>
      <c r="B103" s="6" t="n">
        <v>15061204</v>
      </c>
      <c r="C103" s="7" t="s">
        <v>705</v>
      </c>
      <c r="D103" s="8" t="s">
        <v>2175</v>
      </c>
      <c r="E103" s="9" t="s">
        <v>7</v>
      </c>
      <c r="F103" s="71" t="s">
        <v>2113</v>
      </c>
      <c r="G103" s="26" t="n">
        <v>20</v>
      </c>
      <c r="H103" s="17"/>
      <c r="I103" s="5"/>
      <c r="J103" s="156" t="n">
        <f aca="false">COUNTIF('genotipadas x sembradas'!$B$2:$B$810,B103)</f>
        <v>1</v>
      </c>
      <c r="K103" s="137"/>
      <c r="L103" s="137"/>
      <c r="M103" s="137"/>
    </row>
    <row r="104" customFormat="false" ht="15.75" hidden="false" customHeight="true" outlineLevel="0" collapsed="false">
      <c r="A104" s="5" t="n">
        <v>96</v>
      </c>
      <c r="B104" s="6" t="n">
        <v>15061213</v>
      </c>
      <c r="C104" s="7" t="s">
        <v>707</v>
      </c>
      <c r="D104" s="8" t="s">
        <v>20</v>
      </c>
      <c r="E104" s="9" t="s">
        <v>7</v>
      </c>
      <c r="F104" s="71" t="s">
        <v>2113</v>
      </c>
      <c r="G104" s="26" t="n">
        <v>20</v>
      </c>
      <c r="H104" s="17"/>
      <c r="I104" s="5"/>
      <c r="J104" s="156" t="n">
        <f aca="false">COUNTIF('genotipadas x sembradas'!$B$2:$B$810,B104)</f>
        <v>1</v>
      </c>
      <c r="K104" s="137"/>
      <c r="L104" s="137"/>
      <c r="M104" s="137"/>
    </row>
    <row r="105" customFormat="false" ht="15.75" hidden="false" customHeight="true" outlineLevel="0" collapsed="false">
      <c r="A105" s="5" t="n">
        <v>97</v>
      </c>
      <c r="B105" s="6" t="n">
        <v>15061215</v>
      </c>
      <c r="C105" s="7" t="s">
        <v>709</v>
      </c>
      <c r="D105" s="8" t="s">
        <v>20</v>
      </c>
      <c r="E105" s="9" t="s">
        <v>7</v>
      </c>
      <c r="F105" s="71" t="s">
        <v>2113</v>
      </c>
      <c r="G105" s="26" t="n">
        <v>20</v>
      </c>
      <c r="H105" s="17"/>
      <c r="I105" s="5"/>
      <c r="J105" s="156" t="n">
        <f aca="false">COUNTIF('genotipadas x sembradas'!$B$2:$B$810,B105)</f>
        <v>1</v>
      </c>
      <c r="K105" s="137"/>
      <c r="L105" s="137"/>
      <c r="M105" s="137"/>
    </row>
    <row r="106" customFormat="false" ht="15.75" hidden="true" customHeight="true" outlineLevel="0" collapsed="false">
      <c r="A106" s="5" t="n">
        <v>98</v>
      </c>
      <c r="B106" s="6" t="n">
        <v>15061216</v>
      </c>
      <c r="C106" s="7" t="s">
        <v>711</v>
      </c>
      <c r="D106" s="8" t="s">
        <v>2176</v>
      </c>
      <c r="E106" s="9" t="s">
        <v>7</v>
      </c>
      <c r="F106" s="71" t="s">
        <v>2172</v>
      </c>
      <c r="G106" s="26" t="n">
        <v>20</v>
      </c>
      <c r="H106" s="17"/>
      <c r="I106" s="5"/>
      <c r="J106" s="137"/>
      <c r="K106" s="137"/>
      <c r="L106" s="137"/>
      <c r="M106" s="137"/>
    </row>
    <row r="107" customFormat="false" ht="15.75" hidden="false" customHeight="true" outlineLevel="0" collapsed="false">
      <c r="A107" s="5" t="n">
        <v>98</v>
      </c>
      <c r="B107" s="6" t="n">
        <v>15061216</v>
      </c>
      <c r="C107" s="7" t="s">
        <v>711</v>
      </c>
      <c r="D107" s="8" t="s">
        <v>2176</v>
      </c>
      <c r="E107" s="9" t="s">
        <v>7</v>
      </c>
      <c r="F107" s="71" t="s">
        <v>2113</v>
      </c>
      <c r="G107" s="26" t="n">
        <v>20</v>
      </c>
      <c r="H107" s="17"/>
      <c r="I107" s="5"/>
      <c r="J107" s="156" t="n">
        <f aca="false">COUNTIF('genotipadas x sembradas'!$B$2:$B$810,B107)</f>
        <v>1</v>
      </c>
      <c r="K107" s="137"/>
      <c r="L107" s="137"/>
      <c r="M107" s="137"/>
    </row>
    <row r="108" customFormat="false" ht="15.75" hidden="false" customHeight="true" outlineLevel="0" collapsed="false">
      <c r="A108" s="5" t="n">
        <v>99</v>
      </c>
      <c r="B108" s="6" t="n">
        <v>15061225</v>
      </c>
      <c r="C108" s="7" t="s">
        <v>713</v>
      </c>
      <c r="D108" s="8" t="s">
        <v>2168</v>
      </c>
      <c r="E108" s="9" t="s">
        <v>7</v>
      </c>
      <c r="F108" s="71" t="s">
        <v>2113</v>
      </c>
      <c r="G108" s="26" t="n">
        <v>20</v>
      </c>
      <c r="H108" s="17"/>
      <c r="I108" s="5"/>
      <c r="J108" s="156" t="n">
        <f aca="false">COUNTIF('genotipadas x sembradas'!$B$2:$B$810,B108)</f>
        <v>1</v>
      </c>
      <c r="K108" s="137"/>
      <c r="L108" s="137"/>
      <c r="M108" s="137"/>
    </row>
    <row r="109" customFormat="false" ht="15.75" hidden="false" customHeight="true" outlineLevel="0" collapsed="false">
      <c r="A109" s="5" t="n">
        <v>100</v>
      </c>
      <c r="B109" s="6" t="n">
        <v>15061226</v>
      </c>
      <c r="C109" s="7" t="s">
        <v>715</v>
      </c>
      <c r="D109" s="8" t="s">
        <v>2168</v>
      </c>
      <c r="E109" s="9" t="s">
        <v>7</v>
      </c>
      <c r="F109" s="158" t="s">
        <v>2111</v>
      </c>
      <c r="G109" s="26" t="n">
        <v>20</v>
      </c>
      <c r="H109" s="17"/>
      <c r="I109" s="5"/>
      <c r="J109" s="156" t="n">
        <f aca="false">COUNTIF('genotipadas x sembradas'!$B$2:$B$810,B109)</f>
        <v>1</v>
      </c>
      <c r="K109" s="137"/>
      <c r="L109" s="137"/>
      <c r="M109" s="137"/>
    </row>
    <row r="110" customFormat="false" ht="15.75" hidden="false" customHeight="true" outlineLevel="0" collapsed="false">
      <c r="A110" s="5" t="n">
        <v>101</v>
      </c>
      <c r="B110" s="6" t="n">
        <v>15061228</v>
      </c>
      <c r="C110" s="7" t="s">
        <v>717</v>
      </c>
      <c r="D110" s="8" t="s">
        <v>2177</v>
      </c>
      <c r="E110" s="9" t="s">
        <v>7</v>
      </c>
      <c r="F110" s="71" t="s">
        <v>2113</v>
      </c>
      <c r="G110" s="26" t="n">
        <v>20</v>
      </c>
      <c r="H110" s="17"/>
      <c r="I110" s="5"/>
      <c r="J110" s="156" t="n">
        <f aca="false">COUNTIF('genotipadas x sembradas'!$B$2:$B$810,B110)</f>
        <v>1</v>
      </c>
      <c r="K110" s="137"/>
      <c r="L110" s="137"/>
      <c r="M110" s="137"/>
    </row>
    <row r="111" customFormat="false" ht="15.75" hidden="true" customHeight="true" outlineLevel="0" collapsed="false">
      <c r="A111" s="5" t="n">
        <v>102</v>
      </c>
      <c r="B111" s="6" t="n">
        <v>15061235</v>
      </c>
      <c r="C111" s="7" t="s">
        <v>12</v>
      </c>
      <c r="D111" s="8" t="s">
        <v>13</v>
      </c>
      <c r="E111" s="9" t="s">
        <v>7</v>
      </c>
      <c r="F111" s="158" t="s">
        <v>2111</v>
      </c>
      <c r="G111" s="26" t="n">
        <v>20</v>
      </c>
      <c r="H111" s="17"/>
      <c r="I111" s="5"/>
      <c r="J111" s="156" t="n">
        <f aca="false">COUNTIF('genotipadas x sembradas'!$B$2:$B$810,B111)</f>
        <v>0</v>
      </c>
      <c r="K111" s="137"/>
      <c r="L111" s="137"/>
      <c r="M111" s="137"/>
    </row>
    <row r="112" customFormat="false" ht="15.75" hidden="true" customHeight="true" outlineLevel="0" collapsed="false">
      <c r="A112" s="5" t="n">
        <v>103</v>
      </c>
      <c r="B112" s="6" t="n">
        <v>15061236</v>
      </c>
      <c r="C112" s="7" t="s">
        <v>14</v>
      </c>
      <c r="D112" s="8" t="s">
        <v>15</v>
      </c>
      <c r="E112" s="9" t="s">
        <v>7</v>
      </c>
      <c r="F112" s="158" t="s">
        <v>2111</v>
      </c>
      <c r="G112" s="26" t="n">
        <v>20</v>
      </c>
      <c r="H112" s="20"/>
      <c r="I112" s="5"/>
      <c r="J112" s="156" t="n">
        <f aca="false">COUNTIF('genotipadas x sembradas'!$B$2:$B$810,B112)</f>
        <v>0</v>
      </c>
      <c r="K112" s="137"/>
      <c r="L112" s="137"/>
      <c r="M112" s="137"/>
    </row>
    <row r="113" customFormat="false" ht="15.75" hidden="false" customHeight="true" outlineLevel="0" collapsed="false">
      <c r="A113" s="5" t="n">
        <v>104</v>
      </c>
      <c r="B113" s="6" t="n">
        <v>15061237</v>
      </c>
      <c r="C113" s="7" t="s">
        <v>719</v>
      </c>
      <c r="D113" s="8" t="s">
        <v>2178</v>
      </c>
      <c r="E113" s="9" t="s">
        <v>7</v>
      </c>
      <c r="F113" s="71" t="s">
        <v>2113</v>
      </c>
      <c r="G113" s="26" t="n">
        <v>20</v>
      </c>
      <c r="H113" s="20"/>
      <c r="I113" s="5"/>
      <c r="J113" s="156" t="n">
        <f aca="false">COUNTIF('genotipadas x sembradas'!$B$2:$B$810,B113)</f>
        <v>1</v>
      </c>
      <c r="K113" s="137"/>
      <c r="L113" s="137"/>
      <c r="M113" s="137"/>
    </row>
    <row r="114" customFormat="false" ht="15.75" hidden="true" customHeight="true" outlineLevel="0" collapsed="false">
      <c r="A114" s="5" t="n">
        <v>105</v>
      </c>
      <c r="B114" s="6" t="n">
        <v>15061239</v>
      </c>
      <c r="C114" s="7" t="s">
        <v>16</v>
      </c>
      <c r="D114" s="8" t="s">
        <v>17</v>
      </c>
      <c r="E114" s="9" t="s">
        <v>7</v>
      </c>
      <c r="F114" s="158" t="s">
        <v>2111</v>
      </c>
      <c r="G114" s="26" t="n">
        <v>20</v>
      </c>
      <c r="H114" s="17"/>
      <c r="I114" s="5"/>
      <c r="J114" s="156" t="n">
        <f aca="false">COUNTIF('genotipadas x sembradas'!$B$2:$B$810,B114)</f>
        <v>0</v>
      </c>
      <c r="K114" s="137"/>
      <c r="L114" s="137"/>
      <c r="M114" s="137"/>
    </row>
    <row r="115" customFormat="false" ht="15.75" hidden="true" customHeight="true" outlineLevel="0" collapsed="false">
      <c r="A115" s="11" t="n">
        <v>106</v>
      </c>
      <c r="B115" s="6" t="n">
        <v>15061244</v>
      </c>
      <c r="C115" s="7" t="s">
        <v>18</v>
      </c>
      <c r="D115" s="8" t="s">
        <v>19</v>
      </c>
      <c r="E115" s="9" t="s">
        <v>7</v>
      </c>
      <c r="F115" s="158" t="s">
        <v>2179</v>
      </c>
      <c r="G115" s="26" t="n">
        <v>20</v>
      </c>
      <c r="H115" s="17"/>
      <c r="I115" s="5"/>
      <c r="J115" s="137"/>
      <c r="K115" s="137"/>
      <c r="L115" s="137"/>
      <c r="M115" s="137"/>
    </row>
    <row r="116" customFormat="false" ht="15.75" hidden="true" customHeight="true" outlineLevel="0" collapsed="false">
      <c r="A116" s="11" t="n">
        <v>106</v>
      </c>
      <c r="B116" s="6" t="n">
        <v>15061244</v>
      </c>
      <c r="C116" s="7" t="s">
        <v>18</v>
      </c>
      <c r="D116" s="8" t="s">
        <v>19</v>
      </c>
      <c r="E116" s="9" t="s">
        <v>7</v>
      </c>
      <c r="F116" s="158" t="s">
        <v>2180</v>
      </c>
      <c r="G116" s="167" t="n">
        <v>20</v>
      </c>
      <c r="H116" s="20"/>
      <c r="I116" s="20"/>
      <c r="J116" s="156" t="n">
        <f aca="false">COUNTIF('genotipadas x sembradas'!$B$2:$B$810,B116)</f>
        <v>0</v>
      </c>
      <c r="K116" s="137"/>
      <c r="L116" s="137"/>
      <c r="M116" s="137"/>
    </row>
    <row r="117" s="114" customFormat="true" ht="15.75" hidden="true" customHeight="true" outlineLevel="0" collapsed="false">
      <c r="A117" s="5" t="n">
        <v>107</v>
      </c>
      <c r="B117" s="12" t="n">
        <v>15061247</v>
      </c>
      <c r="C117" s="13" t="n">
        <v>4096</v>
      </c>
      <c r="D117" s="14" t="s">
        <v>20</v>
      </c>
      <c r="E117" s="9" t="s">
        <v>7</v>
      </c>
      <c r="F117" s="168" t="s">
        <v>2181</v>
      </c>
      <c r="G117" s="26" t="n">
        <v>20</v>
      </c>
      <c r="H117" s="17"/>
      <c r="I117" s="17"/>
      <c r="J117" s="156" t="n">
        <f aca="false">COUNTIF('genotipadas x sembradas'!$B$2:$B$810,B117)</f>
        <v>0</v>
      </c>
      <c r="K117" s="169"/>
      <c r="L117" s="169"/>
      <c r="M117" s="169"/>
    </row>
    <row r="118" customFormat="false" ht="15.75" hidden="false" customHeight="true" outlineLevel="0" collapsed="false">
      <c r="A118" s="5" t="n">
        <v>108</v>
      </c>
      <c r="B118" s="6" t="n">
        <v>15061922</v>
      </c>
      <c r="C118" s="7" t="s">
        <v>1522</v>
      </c>
      <c r="D118" s="8" t="s">
        <v>20</v>
      </c>
      <c r="E118" s="9" t="s">
        <v>7</v>
      </c>
      <c r="F118" s="71" t="s">
        <v>2113</v>
      </c>
      <c r="G118" s="26" t="n">
        <v>20</v>
      </c>
      <c r="H118" s="20"/>
      <c r="I118" s="5"/>
      <c r="J118" s="156" t="n">
        <f aca="false">COUNTIF('genotipadas x sembradas'!$B$2:$B$810,B118)</f>
        <v>1</v>
      </c>
      <c r="K118" s="137"/>
      <c r="L118" s="137"/>
      <c r="M118" s="137"/>
    </row>
    <row r="119" customFormat="false" ht="15.75" hidden="false" customHeight="true" outlineLevel="0" collapsed="false">
      <c r="A119" s="5" t="n">
        <v>109</v>
      </c>
      <c r="B119" s="6" t="n">
        <v>15061250</v>
      </c>
      <c r="C119" s="7" t="s">
        <v>721</v>
      </c>
      <c r="D119" s="8" t="s">
        <v>2182</v>
      </c>
      <c r="E119" s="9" t="s">
        <v>7</v>
      </c>
      <c r="F119" s="71" t="s">
        <v>2113</v>
      </c>
      <c r="G119" s="26" t="n">
        <v>20</v>
      </c>
      <c r="H119" s="20"/>
      <c r="I119" s="5"/>
      <c r="J119" s="156" t="n">
        <f aca="false">COUNTIF('genotipadas x sembradas'!$B$2:$B$810,B119)</f>
        <v>1</v>
      </c>
      <c r="K119" s="137"/>
      <c r="L119" s="137"/>
      <c r="M119" s="137"/>
    </row>
    <row r="120" customFormat="false" ht="15.75" hidden="false" customHeight="true" outlineLevel="0" collapsed="false">
      <c r="A120" s="5" t="n">
        <v>110</v>
      </c>
      <c r="B120" s="6" t="n">
        <v>15061923</v>
      </c>
      <c r="C120" s="7" t="s">
        <v>1524</v>
      </c>
      <c r="D120" s="8" t="s">
        <v>2183</v>
      </c>
      <c r="E120" s="9" t="s">
        <v>7</v>
      </c>
      <c r="F120" s="71" t="s">
        <v>2113</v>
      </c>
      <c r="G120" s="26" t="n">
        <v>20</v>
      </c>
      <c r="H120" s="17"/>
      <c r="I120" s="5"/>
      <c r="J120" s="156" t="n">
        <f aca="false">COUNTIF('genotipadas x sembradas'!$B$2:$B$810,B120)</f>
        <v>1</v>
      </c>
      <c r="K120" s="137"/>
      <c r="L120" s="137"/>
      <c r="M120" s="137"/>
    </row>
    <row r="121" customFormat="false" ht="15.75" hidden="true" customHeight="true" outlineLevel="0" collapsed="false">
      <c r="A121" s="5" t="n">
        <v>111</v>
      </c>
      <c r="B121" s="6"/>
      <c r="C121" s="7" t="s">
        <v>2184</v>
      </c>
      <c r="D121" s="8" t="s">
        <v>2155</v>
      </c>
      <c r="E121" s="9" t="s">
        <v>7</v>
      </c>
      <c r="F121" s="71" t="s">
        <v>2113</v>
      </c>
      <c r="G121" s="26" t="n">
        <v>20</v>
      </c>
      <c r="H121" s="17"/>
      <c r="I121" s="5"/>
      <c r="J121" s="156" t="n">
        <f aca="false">COUNTIF('genotipadas x sembradas'!$B$2:$B$810,B121)</f>
        <v>0</v>
      </c>
      <c r="K121" s="137"/>
      <c r="L121" s="137"/>
      <c r="M121" s="137"/>
    </row>
    <row r="122" s="114" customFormat="true" ht="15.75" hidden="true" customHeight="true" outlineLevel="0" collapsed="false">
      <c r="A122" s="5" t="n">
        <v>112</v>
      </c>
      <c r="B122" s="6" t="n">
        <v>15061255</v>
      </c>
      <c r="C122" s="7" t="s">
        <v>21</v>
      </c>
      <c r="D122" s="8" t="s">
        <v>20</v>
      </c>
      <c r="E122" s="9" t="s">
        <v>7</v>
      </c>
      <c r="F122" s="158" t="s">
        <v>2111</v>
      </c>
      <c r="G122" s="26" t="n">
        <v>20</v>
      </c>
      <c r="H122" s="17"/>
      <c r="I122" s="17"/>
      <c r="J122" s="156" t="n">
        <f aca="false">COUNTIF('genotipadas x sembradas'!$B$2:$B$810,B122)</f>
        <v>0</v>
      </c>
      <c r="K122" s="169"/>
      <c r="L122" s="169"/>
      <c r="M122" s="169"/>
    </row>
    <row r="123" customFormat="false" ht="15.75" hidden="false" customHeight="true" outlineLevel="0" collapsed="false">
      <c r="A123" s="5" t="n">
        <v>113</v>
      </c>
      <c r="B123" s="6" t="n">
        <v>15062343</v>
      </c>
      <c r="C123" s="7" t="s">
        <v>1854</v>
      </c>
      <c r="D123" s="8" t="s">
        <v>20</v>
      </c>
      <c r="E123" s="9" t="s">
        <v>7</v>
      </c>
      <c r="F123" s="71" t="s">
        <v>2113</v>
      </c>
      <c r="G123" s="26" t="n">
        <v>20</v>
      </c>
      <c r="H123" s="17"/>
      <c r="I123" s="5"/>
      <c r="J123" s="156" t="n">
        <f aca="false">COUNTIF('genotipadas x sembradas'!$B$2:$B$810,B123)</f>
        <v>1</v>
      </c>
      <c r="K123" s="137"/>
      <c r="L123" s="137"/>
      <c r="M123" s="137"/>
    </row>
    <row r="124" customFormat="false" ht="15.75" hidden="false" customHeight="true" outlineLevel="0" collapsed="false">
      <c r="A124" s="5" t="n">
        <v>114</v>
      </c>
      <c r="B124" s="6" t="n">
        <v>15061256</v>
      </c>
      <c r="C124" s="7" t="s">
        <v>723</v>
      </c>
      <c r="D124" s="8" t="s">
        <v>20</v>
      </c>
      <c r="E124" s="9" t="s">
        <v>7</v>
      </c>
      <c r="F124" s="71" t="s">
        <v>2113</v>
      </c>
      <c r="G124" s="26" t="n">
        <v>20</v>
      </c>
      <c r="H124" s="20"/>
      <c r="I124" s="5"/>
      <c r="J124" s="156" t="n">
        <f aca="false">COUNTIF('genotipadas x sembradas'!$B$2:$B$810,B124)</f>
        <v>1</v>
      </c>
      <c r="K124" s="137"/>
      <c r="L124" s="137"/>
      <c r="M124" s="137"/>
    </row>
    <row r="125" customFormat="false" ht="15.75" hidden="false" customHeight="true" outlineLevel="0" collapsed="false">
      <c r="A125" s="5" t="n">
        <v>115</v>
      </c>
      <c r="B125" s="6" t="n">
        <v>15061257</v>
      </c>
      <c r="C125" s="7" t="s">
        <v>725</v>
      </c>
      <c r="D125" s="8" t="s">
        <v>20</v>
      </c>
      <c r="E125" s="9" t="s">
        <v>7</v>
      </c>
      <c r="F125" s="71" t="s">
        <v>2132</v>
      </c>
      <c r="G125" s="26" t="n">
        <v>20</v>
      </c>
      <c r="H125" s="17"/>
      <c r="I125" s="5"/>
      <c r="J125" s="156" t="n">
        <f aca="false">COUNTIF('genotipadas x sembradas'!$B$2:$B$810,B125)</f>
        <v>1</v>
      </c>
      <c r="K125" s="137"/>
      <c r="L125" s="137"/>
      <c r="M125" s="137"/>
    </row>
    <row r="126" customFormat="false" ht="15.75" hidden="false" customHeight="true" outlineLevel="0" collapsed="false">
      <c r="A126" s="5" t="n">
        <v>116</v>
      </c>
      <c r="B126" s="6" t="n">
        <v>15062059</v>
      </c>
      <c r="C126" s="7" t="s">
        <v>1691</v>
      </c>
      <c r="D126" s="8" t="s">
        <v>20</v>
      </c>
      <c r="E126" s="9" t="s">
        <v>7</v>
      </c>
      <c r="F126" s="71" t="s">
        <v>2113</v>
      </c>
      <c r="G126" s="26" t="n">
        <v>20</v>
      </c>
      <c r="H126" s="17"/>
      <c r="I126" s="5"/>
      <c r="J126" s="156" t="n">
        <f aca="false">COUNTIF('genotipadas x sembradas'!$B$2:$B$810,B126)</f>
        <v>1</v>
      </c>
      <c r="K126" s="137"/>
      <c r="L126" s="137"/>
      <c r="M126" s="137"/>
    </row>
    <row r="127" customFormat="false" ht="15.75" hidden="false" customHeight="true" outlineLevel="0" collapsed="false">
      <c r="A127" s="5" t="n">
        <v>117</v>
      </c>
      <c r="B127" s="6" t="n">
        <v>15061258</v>
      </c>
      <c r="C127" s="7" t="s">
        <v>727</v>
      </c>
      <c r="D127" s="8" t="s">
        <v>2182</v>
      </c>
      <c r="E127" s="9" t="s">
        <v>7</v>
      </c>
      <c r="F127" s="71" t="s">
        <v>2113</v>
      </c>
      <c r="G127" s="26" t="n">
        <v>20</v>
      </c>
      <c r="H127" s="17"/>
      <c r="I127" s="5"/>
      <c r="J127" s="156" t="n">
        <f aca="false">COUNTIF('genotipadas x sembradas'!$B$2:$B$810,B127)</f>
        <v>1</v>
      </c>
      <c r="K127" s="170"/>
      <c r="L127" s="137"/>
      <c r="M127" s="137"/>
    </row>
    <row r="128" customFormat="false" ht="15.75" hidden="false" customHeight="true" outlineLevel="0" collapsed="false">
      <c r="A128" s="5" t="n">
        <v>118</v>
      </c>
      <c r="B128" s="6" t="n">
        <v>15062060</v>
      </c>
      <c r="C128" s="7" t="s">
        <v>1693</v>
      </c>
      <c r="D128" s="8" t="s">
        <v>20</v>
      </c>
      <c r="E128" s="9" t="s">
        <v>7</v>
      </c>
      <c r="F128" s="71" t="s">
        <v>2113</v>
      </c>
      <c r="G128" s="26" t="n">
        <v>20</v>
      </c>
      <c r="H128" s="17"/>
      <c r="I128" s="5"/>
      <c r="J128" s="156" t="n">
        <f aca="false">COUNTIF('genotipadas x sembradas'!$B$2:$B$810,B128)</f>
        <v>1</v>
      </c>
      <c r="K128" s="170"/>
      <c r="L128" s="137"/>
      <c r="M128" s="137"/>
    </row>
    <row r="129" customFormat="false" ht="15.75" hidden="false" customHeight="true" outlineLevel="0" collapsed="false">
      <c r="A129" s="5" t="n">
        <v>119</v>
      </c>
      <c r="B129" s="6" t="n">
        <v>15061924</v>
      </c>
      <c r="C129" s="7" t="s">
        <v>1526</v>
      </c>
      <c r="D129" s="8" t="s">
        <v>20</v>
      </c>
      <c r="E129" s="9" t="s">
        <v>7</v>
      </c>
      <c r="F129" s="71" t="s">
        <v>2113</v>
      </c>
      <c r="G129" s="26" t="n">
        <v>20</v>
      </c>
      <c r="H129" s="17"/>
      <c r="I129" s="5"/>
      <c r="J129" s="156" t="n">
        <f aca="false">COUNTIF('genotipadas x sembradas'!$B$2:$B$810,B129)</f>
        <v>1</v>
      </c>
      <c r="K129" s="170"/>
      <c r="L129" s="137"/>
      <c r="M129" s="137"/>
    </row>
    <row r="130" customFormat="false" ht="15.75" hidden="false" customHeight="true" outlineLevel="0" collapsed="false">
      <c r="A130" s="5" t="n">
        <v>120</v>
      </c>
      <c r="B130" s="6" t="n">
        <v>15061259</v>
      </c>
      <c r="C130" s="7" t="s">
        <v>729</v>
      </c>
      <c r="D130" s="8" t="s">
        <v>20</v>
      </c>
      <c r="E130" s="9" t="s">
        <v>7</v>
      </c>
      <c r="F130" s="71" t="s">
        <v>2113</v>
      </c>
      <c r="G130" s="26" t="n">
        <v>20</v>
      </c>
      <c r="H130" s="17"/>
      <c r="I130" s="5"/>
      <c r="J130" s="156" t="n">
        <f aca="false">COUNTIF('genotipadas x sembradas'!$B$2:$B$810,B130)</f>
        <v>1</v>
      </c>
      <c r="K130" s="170"/>
      <c r="L130" s="137"/>
      <c r="M130" s="137"/>
    </row>
    <row r="131" customFormat="false" ht="15.75" hidden="false" customHeight="true" outlineLevel="0" collapsed="false">
      <c r="A131" s="5" t="n">
        <v>121</v>
      </c>
      <c r="B131" s="6" t="n">
        <v>15061925</v>
      </c>
      <c r="C131" s="7" t="s">
        <v>1528</v>
      </c>
      <c r="D131" s="8" t="s">
        <v>20</v>
      </c>
      <c r="E131" s="9" t="s">
        <v>7</v>
      </c>
      <c r="F131" s="71" t="s">
        <v>2113</v>
      </c>
      <c r="G131" s="26" t="n">
        <v>20</v>
      </c>
      <c r="H131" s="17"/>
      <c r="I131" s="5"/>
      <c r="J131" s="156" t="n">
        <f aca="false">COUNTIF('genotipadas x sembradas'!$B$2:$B$810,B131)</f>
        <v>1</v>
      </c>
      <c r="K131" s="170"/>
      <c r="L131" s="137"/>
      <c r="M131" s="137"/>
    </row>
    <row r="132" customFormat="false" ht="15.75" hidden="false" customHeight="true" outlineLevel="0" collapsed="false">
      <c r="A132" s="5" t="n">
        <v>122</v>
      </c>
      <c r="B132" s="6" t="n">
        <v>15062063</v>
      </c>
      <c r="C132" s="7" t="s">
        <v>1695</v>
      </c>
      <c r="D132" s="8" t="s">
        <v>239</v>
      </c>
      <c r="E132" s="9" t="s">
        <v>7</v>
      </c>
      <c r="F132" s="71" t="s">
        <v>2113</v>
      </c>
      <c r="G132" s="26" t="n">
        <v>20</v>
      </c>
      <c r="H132" s="17"/>
      <c r="I132" s="5"/>
      <c r="J132" s="156" t="n">
        <f aca="false">COUNTIF('genotipadas x sembradas'!$B$2:$B$810,B132)</f>
        <v>1</v>
      </c>
      <c r="K132" s="170"/>
      <c r="L132" s="137"/>
      <c r="M132" s="137"/>
    </row>
    <row r="133" customFormat="false" ht="15.75" hidden="false" customHeight="true" outlineLevel="0" collapsed="false">
      <c r="A133" s="5" t="n">
        <v>123</v>
      </c>
      <c r="B133" s="6" t="n">
        <v>15061926</v>
      </c>
      <c r="C133" s="7" t="s">
        <v>1530</v>
      </c>
      <c r="D133" s="8" t="s">
        <v>20</v>
      </c>
      <c r="E133" s="9" t="s">
        <v>7</v>
      </c>
      <c r="F133" s="71" t="s">
        <v>2113</v>
      </c>
      <c r="G133" s="26" t="n">
        <v>11</v>
      </c>
      <c r="H133" s="17"/>
      <c r="I133" s="5"/>
      <c r="J133" s="156" t="n">
        <f aca="false">COUNTIF('genotipadas x sembradas'!$B$2:$B$810,B133)</f>
        <v>1</v>
      </c>
      <c r="K133" s="170"/>
      <c r="L133" s="137"/>
      <c r="M133" s="137"/>
    </row>
    <row r="134" customFormat="false" ht="15.75" hidden="false" customHeight="true" outlineLevel="0" collapsed="false">
      <c r="A134" s="5" t="n">
        <v>124</v>
      </c>
      <c r="B134" s="6" t="n">
        <v>15061927</v>
      </c>
      <c r="C134" s="7" t="s">
        <v>1532</v>
      </c>
      <c r="D134" s="8" t="s">
        <v>20</v>
      </c>
      <c r="E134" s="9" t="s">
        <v>7</v>
      </c>
      <c r="F134" s="71" t="s">
        <v>2113</v>
      </c>
      <c r="G134" s="26" t="n">
        <v>20</v>
      </c>
      <c r="H134" s="17"/>
      <c r="I134" s="5"/>
      <c r="J134" s="156" t="n">
        <f aca="false">COUNTIF('genotipadas x sembradas'!$B$2:$B$810,B134)</f>
        <v>1</v>
      </c>
      <c r="K134" s="170"/>
      <c r="L134" s="137"/>
      <c r="M134" s="137"/>
    </row>
    <row r="135" customFormat="false" ht="15.75" hidden="false" customHeight="true" outlineLevel="0" collapsed="false">
      <c r="A135" s="5" t="n">
        <v>125</v>
      </c>
      <c r="B135" s="6" t="n">
        <v>15062344</v>
      </c>
      <c r="C135" s="7" t="s">
        <v>1856</v>
      </c>
      <c r="D135" s="8" t="s">
        <v>20</v>
      </c>
      <c r="E135" s="9" t="s">
        <v>7</v>
      </c>
      <c r="F135" s="71" t="s">
        <v>2113</v>
      </c>
      <c r="G135" s="26" t="n">
        <v>20</v>
      </c>
      <c r="H135" s="17"/>
      <c r="I135" s="5"/>
      <c r="J135" s="156" t="n">
        <f aca="false">COUNTIF('genotipadas x sembradas'!$B$2:$B$810,B135)</f>
        <v>1</v>
      </c>
      <c r="K135" s="170"/>
      <c r="L135" s="137"/>
      <c r="M135" s="137"/>
    </row>
    <row r="136" customFormat="false" ht="15.75" hidden="false" customHeight="true" outlineLevel="0" collapsed="false">
      <c r="A136" s="5" t="n">
        <v>126</v>
      </c>
      <c r="B136" s="6" t="n">
        <v>15061928</v>
      </c>
      <c r="C136" s="7" t="s">
        <v>1534</v>
      </c>
      <c r="D136" s="8" t="s">
        <v>20</v>
      </c>
      <c r="E136" s="9" t="s">
        <v>7</v>
      </c>
      <c r="F136" s="71" t="s">
        <v>2113</v>
      </c>
      <c r="G136" s="26" t="n">
        <v>20</v>
      </c>
      <c r="H136" s="17"/>
      <c r="I136" s="5"/>
      <c r="J136" s="156" t="n">
        <f aca="false">COUNTIF('genotipadas x sembradas'!$B$2:$B$810,B136)</f>
        <v>1</v>
      </c>
      <c r="K136" s="170"/>
      <c r="L136" s="137"/>
      <c r="M136" s="137"/>
    </row>
    <row r="137" customFormat="false" ht="15.75" hidden="false" customHeight="true" outlineLevel="0" collapsed="false">
      <c r="A137" s="5" t="n">
        <v>127</v>
      </c>
      <c r="B137" s="6" t="n">
        <v>15062067</v>
      </c>
      <c r="C137" s="7" t="s">
        <v>1697</v>
      </c>
      <c r="D137" s="8" t="s">
        <v>2185</v>
      </c>
      <c r="E137" s="9" t="s">
        <v>7</v>
      </c>
      <c r="F137" s="71" t="s">
        <v>2113</v>
      </c>
      <c r="G137" s="26" t="n">
        <v>20</v>
      </c>
      <c r="H137" s="17"/>
      <c r="I137" s="5"/>
      <c r="J137" s="156" t="n">
        <f aca="false">COUNTIF('genotipadas x sembradas'!$B$2:$B$810,B137)</f>
        <v>1</v>
      </c>
      <c r="K137" s="137"/>
      <c r="L137" s="137"/>
      <c r="M137" s="137"/>
    </row>
    <row r="138" customFormat="false" ht="15.75" hidden="false" customHeight="true" outlineLevel="0" collapsed="false">
      <c r="A138" s="5" t="n">
        <v>128</v>
      </c>
      <c r="B138" s="6" t="n">
        <v>15061929</v>
      </c>
      <c r="C138" s="7" t="s">
        <v>1536</v>
      </c>
      <c r="D138" s="8" t="s">
        <v>190</v>
      </c>
      <c r="E138" s="9" t="s">
        <v>7</v>
      </c>
      <c r="F138" s="71" t="s">
        <v>2113</v>
      </c>
      <c r="G138" s="26" t="n">
        <v>20</v>
      </c>
      <c r="H138" s="17"/>
      <c r="I138" s="5"/>
      <c r="J138" s="156" t="n">
        <f aca="false">COUNTIF('genotipadas x sembradas'!$B$2:$B$810,B138)</f>
        <v>2</v>
      </c>
      <c r="K138" s="137"/>
      <c r="L138" s="137"/>
      <c r="M138" s="137"/>
    </row>
    <row r="139" customFormat="false" ht="15.75" hidden="false" customHeight="true" outlineLevel="0" collapsed="false">
      <c r="A139" s="5" t="n">
        <v>129</v>
      </c>
      <c r="B139" s="6" t="n">
        <v>15061930</v>
      </c>
      <c r="C139" s="7" t="s">
        <v>1539</v>
      </c>
      <c r="D139" s="8" t="s">
        <v>239</v>
      </c>
      <c r="E139" s="9" t="s">
        <v>7</v>
      </c>
      <c r="F139" s="71" t="s">
        <v>2113</v>
      </c>
      <c r="G139" s="26" t="n">
        <v>20</v>
      </c>
      <c r="H139" s="17"/>
      <c r="I139" s="5"/>
      <c r="J139" s="156" t="n">
        <f aca="false">COUNTIF('genotipadas x sembradas'!$B$2:$B$810,B139)</f>
        <v>1</v>
      </c>
      <c r="K139" s="137"/>
      <c r="L139" s="137"/>
      <c r="M139" s="137"/>
    </row>
    <row r="140" customFormat="false" ht="15.75" hidden="false" customHeight="true" outlineLevel="0" collapsed="false">
      <c r="A140" s="5" t="n">
        <v>130</v>
      </c>
      <c r="B140" s="6" t="n">
        <v>15062069</v>
      </c>
      <c r="C140" s="7" t="s">
        <v>1699</v>
      </c>
      <c r="D140" s="8" t="s">
        <v>239</v>
      </c>
      <c r="E140" s="9" t="s">
        <v>7</v>
      </c>
      <c r="F140" s="71" t="s">
        <v>2113</v>
      </c>
      <c r="G140" s="26" t="n">
        <v>20</v>
      </c>
      <c r="H140" s="17"/>
      <c r="I140" s="5"/>
      <c r="J140" s="156" t="n">
        <f aca="false">COUNTIF('genotipadas x sembradas'!$B$2:$B$810,B140)</f>
        <v>1</v>
      </c>
      <c r="K140" s="137"/>
      <c r="L140" s="137"/>
      <c r="M140" s="137"/>
    </row>
    <row r="141" customFormat="false" ht="15.75" hidden="true" customHeight="true" outlineLevel="0" collapsed="false">
      <c r="A141" s="15" t="n">
        <v>131</v>
      </c>
      <c r="B141" s="6" t="n">
        <v>15061931</v>
      </c>
      <c r="C141" s="7" t="s">
        <v>1541</v>
      </c>
      <c r="D141" s="16" t="s">
        <v>2186</v>
      </c>
      <c r="E141" s="9" t="s">
        <v>7</v>
      </c>
      <c r="F141" s="71" t="s">
        <v>2172</v>
      </c>
      <c r="G141" s="26" t="n">
        <v>20</v>
      </c>
      <c r="H141" s="17"/>
      <c r="I141" s="5"/>
      <c r="J141" s="137"/>
      <c r="K141" s="137"/>
      <c r="L141" s="137"/>
      <c r="M141" s="137"/>
    </row>
    <row r="142" s="157" customFormat="true" ht="15.75" hidden="true" customHeight="true" outlineLevel="0" collapsed="false">
      <c r="A142" s="159" t="n">
        <v>131</v>
      </c>
      <c r="B142" s="160" t="n">
        <v>15061931</v>
      </c>
      <c r="C142" s="161" t="s">
        <v>1541</v>
      </c>
      <c r="D142" s="162" t="s">
        <v>2186</v>
      </c>
      <c r="E142" s="163" t="s">
        <v>7</v>
      </c>
      <c r="F142" s="164" t="s">
        <v>2113</v>
      </c>
      <c r="G142" s="165"/>
      <c r="H142" s="166"/>
      <c r="I142" s="159" t="s">
        <v>2187</v>
      </c>
      <c r="J142" s="156" t="n">
        <f aca="false">COUNTIF('genotipadas x sembradas'!$B$2:$B$810,B142)</f>
        <v>1</v>
      </c>
      <c r="K142" s="156"/>
      <c r="L142" s="156"/>
      <c r="M142" s="156"/>
    </row>
    <row r="143" customFormat="false" ht="15.75" hidden="false" customHeight="true" outlineLevel="0" collapsed="false">
      <c r="A143" s="5" t="n">
        <v>132</v>
      </c>
      <c r="B143" s="6" t="n">
        <v>15061260</v>
      </c>
      <c r="C143" s="7" t="s">
        <v>731</v>
      </c>
      <c r="D143" s="8" t="s">
        <v>2188</v>
      </c>
      <c r="E143" s="9" t="s">
        <v>7</v>
      </c>
      <c r="F143" s="71" t="s">
        <v>2113</v>
      </c>
      <c r="G143" s="26" t="n">
        <v>20</v>
      </c>
      <c r="H143" s="17"/>
      <c r="I143" s="5"/>
      <c r="J143" s="156" t="n">
        <f aca="false">COUNTIF('genotipadas x sembradas'!$B$2:$B$810,B143)</f>
        <v>1</v>
      </c>
      <c r="K143" s="137"/>
      <c r="L143" s="137"/>
      <c r="M143" s="137"/>
    </row>
    <row r="144" customFormat="false" ht="15.75" hidden="true" customHeight="true" outlineLevel="0" collapsed="false">
      <c r="A144" s="5" t="n">
        <v>133</v>
      </c>
      <c r="B144" s="6" t="n">
        <v>15061261</v>
      </c>
      <c r="C144" s="7" t="s">
        <v>733</v>
      </c>
      <c r="D144" s="8" t="s">
        <v>2189</v>
      </c>
      <c r="E144" s="9" t="s">
        <v>7</v>
      </c>
      <c r="F144" s="71" t="s">
        <v>2172</v>
      </c>
      <c r="G144" s="26" t="n">
        <v>20</v>
      </c>
      <c r="H144" s="17"/>
      <c r="I144" s="5"/>
      <c r="J144" s="137"/>
      <c r="K144" s="137"/>
      <c r="L144" s="137"/>
      <c r="M144" s="137"/>
    </row>
    <row r="145" customFormat="false" ht="15.75" hidden="false" customHeight="true" outlineLevel="0" collapsed="false">
      <c r="A145" s="5" t="n">
        <v>133</v>
      </c>
      <c r="B145" s="6" t="n">
        <v>15061261</v>
      </c>
      <c r="C145" s="7" t="s">
        <v>733</v>
      </c>
      <c r="D145" s="8" t="s">
        <v>2189</v>
      </c>
      <c r="E145" s="9" t="s">
        <v>7</v>
      </c>
      <c r="F145" s="71" t="s">
        <v>2113</v>
      </c>
      <c r="G145" s="26" t="n">
        <v>5</v>
      </c>
      <c r="H145" s="17"/>
      <c r="I145" s="5"/>
      <c r="J145" s="156" t="n">
        <f aca="false">COUNTIF('genotipadas x sembradas'!$B$2:$B$810,B145)</f>
        <v>1</v>
      </c>
      <c r="K145" s="137"/>
      <c r="L145" s="137"/>
      <c r="M145" s="137"/>
    </row>
    <row r="146" customFormat="false" ht="15.75" hidden="false" customHeight="true" outlineLevel="0" collapsed="false">
      <c r="A146" s="5" t="n">
        <v>134</v>
      </c>
      <c r="B146" s="6" t="n">
        <v>15061262</v>
      </c>
      <c r="C146" s="7" t="s">
        <v>735</v>
      </c>
      <c r="D146" s="8" t="s">
        <v>2190</v>
      </c>
      <c r="E146" s="9" t="s">
        <v>7</v>
      </c>
      <c r="F146" s="71" t="s">
        <v>2113</v>
      </c>
      <c r="G146" s="26" t="n">
        <v>20</v>
      </c>
      <c r="H146" s="17"/>
      <c r="I146" s="5"/>
      <c r="J146" s="156" t="n">
        <f aca="false">COUNTIF('genotipadas x sembradas'!$B$2:$B$810,B146)</f>
        <v>1</v>
      </c>
      <c r="K146" s="137"/>
      <c r="L146" s="137"/>
      <c r="M146" s="137"/>
    </row>
    <row r="147" customFormat="false" ht="15.75" hidden="false" customHeight="true" outlineLevel="0" collapsed="false">
      <c r="A147" s="5" t="n">
        <v>135</v>
      </c>
      <c r="B147" s="6" t="n">
        <v>15062071</v>
      </c>
      <c r="C147" s="7" t="s">
        <v>1701</v>
      </c>
      <c r="D147" s="8" t="s">
        <v>2191</v>
      </c>
      <c r="E147" s="9" t="s">
        <v>7</v>
      </c>
      <c r="F147" s="71" t="s">
        <v>2113</v>
      </c>
      <c r="G147" s="26" t="n">
        <v>20</v>
      </c>
      <c r="H147" s="17"/>
      <c r="I147" s="5"/>
      <c r="J147" s="156" t="n">
        <f aca="false">COUNTIF('genotipadas x sembradas'!$B$2:$B$810,B147)</f>
        <v>1</v>
      </c>
      <c r="K147" s="137"/>
      <c r="L147" s="137"/>
      <c r="M147" s="137"/>
    </row>
    <row r="148" customFormat="false" ht="15.75" hidden="false" customHeight="true" outlineLevel="0" collapsed="false">
      <c r="A148" s="5" t="n">
        <v>136</v>
      </c>
      <c r="B148" s="6" t="n">
        <v>15061263</v>
      </c>
      <c r="C148" s="7" t="s">
        <v>737</v>
      </c>
      <c r="D148" s="8" t="s">
        <v>2192</v>
      </c>
      <c r="E148" s="9" t="s">
        <v>7</v>
      </c>
      <c r="F148" s="71" t="s">
        <v>2193</v>
      </c>
      <c r="G148" s="26" t="n">
        <v>20</v>
      </c>
      <c r="H148" s="17"/>
      <c r="I148" s="5"/>
      <c r="J148" s="156" t="n">
        <f aca="false">COUNTIF('genotipadas x sembradas'!$B$2:$B$810,B148)</f>
        <v>1</v>
      </c>
      <c r="K148" s="137"/>
      <c r="L148" s="137"/>
      <c r="M148" s="137"/>
    </row>
    <row r="149" customFormat="false" ht="15.75" hidden="false" customHeight="true" outlineLevel="0" collapsed="false">
      <c r="A149" s="5" t="n">
        <v>137</v>
      </c>
      <c r="B149" s="6" t="n">
        <v>15061932</v>
      </c>
      <c r="C149" s="7" t="s">
        <v>1543</v>
      </c>
      <c r="D149" s="8" t="s">
        <v>2194</v>
      </c>
      <c r="E149" s="9" t="s">
        <v>7</v>
      </c>
      <c r="F149" s="71" t="s">
        <v>2113</v>
      </c>
      <c r="G149" s="26" t="n">
        <v>20</v>
      </c>
      <c r="H149" s="17"/>
      <c r="I149" s="5"/>
      <c r="J149" s="156" t="n">
        <f aca="false">COUNTIF('genotipadas x sembradas'!$B$2:$B$810,B149)</f>
        <v>1</v>
      </c>
      <c r="K149" s="137"/>
      <c r="L149" s="137"/>
      <c r="M149" s="137"/>
    </row>
    <row r="150" customFormat="false" ht="15.75" hidden="false" customHeight="true" outlineLevel="0" collapsed="false">
      <c r="A150" s="5" t="n">
        <v>138</v>
      </c>
      <c r="B150" s="6" t="n">
        <v>15061264</v>
      </c>
      <c r="C150" s="7" t="s">
        <v>739</v>
      </c>
      <c r="D150" s="8" t="s">
        <v>2195</v>
      </c>
      <c r="E150" s="9" t="s">
        <v>7</v>
      </c>
      <c r="F150" s="71" t="s">
        <v>2113</v>
      </c>
      <c r="G150" s="26" t="n">
        <v>20</v>
      </c>
      <c r="H150" s="17"/>
      <c r="I150" s="5"/>
      <c r="J150" s="156" t="n">
        <f aca="false">COUNTIF('genotipadas x sembradas'!$B$2:$B$810,B150)</f>
        <v>1</v>
      </c>
      <c r="K150" s="137"/>
      <c r="L150" s="137"/>
      <c r="M150" s="137"/>
    </row>
    <row r="151" customFormat="false" ht="15.75" hidden="true" customHeight="true" outlineLevel="0" collapsed="false">
      <c r="A151" s="5" t="n">
        <v>139</v>
      </c>
      <c r="B151" s="6" t="n">
        <v>15061933</v>
      </c>
      <c r="C151" s="7" t="s">
        <v>1545</v>
      </c>
      <c r="D151" s="8" t="s">
        <v>2195</v>
      </c>
      <c r="E151" s="9" t="s">
        <v>7</v>
      </c>
      <c r="F151" s="71" t="s">
        <v>2172</v>
      </c>
      <c r="G151" s="26" t="n">
        <v>20</v>
      </c>
      <c r="H151" s="17"/>
      <c r="I151" s="5"/>
      <c r="J151" s="137"/>
      <c r="K151" s="137"/>
      <c r="L151" s="137"/>
      <c r="M151" s="137"/>
    </row>
    <row r="152" customFormat="false" ht="15.75" hidden="false" customHeight="true" outlineLevel="0" collapsed="false">
      <c r="A152" s="5" t="n">
        <v>139</v>
      </c>
      <c r="B152" s="6" t="n">
        <v>15061933</v>
      </c>
      <c r="C152" s="7" t="s">
        <v>1545</v>
      </c>
      <c r="D152" s="8" t="s">
        <v>2195</v>
      </c>
      <c r="E152" s="9" t="s">
        <v>7</v>
      </c>
      <c r="F152" s="71" t="s">
        <v>2113</v>
      </c>
      <c r="G152" s="26" t="n">
        <v>20</v>
      </c>
      <c r="H152" s="17"/>
      <c r="I152" s="5"/>
      <c r="J152" s="156" t="n">
        <f aca="false">COUNTIF('genotipadas x sembradas'!$B$2:$B$810,B152)</f>
        <v>1</v>
      </c>
      <c r="K152" s="137"/>
      <c r="L152" s="137"/>
      <c r="M152" s="137"/>
    </row>
    <row r="153" customFormat="false" ht="15.75" hidden="false" customHeight="true" outlineLevel="0" collapsed="false">
      <c r="A153" s="5" t="n">
        <v>140</v>
      </c>
      <c r="B153" s="6" t="n">
        <v>15061265</v>
      </c>
      <c r="C153" s="7" t="s">
        <v>741</v>
      </c>
      <c r="D153" s="8" t="s">
        <v>2195</v>
      </c>
      <c r="E153" s="9" t="s">
        <v>7</v>
      </c>
      <c r="F153" s="71" t="s">
        <v>2115</v>
      </c>
      <c r="G153" s="26" t="n">
        <v>20</v>
      </c>
      <c r="H153" s="17"/>
      <c r="I153" s="5"/>
      <c r="J153" s="156" t="n">
        <f aca="false">COUNTIF('genotipadas x sembradas'!$B$2:$B$810,B153)</f>
        <v>1</v>
      </c>
      <c r="K153" s="137"/>
      <c r="L153" s="137"/>
      <c r="M153" s="137"/>
    </row>
    <row r="154" customFormat="false" ht="15.75" hidden="false" customHeight="true" outlineLevel="0" collapsed="false">
      <c r="A154" s="5" t="n">
        <v>141</v>
      </c>
      <c r="B154" s="6" t="n">
        <v>15061270</v>
      </c>
      <c r="C154" s="7" t="s">
        <v>743</v>
      </c>
      <c r="D154" s="8" t="s">
        <v>67</v>
      </c>
      <c r="E154" s="9" t="s">
        <v>7</v>
      </c>
      <c r="F154" s="71" t="s">
        <v>2115</v>
      </c>
      <c r="G154" s="26" t="n">
        <v>20</v>
      </c>
      <c r="H154" s="17"/>
      <c r="I154" s="5"/>
      <c r="J154" s="156" t="n">
        <f aca="false">COUNTIF('genotipadas x sembradas'!$B$2:$B$810,B154)</f>
        <v>1</v>
      </c>
      <c r="K154" s="137"/>
      <c r="L154" s="137"/>
      <c r="M154" s="137"/>
    </row>
    <row r="155" customFormat="false" ht="15.75" hidden="false" customHeight="true" outlineLevel="0" collapsed="false">
      <c r="A155" s="5" t="n">
        <v>142</v>
      </c>
      <c r="B155" s="6" t="n">
        <v>15062074</v>
      </c>
      <c r="C155" s="7" t="s">
        <v>1703</v>
      </c>
      <c r="D155" s="8" t="s">
        <v>2196</v>
      </c>
      <c r="E155" s="9" t="s">
        <v>7</v>
      </c>
      <c r="F155" s="71" t="s">
        <v>2113</v>
      </c>
      <c r="G155" s="26" t="n">
        <v>20</v>
      </c>
      <c r="H155" s="17"/>
      <c r="I155" s="5"/>
      <c r="J155" s="156" t="n">
        <f aca="false">COUNTIF('genotipadas x sembradas'!$B$2:$B$810,B155)</f>
        <v>1</v>
      </c>
      <c r="K155" s="137"/>
      <c r="L155" s="137"/>
      <c r="M155" s="137"/>
    </row>
    <row r="156" customFormat="false" ht="15.75" hidden="false" customHeight="true" outlineLevel="0" collapsed="false">
      <c r="A156" s="5" t="n">
        <v>143</v>
      </c>
      <c r="B156" s="6" t="n">
        <v>15061934</v>
      </c>
      <c r="C156" s="7" t="s">
        <v>1547</v>
      </c>
      <c r="D156" s="8" t="s">
        <v>2197</v>
      </c>
      <c r="E156" s="9" t="s">
        <v>7</v>
      </c>
      <c r="F156" s="71" t="s">
        <v>2115</v>
      </c>
      <c r="G156" s="26" t="n">
        <v>20</v>
      </c>
      <c r="H156" s="17"/>
      <c r="I156" s="5"/>
      <c r="J156" s="156" t="n">
        <f aca="false">COUNTIF('genotipadas x sembradas'!$B$2:$B$810,B156)</f>
        <v>1</v>
      </c>
      <c r="K156" s="137"/>
      <c r="L156" s="137"/>
      <c r="M156" s="137"/>
    </row>
    <row r="157" customFormat="false" ht="15.75" hidden="false" customHeight="true" outlineLevel="0" collapsed="false">
      <c r="A157" s="5" t="n">
        <v>144</v>
      </c>
      <c r="B157" s="6" t="n">
        <v>15061935</v>
      </c>
      <c r="C157" s="7" t="s">
        <v>1549</v>
      </c>
      <c r="D157" s="8" t="s">
        <v>20</v>
      </c>
      <c r="E157" s="9" t="s">
        <v>7</v>
      </c>
      <c r="F157" s="71" t="s">
        <v>2113</v>
      </c>
      <c r="G157" s="26" t="n">
        <v>20</v>
      </c>
      <c r="H157" s="17"/>
      <c r="I157" s="5"/>
      <c r="J157" s="156" t="n">
        <f aca="false">COUNTIF('genotipadas x sembradas'!$B$2:$B$810,B157)</f>
        <v>1</v>
      </c>
      <c r="K157" s="137"/>
      <c r="L157" s="137"/>
      <c r="M157" s="137"/>
    </row>
    <row r="158" customFormat="false" ht="15.75" hidden="false" customHeight="true" outlineLevel="0" collapsed="false">
      <c r="A158" s="5" t="n">
        <v>145</v>
      </c>
      <c r="B158" s="6" t="n">
        <v>15061271</v>
      </c>
      <c r="C158" s="7" t="s">
        <v>745</v>
      </c>
      <c r="D158" s="8" t="s">
        <v>20</v>
      </c>
      <c r="E158" s="9" t="s">
        <v>7</v>
      </c>
      <c r="F158" s="71" t="s">
        <v>2113</v>
      </c>
      <c r="G158" s="26" t="n">
        <v>20</v>
      </c>
      <c r="H158" s="17"/>
      <c r="I158" s="5"/>
      <c r="J158" s="156" t="n">
        <f aca="false">COUNTIF('genotipadas x sembradas'!$B$2:$B$810,B158)</f>
        <v>1</v>
      </c>
      <c r="K158" s="137"/>
      <c r="L158" s="137"/>
      <c r="M158" s="137"/>
    </row>
    <row r="159" customFormat="false" ht="15.75" hidden="true" customHeight="true" outlineLevel="0" collapsed="false">
      <c r="A159" s="5" t="n">
        <v>146</v>
      </c>
      <c r="B159" s="6" t="n">
        <v>15061936</v>
      </c>
      <c r="C159" s="7" t="s">
        <v>22</v>
      </c>
      <c r="D159" s="8" t="s">
        <v>20</v>
      </c>
      <c r="E159" s="9" t="s">
        <v>7</v>
      </c>
      <c r="F159" s="158" t="s">
        <v>2198</v>
      </c>
      <c r="G159" s="26" t="n">
        <v>20</v>
      </c>
      <c r="H159" s="17"/>
      <c r="I159" s="5"/>
      <c r="J159" s="156" t="n">
        <f aca="false">COUNTIF('genotipadas x sembradas'!$B$2:$B$810,B159)</f>
        <v>0</v>
      </c>
      <c r="K159" s="137"/>
      <c r="L159" s="137"/>
      <c r="M159" s="137"/>
    </row>
    <row r="160" customFormat="false" ht="15.75" hidden="false" customHeight="true" outlineLevel="0" collapsed="false">
      <c r="A160" s="5" t="n">
        <v>147</v>
      </c>
      <c r="B160" s="6" t="n">
        <v>15061273</v>
      </c>
      <c r="C160" s="7" t="s">
        <v>747</v>
      </c>
      <c r="D160" s="8" t="s">
        <v>2199</v>
      </c>
      <c r="E160" s="9" t="s">
        <v>7</v>
      </c>
      <c r="F160" s="158" t="s">
        <v>2115</v>
      </c>
      <c r="G160" s="26" t="n">
        <v>20</v>
      </c>
      <c r="H160" s="17"/>
      <c r="I160" s="5"/>
      <c r="J160" s="156" t="n">
        <f aca="false">COUNTIF('genotipadas x sembradas'!$B$2:$B$810,B160)</f>
        <v>1</v>
      </c>
      <c r="K160" s="137"/>
      <c r="L160" s="137"/>
      <c r="M160" s="137"/>
    </row>
    <row r="161" customFormat="false" ht="15.75" hidden="false" customHeight="true" outlineLevel="0" collapsed="false">
      <c r="A161" s="5" t="n">
        <v>148</v>
      </c>
      <c r="B161" s="6" t="n">
        <v>15061274</v>
      </c>
      <c r="C161" s="7" t="s">
        <v>749</v>
      </c>
      <c r="D161" s="8" t="s">
        <v>2200</v>
      </c>
      <c r="E161" s="9" t="s">
        <v>7</v>
      </c>
      <c r="F161" s="71" t="s">
        <v>2193</v>
      </c>
      <c r="G161" s="26" t="n">
        <v>20</v>
      </c>
      <c r="H161" s="17"/>
      <c r="I161" s="5"/>
      <c r="J161" s="156" t="n">
        <f aca="false">COUNTIF('genotipadas x sembradas'!$B$2:$B$810,B161)</f>
        <v>1</v>
      </c>
      <c r="K161" s="137"/>
      <c r="L161" s="137"/>
      <c r="M161" s="137"/>
    </row>
    <row r="162" customFormat="false" ht="15.75" hidden="false" customHeight="true" outlineLevel="0" collapsed="false">
      <c r="A162" s="5" t="n">
        <v>149</v>
      </c>
      <c r="B162" s="6" t="n">
        <v>15061937</v>
      </c>
      <c r="C162" s="7" t="s">
        <v>1551</v>
      </c>
      <c r="D162" s="8" t="s">
        <v>123</v>
      </c>
      <c r="E162" s="9" t="s">
        <v>7</v>
      </c>
      <c r="F162" s="71" t="s">
        <v>2113</v>
      </c>
      <c r="G162" s="26" t="n">
        <v>20</v>
      </c>
      <c r="H162" s="17"/>
      <c r="I162" s="5"/>
      <c r="J162" s="156" t="n">
        <f aca="false">COUNTIF('genotipadas x sembradas'!$B$2:$B$810,B162)</f>
        <v>1</v>
      </c>
      <c r="K162" s="137"/>
      <c r="L162" s="137"/>
      <c r="M162" s="137"/>
    </row>
    <row r="163" customFormat="false" ht="15.75" hidden="false" customHeight="true" outlineLevel="0" collapsed="false">
      <c r="A163" s="5" t="n">
        <v>150</v>
      </c>
      <c r="B163" s="6" t="n">
        <v>15061277</v>
      </c>
      <c r="C163" s="7" t="s">
        <v>751</v>
      </c>
      <c r="D163" s="8" t="s">
        <v>2201</v>
      </c>
      <c r="E163" s="9" t="s">
        <v>7</v>
      </c>
      <c r="F163" s="71" t="s">
        <v>2113</v>
      </c>
      <c r="G163" s="26" t="n">
        <v>20</v>
      </c>
      <c r="H163" s="17"/>
      <c r="I163" s="5"/>
      <c r="J163" s="156" t="n">
        <f aca="false">COUNTIF('genotipadas x sembradas'!$B$2:$B$810,B163)</f>
        <v>1</v>
      </c>
      <c r="K163" s="137"/>
      <c r="L163" s="137"/>
      <c r="M163" s="137"/>
    </row>
    <row r="164" customFormat="false" ht="15.75" hidden="false" customHeight="true" outlineLevel="0" collapsed="false">
      <c r="A164" s="5" t="n">
        <v>151</v>
      </c>
      <c r="B164" s="6" t="n">
        <v>15062080</v>
      </c>
      <c r="C164" s="7" t="s">
        <v>1705</v>
      </c>
      <c r="D164" s="8" t="s">
        <v>20</v>
      </c>
      <c r="E164" s="9" t="s">
        <v>7</v>
      </c>
      <c r="F164" s="71" t="s">
        <v>2113</v>
      </c>
      <c r="G164" s="26" t="n">
        <v>20</v>
      </c>
      <c r="H164" s="17"/>
      <c r="I164" s="5"/>
      <c r="J164" s="156" t="n">
        <f aca="false">COUNTIF('genotipadas x sembradas'!$B$2:$B$810,B164)</f>
        <v>1</v>
      </c>
      <c r="K164" s="137"/>
      <c r="L164" s="137"/>
      <c r="M164" s="137"/>
    </row>
    <row r="165" customFormat="false" ht="15.75" hidden="false" customHeight="true" outlineLevel="0" collapsed="false">
      <c r="A165" s="5" t="n">
        <v>152</v>
      </c>
      <c r="B165" s="6" t="n">
        <v>15062081</v>
      </c>
      <c r="C165" s="7" t="s">
        <v>1707</v>
      </c>
      <c r="D165" s="8" t="s">
        <v>30</v>
      </c>
      <c r="E165" s="9" t="s">
        <v>7</v>
      </c>
      <c r="F165" s="71" t="s">
        <v>2193</v>
      </c>
      <c r="G165" s="26" t="n">
        <v>20</v>
      </c>
      <c r="H165" s="17"/>
      <c r="I165" s="5"/>
      <c r="J165" s="156" t="n">
        <f aca="false">COUNTIF('genotipadas x sembradas'!$B$2:$B$810,B165)</f>
        <v>1</v>
      </c>
      <c r="K165" s="137"/>
      <c r="L165" s="137"/>
      <c r="M165" s="137"/>
    </row>
    <row r="166" customFormat="false" ht="15.75" hidden="false" customHeight="true" outlineLevel="0" collapsed="false">
      <c r="A166" s="5" t="n">
        <v>153</v>
      </c>
      <c r="B166" s="6" t="n">
        <v>15061279</v>
      </c>
      <c r="C166" s="7" t="s">
        <v>753</v>
      </c>
      <c r="D166" s="8" t="s">
        <v>2201</v>
      </c>
      <c r="E166" s="9" t="s">
        <v>7</v>
      </c>
      <c r="F166" s="71" t="s">
        <v>2132</v>
      </c>
      <c r="G166" s="26" t="n">
        <v>20</v>
      </c>
      <c r="H166" s="17"/>
      <c r="I166" s="5"/>
      <c r="J166" s="156" t="n">
        <f aca="false">COUNTIF('genotipadas x sembradas'!$B$2:$B$810,B166)</f>
        <v>1</v>
      </c>
      <c r="K166" s="137"/>
      <c r="L166" s="137"/>
      <c r="M166" s="137"/>
    </row>
    <row r="167" customFormat="false" ht="15.75" hidden="true" customHeight="true" outlineLevel="0" collapsed="false">
      <c r="A167" s="5" t="n">
        <v>154</v>
      </c>
      <c r="B167" s="6" t="n">
        <v>15061280</v>
      </c>
      <c r="C167" s="7" t="s">
        <v>23</v>
      </c>
      <c r="D167" s="8" t="s">
        <v>24</v>
      </c>
      <c r="E167" s="9" t="s">
        <v>7</v>
      </c>
      <c r="F167" s="71" t="s">
        <v>2113</v>
      </c>
      <c r="G167" s="26" t="n">
        <v>20</v>
      </c>
      <c r="H167" s="17"/>
      <c r="I167" s="5"/>
      <c r="J167" s="156" t="n">
        <f aca="false">COUNTIF('genotipadas x sembradas'!$B$2:$B$810,B167)</f>
        <v>0</v>
      </c>
      <c r="K167" s="137"/>
      <c r="L167" s="137"/>
      <c r="M167" s="137"/>
    </row>
    <row r="168" customFormat="false" ht="15.75" hidden="false" customHeight="true" outlineLevel="0" collapsed="false">
      <c r="A168" s="5" t="n">
        <v>155</v>
      </c>
      <c r="B168" s="6" t="n">
        <v>15061281</v>
      </c>
      <c r="C168" s="7" t="s">
        <v>755</v>
      </c>
      <c r="D168" s="8" t="s">
        <v>2202</v>
      </c>
      <c r="E168" s="9" t="s">
        <v>7</v>
      </c>
      <c r="F168" s="71" t="s">
        <v>2115</v>
      </c>
      <c r="G168" s="26" t="n">
        <v>20</v>
      </c>
      <c r="H168" s="167"/>
      <c r="I168" s="5"/>
      <c r="J168" s="156" t="n">
        <f aca="false">COUNTIF('genotipadas x sembradas'!$B$2:$B$810,B168)</f>
        <v>1</v>
      </c>
      <c r="K168" s="137"/>
      <c r="L168" s="137"/>
      <c r="M168" s="137"/>
    </row>
    <row r="169" customFormat="false" ht="15.75" hidden="true" customHeight="true" outlineLevel="0" collapsed="false">
      <c r="A169" s="5" t="n">
        <v>156</v>
      </c>
      <c r="B169" s="6" t="n">
        <v>15061939</v>
      </c>
      <c r="C169" s="7" t="s">
        <v>1553</v>
      </c>
      <c r="D169" s="8" t="s">
        <v>190</v>
      </c>
      <c r="E169" s="9" t="s">
        <v>7</v>
      </c>
      <c r="F169" s="71" t="s">
        <v>2172</v>
      </c>
      <c r="G169" s="26" t="n">
        <v>20</v>
      </c>
      <c r="H169" s="167"/>
      <c r="I169" s="5"/>
      <c r="J169" s="137"/>
      <c r="K169" s="137"/>
      <c r="L169" s="137"/>
      <c r="M169" s="137"/>
    </row>
    <row r="170" customFormat="false" ht="15.75" hidden="false" customHeight="true" outlineLevel="0" collapsed="false">
      <c r="A170" s="5" t="n">
        <v>156</v>
      </c>
      <c r="B170" s="6" t="n">
        <v>15061939</v>
      </c>
      <c r="C170" s="7" t="s">
        <v>1553</v>
      </c>
      <c r="D170" s="8" t="s">
        <v>190</v>
      </c>
      <c r="E170" s="9" t="s">
        <v>7</v>
      </c>
      <c r="F170" s="71" t="s">
        <v>2113</v>
      </c>
      <c r="G170" s="26" t="n">
        <v>1</v>
      </c>
      <c r="H170" s="17"/>
      <c r="I170" s="5"/>
      <c r="J170" s="156" t="n">
        <f aca="false">COUNTIF('genotipadas x sembradas'!$B$2:$B$810,B170)</f>
        <v>1</v>
      </c>
      <c r="K170" s="137"/>
      <c r="L170" s="137"/>
      <c r="M170" s="137"/>
    </row>
    <row r="171" customFormat="false" ht="15.75" hidden="false" customHeight="true" outlineLevel="0" collapsed="false">
      <c r="A171" s="5" t="n">
        <v>157</v>
      </c>
      <c r="B171" s="6" t="n">
        <v>15061282</v>
      </c>
      <c r="C171" s="7" t="s">
        <v>757</v>
      </c>
      <c r="D171" s="8" t="s">
        <v>2203</v>
      </c>
      <c r="E171" s="9" t="s">
        <v>7</v>
      </c>
      <c r="F171" s="71" t="s">
        <v>2113</v>
      </c>
      <c r="G171" s="26" t="n">
        <v>20</v>
      </c>
      <c r="H171" s="17"/>
      <c r="I171" s="5"/>
      <c r="J171" s="156" t="n">
        <f aca="false">COUNTIF('genotipadas x sembradas'!$B$2:$B$810,B171)</f>
        <v>1</v>
      </c>
      <c r="K171" s="137"/>
      <c r="L171" s="137"/>
      <c r="M171" s="137"/>
    </row>
    <row r="172" customFormat="false" ht="15.75" hidden="false" customHeight="true" outlineLevel="0" collapsed="false">
      <c r="A172" s="5" t="n">
        <v>158</v>
      </c>
      <c r="B172" s="6" t="n">
        <v>15060910</v>
      </c>
      <c r="C172" s="7" t="s">
        <v>688</v>
      </c>
      <c r="D172" s="8" t="s">
        <v>2182</v>
      </c>
      <c r="E172" s="9" t="s">
        <v>7</v>
      </c>
      <c r="F172" s="71" t="s">
        <v>2115</v>
      </c>
      <c r="G172" s="26" t="n">
        <v>20</v>
      </c>
      <c r="H172" s="17"/>
      <c r="I172" s="5"/>
      <c r="J172" s="156" t="n">
        <f aca="false">COUNTIF('genotipadas x sembradas'!$B$2:$B$810,B172)</f>
        <v>1</v>
      </c>
      <c r="K172" s="137"/>
      <c r="L172" s="137"/>
      <c r="M172" s="137"/>
    </row>
    <row r="173" customFormat="false" ht="15.75" hidden="false" customHeight="true" outlineLevel="0" collapsed="false">
      <c r="A173" s="5" t="n">
        <v>159</v>
      </c>
      <c r="B173" s="6" t="n">
        <v>15062365</v>
      </c>
      <c r="C173" s="7" t="s">
        <v>1890</v>
      </c>
      <c r="D173" s="8" t="s">
        <v>2204</v>
      </c>
      <c r="E173" s="9" t="s">
        <v>7</v>
      </c>
      <c r="F173" s="71" t="s">
        <v>2113</v>
      </c>
      <c r="G173" s="26" t="n">
        <v>8</v>
      </c>
      <c r="H173" s="17"/>
      <c r="I173" s="5"/>
      <c r="J173" s="156" t="n">
        <f aca="false">COUNTIF('genotipadas x sembradas'!$B$2:$B$810,B173)</f>
        <v>1</v>
      </c>
      <c r="K173" s="137"/>
      <c r="L173" s="137"/>
      <c r="M173" s="137"/>
    </row>
    <row r="174" customFormat="false" ht="15.75" hidden="true" customHeight="true" outlineLevel="0" collapsed="false">
      <c r="A174" s="5" t="n">
        <v>160</v>
      </c>
      <c r="B174" s="6" t="n">
        <v>15061940</v>
      </c>
      <c r="C174" s="7" t="s">
        <v>25</v>
      </c>
      <c r="D174" s="8" t="s">
        <v>26</v>
      </c>
      <c r="E174" s="9" t="s">
        <v>7</v>
      </c>
      <c r="F174" s="71" t="s">
        <v>2113</v>
      </c>
      <c r="G174" s="26" t="n">
        <v>20</v>
      </c>
      <c r="H174" s="17"/>
      <c r="I174" s="5"/>
      <c r="J174" s="156" t="n">
        <f aca="false">COUNTIF('genotipadas x sembradas'!$B$2:$B$810,B174)</f>
        <v>0</v>
      </c>
      <c r="K174" s="137"/>
      <c r="L174" s="137"/>
      <c r="M174" s="137"/>
    </row>
    <row r="175" customFormat="false" ht="15.75" hidden="false" customHeight="true" outlineLevel="0" collapsed="false">
      <c r="A175" s="5" t="n">
        <v>161</v>
      </c>
      <c r="B175" s="6" t="n">
        <v>15061283</v>
      </c>
      <c r="C175" s="7" t="s">
        <v>759</v>
      </c>
      <c r="D175" s="8" t="s">
        <v>2201</v>
      </c>
      <c r="E175" s="9" t="s">
        <v>7</v>
      </c>
      <c r="F175" s="71" t="s">
        <v>2113</v>
      </c>
      <c r="G175" s="26" t="n">
        <v>20</v>
      </c>
      <c r="H175" s="17"/>
      <c r="I175" s="5"/>
      <c r="J175" s="156" t="n">
        <f aca="false">COUNTIF('genotipadas x sembradas'!$B$2:$B$810,B175)</f>
        <v>1</v>
      </c>
      <c r="K175" s="137"/>
      <c r="L175" s="137"/>
      <c r="M175" s="137"/>
    </row>
    <row r="176" customFormat="false" ht="15.75" hidden="true" customHeight="true" outlineLevel="0" collapsed="false">
      <c r="A176" s="5" t="n">
        <v>162</v>
      </c>
      <c r="B176" s="6" t="n">
        <v>15061284</v>
      </c>
      <c r="C176" s="7" t="s">
        <v>27</v>
      </c>
      <c r="D176" s="8" t="s">
        <v>28</v>
      </c>
      <c r="E176" s="9" t="s">
        <v>7</v>
      </c>
      <c r="F176" s="158" t="s">
        <v>2198</v>
      </c>
      <c r="G176" s="26" t="n">
        <v>20</v>
      </c>
      <c r="H176" s="17"/>
      <c r="I176" s="5"/>
      <c r="J176" s="156" t="n">
        <f aca="false">COUNTIF('genotipadas x sembradas'!$B$2:$B$810,B176)</f>
        <v>0</v>
      </c>
      <c r="K176" s="137"/>
      <c r="L176" s="137"/>
      <c r="M176" s="137"/>
    </row>
    <row r="177" customFormat="false" ht="15.75" hidden="true" customHeight="true" outlineLevel="0" collapsed="false">
      <c r="A177" s="5" t="n">
        <v>163</v>
      </c>
      <c r="B177" s="6" t="n">
        <v>15061285</v>
      </c>
      <c r="C177" s="7" t="s">
        <v>29</v>
      </c>
      <c r="D177" s="8" t="s">
        <v>30</v>
      </c>
      <c r="E177" s="9" t="s">
        <v>7</v>
      </c>
      <c r="F177" s="158" t="s">
        <v>2115</v>
      </c>
      <c r="G177" s="26" t="n">
        <v>20</v>
      </c>
      <c r="H177" s="17"/>
      <c r="I177" s="5"/>
      <c r="J177" s="156" t="n">
        <f aca="false">COUNTIF('genotipadas x sembradas'!$B$2:$B$810,B177)</f>
        <v>0</v>
      </c>
      <c r="K177" s="137"/>
      <c r="L177" s="137"/>
      <c r="M177" s="137"/>
    </row>
    <row r="178" customFormat="false" ht="15.75" hidden="false" customHeight="true" outlineLevel="0" collapsed="false">
      <c r="A178" s="5" t="n">
        <v>164</v>
      </c>
      <c r="B178" s="6" t="n">
        <v>15062346</v>
      </c>
      <c r="C178" s="7" t="s">
        <v>1858</v>
      </c>
      <c r="D178" s="8" t="s">
        <v>2205</v>
      </c>
      <c r="E178" s="9" t="s">
        <v>7</v>
      </c>
      <c r="F178" s="71" t="s">
        <v>2113</v>
      </c>
      <c r="G178" s="26" t="n">
        <v>20</v>
      </c>
      <c r="H178" s="167"/>
      <c r="I178" s="5"/>
      <c r="J178" s="156" t="n">
        <f aca="false">COUNTIF('genotipadas x sembradas'!$B$2:$B$810,B178)</f>
        <v>1</v>
      </c>
      <c r="K178" s="137"/>
      <c r="L178" s="137"/>
      <c r="M178" s="137"/>
      <c r="P178" s="137"/>
    </row>
    <row r="179" customFormat="false" ht="15.75" hidden="false" customHeight="true" outlineLevel="0" collapsed="false">
      <c r="A179" s="5" t="n">
        <v>165</v>
      </c>
      <c r="B179" s="6" t="n">
        <v>15061286</v>
      </c>
      <c r="C179" s="7" t="s">
        <v>761</v>
      </c>
      <c r="D179" s="8" t="s">
        <v>30</v>
      </c>
      <c r="E179" s="9" t="s">
        <v>7</v>
      </c>
      <c r="F179" s="71" t="s">
        <v>2113</v>
      </c>
      <c r="G179" s="26" t="n">
        <v>20</v>
      </c>
      <c r="H179" s="167"/>
      <c r="I179" s="5"/>
      <c r="J179" s="156" t="n">
        <f aca="false">COUNTIF('genotipadas x sembradas'!$B$2:$B$810,B179)</f>
        <v>1</v>
      </c>
      <c r="K179" s="137"/>
      <c r="L179" s="137"/>
      <c r="M179" s="137"/>
    </row>
    <row r="180" customFormat="false" ht="15.75" hidden="true" customHeight="true" outlineLevel="0" collapsed="false">
      <c r="A180" s="5" t="n">
        <v>166</v>
      </c>
      <c r="B180" s="6" t="n">
        <v>15061287</v>
      </c>
      <c r="C180" s="10" t="s">
        <v>31</v>
      </c>
      <c r="D180" s="8" t="s">
        <v>32</v>
      </c>
      <c r="E180" s="9" t="s">
        <v>7</v>
      </c>
      <c r="F180" s="158" t="s">
        <v>2111</v>
      </c>
      <c r="G180" s="26" t="n">
        <v>20</v>
      </c>
      <c r="H180" s="17"/>
      <c r="I180" s="5"/>
      <c r="J180" s="156" t="n">
        <f aca="false">COUNTIF('genotipadas x sembradas'!$B$2:$B$810,B180)</f>
        <v>0</v>
      </c>
      <c r="K180" s="137"/>
      <c r="L180" s="137"/>
      <c r="M180" s="137"/>
    </row>
    <row r="181" customFormat="false" ht="15.75" hidden="false" customHeight="true" outlineLevel="0" collapsed="false">
      <c r="A181" s="5" t="n">
        <v>167</v>
      </c>
      <c r="B181" s="6" t="n">
        <v>15061288</v>
      </c>
      <c r="C181" s="7" t="s">
        <v>763</v>
      </c>
      <c r="D181" s="8" t="s">
        <v>239</v>
      </c>
      <c r="E181" s="9" t="s">
        <v>7</v>
      </c>
      <c r="F181" s="71" t="s">
        <v>2113</v>
      </c>
      <c r="G181" s="26" t="n">
        <v>20</v>
      </c>
      <c r="H181" s="17"/>
      <c r="I181" s="5"/>
      <c r="J181" s="156" t="n">
        <f aca="false">COUNTIF('genotipadas x sembradas'!$B$2:$B$810,B181)</f>
        <v>1</v>
      </c>
      <c r="K181" s="137"/>
      <c r="L181" s="137"/>
      <c r="M181" s="137"/>
    </row>
    <row r="182" customFormat="false" ht="15.75" hidden="false" customHeight="true" outlineLevel="0" collapsed="false">
      <c r="A182" s="5" t="n">
        <v>168</v>
      </c>
      <c r="B182" s="6" t="n">
        <v>15061289</v>
      </c>
      <c r="C182" s="7" t="s">
        <v>765</v>
      </c>
      <c r="D182" s="8" t="s">
        <v>2206</v>
      </c>
      <c r="E182" s="9" t="s">
        <v>7</v>
      </c>
      <c r="F182" s="71" t="s">
        <v>2113</v>
      </c>
      <c r="G182" s="26" t="n">
        <v>20</v>
      </c>
      <c r="H182" s="17"/>
      <c r="I182" s="5"/>
      <c r="J182" s="156" t="n">
        <f aca="false">COUNTIF('genotipadas x sembradas'!$B$2:$B$810,B182)</f>
        <v>1</v>
      </c>
      <c r="K182" s="137"/>
      <c r="L182" s="137"/>
      <c r="M182" s="137"/>
    </row>
    <row r="183" customFormat="false" ht="15.75" hidden="false" customHeight="true" outlineLevel="0" collapsed="false">
      <c r="A183" s="5" t="n">
        <v>169</v>
      </c>
      <c r="B183" s="6" t="n">
        <v>15061290</v>
      </c>
      <c r="C183" s="7" t="s">
        <v>767</v>
      </c>
      <c r="D183" s="8" t="s">
        <v>2207</v>
      </c>
      <c r="E183" s="9" t="s">
        <v>7</v>
      </c>
      <c r="F183" s="71" t="s">
        <v>2113</v>
      </c>
      <c r="G183" s="26" t="n">
        <v>20</v>
      </c>
      <c r="H183" s="17"/>
      <c r="I183" s="5"/>
      <c r="J183" s="156" t="n">
        <f aca="false">COUNTIF('genotipadas x sembradas'!$B$2:$B$810,B183)</f>
        <v>1</v>
      </c>
      <c r="K183" s="137"/>
      <c r="L183" s="137"/>
      <c r="M183" s="137"/>
    </row>
    <row r="184" customFormat="false" ht="15.75" hidden="false" customHeight="true" outlineLevel="0" collapsed="false">
      <c r="A184" s="5" t="n">
        <v>170</v>
      </c>
      <c r="B184" s="6" t="n">
        <v>15061291</v>
      </c>
      <c r="C184" s="7" t="s">
        <v>769</v>
      </c>
      <c r="D184" s="8" t="s">
        <v>2208</v>
      </c>
      <c r="E184" s="9" t="s">
        <v>7</v>
      </c>
      <c r="F184" s="71" t="s">
        <v>2113</v>
      </c>
      <c r="G184" s="26" t="n">
        <v>20</v>
      </c>
      <c r="H184" s="17"/>
      <c r="I184" s="5"/>
      <c r="J184" s="156" t="n">
        <f aca="false">COUNTIF('genotipadas x sembradas'!$B$2:$B$810,B184)</f>
        <v>1</v>
      </c>
      <c r="K184" s="170"/>
      <c r="L184" s="169"/>
      <c r="M184" s="170"/>
    </row>
    <row r="185" customFormat="false" ht="15.75" hidden="true" customHeight="true" outlineLevel="0" collapsed="false">
      <c r="A185" s="5" t="n">
        <v>171</v>
      </c>
      <c r="B185" s="6" t="n">
        <v>15061292</v>
      </c>
      <c r="C185" s="7" t="s">
        <v>33</v>
      </c>
      <c r="D185" s="8" t="s">
        <v>34</v>
      </c>
      <c r="E185" s="9" t="s">
        <v>7</v>
      </c>
      <c r="F185" s="71" t="s">
        <v>2113</v>
      </c>
      <c r="G185" s="26" t="n">
        <v>20</v>
      </c>
      <c r="H185" s="17"/>
      <c r="I185" s="5"/>
      <c r="J185" s="156" t="n">
        <f aca="false">COUNTIF('genotipadas x sembradas'!$B$2:$B$810,B185)</f>
        <v>0</v>
      </c>
      <c r="K185" s="170"/>
      <c r="L185" s="169"/>
      <c r="M185" s="170"/>
    </row>
    <row r="186" customFormat="false" ht="15.75" hidden="false" customHeight="true" outlineLevel="0" collapsed="false">
      <c r="A186" s="5" t="n">
        <v>172</v>
      </c>
      <c r="B186" s="6" t="n">
        <v>15061293</v>
      </c>
      <c r="C186" s="7" t="s">
        <v>771</v>
      </c>
      <c r="D186" s="8" t="s">
        <v>2209</v>
      </c>
      <c r="E186" s="9" t="s">
        <v>7</v>
      </c>
      <c r="F186" s="71" t="s">
        <v>2113</v>
      </c>
      <c r="G186" s="26" t="n">
        <v>20</v>
      </c>
      <c r="H186" s="17"/>
      <c r="I186" s="5"/>
      <c r="J186" s="156" t="n">
        <f aca="false">COUNTIF('genotipadas x sembradas'!$B$2:$B$810,B186)</f>
        <v>1</v>
      </c>
      <c r="K186" s="170"/>
      <c r="L186" s="169"/>
      <c r="M186" s="170"/>
    </row>
    <row r="187" customFormat="false" ht="15.75" hidden="false" customHeight="true" outlineLevel="0" collapsed="false">
      <c r="A187" s="5" t="n">
        <v>173</v>
      </c>
      <c r="B187" s="6" t="n">
        <v>15061295</v>
      </c>
      <c r="C187" s="7" t="s">
        <v>773</v>
      </c>
      <c r="D187" s="8" t="s">
        <v>2210</v>
      </c>
      <c r="E187" s="9" t="s">
        <v>7</v>
      </c>
      <c r="F187" s="71" t="s">
        <v>2113</v>
      </c>
      <c r="G187" s="26" t="n">
        <v>20</v>
      </c>
      <c r="H187" s="17"/>
      <c r="I187" s="5"/>
      <c r="J187" s="156" t="n">
        <f aca="false">COUNTIF('genotipadas x sembradas'!$B$2:$B$810,B187)</f>
        <v>1</v>
      </c>
      <c r="K187" s="170"/>
      <c r="L187" s="169"/>
      <c r="M187" s="170"/>
    </row>
    <row r="188" customFormat="false" ht="15.75" hidden="false" customHeight="true" outlineLevel="0" collapsed="false">
      <c r="A188" s="5" t="n">
        <v>174</v>
      </c>
      <c r="B188" s="6" t="n">
        <v>15061941</v>
      </c>
      <c r="C188" s="7" t="s">
        <v>1555</v>
      </c>
      <c r="D188" s="8" t="s">
        <v>2210</v>
      </c>
      <c r="E188" s="9" t="s">
        <v>7</v>
      </c>
      <c r="F188" s="71" t="s">
        <v>2113</v>
      </c>
      <c r="G188" s="26" t="n">
        <v>20</v>
      </c>
      <c r="H188" s="17"/>
      <c r="I188" s="5"/>
      <c r="J188" s="156" t="n">
        <f aca="false">COUNTIF('genotipadas x sembradas'!$B$2:$B$810,B188)</f>
        <v>1</v>
      </c>
      <c r="K188" s="170"/>
      <c r="L188" s="169"/>
      <c r="M188" s="170"/>
    </row>
    <row r="189" customFormat="false" ht="15.75" hidden="true" customHeight="true" outlineLevel="0" collapsed="false">
      <c r="A189" s="5" t="n">
        <v>175</v>
      </c>
      <c r="B189" s="6" t="n">
        <v>15061296</v>
      </c>
      <c r="C189" s="7" t="s">
        <v>775</v>
      </c>
      <c r="D189" s="8" t="s">
        <v>40</v>
      </c>
      <c r="E189" s="9" t="s">
        <v>7</v>
      </c>
      <c r="F189" s="71" t="s">
        <v>2172</v>
      </c>
      <c r="G189" s="26" t="n">
        <v>20</v>
      </c>
      <c r="H189" s="17"/>
      <c r="I189" s="5"/>
      <c r="J189" s="169"/>
      <c r="K189" s="170"/>
      <c r="L189" s="169"/>
      <c r="M189" s="170"/>
    </row>
    <row r="190" customFormat="false" ht="15.75" hidden="false" customHeight="true" outlineLevel="0" collapsed="false">
      <c r="A190" s="5" t="n">
        <v>175</v>
      </c>
      <c r="B190" s="6" t="n">
        <v>15061296</v>
      </c>
      <c r="C190" s="7" t="s">
        <v>775</v>
      </c>
      <c r="D190" s="8" t="s">
        <v>40</v>
      </c>
      <c r="E190" s="9" t="s">
        <v>7</v>
      </c>
      <c r="F190" s="71" t="s">
        <v>2113</v>
      </c>
      <c r="G190" s="26" t="n">
        <v>6</v>
      </c>
      <c r="H190" s="17"/>
      <c r="I190" s="5"/>
      <c r="J190" s="156" t="n">
        <f aca="false">COUNTIF('genotipadas x sembradas'!$B$2:$B$810,B190)</f>
        <v>1</v>
      </c>
      <c r="K190" s="170"/>
      <c r="L190" s="169"/>
      <c r="M190" s="170"/>
    </row>
    <row r="191" customFormat="false" ht="15.75" hidden="false" customHeight="true" outlineLevel="0" collapsed="false">
      <c r="A191" s="5" t="n">
        <v>176</v>
      </c>
      <c r="B191" s="6" t="n">
        <v>15061297</v>
      </c>
      <c r="C191" s="7" t="s">
        <v>777</v>
      </c>
      <c r="D191" s="8" t="s">
        <v>2211</v>
      </c>
      <c r="E191" s="9" t="s">
        <v>7</v>
      </c>
      <c r="F191" s="71" t="s">
        <v>2113</v>
      </c>
      <c r="G191" s="26" t="n">
        <v>20</v>
      </c>
      <c r="H191" s="17"/>
      <c r="I191" s="5"/>
      <c r="J191" s="156" t="n">
        <f aca="false">COUNTIF('genotipadas x sembradas'!$B$2:$B$810,B191)</f>
        <v>1</v>
      </c>
      <c r="K191" s="170"/>
      <c r="L191" s="169"/>
      <c r="M191" s="170"/>
    </row>
    <row r="192" customFormat="false" ht="15.75" hidden="false" customHeight="true" outlineLevel="0" collapsed="false">
      <c r="A192" s="5" t="n">
        <v>177</v>
      </c>
      <c r="B192" s="6" t="n">
        <v>15061942</v>
      </c>
      <c r="C192" s="7" t="s">
        <v>1557</v>
      </c>
      <c r="D192" s="8" t="s">
        <v>2212</v>
      </c>
      <c r="E192" s="9" t="s">
        <v>7</v>
      </c>
      <c r="F192" s="71" t="s">
        <v>2113</v>
      </c>
      <c r="G192" s="26" t="n">
        <v>20</v>
      </c>
      <c r="H192" s="17"/>
      <c r="I192" s="5"/>
      <c r="J192" s="156" t="n">
        <f aca="false">COUNTIF('genotipadas x sembradas'!$B$2:$B$810,B192)</f>
        <v>1</v>
      </c>
      <c r="K192" s="170"/>
      <c r="L192" s="169"/>
      <c r="M192" s="170"/>
    </row>
    <row r="193" customFormat="false" ht="15.75" hidden="false" customHeight="true" outlineLevel="0" collapsed="false">
      <c r="A193" s="5" t="n">
        <v>178</v>
      </c>
      <c r="B193" s="6" t="n">
        <v>15061298</v>
      </c>
      <c r="C193" s="7" t="s">
        <v>779</v>
      </c>
      <c r="D193" s="8" t="s">
        <v>30</v>
      </c>
      <c r="E193" s="9" t="s">
        <v>7</v>
      </c>
      <c r="F193" s="158" t="s">
        <v>2111</v>
      </c>
      <c r="G193" s="26" t="n">
        <v>20</v>
      </c>
      <c r="H193" s="17"/>
      <c r="I193" s="5"/>
      <c r="J193" s="156" t="n">
        <f aca="false">COUNTIF('genotipadas x sembradas'!$B$2:$B$810,B193)</f>
        <v>1</v>
      </c>
      <c r="K193" s="170"/>
      <c r="L193" s="169"/>
      <c r="M193" s="170"/>
    </row>
    <row r="194" customFormat="false" ht="15.75" hidden="false" customHeight="true" outlineLevel="0" collapsed="false">
      <c r="A194" s="5" t="n">
        <v>179</v>
      </c>
      <c r="B194" s="6" t="n">
        <v>15061299</v>
      </c>
      <c r="C194" s="7" t="s">
        <v>781</v>
      </c>
      <c r="D194" s="8" t="s">
        <v>2213</v>
      </c>
      <c r="E194" s="9" t="s">
        <v>7</v>
      </c>
      <c r="F194" s="71" t="s">
        <v>2113</v>
      </c>
      <c r="G194" s="26" t="n">
        <v>20</v>
      </c>
      <c r="H194" s="17"/>
      <c r="I194" s="5"/>
      <c r="J194" s="156" t="n">
        <f aca="false">COUNTIF('genotipadas x sembradas'!$B$2:$B$810,B194)</f>
        <v>1</v>
      </c>
      <c r="K194" s="170"/>
      <c r="L194" s="169"/>
      <c r="M194" s="170"/>
    </row>
    <row r="195" customFormat="false" ht="15.75" hidden="false" customHeight="true" outlineLevel="0" collapsed="false">
      <c r="A195" s="5" t="n">
        <v>180</v>
      </c>
      <c r="B195" s="6" t="n">
        <v>15061300</v>
      </c>
      <c r="C195" s="7" t="s">
        <v>783</v>
      </c>
      <c r="D195" s="8" t="s">
        <v>202</v>
      </c>
      <c r="E195" s="9" t="s">
        <v>7</v>
      </c>
      <c r="F195" s="71" t="s">
        <v>2115</v>
      </c>
      <c r="G195" s="26" t="n">
        <v>20</v>
      </c>
      <c r="H195" s="17"/>
      <c r="I195" s="171"/>
      <c r="J195" s="156" t="n">
        <f aca="false">COUNTIF('genotipadas x sembradas'!$B$2:$B$810,B195)</f>
        <v>1</v>
      </c>
      <c r="K195" s="170"/>
      <c r="L195" s="169"/>
      <c r="M195" s="170"/>
    </row>
    <row r="196" customFormat="false" ht="15.75" hidden="false" customHeight="true" outlineLevel="0" collapsed="false">
      <c r="A196" s="5" t="n">
        <v>181</v>
      </c>
      <c r="B196" s="6" t="n">
        <v>15061301</v>
      </c>
      <c r="C196" s="7" t="s">
        <v>785</v>
      </c>
      <c r="D196" s="8" t="s">
        <v>2214</v>
      </c>
      <c r="E196" s="9" t="s">
        <v>7</v>
      </c>
      <c r="F196" s="71" t="s">
        <v>2113</v>
      </c>
      <c r="G196" s="26" t="n">
        <v>20</v>
      </c>
      <c r="H196" s="17"/>
      <c r="I196" s="5"/>
      <c r="J196" s="156" t="n">
        <f aca="false">COUNTIF('genotipadas x sembradas'!$B$2:$B$810,B196)</f>
        <v>1</v>
      </c>
      <c r="K196" s="170"/>
      <c r="L196" s="169"/>
      <c r="M196" s="170"/>
    </row>
    <row r="197" customFormat="false" ht="15.75" hidden="false" customHeight="true" outlineLevel="0" collapsed="false">
      <c r="A197" s="5" t="n">
        <v>182</v>
      </c>
      <c r="B197" s="6" t="n">
        <v>15061302</v>
      </c>
      <c r="C197" s="7" t="s">
        <v>787</v>
      </c>
      <c r="D197" s="8" t="s">
        <v>2215</v>
      </c>
      <c r="E197" s="9" t="s">
        <v>7</v>
      </c>
      <c r="F197" s="71" t="s">
        <v>2113</v>
      </c>
      <c r="G197" s="26" t="n">
        <v>20</v>
      </c>
      <c r="H197" s="17"/>
      <c r="I197" s="5"/>
      <c r="J197" s="156" t="n">
        <f aca="false">COUNTIF('genotipadas x sembradas'!$B$2:$B$810,B197)</f>
        <v>1</v>
      </c>
      <c r="K197" s="170"/>
      <c r="L197" s="172"/>
      <c r="M197" s="170"/>
    </row>
    <row r="198" customFormat="false" ht="15.75" hidden="false" customHeight="true" outlineLevel="0" collapsed="false">
      <c r="A198" s="5" t="n">
        <v>183</v>
      </c>
      <c r="B198" s="6" t="n">
        <v>15061303</v>
      </c>
      <c r="C198" s="7" t="s">
        <v>789</v>
      </c>
      <c r="D198" s="8" t="s">
        <v>2216</v>
      </c>
      <c r="E198" s="9" t="s">
        <v>7</v>
      </c>
      <c r="F198" s="71" t="s">
        <v>2115</v>
      </c>
      <c r="G198" s="26" t="n">
        <v>20</v>
      </c>
      <c r="H198" s="17"/>
      <c r="I198" s="5"/>
      <c r="J198" s="156" t="n">
        <f aca="false">COUNTIF('genotipadas x sembradas'!$B$2:$B$810,B198)</f>
        <v>1</v>
      </c>
      <c r="K198" s="170"/>
      <c r="L198" s="172"/>
      <c r="M198" s="170"/>
    </row>
    <row r="199" customFormat="false" ht="15.75" hidden="true" customHeight="true" outlineLevel="0" collapsed="false">
      <c r="A199" s="42" t="n">
        <v>184</v>
      </c>
      <c r="B199" s="6" t="n">
        <v>15061304</v>
      </c>
      <c r="C199" s="7" t="s">
        <v>791</v>
      </c>
      <c r="D199" s="8" t="s">
        <v>2217</v>
      </c>
      <c r="E199" s="9" t="s">
        <v>7</v>
      </c>
      <c r="F199" s="71" t="s">
        <v>2172</v>
      </c>
      <c r="G199" s="26" t="n">
        <v>20</v>
      </c>
      <c r="H199" s="17"/>
      <c r="I199" s="5"/>
      <c r="J199" s="169"/>
      <c r="K199" s="170"/>
      <c r="L199" s="172"/>
      <c r="M199" s="170"/>
    </row>
    <row r="200" s="175" customFormat="true" ht="15.75" hidden="false" customHeight="true" outlineLevel="0" collapsed="false">
      <c r="A200" s="42" t="n">
        <v>184</v>
      </c>
      <c r="B200" s="6" t="n">
        <v>15061304</v>
      </c>
      <c r="C200" s="7" t="s">
        <v>791</v>
      </c>
      <c r="D200" s="8" t="s">
        <v>2217</v>
      </c>
      <c r="E200" s="9" t="s">
        <v>7</v>
      </c>
      <c r="F200" s="71" t="s">
        <v>2193</v>
      </c>
      <c r="G200" s="167" t="n">
        <v>20</v>
      </c>
      <c r="H200" s="42"/>
      <c r="I200" s="15"/>
      <c r="J200" s="156" t="n">
        <f aca="false">COUNTIF('genotipadas x sembradas'!$B$2:$B$810,B200)</f>
        <v>1</v>
      </c>
      <c r="K200" s="173"/>
      <c r="L200" s="174"/>
      <c r="M200" s="173"/>
    </row>
    <row r="201" customFormat="false" ht="15.75" hidden="false" customHeight="true" outlineLevel="0" collapsed="false">
      <c r="A201" s="5" t="n">
        <v>185</v>
      </c>
      <c r="B201" s="6" t="n">
        <v>15061305</v>
      </c>
      <c r="C201" s="7" t="s">
        <v>793</v>
      </c>
      <c r="D201" s="8" t="s">
        <v>30</v>
      </c>
      <c r="E201" s="9" t="s">
        <v>7</v>
      </c>
      <c r="F201" s="71" t="s">
        <v>2113</v>
      </c>
      <c r="G201" s="26" t="n">
        <v>20</v>
      </c>
      <c r="H201" s="17"/>
      <c r="I201" s="5"/>
      <c r="J201" s="156" t="n">
        <f aca="false">COUNTIF('genotipadas x sembradas'!$B$2:$B$810,B201)</f>
        <v>1</v>
      </c>
      <c r="K201" s="170"/>
      <c r="L201" s="172"/>
      <c r="M201" s="170"/>
    </row>
    <row r="202" customFormat="false" ht="15.75" hidden="false" customHeight="true" outlineLevel="0" collapsed="false">
      <c r="A202" s="5" t="n">
        <v>186</v>
      </c>
      <c r="B202" s="6" t="n">
        <v>15061307</v>
      </c>
      <c r="C202" s="7" t="s">
        <v>795</v>
      </c>
      <c r="D202" s="8" t="s">
        <v>2218</v>
      </c>
      <c r="E202" s="9" t="s">
        <v>7</v>
      </c>
      <c r="F202" s="71" t="s">
        <v>2113</v>
      </c>
      <c r="G202" s="26" t="n">
        <v>20</v>
      </c>
      <c r="H202" s="17"/>
      <c r="I202" s="5"/>
      <c r="J202" s="156" t="n">
        <f aca="false">COUNTIF('genotipadas x sembradas'!$B$2:$B$810,B202)</f>
        <v>1</v>
      </c>
      <c r="K202" s="170"/>
      <c r="L202" s="172"/>
      <c r="M202" s="170"/>
    </row>
    <row r="203" customFormat="false" ht="15.75" hidden="false" customHeight="true" outlineLevel="0" collapsed="false">
      <c r="A203" s="5" t="n">
        <v>187</v>
      </c>
      <c r="B203" s="6" t="n">
        <v>15061308</v>
      </c>
      <c r="C203" s="7" t="s">
        <v>797</v>
      </c>
      <c r="D203" s="8" t="s">
        <v>36</v>
      </c>
      <c r="E203" s="9" t="s">
        <v>7</v>
      </c>
      <c r="F203" s="71" t="s">
        <v>2113</v>
      </c>
      <c r="G203" s="26" t="n">
        <v>20</v>
      </c>
      <c r="H203" s="17"/>
      <c r="I203" s="5"/>
      <c r="J203" s="156" t="n">
        <f aca="false">COUNTIF('genotipadas x sembradas'!$B$2:$B$810,B203)</f>
        <v>1</v>
      </c>
      <c r="K203" s="170"/>
      <c r="L203" s="172"/>
      <c r="M203" s="170"/>
    </row>
    <row r="204" customFormat="false" ht="15.75" hidden="true" customHeight="true" outlineLevel="0" collapsed="false">
      <c r="A204" s="5" t="n">
        <v>188</v>
      </c>
      <c r="B204" s="6" t="n">
        <v>15061943</v>
      </c>
      <c r="C204" s="7" t="s">
        <v>35</v>
      </c>
      <c r="D204" s="8" t="s">
        <v>36</v>
      </c>
      <c r="E204" s="9" t="s">
        <v>7</v>
      </c>
      <c r="F204" s="158" t="s">
        <v>2111</v>
      </c>
      <c r="G204" s="26" t="n">
        <v>20</v>
      </c>
      <c r="H204" s="17"/>
      <c r="I204" s="5"/>
      <c r="J204" s="156" t="n">
        <f aca="false">COUNTIF('genotipadas x sembradas'!$B$2:$B$810,B204)</f>
        <v>0</v>
      </c>
      <c r="K204" s="170"/>
      <c r="L204" s="172"/>
      <c r="M204" s="170"/>
    </row>
    <row r="205" customFormat="false" ht="15.75" hidden="false" customHeight="true" outlineLevel="0" collapsed="false">
      <c r="A205" s="5" t="n">
        <v>189</v>
      </c>
      <c r="B205" s="6" t="n">
        <v>15061312</v>
      </c>
      <c r="C205" s="7" t="s">
        <v>799</v>
      </c>
      <c r="D205" s="8" t="s">
        <v>20</v>
      </c>
      <c r="E205" s="9" t="s">
        <v>7</v>
      </c>
      <c r="F205" s="71" t="s">
        <v>2113</v>
      </c>
      <c r="G205" s="26" t="n">
        <v>20</v>
      </c>
      <c r="H205" s="17"/>
      <c r="I205" s="5"/>
      <c r="J205" s="156" t="n">
        <f aca="false">COUNTIF('genotipadas x sembradas'!$B$2:$B$810,B205)</f>
        <v>1</v>
      </c>
      <c r="K205" s="170"/>
      <c r="L205" s="172"/>
      <c r="M205" s="170"/>
    </row>
    <row r="206" customFormat="false" ht="15.75" hidden="false" customHeight="true" outlineLevel="0" collapsed="false">
      <c r="A206" s="5" t="n">
        <v>190</v>
      </c>
      <c r="B206" s="6" t="n">
        <v>15061313</v>
      </c>
      <c r="C206" s="7" t="s">
        <v>801</v>
      </c>
      <c r="D206" s="67" t="s">
        <v>20</v>
      </c>
      <c r="E206" s="9" t="s">
        <v>7</v>
      </c>
      <c r="F206" s="71" t="s">
        <v>2113</v>
      </c>
      <c r="G206" s="26" t="n">
        <v>20</v>
      </c>
      <c r="H206" s="17"/>
      <c r="I206" s="5"/>
      <c r="J206" s="156" t="n">
        <f aca="false">COUNTIF('genotipadas x sembradas'!$B$2:$B$810,B206)</f>
        <v>1</v>
      </c>
      <c r="K206" s="170"/>
      <c r="L206" s="172"/>
      <c r="M206" s="170"/>
    </row>
    <row r="207" customFormat="false" ht="15.75" hidden="false" customHeight="true" outlineLevel="0" collapsed="false">
      <c r="A207" s="5" t="n">
        <v>191</v>
      </c>
      <c r="B207" s="6" t="n">
        <v>15061314</v>
      </c>
      <c r="C207" s="7" t="s">
        <v>803</v>
      </c>
      <c r="D207" s="8" t="s">
        <v>2197</v>
      </c>
      <c r="E207" s="9" t="s">
        <v>7</v>
      </c>
      <c r="F207" s="71" t="s">
        <v>2113</v>
      </c>
      <c r="G207" s="26" t="n">
        <v>20</v>
      </c>
      <c r="H207" s="17"/>
      <c r="I207" s="5"/>
      <c r="J207" s="156" t="n">
        <f aca="false">COUNTIF('genotipadas x sembradas'!$B$2:$B$810,B207)</f>
        <v>1</v>
      </c>
      <c r="K207" s="170"/>
      <c r="L207" s="172"/>
      <c r="M207" s="170"/>
    </row>
    <row r="208" customFormat="false" ht="15.75" hidden="false" customHeight="true" outlineLevel="0" collapsed="false">
      <c r="A208" s="5" t="n">
        <v>192</v>
      </c>
      <c r="B208" s="6" t="n">
        <v>15061944</v>
      </c>
      <c r="C208" s="7" t="s">
        <v>1559</v>
      </c>
      <c r="D208" s="8" t="s">
        <v>239</v>
      </c>
      <c r="E208" s="9" t="s">
        <v>7</v>
      </c>
      <c r="F208" s="71" t="s">
        <v>2113</v>
      </c>
      <c r="G208" s="26" t="n">
        <v>20</v>
      </c>
      <c r="H208" s="17"/>
      <c r="I208" s="5"/>
      <c r="J208" s="156" t="n">
        <f aca="false">COUNTIF('genotipadas x sembradas'!$B$2:$B$810,B208)</f>
        <v>1</v>
      </c>
      <c r="K208" s="170"/>
      <c r="L208" s="172"/>
      <c r="M208" s="170"/>
    </row>
    <row r="209" customFormat="false" ht="15.75" hidden="true" customHeight="true" outlineLevel="0" collapsed="false">
      <c r="A209" s="15" t="n">
        <v>193</v>
      </c>
      <c r="B209" s="6" t="n">
        <v>15062088</v>
      </c>
      <c r="C209" s="7" t="s">
        <v>37</v>
      </c>
      <c r="D209" s="16" t="s">
        <v>38</v>
      </c>
      <c r="E209" s="9" t="s">
        <v>7</v>
      </c>
      <c r="F209" s="71" t="s">
        <v>2172</v>
      </c>
      <c r="G209" s="26" t="n">
        <v>20</v>
      </c>
      <c r="H209" s="17"/>
      <c r="I209" s="5"/>
      <c r="J209" s="169"/>
      <c r="K209" s="170"/>
      <c r="L209" s="172"/>
      <c r="M209" s="170"/>
    </row>
    <row r="210" s="175" customFormat="true" ht="15.75" hidden="true" customHeight="true" outlineLevel="0" collapsed="false">
      <c r="A210" s="15" t="n">
        <v>193</v>
      </c>
      <c r="B210" s="6" t="n">
        <v>15062088</v>
      </c>
      <c r="C210" s="7" t="s">
        <v>37</v>
      </c>
      <c r="D210" s="16" t="s">
        <v>38</v>
      </c>
      <c r="E210" s="9" t="s">
        <v>7</v>
      </c>
      <c r="F210" s="71" t="s">
        <v>2113</v>
      </c>
      <c r="G210" s="22" t="n">
        <v>20</v>
      </c>
      <c r="H210" s="42"/>
      <c r="I210" s="42"/>
      <c r="J210" s="156" t="n">
        <f aca="false">COUNTIF('genotipadas x sembradas'!$B$2:$B$810,B210)</f>
        <v>0</v>
      </c>
      <c r="K210" s="173"/>
      <c r="L210" s="176"/>
      <c r="M210" s="173"/>
    </row>
    <row r="211" customFormat="false" ht="15.75" hidden="false" customHeight="true" outlineLevel="0" collapsed="false">
      <c r="A211" s="5" t="n">
        <v>194</v>
      </c>
      <c r="B211" s="6" t="n">
        <v>15061317</v>
      </c>
      <c r="C211" s="7" t="s">
        <v>805</v>
      </c>
      <c r="D211" s="8" t="s">
        <v>202</v>
      </c>
      <c r="E211" s="9" t="s">
        <v>7</v>
      </c>
      <c r="F211" s="71" t="s">
        <v>2113</v>
      </c>
      <c r="G211" s="26" t="n">
        <v>20</v>
      </c>
      <c r="H211" s="17"/>
      <c r="I211" s="5"/>
      <c r="J211" s="156" t="n">
        <f aca="false">COUNTIF('genotipadas x sembradas'!$B$2:$B$810,B211)</f>
        <v>1</v>
      </c>
      <c r="K211" s="170"/>
      <c r="L211" s="169"/>
      <c r="M211" s="170"/>
    </row>
    <row r="212" customFormat="false" ht="15.75" hidden="false" customHeight="true" outlineLevel="0" collapsed="false">
      <c r="A212" s="5" t="n">
        <v>195</v>
      </c>
      <c r="B212" s="6" t="n">
        <v>15061318</v>
      </c>
      <c r="C212" s="7" t="s">
        <v>807</v>
      </c>
      <c r="D212" s="8" t="s">
        <v>2219</v>
      </c>
      <c r="E212" s="9" t="s">
        <v>7</v>
      </c>
      <c r="F212" s="158" t="s">
        <v>2111</v>
      </c>
      <c r="G212" s="26" t="n">
        <v>20</v>
      </c>
      <c r="H212" s="17"/>
      <c r="I212" s="5"/>
      <c r="J212" s="156" t="n">
        <f aca="false">COUNTIF('genotipadas x sembradas'!$B$2:$B$810,B212)</f>
        <v>1</v>
      </c>
      <c r="K212" s="170"/>
      <c r="L212" s="169"/>
      <c r="M212" s="170"/>
    </row>
    <row r="213" customFormat="false" ht="15.75" hidden="false" customHeight="true" outlineLevel="0" collapsed="false">
      <c r="A213" s="5" t="n">
        <v>196</v>
      </c>
      <c r="B213" s="6" t="n">
        <v>15061319</v>
      </c>
      <c r="C213" s="7" t="s">
        <v>809</v>
      </c>
      <c r="D213" s="8" t="s">
        <v>2137</v>
      </c>
      <c r="E213" s="9" t="s">
        <v>7</v>
      </c>
      <c r="F213" s="71" t="s">
        <v>2113</v>
      </c>
      <c r="G213" s="26" t="n">
        <v>20</v>
      </c>
      <c r="H213" s="17"/>
      <c r="I213" s="5"/>
      <c r="J213" s="156" t="n">
        <f aca="false">COUNTIF('genotipadas x sembradas'!$B$2:$B$810,B213)</f>
        <v>1</v>
      </c>
      <c r="K213" s="170"/>
      <c r="L213" s="169"/>
      <c r="M213" s="170"/>
    </row>
    <row r="214" customFormat="false" ht="15.75" hidden="false" customHeight="true" outlineLevel="0" collapsed="false">
      <c r="A214" s="5" t="n">
        <v>197</v>
      </c>
      <c r="B214" s="6" t="n">
        <v>15061320</v>
      </c>
      <c r="C214" s="7" t="s">
        <v>811</v>
      </c>
      <c r="D214" s="8" t="s">
        <v>268</v>
      </c>
      <c r="E214" s="9" t="s">
        <v>7</v>
      </c>
      <c r="F214" s="71" t="s">
        <v>2113</v>
      </c>
      <c r="G214" s="26" t="n">
        <v>20</v>
      </c>
      <c r="H214" s="17"/>
      <c r="I214" s="5"/>
      <c r="J214" s="156" t="n">
        <f aca="false">COUNTIF('genotipadas x sembradas'!$B$2:$B$810,B214)</f>
        <v>1</v>
      </c>
      <c r="K214" s="170"/>
      <c r="L214" s="169"/>
      <c r="M214" s="170"/>
    </row>
    <row r="215" customFormat="false" ht="15.75" hidden="true" customHeight="true" outlineLevel="0" collapsed="false">
      <c r="A215" s="5" t="n">
        <v>198</v>
      </c>
      <c r="B215" s="6" t="n">
        <v>15061321</v>
      </c>
      <c r="C215" s="7" t="s">
        <v>39</v>
      </c>
      <c r="D215" s="8" t="s">
        <v>40</v>
      </c>
      <c r="E215" s="9" t="s">
        <v>7</v>
      </c>
      <c r="F215" s="158" t="s">
        <v>2111</v>
      </c>
      <c r="G215" s="26" t="n">
        <v>20</v>
      </c>
      <c r="H215" s="17"/>
      <c r="I215" s="5"/>
      <c r="J215" s="156" t="n">
        <f aca="false">COUNTIF('genotipadas x sembradas'!$B$2:$B$810,B215)</f>
        <v>0</v>
      </c>
      <c r="K215" s="170"/>
      <c r="L215" s="169"/>
      <c r="M215" s="170"/>
    </row>
    <row r="216" customFormat="false" ht="15.75" hidden="false" customHeight="true" outlineLevel="0" collapsed="false">
      <c r="A216" s="5" t="n">
        <v>199</v>
      </c>
      <c r="B216" s="6" t="n">
        <v>15061323</v>
      </c>
      <c r="C216" s="7" t="s">
        <v>813</v>
      </c>
      <c r="D216" s="8" t="s">
        <v>2220</v>
      </c>
      <c r="E216" s="9" t="s">
        <v>7</v>
      </c>
      <c r="F216" s="71" t="s">
        <v>2113</v>
      </c>
      <c r="G216" s="26" t="n">
        <v>20</v>
      </c>
      <c r="H216" s="167"/>
      <c r="I216" s="5"/>
      <c r="J216" s="156" t="n">
        <f aca="false">COUNTIF('genotipadas x sembradas'!$B$2:$B$810,B216)</f>
        <v>1</v>
      </c>
      <c r="K216" s="170"/>
      <c r="L216" s="169"/>
      <c r="M216" s="170"/>
    </row>
    <row r="217" customFormat="false" ht="15.75" hidden="true" customHeight="true" outlineLevel="0" collapsed="false">
      <c r="A217" s="15" t="n">
        <v>200</v>
      </c>
      <c r="B217" s="6" t="n">
        <v>15061324</v>
      </c>
      <c r="C217" s="7" t="s">
        <v>815</v>
      </c>
      <c r="D217" s="16" t="s">
        <v>20</v>
      </c>
      <c r="E217" s="9" t="s">
        <v>7</v>
      </c>
      <c r="F217" s="71" t="s">
        <v>2172</v>
      </c>
      <c r="G217" s="26" t="n">
        <v>20</v>
      </c>
      <c r="H217" s="167"/>
      <c r="I217" s="5"/>
      <c r="J217" s="169"/>
      <c r="K217" s="170"/>
      <c r="L217" s="169"/>
      <c r="M217" s="170"/>
    </row>
    <row r="218" s="157" customFormat="true" ht="15.75" hidden="true" customHeight="true" outlineLevel="0" collapsed="false">
      <c r="A218" s="159" t="n">
        <v>200</v>
      </c>
      <c r="B218" s="160" t="n">
        <v>15061324</v>
      </c>
      <c r="C218" s="161" t="s">
        <v>815</v>
      </c>
      <c r="D218" s="162" t="s">
        <v>20</v>
      </c>
      <c r="E218" s="163" t="s">
        <v>7</v>
      </c>
      <c r="F218" s="164"/>
      <c r="G218" s="165"/>
      <c r="H218" s="166"/>
      <c r="I218" s="159" t="s">
        <v>2221</v>
      </c>
      <c r="J218" s="156" t="n">
        <f aca="false">COUNTIF('genotipadas x sembradas'!$B$2:$B$810,B218)</f>
        <v>1</v>
      </c>
      <c r="K218" s="173"/>
      <c r="L218" s="176"/>
      <c r="M218" s="173"/>
    </row>
    <row r="219" customFormat="false" ht="15.75" hidden="false" customHeight="true" outlineLevel="0" collapsed="false">
      <c r="A219" s="5" t="n">
        <v>201</v>
      </c>
      <c r="B219" s="6" t="n">
        <v>15061327</v>
      </c>
      <c r="C219" s="7" t="s">
        <v>817</v>
      </c>
      <c r="D219" s="8" t="s">
        <v>2222</v>
      </c>
      <c r="E219" s="9" t="s">
        <v>7</v>
      </c>
      <c r="F219" s="71" t="s">
        <v>2113</v>
      </c>
      <c r="G219" s="26" t="n">
        <v>20</v>
      </c>
      <c r="H219" s="17"/>
      <c r="I219" s="5"/>
      <c r="J219" s="156" t="n">
        <f aca="false">COUNTIF('genotipadas x sembradas'!$B$2:$B$810,B219)</f>
        <v>1</v>
      </c>
      <c r="K219" s="170"/>
      <c r="L219" s="169"/>
      <c r="M219" s="170"/>
    </row>
    <row r="220" customFormat="false" ht="15.75" hidden="false" customHeight="true" outlineLevel="0" collapsed="false">
      <c r="A220" s="5" t="n">
        <v>202</v>
      </c>
      <c r="B220" s="6" t="n">
        <v>15061329</v>
      </c>
      <c r="C220" s="7" t="s">
        <v>819</v>
      </c>
      <c r="D220" s="8" t="s">
        <v>2223</v>
      </c>
      <c r="E220" s="9" t="s">
        <v>7</v>
      </c>
      <c r="F220" s="71" t="s">
        <v>2113</v>
      </c>
      <c r="G220" s="26" t="n">
        <v>20</v>
      </c>
      <c r="H220" s="17"/>
      <c r="I220" s="5"/>
      <c r="J220" s="156" t="n">
        <f aca="false">COUNTIF('genotipadas x sembradas'!$B$2:$B$810,B220)</f>
        <v>1</v>
      </c>
      <c r="K220" s="170"/>
      <c r="L220" s="169"/>
      <c r="M220" s="169"/>
    </row>
    <row r="221" customFormat="false" ht="15.75" hidden="true" customHeight="true" outlineLevel="0" collapsed="false">
      <c r="A221" s="5" t="n">
        <v>203</v>
      </c>
      <c r="B221" s="6" t="n">
        <v>15061330</v>
      </c>
      <c r="C221" s="7" t="s">
        <v>821</v>
      </c>
      <c r="D221" s="8" t="s">
        <v>20</v>
      </c>
      <c r="E221" s="9" t="s">
        <v>7</v>
      </c>
      <c r="F221" s="71" t="s">
        <v>2172</v>
      </c>
      <c r="G221" s="26" t="n">
        <v>20</v>
      </c>
      <c r="H221" s="17"/>
      <c r="I221" s="5"/>
      <c r="J221" s="169"/>
      <c r="K221" s="170"/>
      <c r="L221" s="169"/>
      <c r="M221" s="169"/>
    </row>
    <row r="222" customFormat="false" ht="15.75" hidden="false" customHeight="true" outlineLevel="0" collapsed="false">
      <c r="A222" s="5" t="n">
        <v>203</v>
      </c>
      <c r="B222" s="6" t="n">
        <v>15061330</v>
      </c>
      <c r="C222" s="7" t="s">
        <v>821</v>
      </c>
      <c r="D222" s="8" t="s">
        <v>20</v>
      </c>
      <c r="E222" s="9" t="s">
        <v>7</v>
      </c>
      <c r="F222" s="71" t="s">
        <v>2113</v>
      </c>
      <c r="G222" s="26" t="n">
        <v>16</v>
      </c>
      <c r="H222" s="17"/>
      <c r="I222" s="5"/>
      <c r="J222" s="156" t="n">
        <f aca="false">COUNTIF('genotipadas x sembradas'!$B$2:$B$810,B222)</f>
        <v>1</v>
      </c>
      <c r="K222" s="170"/>
      <c r="L222" s="169"/>
      <c r="M222" s="169"/>
    </row>
    <row r="223" customFormat="false" ht="15.75" hidden="false" customHeight="true" outlineLevel="0" collapsed="false">
      <c r="A223" s="5" t="n">
        <v>204</v>
      </c>
      <c r="B223" s="6" t="n">
        <v>15061331</v>
      </c>
      <c r="C223" s="7" t="s">
        <v>823</v>
      </c>
      <c r="D223" s="8" t="s">
        <v>20</v>
      </c>
      <c r="E223" s="9" t="s">
        <v>7</v>
      </c>
      <c r="F223" s="71" t="s">
        <v>2113</v>
      </c>
      <c r="G223" s="26" t="n">
        <v>20</v>
      </c>
      <c r="H223" s="17"/>
      <c r="I223" s="5"/>
      <c r="J223" s="156" t="n">
        <f aca="false">COUNTIF('genotipadas x sembradas'!$B$2:$B$810,B223)</f>
        <v>1</v>
      </c>
      <c r="K223" s="170"/>
      <c r="L223" s="169"/>
      <c r="M223" s="169"/>
    </row>
    <row r="224" customFormat="false" ht="15.75" hidden="false" customHeight="true" outlineLevel="0" collapsed="false">
      <c r="A224" s="5" t="n">
        <v>205</v>
      </c>
      <c r="B224" s="6" t="n">
        <v>15061333</v>
      </c>
      <c r="C224" s="7" t="s">
        <v>825</v>
      </c>
      <c r="D224" s="8" t="s">
        <v>40</v>
      </c>
      <c r="E224" s="9" t="s">
        <v>7</v>
      </c>
      <c r="F224" s="158" t="s">
        <v>2198</v>
      </c>
      <c r="G224" s="26" t="n">
        <v>20</v>
      </c>
      <c r="H224" s="17"/>
      <c r="I224" s="5"/>
      <c r="J224" s="156" t="n">
        <f aca="false">COUNTIF('genotipadas x sembradas'!$B$2:$B$810,B224)</f>
        <v>1</v>
      </c>
      <c r="K224" s="137"/>
      <c r="L224" s="137"/>
      <c r="M224" s="137"/>
    </row>
    <row r="225" customFormat="false" ht="15.75" hidden="true" customHeight="true" outlineLevel="0" collapsed="false">
      <c r="A225" s="5" t="n">
        <v>206</v>
      </c>
      <c r="B225" s="6" t="n">
        <v>15061334</v>
      </c>
      <c r="C225" s="7" t="s">
        <v>827</v>
      </c>
      <c r="D225" s="8" t="s">
        <v>2224</v>
      </c>
      <c r="E225" s="9" t="s">
        <v>7</v>
      </c>
      <c r="F225" s="158" t="s">
        <v>2172</v>
      </c>
      <c r="G225" s="26" t="n">
        <v>20</v>
      </c>
      <c r="H225" s="17"/>
      <c r="I225" s="5"/>
      <c r="J225" s="137"/>
      <c r="K225" s="137"/>
      <c r="L225" s="137"/>
      <c r="M225" s="137"/>
    </row>
    <row r="226" customFormat="false" ht="15.75" hidden="false" customHeight="true" outlineLevel="0" collapsed="false">
      <c r="A226" s="5" t="n">
        <v>206</v>
      </c>
      <c r="B226" s="6" t="n">
        <v>15061334</v>
      </c>
      <c r="C226" s="7" t="s">
        <v>827</v>
      </c>
      <c r="D226" s="8" t="s">
        <v>2224</v>
      </c>
      <c r="E226" s="9" t="s">
        <v>7</v>
      </c>
      <c r="F226" s="71" t="s">
        <v>2113</v>
      </c>
      <c r="G226" s="26" t="n">
        <v>20</v>
      </c>
      <c r="H226" s="17"/>
      <c r="I226" s="5"/>
      <c r="J226" s="156" t="n">
        <f aca="false">COUNTIF('genotipadas x sembradas'!$B$2:$B$810,B226)</f>
        <v>1</v>
      </c>
      <c r="K226" s="137"/>
      <c r="L226" s="137"/>
      <c r="M226" s="137"/>
    </row>
    <row r="227" customFormat="false" ht="15.75" hidden="true" customHeight="true" outlineLevel="0" collapsed="false">
      <c r="A227" s="5" t="n">
        <v>207</v>
      </c>
      <c r="B227" s="6" t="n">
        <v>15061335</v>
      </c>
      <c r="C227" s="7" t="s">
        <v>829</v>
      </c>
      <c r="D227" s="67" t="s">
        <v>2224</v>
      </c>
      <c r="E227" s="9" t="s">
        <v>7</v>
      </c>
      <c r="F227" s="71" t="s">
        <v>2172</v>
      </c>
      <c r="G227" s="26" t="n">
        <v>20</v>
      </c>
      <c r="H227" s="17"/>
      <c r="I227" s="5"/>
      <c r="J227" s="137"/>
      <c r="K227" s="137"/>
      <c r="L227" s="137"/>
      <c r="M227" s="137"/>
    </row>
    <row r="228" customFormat="false" ht="15.75" hidden="false" customHeight="true" outlineLevel="0" collapsed="false">
      <c r="A228" s="5" t="n">
        <v>207</v>
      </c>
      <c r="B228" s="6" t="n">
        <v>15061335</v>
      </c>
      <c r="C228" s="7" t="s">
        <v>829</v>
      </c>
      <c r="D228" s="67" t="s">
        <v>2224</v>
      </c>
      <c r="E228" s="9" t="s">
        <v>7</v>
      </c>
      <c r="F228" s="71" t="s">
        <v>2113</v>
      </c>
      <c r="G228" s="26" t="n">
        <v>3</v>
      </c>
      <c r="H228" s="17"/>
      <c r="I228" s="5"/>
      <c r="J228" s="156" t="n">
        <f aca="false">COUNTIF('genotipadas x sembradas'!$B$2:$B$810,B228)</f>
        <v>1</v>
      </c>
      <c r="K228" s="137"/>
      <c r="L228" s="137"/>
      <c r="M228" s="137"/>
    </row>
    <row r="229" customFormat="false" ht="15.75" hidden="false" customHeight="true" outlineLevel="0" collapsed="false">
      <c r="A229" s="5" t="n">
        <v>208</v>
      </c>
      <c r="B229" s="6" t="n">
        <v>15061336</v>
      </c>
      <c r="C229" s="7" t="s">
        <v>831</v>
      </c>
      <c r="D229" s="8" t="s">
        <v>2225</v>
      </c>
      <c r="E229" s="9" t="s">
        <v>7</v>
      </c>
      <c r="F229" s="71" t="s">
        <v>2113</v>
      </c>
      <c r="G229" s="26" t="n">
        <v>20</v>
      </c>
      <c r="H229" s="17"/>
      <c r="I229" s="5"/>
      <c r="J229" s="156" t="n">
        <f aca="false">COUNTIF('genotipadas x sembradas'!$B$2:$B$810,B229)</f>
        <v>1</v>
      </c>
      <c r="K229" s="137"/>
      <c r="L229" s="137"/>
      <c r="M229" s="137"/>
    </row>
    <row r="230" customFormat="false" ht="15.75" hidden="false" customHeight="true" outlineLevel="0" collapsed="false">
      <c r="A230" s="5" t="n">
        <v>209</v>
      </c>
      <c r="B230" s="6" t="n">
        <v>15061337</v>
      </c>
      <c r="C230" s="7" t="s">
        <v>2226</v>
      </c>
      <c r="D230" s="67" t="s">
        <v>2225</v>
      </c>
      <c r="E230" s="9" t="s">
        <v>7</v>
      </c>
      <c r="F230" s="71" t="s">
        <v>2113</v>
      </c>
      <c r="G230" s="26" t="n">
        <v>20</v>
      </c>
      <c r="H230" s="17"/>
      <c r="I230" s="5"/>
      <c r="J230" s="156" t="n">
        <f aca="false">COUNTIF('genotipadas x sembradas'!$B$2:$B$810,B230)</f>
        <v>1</v>
      </c>
      <c r="K230" s="137"/>
      <c r="L230" s="137"/>
      <c r="M230" s="137"/>
    </row>
    <row r="231" customFormat="false" ht="15.75" hidden="false" customHeight="true" outlineLevel="0" collapsed="false">
      <c r="A231" s="5" t="n">
        <v>210</v>
      </c>
      <c r="B231" s="6" t="n">
        <v>15061338</v>
      </c>
      <c r="C231" s="7" t="s">
        <v>835</v>
      </c>
      <c r="D231" s="8" t="s">
        <v>2227</v>
      </c>
      <c r="E231" s="9" t="s">
        <v>7</v>
      </c>
      <c r="F231" s="71" t="s">
        <v>2113</v>
      </c>
      <c r="G231" s="26" t="n">
        <v>20</v>
      </c>
      <c r="H231" s="17"/>
      <c r="I231" s="5"/>
      <c r="J231" s="156" t="n">
        <f aca="false">COUNTIF('genotipadas x sembradas'!$B$2:$B$810,B231)</f>
        <v>1</v>
      </c>
      <c r="K231" s="137"/>
      <c r="L231" s="137"/>
      <c r="M231" s="137"/>
    </row>
    <row r="232" customFormat="false" ht="15.75" hidden="false" customHeight="true" outlineLevel="0" collapsed="false">
      <c r="A232" s="5" t="n">
        <v>211</v>
      </c>
      <c r="B232" s="6" t="n">
        <v>15061340</v>
      </c>
      <c r="C232" s="7" t="s">
        <v>837</v>
      </c>
      <c r="D232" s="8" t="s">
        <v>2228</v>
      </c>
      <c r="E232" s="9" t="s">
        <v>7</v>
      </c>
      <c r="F232" s="71" t="s">
        <v>2113</v>
      </c>
      <c r="G232" s="26" t="n">
        <v>20</v>
      </c>
      <c r="H232" s="17"/>
      <c r="I232" s="5"/>
      <c r="J232" s="156" t="n">
        <f aca="false">COUNTIF('genotipadas x sembradas'!$B$2:$B$810,B232)</f>
        <v>1</v>
      </c>
      <c r="K232" s="137"/>
      <c r="L232" s="137"/>
      <c r="M232" s="137"/>
    </row>
    <row r="233" customFormat="false" ht="15.75" hidden="false" customHeight="true" outlineLevel="0" collapsed="false">
      <c r="A233" s="5" t="n">
        <v>212</v>
      </c>
      <c r="B233" s="6" t="n">
        <v>15061342</v>
      </c>
      <c r="C233" s="7" t="s">
        <v>839</v>
      </c>
      <c r="D233" s="8" t="s">
        <v>20</v>
      </c>
      <c r="E233" s="9" t="s">
        <v>7</v>
      </c>
      <c r="F233" s="71" t="s">
        <v>2113</v>
      </c>
      <c r="G233" s="26" t="n">
        <v>20</v>
      </c>
      <c r="H233" s="17"/>
      <c r="I233" s="5"/>
      <c r="J233" s="156" t="n">
        <f aca="false">COUNTIF('genotipadas x sembradas'!$B$2:$B$810,B233)</f>
        <v>1</v>
      </c>
      <c r="K233" s="137"/>
      <c r="L233" s="137"/>
      <c r="M233" s="137"/>
    </row>
    <row r="234" customFormat="false" ht="15.75" hidden="false" customHeight="true" outlineLevel="0" collapsed="false">
      <c r="A234" s="5" t="n">
        <v>213</v>
      </c>
      <c r="B234" s="6" t="n">
        <v>15061344</v>
      </c>
      <c r="C234" s="7" t="s">
        <v>841</v>
      </c>
      <c r="D234" s="8" t="s">
        <v>20</v>
      </c>
      <c r="E234" s="9" t="s">
        <v>7</v>
      </c>
      <c r="F234" s="71" t="s">
        <v>2113</v>
      </c>
      <c r="G234" s="26" t="n">
        <v>20</v>
      </c>
      <c r="H234" s="17"/>
      <c r="I234" s="5"/>
      <c r="J234" s="156" t="n">
        <f aca="false">COUNTIF('genotipadas x sembradas'!$B$2:$B$810,B234)</f>
        <v>1</v>
      </c>
      <c r="K234" s="137"/>
      <c r="L234" s="137"/>
      <c r="M234" s="137"/>
    </row>
    <row r="235" customFormat="false" ht="15.75" hidden="false" customHeight="true" outlineLevel="0" collapsed="false">
      <c r="A235" s="5" t="n">
        <v>214</v>
      </c>
      <c r="B235" s="6" t="n">
        <v>15061345</v>
      </c>
      <c r="C235" s="7" t="s">
        <v>843</v>
      </c>
      <c r="D235" s="8" t="s">
        <v>2229</v>
      </c>
      <c r="E235" s="9" t="s">
        <v>7</v>
      </c>
      <c r="F235" s="71" t="s">
        <v>2113</v>
      </c>
      <c r="G235" s="26" t="n">
        <v>20</v>
      </c>
      <c r="H235" s="17"/>
      <c r="I235" s="5"/>
      <c r="J235" s="156" t="n">
        <f aca="false">COUNTIF('genotipadas x sembradas'!$B$2:$B$810,B235)</f>
        <v>1</v>
      </c>
      <c r="K235" s="170"/>
      <c r="L235" s="137"/>
      <c r="M235" s="137"/>
    </row>
    <row r="236" customFormat="false" ht="15.75" hidden="false" customHeight="true" outlineLevel="0" collapsed="false">
      <c r="A236" s="5" t="n">
        <v>215</v>
      </c>
      <c r="B236" s="6" t="n">
        <v>15061945</v>
      </c>
      <c r="C236" s="7" t="s">
        <v>1561</v>
      </c>
      <c r="D236" s="8" t="s">
        <v>2137</v>
      </c>
      <c r="E236" s="9" t="s">
        <v>7</v>
      </c>
      <c r="F236" s="71" t="s">
        <v>2113</v>
      </c>
      <c r="G236" s="26" t="n">
        <v>20</v>
      </c>
      <c r="H236" s="17"/>
      <c r="I236" s="5"/>
      <c r="J236" s="156" t="n">
        <f aca="false">COUNTIF('genotipadas x sembradas'!$B$2:$B$810,B236)</f>
        <v>1</v>
      </c>
      <c r="K236" s="170"/>
      <c r="L236" s="137"/>
      <c r="M236" s="137"/>
    </row>
    <row r="237" customFormat="false" ht="15.75" hidden="false" customHeight="true" outlineLevel="0" collapsed="false">
      <c r="A237" s="5" t="n">
        <v>216</v>
      </c>
      <c r="B237" s="6" t="n">
        <v>15061346</v>
      </c>
      <c r="C237" s="7" t="s">
        <v>845</v>
      </c>
      <c r="D237" s="8" t="s">
        <v>2230</v>
      </c>
      <c r="E237" s="9" t="s">
        <v>7</v>
      </c>
      <c r="F237" s="71" t="s">
        <v>2113</v>
      </c>
      <c r="G237" s="26" t="n">
        <v>20</v>
      </c>
      <c r="H237" s="17"/>
      <c r="I237" s="5"/>
      <c r="J237" s="156" t="n">
        <f aca="false">COUNTIF('genotipadas x sembradas'!$B$2:$B$810,B237)</f>
        <v>1</v>
      </c>
      <c r="K237" s="170"/>
      <c r="L237" s="137"/>
      <c r="M237" s="137"/>
    </row>
    <row r="238" customFormat="false" ht="15.75" hidden="false" customHeight="true" outlineLevel="0" collapsed="false">
      <c r="A238" s="5" t="n">
        <v>217</v>
      </c>
      <c r="B238" s="6" t="n">
        <v>15061347</v>
      </c>
      <c r="C238" s="7" t="s">
        <v>847</v>
      </c>
      <c r="D238" s="8" t="s">
        <v>190</v>
      </c>
      <c r="E238" s="9" t="s">
        <v>7</v>
      </c>
      <c r="F238" s="71" t="s">
        <v>2115</v>
      </c>
      <c r="G238" s="26" t="n">
        <v>20</v>
      </c>
      <c r="H238" s="17"/>
      <c r="I238" s="5"/>
      <c r="J238" s="156" t="n">
        <f aca="false">COUNTIF('genotipadas x sembradas'!$B$2:$B$810,B238)</f>
        <v>1</v>
      </c>
      <c r="K238" s="170"/>
      <c r="L238" s="137"/>
      <c r="M238" s="137"/>
    </row>
    <row r="239" customFormat="false" ht="15.75" hidden="false" customHeight="true" outlineLevel="0" collapsed="false">
      <c r="A239" s="5" t="n">
        <v>218</v>
      </c>
      <c r="B239" s="6" t="n">
        <v>15061348</v>
      </c>
      <c r="C239" s="7" t="s">
        <v>849</v>
      </c>
      <c r="D239" s="8" t="s">
        <v>2230</v>
      </c>
      <c r="E239" s="9" t="s">
        <v>7</v>
      </c>
      <c r="F239" s="71" t="s">
        <v>2113</v>
      </c>
      <c r="G239" s="26" t="n">
        <v>20</v>
      </c>
      <c r="H239" s="17"/>
      <c r="I239" s="5"/>
      <c r="J239" s="156" t="n">
        <f aca="false">COUNTIF('genotipadas x sembradas'!$B$2:$B$810,B239)</f>
        <v>1</v>
      </c>
      <c r="K239" s="170"/>
      <c r="L239" s="137"/>
      <c r="M239" s="137"/>
    </row>
    <row r="240" customFormat="false" ht="15.75" hidden="false" customHeight="true" outlineLevel="0" collapsed="false">
      <c r="A240" s="5" t="n">
        <v>219</v>
      </c>
      <c r="B240" s="6" t="n">
        <v>15061349</v>
      </c>
      <c r="C240" s="7" t="s">
        <v>851</v>
      </c>
      <c r="D240" s="8" t="s">
        <v>2224</v>
      </c>
      <c r="E240" s="9" t="s">
        <v>7</v>
      </c>
      <c r="F240" s="71" t="s">
        <v>2113</v>
      </c>
      <c r="G240" s="26" t="n">
        <v>20</v>
      </c>
      <c r="H240" s="17"/>
      <c r="I240" s="5"/>
      <c r="J240" s="156" t="n">
        <f aca="false">COUNTIF('genotipadas x sembradas'!$B$2:$B$810,B240)</f>
        <v>1</v>
      </c>
      <c r="K240" s="170"/>
      <c r="L240" s="137"/>
      <c r="M240" s="137"/>
    </row>
    <row r="241" customFormat="false" ht="15.75" hidden="false" customHeight="true" outlineLevel="0" collapsed="false">
      <c r="A241" s="5" t="n">
        <v>220</v>
      </c>
      <c r="B241" s="6" t="n">
        <v>15061350</v>
      </c>
      <c r="C241" s="7" t="s">
        <v>853</v>
      </c>
      <c r="D241" s="8" t="s">
        <v>2231</v>
      </c>
      <c r="E241" s="9" t="s">
        <v>7</v>
      </c>
      <c r="F241" s="71" t="s">
        <v>2113</v>
      </c>
      <c r="G241" s="26" t="n">
        <v>20</v>
      </c>
      <c r="H241" s="17"/>
      <c r="I241" s="5"/>
      <c r="J241" s="156" t="n">
        <f aca="false">COUNTIF('genotipadas x sembradas'!$B$2:$B$810,B241)</f>
        <v>1</v>
      </c>
      <c r="K241" s="170"/>
      <c r="L241" s="137"/>
      <c r="M241" s="137"/>
    </row>
    <row r="242" customFormat="false" ht="15.75" hidden="false" customHeight="true" outlineLevel="0" collapsed="false">
      <c r="A242" s="5" t="n">
        <v>221</v>
      </c>
      <c r="B242" s="6" t="n">
        <v>15061352</v>
      </c>
      <c r="C242" s="7" t="s">
        <v>855</v>
      </c>
      <c r="D242" s="8" t="s">
        <v>180</v>
      </c>
      <c r="E242" s="9" t="s">
        <v>7</v>
      </c>
      <c r="F242" s="71" t="s">
        <v>2113</v>
      </c>
      <c r="G242" s="26" t="n">
        <v>20</v>
      </c>
      <c r="H242" s="17"/>
      <c r="I242" s="5"/>
      <c r="J242" s="156" t="n">
        <f aca="false">COUNTIF('genotipadas x sembradas'!$B$2:$B$810,B242)</f>
        <v>1</v>
      </c>
      <c r="K242" s="170"/>
      <c r="L242" s="137"/>
      <c r="M242" s="137"/>
    </row>
    <row r="243" customFormat="false" ht="15.75" hidden="false" customHeight="true" outlineLevel="0" collapsed="false">
      <c r="A243" s="5" t="n">
        <v>222</v>
      </c>
      <c r="B243" s="6" t="n">
        <v>15061353</v>
      </c>
      <c r="C243" s="7" t="s">
        <v>857</v>
      </c>
      <c r="D243" s="8" t="s">
        <v>180</v>
      </c>
      <c r="E243" s="9" t="s">
        <v>7</v>
      </c>
      <c r="F243" s="71" t="s">
        <v>2113</v>
      </c>
      <c r="G243" s="26" t="n">
        <v>20</v>
      </c>
      <c r="H243" s="17"/>
      <c r="I243" s="5"/>
      <c r="J243" s="156" t="n">
        <f aca="false">COUNTIF('genotipadas x sembradas'!$B$2:$B$810,B243)</f>
        <v>1</v>
      </c>
      <c r="K243" s="170"/>
      <c r="L243" s="137"/>
      <c r="M243" s="137"/>
    </row>
    <row r="244" customFormat="false" ht="15.75" hidden="false" customHeight="true" outlineLevel="0" collapsed="false">
      <c r="A244" s="5" t="n">
        <v>223</v>
      </c>
      <c r="B244" s="6" t="n">
        <v>15061946</v>
      </c>
      <c r="C244" s="7" t="s">
        <v>1563</v>
      </c>
      <c r="D244" s="67" t="s">
        <v>20</v>
      </c>
      <c r="E244" s="9" t="s">
        <v>7</v>
      </c>
      <c r="F244" s="71" t="s">
        <v>2113</v>
      </c>
      <c r="G244" s="26" t="n">
        <v>20</v>
      </c>
      <c r="H244" s="17"/>
      <c r="I244" s="5"/>
      <c r="J244" s="156" t="n">
        <f aca="false">COUNTIF('genotipadas x sembradas'!$B$2:$B$810,B244)</f>
        <v>1</v>
      </c>
      <c r="K244" s="170"/>
      <c r="L244" s="137"/>
      <c r="M244" s="137"/>
    </row>
    <row r="245" customFormat="false" ht="15.75" hidden="true" customHeight="true" outlineLevel="0" collapsed="false">
      <c r="A245" s="5" t="n">
        <v>224</v>
      </c>
      <c r="B245" s="6" t="n">
        <v>15062091</v>
      </c>
      <c r="C245" s="7" t="s">
        <v>41</v>
      </c>
      <c r="D245" s="8" t="s">
        <v>20</v>
      </c>
      <c r="E245" s="9" t="s">
        <v>7</v>
      </c>
      <c r="F245" s="158" t="s">
        <v>2198</v>
      </c>
      <c r="G245" s="26" t="n">
        <v>20</v>
      </c>
      <c r="H245" s="17"/>
      <c r="I245" s="5"/>
      <c r="J245" s="156" t="n">
        <f aca="false">COUNTIF('genotipadas x sembradas'!$B$2:$B$810,B245)</f>
        <v>0</v>
      </c>
      <c r="K245" s="170"/>
      <c r="L245" s="137"/>
      <c r="M245" s="137"/>
    </row>
    <row r="246" customFormat="false" ht="15.75" hidden="true" customHeight="true" outlineLevel="0" collapsed="false">
      <c r="A246" s="15" t="n">
        <v>225</v>
      </c>
      <c r="B246" s="6" t="n">
        <v>15061354</v>
      </c>
      <c r="C246" s="7" t="s">
        <v>2232</v>
      </c>
      <c r="D246" s="16" t="s">
        <v>20</v>
      </c>
      <c r="E246" s="158" t="s">
        <v>7</v>
      </c>
      <c r="F246" s="158" t="s">
        <v>2172</v>
      </c>
      <c r="G246" s="26" t="n">
        <v>20</v>
      </c>
      <c r="H246" s="17"/>
      <c r="I246" s="5"/>
      <c r="J246" s="137"/>
      <c r="K246" s="170"/>
      <c r="L246" s="137"/>
      <c r="M246" s="137"/>
    </row>
    <row r="247" s="157" customFormat="true" ht="15.75" hidden="true" customHeight="true" outlineLevel="0" collapsed="false">
      <c r="A247" s="159" t="n">
        <v>225</v>
      </c>
      <c r="B247" s="160" t="n">
        <v>15061354</v>
      </c>
      <c r="C247" s="161" t="s">
        <v>2232</v>
      </c>
      <c r="D247" s="162" t="s">
        <v>20</v>
      </c>
      <c r="E247" s="177" t="s">
        <v>7</v>
      </c>
      <c r="F247" s="177"/>
      <c r="G247" s="178"/>
      <c r="H247" s="178"/>
      <c r="I247" s="178"/>
      <c r="J247" s="156" t="n">
        <f aca="false">COUNTIF('genotipadas x sembradas'!$B$2:$B$810,B247)</f>
        <v>0</v>
      </c>
      <c r="K247" s="173"/>
      <c r="L247" s="156"/>
      <c r="M247" s="156"/>
    </row>
    <row r="248" customFormat="false" ht="15.75" hidden="false" customHeight="true" outlineLevel="0" collapsed="false">
      <c r="A248" s="5" t="n">
        <v>226</v>
      </c>
      <c r="B248" s="6" t="n">
        <v>15061355</v>
      </c>
      <c r="C248" s="7" t="s">
        <v>859</v>
      </c>
      <c r="D248" s="8" t="s">
        <v>20</v>
      </c>
      <c r="E248" s="9" t="s">
        <v>7</v>
      </c>
      <c r="F248" s="71" t="s">
        <v>2113</v>
      </c>
      <c r="G248" s="26" t="n">
        <v>20</v>
      </c>
      <c r="H248" s="179"/>
      <c r="I248" s="5"/>
      <c r="J248" s="156" t="n">
        <f aca="false">COUNTIF('genotipadas x sembradas'!$B$2:$B$810,B248)</f>
        <v>1</v>
      </c>
      <c r="K248" s="170"/>
      <c r="L248" s="137"/>
      <c r="M248" s="137"/>
    </row>
    <row r="249" customFormat="false" ht="15.75" hidden="false" customHeight="true" outlineLevel="0" collapsed="false">
      <c r="A249" s="5" t="n">
        <v>227</v>
      </c>
      <c r="B249" s="6" t="n">
        <v>15062092</v>
      </c>
      <c r="C249" s="7" t="s">
        <v>1709</v>
      </c>
      <c r="D249" s="8" t="s">
        <v>20</v>
      </c>
      <c r="E249" s="9" t="s">
        <v>7</v>
      </c>
      <c r="F249" s="71" t="s">
        <v>2113</v>
      </c>
      <c r="G249" s="26" t="n">
        <v>20</v>
      </c>
      <c r="H249" s="17"/>
      <c r="I249" s="5"/>
      <c r="J249" s="156" t="n">
        <f aca="false">COUNTIF('genotipadas x sembradas'!$B$2:$B$810,B249)</f>
        <v>1</v>
      </c>
      <c r="K249" s="170"/>
      <c r="L249" s="137"/>
      <c r="M249" s="137"/>
    </row>
    <row r="250" customFormat="false" ht="15.75" hidden="false" customHeight="true" outlineLevel="0" collapsed="false">
      <c r="A250" s="5" t="n">
        <v>228</v>
      </c>
      <c r="B250" s="6" t="n">
        <v>15061356</v>
      </c>
      <c r="C250" s="7" t="s">
        <v>861</v>
      </c>
      <c r="D250" s="8" t="s">
        <v>20</v>
      </c>
      <c r="E250" s="9" t="s">
        <v>7</v>
      </c>
      <c r="F250" s="71" t="s">
        <v>2113</v>
      </c>
      <c r="G250" s="26" t="n">
        <v>20</v>
      </c>
      <c r="H250" s="17"/>
      <c r="I250" s="5"/>
      <c r="J250" s="156" t="n">
        <f aca="false">COUNTIF('genotipadas x sembradas'!$B$2:$B$810,B250)</f>
        <v>1</v>
      </c>
      <c r="K250" s="170"/>
      <c r="L250" s="137"/>
      <c r="M250" s="137"/>
    </row>
    <row r="251" customFormat="false" ht="15.75" hidden="false" customHeight="true" outlineLevel="0" collapsed="false">
      <c r="A251" s="5" t="n">
        <v>229</v>
      </c>
      <c r="B251" s="6" t="n">
        <v>15061357</v>
      </c>
      <c r="C251" s="7" t="s">
        <v>863</v>
      </c>
      <c r="D251" s="8" t="s">
        <v>20</v>
      </c>
      <c r="E251" s="9" t="s">
        <v>7</v>
      </c>
      <c r="F251" s="71" t="s">
        <v>2113</v>
      </c>
      <c r="G251" s="26" t="n">
        <v>20</v>
      </c>
      <c r="H251" s="17"/>
      <c r="I251" s="5"/>
      <c r="J251" s="156" t="n">
        <f aca="false">COUNTIF('genotipadas x sembradas'!$B$2:$B$810,B251)</f>
        <v>1</v>
      </c>
      <c r="K251" s="170"/>
      <c r="L251" s="137"/>
      <c r="M251" s="137"/>
    </row>
    <row r="252" customFormat="false" ht="15.75" hidden="false" customHeight="true" outlineLevel="0" collapsed="false">
      <c r="A252" s="5" t="n">
        <v>230</v>
      </c>
      <c r="B252" s="6" t="n">
        <v>15061358</v>
      </c>
      <c r="C252" s="7" t="s">
        <v>865</v>
      </c>
      <c r="D252" s="8" t="s">
        <v>20</v>
      </c>
      <c r="E252" s="9" t="s">
        <v>7</v>
      </c>
      <c r="F252" s="71" t="s">
        <v>2113</v>
      </c>
      <c r="G252" s="26" t="n">
        <v>20</v>
      </c>
      <c r="H252" s="17"/>
      <c r="I252" s="5"/>
      <c r="J252" s="156" t="n">
        <f aca="false">COUNTIF('genotipadas x sembradas'!$B$2:$B$810,B252)</f>
        <v>1</v>
      </c>
      <c r="K252" s="170"/>
      <c r="L252" s="137"/>
      <c r="M252" s="137"/>
    </row>
    <row r="253" customFormat="false" ht="15.75" hidden="true" customHeight="true" outlineLevel="0" collapsed="false">
      <c r="A253" s="15" t="n">
        <v>231</v>
      </c>
      <c r="B253" s="6" t="n">
        <v>15061947</v>
      </c>
      <c r="C253" s="7" t="s">
        <v>2233</v>
      </c>
      <c r="D253" s="16" t="s">
        <v>2234</v>
      </c>
      <c r="E253" s="158" t="s">
        <v>7</v>
      </c>
      <c r="F253" s="71" t="s">
        <v>2172</v>
      </c>
      <c r="G253" s="26" t="n">
        <v>20</v>
      </c>
      <c r="H253" s="17"/>
      <c r="I253" s="5"/>
      <c r="J253" s="137"/>
      <c r="K253" s="170"/>
      <c r="L253" s="137"/>
      <c r="M253" s="137"/>
    </row>
    <row r="254" s="157" customFormat="true" ht="15.75" hidden="true" customHeight="true" outlineLevel="0" collapsed="false">
      <c r="A254" s="159" t="n">
        <v>231</v>
      </c>
      <c r="B254" s="160" t="n">
        <v>15061947</v>
      </c>
      <c r="C254" s="161" t="s">
        <v>2233</v>
      </c>
      <c r="D254" s="162" t="s">
        <v>2234</v>
      </c>
      <c r="E254" s="177" t="s">
        <v>7</v>
      </c>
      <c r="F254" s="177"/>
      <c r="G254" s="178"/>
      <c r="H254" s="166"/>
      <c r="I254" s="178"/>
      <c r="J254" s="156" t="n">
        <f aca="false">COUNTIF('genotipadas x sembradas'!$B$2:$B$810,B254)</f>
        <v>0</v>
      </c>
      <c r="K254" s="173"/>
      <c r="L254" s="156"/>
      <c r="M254" s="156"/>
    </row>
    <row r="255" customFormat="false" ht="15.75" hidden="true" customHeight="true" outlineLevel="0" collapsed="false">
      <c r="A255" s="5" t="n">
        <v>232</v>
      </c>
      <c r="B255" s="6" t="n">
        <v>15061359</v>
      </c>
      <c r="C255" s="7" t="s">
        <v>42</v>
      </c>
      <c r="D255" s="8" t="s">
        <v>43</v>
      </c>
      <c r="E255" s="9" t="s">
        <v>7</v>
      </c>
      <c r="F255" s="158" t="s">
        <v>2198</v>
      </c>
      <c r="G255" s="26" t="n">
        <v>20</v>
      </c>
      <c r="H255" s="179"/>
      <c r="I255" s="5"/>
      <c r="J255" s="156" t="n">
        <f aca="false">COUNTIF('genotipadas x sembradas'!$B$2:$B$810,B255)</f>
        <v>0</v>
      </c>
      <c r="K255" s="170"/>
      <c r="L255" s="137"/>
      <c r="M255" s="137"/>
    </row>
    <row r="256" customFormat="false" ht="15.75" hidden="false" customHeight="true" outlineLevel="0" collapsed="false">
      <c r="A256" s="5" t="n">
        <v>233</v>
      </c>
      <c r="B256" s="6" t="n">
        <v>15061360</v>
      </c>
      <c r="C256" s="7" t="s">
        <v>867</v>
      </c>
      <c r="D256" s="8" t="s">
        <v>2235</v>
      </c>
      <c r="E256" s="9" t="s">
        <v>7</v>
      </c>
      <c r="F256" s="71" t="s">
        <v>2113</v>
      </c>
      <c r="G256" s="26" t="n">
        <v>20</v>
      </c>
      <c r="H256" s="179"/>
      <c r="I256" s="5"/>
      <c r="J256" s="156" t="n">
        <f aca="false">COUNTIF('genotipadas x sembradas'!$B$2:$B$810,B256)</f>
        <v>1</v>
      </c>
      <c r="K256" s="170"/>
      <c r="L256" s="137"/>
      <c r="M256" s="137"/>
    </row>
    <row r="257" customFormat="false" ht="15.75" hidden="false" customHeight="true" outlineLevel="0" collapsed="false">
      <c r="A257" s="5" t="n">
        <v>234</v>
      </c>
      <c r="B257" s="6" t="n">
        <v>15061361</v>
      </c>
      <c r="C257" s="7" t="s">
        <v>869</v>
      </c>
      <c r="D257" s="8" t="s">
        <v>2236</v>
      </c>
      <c r="E257" s="9" t="s">
        <v>7</v>
      </c>
      <c r="F257" s="71" t="s">
        <v>2115</v>
      </c>
      <c r="G257" s="26" t="n">
        <v>20</v>
      </c>
      <c r="H257" s="17"/>
      <c r="I257" s="5"/>
      <c r="J257" s="156" t="n">
        <f aca="false">COUNTIF('genotipadas x sembradas'!$B$2:$B$810,B257)</f>
        <v>1</v>
      </c>
      <c r="K257" s="170"/>
      <c r="L257" s="137"/>
      <c r="M257" s="137"/>
    </row>
    <row r="258" customFormat="false" ht="15.75" hidden="false" customHeight="true" outlineLevel="0" collapsed="false">
      <c r="A258" s="5" t="n">
        <v>235</v>
      </c>
      <c r="B258" s="6" t="n">
        <v>15062094</v>
      </c>
      <c r="C258" s="7" t="s">
        <v>1711</v>
      </c>
      <c r="D258" s="8" t="s">
        <v>2237</v>
      </c>
      <c r="E258" s="9" t="s">
        <v>7</v>
      </c>
      <c r="F258" s="71" t="s">
        <v>2113</v>
      </c>
      <c r="G258" s="26" t="n">
        <v>20</v>
      </c>
      <c r="H258" s="17"/>
      <c r="I258" s="5"/>
      <c r="J258" s="156" t="n">
        <f aca="false">COUNTIF('genotipadas x sembradas'!$B$2:$B$810,B258)</f>
        <v>1</v>
      </c>
      <c r="K258" s="170"/>
      <c r="L258" s="137"/>
      <c r="M258" s="137"/>
    </row>
    <row r="259" customFormat="false" ht="15.75" hidden="true" customHeight="true" outlineLevel="0" collapsed="false">
      <c r="A259" s="5" t="n">
        <v>236</v>
      </c>
      <c r="B259" s="6" t="n">
        <v>15061364</v>
      </c>
      <c r="C259" s="7" t="s">
        <v>873</v>
      </c>
      <c r="D259" s="8" t="s">
        <v>2238</v>
      </c>
      <c r="E259" s="9" t="s">
        <v>7</v>
      </c>
      <c r="F259" s="71" t="s">
        <v>2172</v>
      </c>
      <c r="G259" s="26" t="n">
        <v>20</v>
      </c>
      <c r="H259" s="17"/>
      <c r="I259" s="5"/>
      <c r="J259" s="137"/>
      <c r="K259" s="170"/>
      <c r="L259" s="137"/>
      <c r="M259" s="137"/>
    </row>
    <row r="260" customFormat="false" ht="15.75" hidden="false" customHeight="true" outlineLevel="0" collapsed="false">
      <c r="A260" s="5" t="n">
        <v>236</v>
      </c>
      <c r="B260" s="6" t="n">
        <v>15061364</v>
      </c>
      <c r="C260" s="7" t="s">
        <v>873</v>
      </c>
      <c r="D260" s="8" t="s">
        <v>2238</v>
      </c>
      <c r="E260" s="9" t="s">
        <v>7</v>
      </c>
      <c r="F260" s="71" t="s">
        <v>2113</v>
      </c>
      <c r="G260" s="26" t="n">
        <v>18</v>
      </c>
      <c r="H260" s="17"/>
      <c r="I260" s="5"/>
      <c r="J260" s="156" t="n">
        <f aca="false">COUNTIF('genotipadas x sembradas'!$B$2:$B$810,B260)</f>
        <v>1</v>
      </c>
      <c r="K260" s="170"/>
      <c r="L260" s="137"/>
      <c r="M260" s="137"/>
    </row>
    <row r="261" customFormat="false" ht="15.75" hidden="false" customHeight="true" outlineLevel="0" collapsed="false">
      <c r="A261" s="5" t="n">
        <v>237</v>
      </c>
      <c r="B261" s="6" t="n">
        <v>15061365</v>
      </c>
      <c r="C261" s="7" t="s">
        <v>875</v>
      </c>
      <c r="D261" s="8" t="s">
        <v>2239</v>
      </c>
      <c r="E261" s="9" t="s">
        <v>7</v>
      </c>
      <c r="F261" s="71" t="s">
        <v>2113</v>
      </c>
      <c r="G261" s="26" t="n">
        <v>20</v>
      </c>
      <c r="H261" s="17"/>
      <c r="I261" s="5"/>
      <c r="J261" s="156" t="n">
        <f aca="false">COUNTIF('genotipadas x sembradas'!$B$2:$B$810,B261)</f>
        <v>1</v>
      </c>
      <c r="K261" s="170"/>
      <c r="L261" s="137"/>
      <c r="M261" s="137"/>
    </row>
    <row r="262" customFormat="false" ht="15.75" hidden="false" customHeight="true" outlineLevel="0" collapsed="false">
      <c r="A262" s="5" t="n">
        <v>238</v>
      </c>
      <c r="B262" s="6" t="n">
        <v>15061367</v>
      </c>
      <c r="C262" s="7" t="s">
        <v>877</v>
      </c>
      <c r="D262" s="8" t="s">
        <v>2234</v>
      </c>
      <c r="E262" s="9" t="s">
        <v>7</v>
      </c>
      <c r="F262" s="71" t="s">
        <v>2113</v>
      </c>
      <c r="G262" s="26" t="n">
        <v>20</v>
      </c>
      <c r="H262" s="17"/>
      <c r="I262" s="5"/>
      <c r="J262" s="156" t="n">
        <f aca="false">COUNTIF('genotipadas x sembradas'!$B$2:$B$810,B262)</f>
        <v>1</v>
      </c>
      <c r="K262" s="170"/>
      <c r="L262" s="137"/>
      <c r="M262" s="137"/>
    </row>
    <row r="263" customFormat="false" ht="15.75" hidden="false" customHeight="true" outlineLevel="0" collapsed="false">
      <c r="A263" s="5" t="n">
        <v>239</v>
      </c>
      <c r="B263" s="6" t="n">
        <v>15061948</v>
      </c>
      <c r="C263" s="7" t="s">
        <v>1565</v>
      </c>
      <c r="D263" s="8" t="s">
        <v>2234</v>
      </c>
      <c r="E263" s="9" t="s">
        <v>7</v>
      </c>
      <c r="F263" s="71" t="s">
        <v>2113</v>
      </c>
      <c r="G263" s="26" t="n">
        <v>20</v>
      </c>
      <c r="H263" s="17"/>
      <c r="I263" s="5"/>
      <c r="J263" s="156" t="n">
        <f aca="false">COUNTIF('genotipadas x sembradas'!$B$2:$B$810,B263)</f>
        <v>1</v>
      </c>
      <c r="K263" s="170"/>
      <c r="L263" s="137"/>
      <c r="M263" s="137"/>
    </row>
    <row r="264" customFormat="false" ht="15.75" hidden="false" customHeight="true" outlineLevel="0" collapsed="false">
      <c r="A264" s="5" t="n">
        <v>240</v>
      </c>
      <c r="B264" s="6" t="n">
        <v>15061368</v>
      </c>
      <c r="C264" s="7" t="s">
        <v>879</v>
      </c>
      <c r="D264" s="8" t="s">
        <v>2240</v>
      </c>
      <c r="E264" s="9" t="s">
        <v>7</v>
      </c>
      <c r="F264" s="71" t="s">
        <v>2113</v>
      </c>
      <c r="G264" s="26" t="n">
        <v>20</v>
      </c>
      <c r="H264" s="17"/>
      <c r="I264" s="5"/>
      <c r="J264" s="156" t="n">
        <f aca="false">COUNTIF('genotipadas x sembradas'!$B$2:$B$810,B264)</f>
        <v>1</v>
      </c>
      <c r="K264" s="170"/>
      <c r="L264" s="137"/>
      <c r="M264" s="137"/>
    </row>
    <row r="265" customFormat="false" ht="15.75" hidden="false" customHeight="true" outlineLevel="0" collapsed="false">
      <c r="A265" s="5" t="n">
        <v>241</v>
      </c>
      <c r="B265" s="6" t="n">
        <v>15062347</v>
      </c>
      <c r="C265" s="7" t="s">
        <v>1860</v>
      </c>
      <c r="D265" s="8" t="s">
        <v>2240</v>
      </c>
      <c r="E265" s="9" t="s">
        <v>7</v>
      </c>
      <c r="F265" s="71" t="s">
        <v>2113</v>
      </c>
      <c r="G265" s="26" t="n">
        <v>20</v>
      </c>
      <c r="H265" s="17"/>
      <c r="I265" s="5"/>
      <c r="J265" s="156" t="n">
        <f aca="false">COUNTIF('genotipadas x sembradas'!$B$2:$B$810,B265)</f>
        <v>1</v>
      </c>
      <c r="K265" s="170"/>
      <c r="L265" s="137"/>
      <c r="M265" s="137"/>
      <c r="P265" s="137"/>
    </row>
    <row r="266" customFormat="false" ht="15.75" hidden="false" customHeight="true" outlineLevel="0" collapsed="false">
      <c r="A266" s="5" t="n">
        <v>242</v>
      </c>
      <c r="B266" s="6" t="n">
        <v>15061369</v>
      </c>
      <c r="C266" s="7" t="s">
        <v>881</v>
      </c>
      <c r="D266" s="8" t="s">
        <v>239</v>
      </c>
      <c r="E266" s="9" t="s">
        <v>7</v>
      </c>
      <c r="F266" s="71" t="s">
        <v>2113</v>
      </c>
      <c r="G266" s="26" t="n">
        <v>20</v>
      </c>
      <c r="H266" s="17"/>
      <c r="I266" s="5"/>
      <c r="J266" s="156" t="n">
        <f aca="false">COUNTIF('genotipadas x sembradas'!$B$2:$B$810,B266)</f>
        <v>1</v>
      </c>
      <c r="K266" s="170"/>
      <c r="L266" s="137"/>
      <c r="M266" s="137"/>
    </row>
    <row r="267" customFormat="false" ht="15.75" hidden="false" customHeight="true" outlineLevel="0" collapsed="false">
      <c r="A267" s="5" t="n">
        <v>243</v>
      </c>
      <c r="B267" s="6" t="n">
        <v>15062097</v>
      </c>
      <c r="C267" s="7" t="s">
        <v>1713</v>
      </c>
      <c r="D267" s="8" t="s">
        <v>2241</v>
      </c>
      <c r="E267" s="9" t="s">
        <v>7</v>
      </c>
      <c r="F267" s="71" t="s">
        <v>2113</v>
      </c>
      <c r="G267" s="26" t="n">
        <v>20</v>
      </c>
      <c r="H267" s="17"/>
      <c r="I267" s="5"/>
      <c r="J267" s="156" t="n">
        <f aca="false">COUNTIF('genotipadas x sembradas'!$B$2:$B$810,B267)</f>
        <v>1</v>
      </c>
      <c r="K267" s="170"/>
      <c r="L267" s="137"/>
      <c r="M267" s="137"/>
    </row>
    <row r="268" customFormat="false" ht="15.75" hidden="false" customHeight="true" outlineLevel="0" collapsed="false">
      <c r="A268" s="5" t="n">
        <v>244</v>
      </c>
      <c r="B268" s="6" t="n">
        <v>15061370</v>
      </c>
      <c r="C268" s="7" t="s">
        <v>883</v>
      </c>
      <c r="D268" s="8" t="s">
        <v>20</v>
      </c>
      <c r="E268" s="9" t="s">
        <v>7</v>
      </c>
      <c r="F268" s="71" t="s">
        <v>2113</v>
      </c>
      <c r="G268" s="26" t="n">
        <v>20</v>
      </c>
      <c r="H268" s="17"/>
      <c r="I268" s="5"/>
      <c r="J268" s="156" t="n">
        <f aca="false">COUNTIF('genotipadas x sembradas'!$B$2:$B$810,B268)</f>
        <v>1</v>
      </c>
      <c r="K268" s="170"/>
      <c r="L268" s="137"/>
      <c r="M268" s="137"/>
    </row>
    <row r="269" customFormat="false" ht="15.75" hidden="false" customHeight="true" outlineLevel="0" collapsed="false">
      <c r="A269" s="5" t="n">
        <v>245</v>
      </c>
      <c r="B269" s="6" t="n">
        <v>15062348</v>
      </c>
      <c r="C269" s="7" t="s">
        <v>1862</v>
      </c>
      <c r="D269" s="8" t="s">
        <v>2242</v>
      </c>
      <c r="E269" s="9" t="s">
        <v>7</v>
      </c>
      <c r="F269" s="71" t="s">
        <v>2113</v>
      </c>
      <c r="G269" s="26" t="n">
        <v>20</v>
      </c>
      <c r="H269" s="17"/>
      <c r="I269" s="5"/>
      <c r="J269" s="156" t="n">
        <f aca="false">COUNTIF('genotipadas x sembradas'!$B$2:$B$810,B269)</f>
        <v>1</v>
      </c>
      <c r="K269" s="170"/>
      <c r="L269" s="137"/>
      <c r="M269" s="137"/>
    </row>
    <row r="270" customFormat="false" ht="15.75" hidden="false" customHeight="true" outlineLevel="0" collapsed="false">
      <c r="A270" s="5" t="n">
        <v>246</v>
      </c>
      <c r="B270" s="6" t="n">
        <v>15062349</v>
      </c>
      <c r="C270" s="7" t="s">
        <v>1864</v>
      </c>
      <c r="D270" s="8" t="s">
        <v>2242</v>
      </c>
      <c r="E270" s="9" t="s">
        <v>7</v>
      </c>
      <c r="F270" s="71" t="s">
        <v>2113</v>
      </c>
      <c r="G270" s="26" t="n">
        <v>20</v>
      </c>
      <c r="H270" s="17"/>
      <c r="I270" s="5"/>
      <c r="J270" s="156" t="n">
        <f aca="false">COUNTIF('genotipadas x sembradas'!$B$2:$B$810,B270)</f>
        <v>1</v>
      </c>
      <c r="K270" s="170"/>
      <c r="L270" s="137"/>
      <c r="M270" s="137"/>
    </row>
    <row r="271" customFormat="false" ht="15.75" hidden="false" customHeight="true" outlineLevel="0" collapsed="false">
      <c r="A271" s="5" t="n">
        <v>247</v>
      </c>
      <c r="B271" s="6" t="n">
        <v>15062350</v>
      </c>
      <c r="C271" s="7" t="s">
        <v>1866</v>
      </c>
      <c r="D271" s="8" t="s">
        <v>49</v>
      </c>
      <c r="E271" s="9" t="s">
        <v>7</v>
      </c>
      <c r="F271" s="71" t="s">
        <v>2113</v>
      </c>
      <c r="G271" s="26" t="n">
        <v>20</v>
      </c>
      <c r="H271" s="17"/>
      <c r="I271" s="5"/>
      <c r="J271" s="156" t="n">
        <f aca="false">COUNTIF('genotipadas x sembradas'!$B$2:$B$810,B271)</f>
        <v>1</v>
      </c>
      <c r="K271" s="170"/>
      <c r="L271" s="137"/>
      <c r="M271" s="137"/>
    </row>
    <row r="272" customFormat="false" ht="15.75" hidden="false" customHeight="true" outlineLevel="0" collapsed="false">
      <c r="A272" s="5" t="n">
        <v>248</v>
      </c>
      <c r="B272" s="6" t="n">
        <v>15061949</v>
      </c>
      <c r="C272" s="7" t="s">
        <v>1567</v>
      </c>
      <c r="D272" s="8" t="s">
        <v>49</v>
      </c>
      <c r="E272" s="9" t="s">
        <v>7</v>
      </c>
      <c r="F272" s="71" t="s">
        <v>2113</v>
      </c>
      <c r="G272" s="26" t="n">
        <v>20</v>
      </c>
      <c r="H272" s="17"/>
      <c r="I272" s="5"/>
      <c r="J272" s="156" t="n">
        <f aca="false">COUNTIF('genotipadas x sembradas'!$B$2:$B$810,B272)</f>
        <v>1</v>
      </c>
      <c r="K272" s="170"/>
      <c r="L272" s="137"/>
      <c r="M272" s="137"/>
    </row>
    <row r="273" customFormat="false" ht="15.75" hidden="false" customHeight="true" outlineLevel="0" collapsed="false">
      <c r="A273" s="5" t="n">
        <v>249</v>
      </c>
      <c r="B273" s="6" t="n">
        <v>15062351</v>
      </c>
      <c r="C273" s="7" t="s">
        <v>1868</v>
      </c>
      <c r="D273" s="8" t="s">
        <v>20</v>
      </c>
      <c r="E273" s="9" t="s">
        <v>7</v>
      </c>
      <c r="F273" s="71" t="s">
        <v>2113</v>
      </c>
      <c r="G273" s="26" t="n">
        <v>20</v>
      </c>
      <c r="H273" s="17"/>
      <c r="I273" s="5"/>
      <c r="J273" s="156" t="n">
        <f aca="false">COUNTIF('genotipadas x sembradas'!$B$2:$B$810,B273)</f>
        <v>1</v>
      </c>
      <c r="K273" s="170"/>
      <c r="L273" s="137"/>
      <c r="M273" s="137"/>
    </row>
    <row r="274" customFormat="false" ht="15.75" hidden="false" customHeight="true" outlineLevel="0" collapsed="false">
      <c r="A274" s="5" t="n">
        <v>250</v>
      </c>
      <c r="B274" s="6" t="n">
        <v>15062098</v>
      </c>
      <c r="C274" s="7" t="s">
        <v>1715</v>
      </c>
      <c r="D274" s="8" t="s">
        <v>2243</v>
      </c>
      <c r="E274" s="9" t="s">
        <v>7</v>
      </c>
      <c r="F274" s="71" t="s">
        <v>2113</v>
      </c>
      <c r="G274" s="26" t="n">
        <v>20</v>
      </c>
      <c r="H274" s="17"/>
      <c r="I274" s="5"/>
      <c r="J274" s="156" t="n">
        <f aca="false">COUNTIF('genotipadas x sembradas'!$B$2:$B$810,B274)</f>
        <v>1</v>
      </c>
      <c r="K274" s="170"/>
      <c r="L274" s="137"/>
      <c r="M274" s="137"/>
    </row>
    <row r="275" customFormat="false" ht="15.75" hidden="false" customHeight="true" outlineLevel="0" collapsed="false">
      <c r="A275" s="5" t="n">
        <v>251</v>
      </c>
      <c r="B275" s="6" t="n">
        <v>15061376</v>
      </c>
      <c r="C275" s="7" t="s">
        <v>885</v>
      </c>
      <c r="D275" s="8" t="s">
        <v>2244</v>
      </c>
      <c r="E275" s="9" t="s">
        <v>7</v>
      </c>
      <c r="F275" s="71" t="s">
        <v>2113</v>
      </c>
      <c r="G275" s="26" t="n">
        <v>20</v>
      </c>
      <c r="H275" s="17"/>
      <c r="I275" s="5"/>
      <c r="J275" s="156" t="n">
        <f aca="false">COUNTIF('genotipadas x sembradas'!$B$2:$B$810,B275)</f>
        <v>1</v>
      </c>
      <c r="K275" s="170"/>
      <c r="L275" s="137"/>
      <c r="M275" s="137"/>
    </row>
    <row r="276" customFormat="false" ht="15.75" hidden="false" customHeight="true" outlineLevel="0" collapsed="false">
      <c r="A276" s="5" t="n">
        <v>252</v>
      </c>
      <c r="B276" s="6" t="n">
        <v>15061377</v>
      </c>
      <c r="C276" s="7" t="s">
        <v>887</v>
      </c>
      <c r="D276" s="8" t="s">
        <v>2245</v>
      </c>
      <c r="E276" s="9" t="s">
        <v>7</v>
      </c>
      <c r="F276" s="71" t="s">
        <v>2113</v>
      </c>
      <c r="G276" s="26" t="n">
        <v>20</v>
      </c>
      <c r="H276" s="17"/>
      <c r="I276" s="5"/>
      <c r="J276" s="156" t="n">
        <f aca="false">COUNTIF('genotipadas x sembradas'!$B$2:$B$810,B276)</f>
        <v>1</v>
      </c>
      <c r="K276" s="170"/>
      <c r="L276" s="137"/>
      <c r="M276" s="137"/>
    </row>
    <row r="277" customFormat="false" ht="15.75" hidden="false" customHeight="true" outlineLevel="0" collapsed="false">
      <c r="A277" s="5" t="n">
        <v>253</v>
      </c>
      <c r="B277" s="6" t="n">
        <v>15061378</v>
      </c>
      <c r="C277" s="7" t="s">
        <v>889</v>
      </c>
      <c r="D277" s="8" t="s">
        <v>2246</v>
      </c>
      <c r="E277" s="9" t="s">
        <v>7</v>
      </c>
      <c r="F277" s="71" t="s">
        <v>2113</v>
      </c>
      <c r="G277" s="26" t="n">
        <v>20</v>
      </c>
      <c r="H277" s="17"/>
      <c r="I277" s="5"/>
      <c r="J277" s="156" t="n">
        <f aca="false">COUNTIF('genotipadas x sembradas'!$B$2:$B$810,B277)</f>
        <v>1</v>
      </c>
      <c r="K277" s="170"/>
      <c r="L277" s="137"/>
      <c r="M277" s="137"/>
    </row>
    <row r="278" customFormat="false" ht="15.75" hidden="false" customHeight="true" outlineLevel="0" collapsed="false">
      <c r="A278" s="5" t="n">
        <v>254</v>
      </c>
      <c r="B278" s="6" t="n">
        <v>15061380</v>
      </c>
      <c r="C278" s="7" t="s">
        <v>891</v>
      </c>
      <c r="D278" s="8" t="s">
        <v>2247</v>
      </c>
      <c r="E278" s="9" t="s">
        <v>7</v>
      </c>
      <c r="F278" s="71" t="s">
        <v>2113</v>
      </c>
      <c r="G278" s="26" t="n">
        <v>20</v>
      </c>
      <c r="H278" s="17"/>
      <c r="I278" s="5"/>
      <c r="J278" s="156" t="n">
        <f aca="false">COUNTIF('genotipadas x sembradas'!$B$2:$B$810,B278)</f>
        <v>1</v>
      </c>
      <c r="K278" s="170"/>
      <c r="L278" s="137"/>
      <c r="M278" s="137"/>
    </row>
    <row r="279" customFormat="false" ht="15.75" hidden="false" customHeight="true" outlineLevel="0" collapsed="false">
      <c r="A279" s="5" t="n">
        <v>255</v>
      </c>
      <c r="B279" s="6" t="n">
        <v>15061382</v>
      </c>
      <c r="C279" s="7" t="s">
        <v>893</v>
      </c>
      <c r="D279" s="8" t="s">
        <v>2248</v>
      </c>
      <c r="E279" s="9" t="s">
        <v>7</v>
      </c>
      <c r="F279" s="71" t="s">
        <v>2113</v>
      </c>
      <c r="G279" s="26" t="n">
        <v>20</v>
      </c>
      <c r="H279" s="17"/>
      <c r="I279" s="5"/>
      <c r="J279" s="156" t="n">
        <f aca="false">COUNTIF('genotipadas x sembradas'!$B$2:$B$810,B279)</f>
        <v>1</v>
      </c>
      <c r="K279" s="170"/>
      <c r="L279" s="137"/>
      <c r="M279" s="137"/>
    </row>
    <row r="280" customFormat="false" ht="15.75" hidden="false" customHeight="true" outlineLevel="0" collapsed="false">
      <c r="A280" s="5" t="n">
        <v>256</v>
      </c>
      <c r="B280" s="6" t="n">
        <v>15061383</v>
      </c>
      <c r="C280" s="7" t="s">
        <v>895</v>
      </c>
      <c r="D280" s="8" t="s">
        <v>2136</v>
      </c>
      <c r="E280" s="9" t="s">
        <v>7</v>
      </c>
      <c r="F280" s="71" t="s">
        <v>2113</v>
      </c>
      <c r="G280" s="26" t="n">
        <v>20</v>
      </c>
      <c r="H280" s="17"/>
      <c r="I280" s="5"/>
      <c r="J280" s="156" t="n">
        <f aca="false">COUNTIF('genotipadas x sembradas'!$B$2:$B$810,B280)</f>
        <v>1</v>
      </c>
      <c r="K280" s="170"/>
      <c r="L280" s="137"/>
      <c r="M280" s="137"/>
    </row>
    <row r="281" customFormat="false" ht="15.75" hidden="false" customHeight="true" outlineLevel="0" collapsed="false">
      <c r="A281" s="5" t="n">
        <v>257</v>
      </c>
      <c r="B281" s="6" t="n">
        <v>15061384</v>
      </c>
      <c r="C281" s="7" t="s">
        <v>897</v>
      </c>
      <c r="D281" s="8" t="s">
        <v>2249</v>
      </c>
      <c r="E281" s="9" t="s">
        <v>7</v>
      </c>
      <c r="F281" s="71" t="s">
        <v>2113</v>
      </c>
      <c r="G281" s="26" t="n">
        <v>20</v>
      </c>
      <c r="H281" s="17"/>
      <c r="I281" s="5"/>
      <c r="J281" s="156" t="n">
        <f aca="false">COUNTIF('genotipadas x sembradas'!$B$2:$B$810,B281)</f>
        <v>1</v>
      </c>
      <c r="K281" s="170"/>
      <c r="L281" s="137"/>
      <c r="M281" s="137"/>
    </row>
    <row r="282" customFormat="false" ht="15.75" hidden="false" customHeight="true" outlineLevel="0" collapsed="false">
      <c r="A282" s="5" t="n">
        <v>258</v>
      </c>
      <c r="B282" s="6" t="n">
        <v>15061385</v>
      </c>
      <c r="C282" s="7" t="s">
        <v>899</v>
      </c>
      <c r="D282" s="8" t="s">
        <v>2250</v>
      </c>
      <c r="E282" s="9" t="s">
        <v>7</v>
      </c>
      <c r="F282" s="71" t="s">
        <v>2113</v>
      </c>
      <c r="G282" s="26" t="n">
        <v>20</v>
      </c>
      <c r="H282" s="17"/>
      <c r="I282" s="5"/>
      <c r="J282" s="156" t="n">
        <f aca="false">COUNTIF('genotipadas x sembradas'!$B$2:$B$810,B282)</f>
        <v>1</v>
      </c>
      <c r="K282" s="170"/>
      <c r="L282" s="137"/>
      <c r="M282" s="137"/>
    </row>
    <row r="283" customFormat="false" ht="15.75" hidden="false" customHeight="true" outlineLevel="0" collapsed="false">
      <c r="A283" s="5" t="n">
        <v>259</v>
      </c>
      <c r="B283" s="6" t="n">
        <v>15061386</v>
      </c>
      <c r="C283" s="7" t="s">
        <v>901</v>
      </c>
      <c r="D283" s="8" t="s">
        <v>2234</v>
      </c>
      <c r="E283" s="9" t="s">
        <v>7</v>
      </c>
      <c r="F283" s="71" t="s">
        <v>2115</v>
      </c>
      <c r="G283" s="26" t="n">
        <v>20</v>
      </c>
      <c r="H283" s="17"/>
      <c r="I283" s="5"/>
      <c r="J283" s="156" t="n">
        <f aca="false">COUNTIF('genotipadas x sembradas'!$B$2:$B$810,B283)</f>
        <v>1</v>
      </c>
      <c r="K283" s="170"/>
      <c r="L283" s="137"/>
      <c r="M283" s="137"/>
    </row>
    <row r="284" customFormat="false" ht="15.75" hidden="false" customHeight="true" outlineLevel="0" collapsed="false">
      <c r="A284" s="5" t="n">
        <v>260</v>
      </c>
      <c r="B284" s="6" t="n">
        <v>15061388</v>
      </c>
      <c r="C284" s="7" t="s">
        <v>903</v>
      </c>
      <c r="D284" s="8" t="s">
        <v>49</v>
      </c>
      <c r="E284" s="9" t="s">
        <v>7</v>
      </c>
      <c r="F284" s="71" t="s">
        <v>2113</v>
      </c>
      <c r="G284" s="26" t="n">
        <v>20</v>
      </c>
      <c r="H284" s="17"/>
      <c r="I284" s="5"/>
      <c r="J284" s="156" t="n">
        <f aca="false">COUNTIF('genotipadas x sembradas'!$B$2:$B$810,B284)</f>
        <v>1</v>
      </c>
      <c r="K284" s="170"/>
      <c r="L284" s="137"/>
      <c r="M284" s="137"/>
    </row>
    <row r="285" customFormat="false" ht="15.75" hidden="false" customHeight="true" outlineLevel="0" collapsed="false">
      <c r="A285" s="5" t="n">
        <v>261</v>
      </c>
      <c r="B285" s="6" t="n">
        <v>15061389</v>
      </c>
      <c r="C285" s="7" t="s">
        <v>905</v>
      </c>
      <c r="D285" s="8" t="s">
        <v>30</v>
      </c>
      <c r="E285" s="9" t="s">
        <v>7</v>
      </c>
      <c r="F285" s="71" t="s">
        <v>2113</v>
      </c>
      <c r="G285" s="26" t="n">
        <v>20</v>
      </c>
      <c r="H285" s="17"/>
      <c r="I285" s="5"/>
      <c r="J285" s="156" t="n">
        <f aca="false">COUNTIF('genotipadas x sembradas'!$B$2:$B$810,B285)</f>
        <v>1</v>
      </c>
      <c r="K285" s="170"/>
      <c r="L285" s="137"/>
      <c r="M285" s="137"/>
    </row>
    <row r="286" customFormat="false" ht="15.75" hidden="false" customHeight="true" outlineLevel="0" collapsed="false">
      <c r="A286" s="5" t="n">
        <v>262</v>
      </c>
      <c r="B286" s="6" t="n">
        <v>15061390</v>
      </c>
      <c r="C286" s="7" t="s">
        <v>907</v>
      </c>
      <c r="D286" s="8" t="s">
        <v>45</v>
      </c>
      <c r="E286" s="9" t="s">
        <v>7</v>
      </c>
      <c r="F286" s="71" t="s">
        <v>2113</v>
      </c>
      <c r="G286" s="26" t="n">
        <v>20</v>
      </c>
      <c r="H286" s="17"/>
      <c r="I286" s="5"/>
      <c r="J286" s="156" t="n">
        <f aca="false">COUNTIF('genotipadas x sembradas'!$B$2:$B$810,B286)</f>
        <v>1</v>
      </c>
      <c r="K286" s="170"/>
      <c r="L286" s="137"/>
      <c r="M286" s="137"/>
    </row>
    <row r="287" customFormat="false" ht="15.75" hidden="false" customHeight="true" outlineLevel="0" collapsed="false">
      <c r="A287" s="5" t="n">
        <v>263</v>
      </c>
      <c r="B287" s="6" t="n">
        <v>15061391</v>
      </c>
      <c r="C287" s="7" t="s">
        <v>909</v>
      </c>
      <c r="D287" s="8" t="s">
        <v>79</v>
      </c>
      <c r="E287" s="9" t="s">
        <v>7</v>
      </c>
      <c r="F287" s="71" t="s">
        <v>2113</v>
      </c>
      <c r="G287" s="26" t="n">
        <v>20</v>
      </c>
      <c r="H287" s="17"/>
      <c r="I287" s="5"/>
      <c r="J287" s="156" t="n">
        <f aca="false">COUNTIF('genotipadas x sembradas'!$B$2:$B$810,B287)</f>
        <v>1</v>
      </c>
      <c r="K287" s="170"/>
      <c r="L287" s="137"/>
      <c r="M287" s="137"/>
    </row>
    <row r="288" customFormat="false" ht="15.75" hidden="true" customHeight="true" outlineLevel="0" collapsed="false">
      <c r="A288" s="5" t="n">
        <v>264</v>
      </c>
      <c r="B288" s="6" t="n">
        <v>15061392</v>
      </c>
      <c r="C288" s="7" t="s">
        <v>911</v>
      </c>
      <c r="D288" s="8" t="s">
        <v>20</v>
      </c>
      <c r="E288" s="9" t="s">
        <v>7</v>
      </c>
      <c r="F288" s="71" t="s">
        <v>2172</v>
      </c>
      <c r="G288" s="26" t="n">
        <v>20</v>
      </c>
      <c r="H288" s="17"/>
      <c r="I288" s="5"/>
      <c r="J288" s="137"/>
      <c r="K288" s="170"/>
      <c r="L288" s="137"/>
      <c r="M288" s="137"/>
    </row>
    <row r="289" customFormat="false" ht="15.75" hidden="false" customHeight="true" outlineLevel="0" collapsed="false">
      <c r="A289" s="5" t="n">
        <v>264</v>
      </c>
      <c r="B289" s="6" t="n">
        <v>15061392</v>
      </c>
      <c r="C289" s="7" t="s">
        <v>911</v>
      </c>
      <c r="D289" s="8" t="s">
        <v>20</v>
      </c>
      <c r="E289" s="9" t="s">
        <v>7</v>
      </c>
      <c r="F289" s="71" t="s">
        <v>2113</v>
      </c>
      <c r="G289" s="26" t="n">
        <v>20</v>
      </c>
      <c r="H289" s="17"/>
      <c r="I289" s="5"/>
      <c r="J289" s="156" t="n">
        <f aca="false">COUNTIF('genotipadas x sembradas'!$B$2:$B$810,B289)</f>
        <v>1</v>
      </c>
      <c r="K289" s="170"/>
      <c r="L289" s="137"/>
      <c r="M289" s="137"/>
    </row>
    <row r="290" customFormat="false" ht="15.75" hidden="true" customHeight="true" outlineLevel="0" collapsed="false">
      <c r="A290" s="17" t="n">
        <v>265</v>
      </c>
      <c r="B290" s="6" t="n">
        <v>15061393</v>
      </c>
      <c r="C290" s="7" t="s">
        <v>44</v>
      </c>
      <c r="D290" s="8" t="s">
        <v>45</v>
      </c>
      <c r="E290" s="9" t="s">
        <v>7</v>
      </c>
      <c r="F290" s="71" t="s">
        <v>2180</v>
      </c>
      <c r="G290" s="22" t="n">
        <v>20</v>
      </c>
      <c r="H290" s="17"/>
      <c r="I290" s="17"/>
      <c r="J290" s="156" t="n">
        <f aca="false">COUNTIF('genotipadas x sembradas'!$B$2:$B$810,B290)</f>
        <v>0</v>
      </c>
      <c r="K290" s="170"/>
      <c r="L290" s="137"/>
      <c r="M290" s="137"/>
    </row>
    <row r="291" customFormat="false" ht="15.75" hidden="false" customHeight="true" outlineLevel="0" collapsed="false">
      <c r="A291" s="5" t="n">
        <v>266</v>
      </c>
      <c r="B291" s="6" t="n">
        <v>15061394</v>
      </c>
      <c r="C291" s="7" t="s">
        <v>913</v>
      </c>
      <c r="D291" s="67" t="s">
        <v>20</v>
      </c>
      <c r="E291" s="9" t="s">
        <v>7</v>
      </c>
      <c r="F291" s="71" t="s">
        <v>2115</v>
      </c>
      <c r="G291" s="26" t="n">
        <v>20</v>
      </c>
      <c r="H291" s="17"/>
      <c r="I291" s="5"/>
      <c r="J291" s="156" t="n">
        <f aca="false">COUNTIF('genotipadas x sembradas'!$B$2:$B$810,B291)</f>
        <v>1</v>
      </c>
      <c r="K291" s="170"/>
      <c r="L291" s="137"/>
      <c r="M291" s="137"/>
    </row>
    <row r="292" customFormat="false" ht="15.75" hidden="false" customHeight="true" outlineLevel="0" collapsed="false">
      <c r="A292" s="5" t="n">
        <v>267</v>
      </c>
      <c r="B292" s="6" t="n">
        <v>15061396</v>
      </c>
      <c r="C292" s="7" t="s">
        <v>915</v>
      </c>
      <c r="D292" s="8" t="s">
        <v>40</v>
      </c>
      <c r="E292" s="9" t="s">
        <v>7</v>
      </c>
      <c r="F292" s="71" t="s">
        <v>2113</v>
      </c>
      <c r="G292" s="26" t="n">
        <v>20</v>
      </c>
      <c r="H292" s="17"/>
      <c r="I292" s="5"/>
      <c r="J292" s="156" t="n">
        <f aca="false">COUNTIF('genotipadas x sembradas'!$B$2:$B$810,B292)</f>
        <v>1</v>
      </c>
      <c r="K292" s="170"/>
      <c r="L292" s="137"/>
      <c r="M292" s="137"/>
    </row>
    <row r="293" customFormat="false" ht="15.75" hidden="false" customHeight="true" outlineLevel="0" collapsed="false">
      <c r="A293" s="5" t="n">
        <v>268</v>
      </c>
      <c r="B293" s="6" t="n">
        <v>15061397</v>
      </c>
      <c r="C293" s="7" t="s">
        <v>917</v>
      </c>
      <c r="D293" s="8" t="s">
        <v>2136</v>
      </c>
      <c r="E293" s="9" t="s">
        <v>7</v>
      </c>
      <c r="F293" s="71" t="s">
        <v>2113</v>
      </c>
      <c r="G293" s="26" t="n">
        <v>20</v>
      </c>
      <c r="H293" s="17"/>
      <c r="I293" s="5"/>
      <c r="J293" s="156" t="n">
        <f aca="false">COUNTIF('genotipadas x sembradas'!$B$2:$B$810,B293)</f>
        <v>1</v>
      </c>
      <c r="K293" s="170"/>
      <c r="L293" s="137"/>
      <c r="M293" s="137"/>
    </row>
    <row r="294" customFormat="false" ht="15.75" hidden="false" customHeight="true" outlineLevel="0" collapsed="false">
      <c r="A294" s="5" t="n">
        <v>269</v>
      </c>
      <c r="B294" s="6" t="n">
        <v>15062353</v>
      </c>
      <c r="C294" s="7" t="s">
        <v>1870</v>
      </c>
      <c r="D294" s="8" t="s">
        <v>2251</v>
      </c>
      <c r="E294" s="9" t="s">
        <v>7</v>
      </c>
      <c r="F294" s="71" t="s">
        <v>2113</v>
      </c>
      <c r="G294" s="26" t="n">
        <v>20</v>
      </c>
      <c r="H294" s="17"/>
      <c r="I294" s="5"/>
      <c r="J294" s="156" t="n">
        <f aca="false">COUNTIF('genotipadas x sembradas'!$B$2:$B$810,B294)</f>
        <v>1</v>
      </c>
      <c r="K294" s="170"/>
      <c r="L294" s="137"/>
      <c r="M294" s="137"/>
    </row>
    <row r="295" customFormat="false" ht="15.75" hidden="true" customHeight="true" outlineLevel="0" collapsed="false">
      <c r="A295" s="5" t="n">
        <v>270</v>
      </c>
      <c r="B295" s="6" t="n">
        <v>15061400</v>
      </c>
      <c r="C295" s="10" t="s">
        <v>46</v>
      </c>
      <c r="D295" s="8" t="s">
        <v>47</v>
      </c>
      <c r="E295" s="9" t="s">
        <v>7</v>
      </c>
      <c r="F295" s="158" t="s">
        <v>2111</v>
      </c>
      <c r="G295" s="26" t="n">
        <v>20</v>
      </c>
      <c r="H295" s="17"/>
      <c r="I295" s="5"/>
      <c r="J295" s="156" t="n">
        <f aca="false">COUNTIF('genotipadas x sembradas'!$B$2:$B$810,B295)</f>
        <v>0</v>
      </c>
      <c r="K295" s="170"/>
      <c r="L295" s="137"/>
      <c r="M295" s="137"/>
    </row>
    <row r="296" customFormat="false" ht="15.75" hidden="true" customHeight="true" outlineLevel="0" collapsed="false">
      <c r="A296" s="17" t="n">
        <v>271</v>
      </c>
      <c r="B296" s="6" t="n">
        <v>15061401</v>
      </c>
      <c r="C296" s="7" t="s">
        <v>48</v>
      </c>
      <c r="D296" s="8" t="s">
        <v>49</v>
      </c>
      <c r="E296" s="9" t="s">
        <v>7</v>
      </c>
      <c r="F296" s="71" t="s">
        <v>2180</v>
      </c>
      <c r="G296" s="22" t="n">
        <v>20</v>
      </c>
      <c r="H296" s="17"/>
      <c r="I296" s="17"/>
      <c r="J296" s="156" t="n">
        <f aca="false">COUNTIF('genotipadas x sembradas'!$B$2:$B$810,B296)</f>
        <v>0</v>
      </c>
      <c r="K296" s="170"/>
      <c r="L296" s="137"/>
      <c r="M296" s="137"/>
    </row>
    <row r="297" customFormat="false" ht="15.75" hidden="false" customHeight="true" outlineLevel="0" collapsed="false">
      <c r="A297" s="5" t="n">
        <v>272</v>
      </c>
      <c r="B297" s="6" t="n">
        <v>15062099</v>
      </c>
      <c r="C297" s="7" t="s">
        <v>1717</v>
      </c>
      <c r="D297" s="8" t="s">
        <v>2252</v>
      </c>
      <c r="E297" s="9" t="s">
        <v>7</v>
      </c>
      <c r="F297" s="158" t="s">
        <v>2111</v>
      </c>
      <c r="G297" s="26" t="n">
        <v>20</v>
      </c>
      <c r="H297" s="17"/>
      <c r="I297" s="5"/>
      <c r="J297" s="156" t="n">
        <f aca="false">COUNTIF('genotipadas x sembradas'!$B$2:$B$810,B297)</f>
        <v>1</v>
      </c>
      <c r="K297" s="170"/>
      <c r="L297" s="137"/>
      <c r="M297" s="137"/>
    </row>
    <row r="298" customFormat="false" ht="15.75" hidden="false" customHeight="true" outlineLevel="0" collapsed="false">
      <c r="A298" s="5" t="n">
        <v>273</v>
      </c>
      <c r="B298" s="6" t="n">
        <v>15062100</v>
      </c>
      <c r="C298" s="7" t="s">
        <v>1719</v>
      </c>
      <c r="D298" s="8" t="s">
        <v>2252</v>
      </c>
      <c r="E298" s="9" t="s">
        <v>7</v>
      </c>
      <c r="F298" s="158" t="s">
        <v>2198</v>
      </c>
      <c r="G298" s="26" t="n">
        <v>20</v>
      </c>
      <c r="H298" s="17"/>
      <c r="I298" s="5"/>
      <c r="J298" s="156" t="n">
        <f aca="false">COUNTIF('genotipadas x sembradas'!$B$2:$B$810,B298)</f>
        <v>1</v>
      </c>
      <c r="K298" s="170"/>
      <c r="L298" s="137"/>
      <c r="M298" s="137"/>
    </row>
    <row r="299" customFormat="false" ht="15.75" hidden="false" customHeight="true" outlineLevel="0" collapsed="false">
      <c r="A299" s="5" t="n">
        <v>274</v>
      </c>
      <c r="B299" s="6" t="n">
        <v>15062101</v>
      </c>
      <c r="C299" s="7" t="s">
        <v>1721</v>
      </c>
      <c r="D299" s="8" t="s">
        <v>2252</v>
      </c>
      <c r="E299" s="9" t="s">
        <v>7</v>
      </c>
      <c r="F299" s="71" t="s">
        <v>2113</v>
      </c>
      <c r="G299" s="26" t="n">
        <v>20</v>
      </c>
      <c r="H299" s="17"/>
      <c r="I299" s="5"/>
      <c r="J299" s="156" t="n">
        <f aca="false">COUNTIF('genotipadas x sembradas'!$B$2:$B$810,B299)</f>
        <v>1</v>
      </c>
      <c r="K299" s="170"/>
      <c r="L299" s="137"/>
      <c r="M299" s="137"/>
    </row>
    <row r="300" customFormat="false" ht="15.75" hidden="false" customHeight="true" outlineLevel="0" collapsed="false">
      <c r="A300" s="5" t="n">
        <v>275</v>
      </c>
      <c r="B300" s="6" t="n">
        <v>15062102</v>
      </c>
      <c r="C300" s="7" t="s">
        <v>1723</v>
      </c>
      <c r="D300" s="8" t="s">
        <v>2253</v>
      </c>
      <c r="E300" s="9" t="s">
        <v>7</v>
      </c>
      <c r="F300" s="71" t="s">
        <v>2113</v>
      </c>
      <c r="G300" s="26" t="n">
        <v>20</v>
      </c>
      <c r="H300" s="17"/>
      <c r="I300" s="5"/>
      <c r="J300" s="156" t="n">
        <f aca="false">COUNTIF('genotipadas x sembradas'!$B$2:$B$810,B300)</f>
        <v>1</v>
      </c>
      <c r="K300" s="170"/>
      <c r="L300" s="137"/>
      <c r="M300" s="137"/>
    </row>
    <row r="301" customFormat="false" ht="15.75" hidden="false" customHeight="true" outlineLevel="0" collapsed="false">
      <c r="A301" s="5" t="n">
        <v>276</v>
      </c>
      <c r="B301" s="6" t="n">
        <v>15061404</v>
      </c>
      <c r="C301" s="7" t="s">
        <v>919</v>
      </c>
      <c r="D301" s="8" t="s">
        <v>2253</v>
      </c>
      <c r="E301" s="9" t="s">
        <v>7</v>
      </c>
      <c r="F301" s="71" t="s">
        <v>2113</v>
      </c>
      <c r="G301" s="26" t="n">
        <v>20</v>
      </c>
      <c r="H301" s="17"/>
      <c r="I301" s="5"/>
      <c r="J301" s="156" t="n">
        <f aca="false">COUNTIF('genotipadas x sembradas'!$B$2:$B$810,B301)</f>
        <v>1</v>
      </c>
      <c r="K301" s="170"/>
      <c r="L301" s="137"/>
      <c r="M301" s="137"/>
    </row>
    <row r="302" customFormat="false" ht="15.75" hidden="false" customHeight="true" outlineLevel="0" collapsed="false">
      <c r="A302" s="5" t="n">
        <v>277</v>
      </c>
      <c r="B302" s="6" t="n">
        <v>15061405</v>
      </c>
      <c r="C302" s="7" t="s">
        <v>921</v>
      </c>
      <c r="D302" s="8" t="s">
        <v>2124</v>
      </c>
      <c r="E302" s="9" t="s">
        <v>7</v>
      </c>
      <c r="F302" s="71" t="s">
        <v>2113</v>
      </c>
      <c r="G302" s="26" t="n">
        <v>20</v>
      </c>
      <c r="H302" s="17"/>
      <c r="I302" s="5"/>
      <c r="J302" s="156" t="n">
        <f aca="false">COUNTIF('genotipadas x sembradas'!$B$2:$B$810,B302)</f>
        <v>1</v>
      </c>
      <c r="K302" s="170"/>
      <c r="L302" s="137"/>
      <c r="M302" s="137"/>
    </row>
    <row r="303" customFormat="false" ht="15.75" hidden="false" customHeight="true" outlineLevel="0" collapsed="false">
      <c r="A303" s="5" t="n">
        <v>278</v>
      </c>
      <c r="B303" s="6" t="n">
        <v>15061406</v>
      </c>
      <c r="C303" s="7" t="s">
        <v>923</v>
      </c>
      <c r="D303" s="8" t="s">
        <v>202</v>
      </c>
      <c r="E303" s="9" t="s">
        <v>7</v>
      </c>
      <c r="F303" s="71" t="s">
        <v>2113</v>
      </c>
      <c r="G303" s="26" t="n">
        <v>20</v>
      </c>
      <c r="H303" s="17"/>
      <c r="I303" s="5"/>
      <c r="J303" s="156" t="n">
        <f aca="false">COUNTIF('genotipadas x sembradas'!$B$2:$B$810,B303)</f>
        <v>1</v>
      </c>
      <c r="K303" s="170"/>
      <c r="L303" s="137"/>
      <c r="M303" s="137"/>
    </row>
    <row r="304" customFormat="false" ht="15.75" hidden="false" customHeight="true" outlineLevel="0" collapsed="false">
      <c r="A304" s="5" t="n">
        <v>279</v>
      </c>
      <c r="B304" s="6" t="n">
        <v>15061410</v>
      </c>
      <c r="C304" s="7" t="s">
        <v>925</v>
      </c>
      <c r="D304" s="8" t="s">
        <v>2254</v>
      </c>
      <c r="E304" s="9" t="s">
        <v>7</v>
      </c>
      <c r="F304" s="71" t="s">
        <v>2113</v>
      </c>
      <c r="G304" s="26" t="n">
        <v>20</v>
      </c>
      <c r="H304" s="17"/>
      <c r="I304" s="5"/>
      <c r="J304" s="156" t="n">
        <f aca="false">COUNTIF('genotipadas x sembradas'!$B$2:$B$810,B304)</f>
        <v>1</v>
      </c>
      <c r="K304" s="170"/>
      <c r="L304" s="137"/>
      <c r="M304" s="137"/>
    </row>
    <row r="305" customFormat="false" ht="15.75" hidden="false" customHeight="true" outlineLevel="0" collapsed="false">
      <c r="A305" s="5" t="n">
        <v>280</v>
      </c>
      <c r="B305" s="6" t="n">
        <v>15061411</v>
      </c>
      <c r="C305" s="7" t="s">
        <v>927</v>
      </c>
      <c r="D305" s="8" t="s">
        <v>196</v>
      </c>
      <c r="E305" s="9" t="s">
        <v>7</v>
      </c>
      <c r="F305" s="71" t="s">
        <v>2113</v>
      </c>
      <c r="G305" s="26" t="n">
        <v>20</v>
      </c>
      <c r="H305" s="17"/>
      <c r="I305" s="5"/>
      <c r="J305" s="156" t="n">
        <f aca="false">COUNTIF('genotipadas x sembradas'!$B$2:$B$810,B305)</f>
        <v>1</v>
      </c>
      <c r="K305" s="170"/>
      <c r="L305" s="137"/>
      <c r="M305" s="137"/>
    </row>
    <row r="306" customFormat="false" ht="15.75" hidden="true" customHeight="true" outlineLevel="0" collapsed="false">
      <c r="A306" s="5" t="n">
        <v>281</v>
      </c>
      <c r="B306" s="6" t="n">
        <v>15061413</v>
      </c>
      <c r="C306" s="7" t="s">
        <v>50</v>
      </c>
      <c r="D306" s="8" t="s">
        <v>51</v>
      </c>
      <c r="E306" s="9" t="s">
        <v>7</v>
      </c>
      <c r="F306" s="158" t="s">
        <v>2198</v>
      </c>
      <c r="G306" s="26" t="n">
        <v>20</v>
      </c>
      <c r="H306" s="17"/>
      <c r="I306" s="5"/>
      <c r="J306" s="156" t="n">
        <f aca="false">COUNTIF('genotipadas x sembradas'!$B$2:$B$810,B306)</f>
        <v>0</v>
      </c>
      <c r="K306" s="170"/>
      <c r="L306" s="137"/>
      <c r="M306" s="137"/>
    </row>
    <row r="307" customFormat="false" ht="15.75" hidden="false" customHeight="true" outlineLevel="0" collapsed="false">
      <c r="A307" s="5" t="n">
        <v>282</v>
      </c>
      <c r="B307" s="6" t="n">
        <v>15062103</v>
      </c>
      <c r="C307" s="7" t="s">
        <v>1725</v>
      </c>
      <c r="D307" s="8" t="s">
        <v>2255</v>
      </c>
      <c r="E307" s="9" t="s">
        <v>7</v>
      </c>
      <c r="F307" s="71" t="s">
        <v>2193</v>
      </c>
      <c r="G307" s="26" t="n">
        <v>20</v>
      </c>
      <c r="H307" s="17"/>
      <c r="I307" s="5"/>
      <c r="J307" s="156" t="n">
        <f aca="false">COUNTIF('genotipadas x sembradas'!$B$2:$B$810,B307)</f>
        <v>1</v>
      </c>
      <c r="K307" s="170"/>
      <c r="L307" s="137"/>
      <c r="M307" s="137"/>
    </row>
    <row r="308" customFormat="false" ht="15.75" hidden="false" customHeight="true" outlineLevel="0" collapsed="false">
      <c r="A308" s="5" t="n">
        <v>283</v>
      </c>
      <c r="B308" s="6" t="n">
        <v>15061414</v>
      </c>
      <c r="C308" s="7" t="s">
        <v>929</v>
      </c>
      <c r="D308" s="8" t="s">
        <v>196</v>
      </c>
      <c r="E308" s="9" t="s">
        <v>7</v>
      </c>
      <c r="F308" s="71" t="s">
        <v>2113</v>
      </c>
      <c r="G308" s="26" t="n">
        <v>20</v>
      </c>
      <c r="H308" s="17"/>
      <c r="I308" s="5"/>
      <c r="J308" s="156" t="n">
        <f aca="false">COUNTIF('genotipadas x sembradas'!$B$2:$B$810,B308)</f>
        <v>1</v>
      </c>
      <c r="K308" s="170"/>
      <c r="L308" s="137"/>
      <c r="M308" s="137"/>
    </row>
    <row r="309" customFormat="false" ht="15.75" hidden="false" customHeight="true" outlineLevel="0" collapsed="false">
      <c r="A309" s="5" t="n">
        <v>284</v>
      </c>
      <c r="B309" s="6" t="n">
        <v>15062104</v>
      </c>
      <c r="C309" s="7" t="s">
        <v>1727</v>
      </c>
      <c r="D309" s="8" t="s">
        <v>55</v>
      </c>
      <c r="E309" s="9" t="s">
        <v>7</v>
      </c>
      <c r="F309" s="158" t="s">
        <v>2198</v>
      </c>
      <c r="G309" s="26" t="n">
        <v>20</v>
      </c>
      <c r="H309" s="17"/>
      <c r="I309" s="5"/>
      <c r="J309" s="156" t="n">
        <f aca="false">COUNTIF('genotipadas x sembradas'!$B$2:$B$810,B309)</f>
        <v>1</v>
      </c>
      <c r="K309" s="170"/>
      <c r="L309" s="137"/>
      <c r="M309" s="137"/>
    </row>
    <row r="310" customFormat="false" ht="15.75" hidden="false" customHeight="true" outlineLevel="0" collapsed="false">
      <c r="A310" s="5" t="n">
        <v>285</v>
      </c>
      <c r="B310" s="6" t="n">
        <v>15062105</v>
      </c>
      <c r="C310" s="7" t="s">
        <v>1729</v>
      </c>
      <c r="D310" s="8" t="s">
        <v>2256</v>
      </c>
      <c r="E310" s="9" t="s">
        <v>7</v>
      </c>
      <c r="F310" s="71" t="s">
        <v>2113</v>
      </c>
      <c r="G310" s="26" t="n">
        <v>20</v>
      </c>
      <c r="H310" s="17"/>
      <c r="I310" s="5"/>
      <c r="J310" s="156" t="n">
        <f aca="false">COUNTIF('genotipadas x sembradas'!$B$2:$B$810,B310)</f>
        <v>1</v>
      </c>
      <c r="K310" s="170"/>
      <c r="L310" s="137"/>
      <c r="M310" s="137"/>
    </row>
    <row r="311" customFormat="false" ht="15.75" hidden="false" customHeight="true" outlineLevel="0" collapsed="false">
      <c r="A311" s="5" t="n">
        <v>286</v>
      </c>
      <c r="B311" s="6" t="n">
        <v>15061415</v>
      </c>
      <c r="C311" s="7" t="s">
        <v>931</v>
      </c>
      <c r="D311" s="8" t="s">
        <v>2257</v>
      </c>
      <c r="E311" s="9" t="s">
        <v>7</v>
      </c>
      <c r="F311" s="71" t="s">
        <v>2113</v>
      </c>
      <c r="G311" s="26" t="n">
        <v>20</v>
      </c>
      <c r="H311" s="17"/>
      <c r="I311" s="5"/>
      <c r="J311" s="156" t="n">
        <f aca="false">COUNTIF('genotipadas x sembradas'!$B$2:$B$810,B311)</f>
        <v>1</v>
      </c>
      <c r="K311" s="170"/>
      <c r="L311" s="137"/>
      <c r="M311" s="137"/>
    </row>
    <row r="312" customFormat="false" ht="15.75" hidden="false" customHeight="true" outlineLevel="0" collapsed="false">
      <c r="A312" s="5" t="n">
        <v>287</v>
      </c>
      <c r="B312" s="6" t="n">
        <v>15062106</v>
      </c>
      <c r="C312" s="7" t="s">
        <v>1731</v>
      </c>
      <c r="D312" s="8" t="s">
        <v>2224</v>
      </c>
      <c r="E312" s="9" t="s">
        <v>7</v>
      </c>
      <c r="F312" s="158" t="s">
        <v>2198</v>
      </c>
      <c r="G312" s="26" t="n">
        <v>20</v>
      </c>
      <c r="H312" s="17"/>
      <c r="I312" s="5"/>
      <c r="J312" s="156" t="n">
        <f aca="false">COUNTIF('genotipadas x sembradas'!$B$2:$B$810,B312)</f>
        <v>1</v>
      </c>
      <c r="K312" s="170"/>
      <c r="L312" s="137"/>
      <c r="M312" s="137"/>
    </row>
    <row r="313" customFormat="false" ht="15.75" hidden="true" customHeight="true" outlineLevel="0" collapsed="false">
      <c r="A313" s="5" t="n">
        <v>288</v>
      </c>
      <c r="B313" s="6" t="n">
        <v>15061416</v>
      </c>
      <c r="C313" s="7" t="s">
        <v>52</v>
      </c>
      <c r="D313" s="8" t="s">
        <v>53</v>
      </c>
      <c r="E313" s="9" t="s">
        <v>7</v>
      </c>
      <c r="F313" s="158" t="s">
        <v>2198</v>
      </c>
      <c r="G313" s="26" t="n">
        <v>20</v>
      </c>
      <c r="H313" s="17"/>
      <c r="I313" s="5"/>
      <c r="J313" s="156" t="n">
        <f aca="false">COUNTIF('genotipadas x sembradas'!$B$2:$B$810,B313)</f>
        <v>0</v>
      </c>
      <c r="K313" s="170"/>
      <c r="L313" s="137"/>
      <c r="M313" s="137"/>
    </row>
    <row r="314" customFormat="false" ht="15.75" hidden="false" customHeight="true" outlineLevel="0" collapsed="false">
      <c r="A314" s="5" t="n">
        <v>289</v>
      </c>
      <c r="B314" s="6" t="n">
        <v>15061417</v>
      </c>
      <c r="C314" s="7" t="s">
        <v>933</v>
      </c>
      <c r="D314" s="8" t="s">
        <v>239</v>
      </c>
      <c r="E314" s="9" t="s">
        <v>7</v>
      </c>
      <c r="F314" s="71" t="s">
        <v>2113</v>
      </c>
      <c r="G314" s="26" t="n">
        <v>20</v>
      </c>
      <c r="H314" s="17"/>
      <c r="I314" s="5"/>
      <c r="J314" s="156" t="n">
        <f aca="false">COUNTIF('genotipadas x sembradas'!$B$2:$B$810,B314)</f>
        <v>1</v>
      </c>
      <c r="K314" s="170"/>
      <c r="L314" s="137"/>
      <c r="M314" s="137"/>
    </row>
    <row r="315" customFormat="false" ht="15.75" hidden="false" customHeight="true" outlineLevel="0" collapsed="false">
      <c r="A315" s="5" t="n">
        <v>290</v>
      </c>
      <c r="B315" s="6" t="n">
        <v>15061418</v>
      </c>
      <c r="C315" s="7" t="s">
        <v>935</v>
      </c>
      <c r="D315" s="67" t="s">
        <v>20</v>
      </c>
      <c r="E315" s="9" t="s">
        <v>7</v>
      </c>
      <c r="F315" s="158" t="s">
        <v>2198</v>
      </c>
      <c r="G315" s="26" t="n">
        <v>20</v>
      </c>
      <c r="H315" s="17"/>
      <c r="I315" s="5"/>
      <c r="J315" s="156" t="n">
        <f aca="false">COUNTIF('genotipadas x sembradas'!$B$2:$B$810,B315)</f>
        <v>1</v>
      </c>
      <c r="K315" s="170"/>
      <c r="L315" s="137"/>
      <c r="M315" s="137"/>
    </row>
    <row r="316" customFormat="false" ht="15.75" hidden="false" customHeight="true" outlineLevel="0" collapsed="false">
      <c r="A316" s="5" t="n">
        <v>291</v>
      </c>
      <c r="B316" s="6" t="n">
        <v>15061419</v>
      </c>
      <c r="C316" s="7" t="s">
        <v>937</v>
      </c>
      <c r="D316" s="8" t="s">
        <v>2258</v>
      </c>
      <c r="E316" s="9" t="s">
        <v>7</v>
      </c>
      <c r="F316" s="71" t="s">
        <v>2113</v>
      </c>
      <c r="G316" s="26" t="n">
        <v>20</v>
      </c>
      <c r="H316" s="17"/>
      <c r="I316" s="5"/>
      <c r="J316" s="156" t="n">
        <f aca="false">COUNTIF('genotipadas x sembradas'!$B$2:$B$810,B316)</f>
        <v>1</v>
      </c>
      <c r="K316" s="170"/>
      <c r="L316" s="137"/>
      <c r="M316" s="137"/>
    </row>
    <row r="317" customFormat="false" ht="15.75" hidden="false" customHeight="true" outlineLevel="0" collapsed="false">
      <c r="A317" s="5" t="n">
        <v>292</v>
      </c>
      <c r="B317" s="6" t="n">
        <v>15061420</v>
      </c>
      <c r="C317" s="7" t="s">
        <v>939</v>
      </c>
      <c r="D317" s="8" t="s">
        <v>2259</v>
      </c>
      <c r="E317" s="9" t="s">
        <v>7</v>
      </c>
      <c r="F317" s="71" t="s">
        <v>2113</v>
      </c>
      <c r="G317" s="26" t="n">
        <v>20</v>
      </c>
      <c r="H317" s="17"/>
      <c r="I317" s="5"/>
      <c r="J317" s="156" t="n">
        <f aca="false">COUNTIF('genotipadas x sembradas'!$B$2:$B$810,B317)</f>
        <v>1</v>
      </c>
      <c r="K317" s="170"/>
      <c r="L317" s="137"/>
      <c r="M317" s="137"/>
    </row>
    <row r="318" customFormat="false" ht="15.75" hidden="false" customHeight="true" outlineLevel="0" collapsed="false">
      <c r="A318" s="5" t="n">
        <v>293</v>
      </c>
      <c r="B318" s="6" t="n">
        <v>15061421</v>
      </c>
      <c r="C318" s="7" t="s">
        <v>941</v>
      </c>
      <c r="D318" s="8" t="s">
        <v>55</v>
      </c>
      <c r="E318" s="9" t="s">
        <v>7</v>
      </c>
      <c r="F318" s="71" t="s">
        <v>2113</v>
      </c>
      <c r="G318" s="26" t="n">
        <v>20</v>
      </c>
      <c r="H318" s="17"/>
      <c r="I318" s="5"/>
      <c r="J318" s="156" t="n">
        <f aca="false">COUNTIF('genotipadas x sembradas'!$B$2:$B$810,B318)</f>
        <v>1</v>
      </c>
      <c r="K318" s="170"/>
      <c r="L318" s="137"/>
      <c r="M318" s="137"/>
    </row>
    <row r="319" customFormat="false" ht="15.75" hidden="false" customHeight="true" outlineLevel="0" collapsed="false">
      <c r="A319" s="5" t="n">
        <v>294</v>
      </c>
      <c r="B319" s="6" t="n">
        <v>15062366</v>
      </c>
      <c r="C319" s="7" t="s">
        <v>1892</v>
      </c>
      <c r="D319" s="8" t="s">
        <v>2260</v>
      </c>
      <c r="E319" s="9" t="s">
        <v>7</v>
      </c>
      <c r="F319" s="158" t="s">
        <v>2198</v>
      </c>
      <c r="G319" s="26" t="n">
        <v>20</v>
      </c>
      <c r="H319" s="17"/>
      <c r="I319" s="5"/>
      <c r="J319" s="156" t="n">
        <f aca="false">COUNTIF('genotipadas x sembradas'!$B$2:$B$810,B319)</f>
        <v>1</v>
      </c>
      <c r="K319" s="170"/>
      <c r="L319" s="137"/>
      <c r="M319" s="137"/>
    </row>
    <row r="320" customFormat="false" ht="15.75" hidden="false" customHeight="true" outlineLevel="0" collapsed="false">
      <c r="A320" s="5" t="n">
        <v>295</v>
      </c>
      <c r="B320" s="6" t="n">
        <v>15062107</v>
      </c>
      <c r="C320" s="7" t="s">
        <v>1733</v>
      </c>
      <c r="D320" s="8" t="s">
        <v>196</v>
      </c>
      <c r="E320" s="9" t="s">
        <v>7</v>
      </c>
      <c r="F320" s="158" t="s">
        <v>2198</v>
      </c>
      <c r="G320" s="26" t="n">
        <v>20</v>
      </c>
      <c r="H320" s="17"/>
      <c r="I320" s="5"/>
      <c r="J320" s="156" t="n">
        <f aca="false">COUNTIF('genotipadas x sembradas'!$B$2:$B$810,B320)</f>
        <v>1</v>
      </c>
      <c r="K320" s="170"/>
      <c r="L320" s="137"/>
      <c r="M320" s="137"/>
    </row>
    <row r="321" customFormat="false" ht="15.75" hidden="false" customHeight="true" outlineLevel="0" collapsed="false">
      <c r="A321" s="5" t="n">
        <v>296</v>
      </c>
      <c r="B321" s="6" t="n">
        <v>15062108</v>
      </c>
      <c r="C321" s="7" t="s">
        <v>1735</v>
      </c>
      <c r="D321" s="8" t="s">
        <v>53</v>
      </c>
      <c r="E321" s="9" t="s">
        <v>7</v>
      </c>
      <c r="F321" s="71" t="s">
        <v>2113</v>
      </c>
      <c r="G321" s="26" t="n">
        <v>20</v>
      </c>
      <c r="H321" s="17"/>
      <c r="I321" s="5"/>
      <c r="J321" s="156" t="n">
        <f aca="false">COUNTIF('genotipadas x sembradas'!$B$2:$B$810,B321)</f>
        <v>1</v>
      </c>
      <c r="K321" s="170"/>
      <c r="L321" s="137"/>
      <c r="M321" s="137"/>
    </row>
    <row r="322" customFormat="false" ht="15.75" hidden="false" customHeight="true" outlineLevel="0" collapsed="false">
      <c r="A322" s="5" t="n">
        <v>297</v>
      </c>
      <c r="B322" s="6" t="n">
        <v>15061422</v>
      </c>
      <c r="C322" s="7" t="s">
        <v>943</v>
      </c>
      <c r="D322" s="8" t="s">
        <v>51</v>
      </c>
      <c r="E322" s="9" t="s">
        <v>7</v>
      </c>
      <c r="F322" s="158" t="s">
        <v>2198</v>
      </c>
      <c r="G322" s="26" t="n">
        <v>20</v>
      </c>
      <c r="H322" s="17"/>
      <c r="I322" s="5"/>
      <c r="J322" s="156" t="n">
        <f aca="false">COUNTIF('genotipadas x sembradas'!$B$2:$B$810,B322)</f>
        <v>1</v>
      </c>
      <c r="K322" s="170"/>
      <c r="L322" s="137"/>
      <c r="M322" s="137"/>
    </row>
    <row r="323" customFormat="false" ht="15.75" hidden="false" customHeight="true" outlineLevel="0" collapsed="false">
      <c r="A323" s="5" t="n">
        <v>298</v>
      </c>
      <c r="B323" s="6" t="n">
        <v>15061423</v>
      </c>
      <c r="C323" s="7" t="s">
        <v>945</v>
      </c>
      <c r="D323" s="8" t="s">
        <v>30</v>
      </c>
      <c r="E323" s="9" t="s">
        <v>7</v>
      </c>
      <c r="F323" s="71" t="s">
        <v>2113</v>
      </c>
      <c r="G323" s="26" t="n">
        <v>20</v>
      </c>
      <c r="H323" s="17"/>
      <c r="I323" s="5"/>
      <c r="J323" s="156" t="n">
        <f aca="false">COUNTIF('genotipadas x sembradas'!$B$2:$B$810,B323)</f>
        <v>1</v>
      </c>
      <c r="K323" s="170"/>
      <c r="L323" s="137"/>
      <c r="M323" s="137"/>
    </row>
    <row r="324" customFormat="false" ht="15.75" hidden="false" customHeight="true" outlineLevel="0" collapsed="false">
      <c r="A324" s="5" t="n">
        <v>299</v>
      </c>
      <c r="B324" s="6" t="n">
        <v>15061424</v>
      </c>
      <c r="C324" s="7" t="s">
        <v>947</v>
      </c>
      <c r="D324" s="8" t="s">
        <v>2261</v>
      </c>
      <c r="E324" s="9" t="s">
        <v>7</v>
      </c>
      <c r="F324" s="71" t="s">
        <v>2113</v>
      </c>
      <c r="G324" s="26" t="n">
        <v>20</v>
      </c>
      <c r="H324" s="17"/>
      <c r="I324" s="5"/>
      <c r="J324" s="156" t="n">
        <f aca="false">COUNTIF('genotipadas x sembradas'!$B$2:$B$810,B324)</f>
        <v>1</v>
      </c>
      <c r="K324" s="170"/>
      <c r="L324" s="137"/>
      <c r="M324" s="137"/>
    </row>
    <row r="325" customFormat="false" ht="15.75" hidden="true" customHeight="true" outlineLevel="0" collapsed="false">
      <c r="A325" s="5" t="n">
        <v>300</v>
      </c>
      <c r="B325" s="6" t="n">
        <v>15061425</v>
      </c>
      <c r="C325" s="7" t="s">
        <v>949</v>
      </c>
      <c r="D325" s="8" t="s">
        <v>2203</v>
      </c>
      <c r="E325" s="9" t="s">
        <v>7</v>
      </c>
      <c r="F325" s="71" t="s">
        <v>2172</v>
      </c>
      <c r="G325" s="26" t="n">
        <v>20</v>
      </c>
      <c r="H325" s="17"/>
      <c r="I325" s="5" t="s">
        <v>2262</v>
      </c>
      <c r="J325" s="137"/>
      <c r="K325" s="170"/>
      <c r="L325" s="137"/>
      <c r="M325" s="137"/>
    </row>
    <row r="326" customFormat="false" ht="15.75" hidden="false" customHeight="true" outlineLevel="0" collapsed="false">
      <c r="A326" s="5" t="n">
        <v>300</v>
      </c>
      <c r="B326" s="6" t="n">
        <v>15061425</v>
      </c>
      <c r="C326" s="7" t="s">
        <v>949</v>
      </c>
      <c r="D326" s="8" t="s">
        <v>2203</v>
      </c>
      <c r="E326" s="9" t="s">
        <v>7</v>
      </c>
      <c r="F326" s="71" t="s">
        <v>2113</v>
      </c>
      <c r="G326" s="26" t="n">
        <v>20</v>
      </c>
      <c r="H326" s="17"/>
      <c r="I326" s="5"/>
      <c r="J326" s="156" t="n">
        <f aca="false">COUNTIF('genotipadas x sembradas'!$B$2:$B$810,B326)</f>
        <v>1</v>
      </c>
      <c r="K326" s="170"/>
      <c r="L326" s="137"/>
      <c r="M326" s="137"/>
    </row>
    <row r="327" customFormat="false" ht="15.75" hidden="true" customHeight="true" outlineLevel="0" collapsed="false">
      <c r="A327" s="5" t="n">
        <v>301</v>
      </c>
      <c r="B327" s="6" t="n">
        <v>15062109</v>
      </c>
      <c r="C327" s="7" t="s">
        <v>1737</v>
      </c>
      <c r="D327" s="8" t="s">
        <v>55</v>
      </c>
      <c r="E327" s="9" t="s">
        <v>7</v>
      </c>
      <c r="F327" s="71" t="s">
        <v>2172</v>
      </c>
      <c r="G327" s="26" t="n">
        <v>20</v>
      </c>
      <c r="H327" s="17"/>
      <c r="I327" s="5"/>
      <c r="J327" s="137"/>
      <c r="K327" s="170"/>
      <c r="L327" s="137"/>
      <c r="M327" s="137"/>
    </row>
    <row r="328" customFormat="false" ht="15.75" hidden="false" customHeight="true" outlineLevel="0" collapsed="false">
      <c r="A328" s="5" t="n">
        <v>301</v>
      </c>
      <c r="B328" s="6" t="n">
        <v>15062109</v>
      </c>
      <c r="C328" s="7" t="s">
        <v>1737</v>
      </c>
      <c r="D328" s="8" t="s">
        <v>55</v>
      </c>
      <c r="E328" s="9" t="s">
        <v>7</v>
      </c>
      <c r="F328" s="71" t="s">
        <v>2113</v>
      </c>
      <c r="G328" s="26" t="n">
        <v>20</v>
      </c>
      <c r="H328" s="17"/>
      <c r="I328" s="5"/>
      <c r="J328" s="156" t="n">
        <f aca="false">COUNTIF('genotipadas x sembradas'!$B$2:$B$810,B328)</f>
        <v>1</v>
      </c>
      <c r="K328" s="170"/>
      <c r="L328" s="137"/>
      <c r="M328" s="137"/>
    </row>
    <row r="329" s="114" customFormat="true" ht="15.75" hidden="true" customHeight="true" outlineLevel="0" collapsed="false">
      <c r="A329" s="17" t="n">
        <v>302</v>
      </c>
      <c r="B329" s="6" t="n">
        <v>15062110</v>
      </c>
      <c r="C329" s="7" t="s">
        <v>54</v>
      </c>
      <c r="D329" s="8" t="s">
        <v>55</v>
      </c>
      <c r="E329" s="9" t="s">
        <v>7</v>
      </c>
      <c r="F329" s="71" t="s">
        <v>2180</v>
      </c>
      <c r="G329" s="22" t="n">
        <v>20</v>
      </c>
      <c r="H329" s="17"/>
      <c r="I329" s="17"/>
      <c r="J329" s="156" t="n">
        <f aca="false">COUNTIF('genotipadas x sembradas'!$B$2:$B$810,B329)</f>
        <v>0</v>
      </c>
      <c r="K329" s="170"/>
      <c r="L329" s="169"/>
      <c r="M329" s="169"/>
    </row>
    <row r="330" customFormat="false" ht="15.75" hidden="false" customHeight="true" outlineLevel="0" collapsed="false">
      <c r="A330" s="5" t="n">
        <v>303</v>
      </c>
      <c r="B330" s="6" t="n">
        <v>15062111</v>
      </c>
      <c r="C330" s="7" t="s">
        <v>1739</v>
      </c>
      <c r="D330" s="8" t="s">
        <v>2263</v>
      </c>
      <c r="E330" s="9" t="s">
        <v>7</v>
      </c>
      <c r="F330" s="71" t="s">
        <v>2113</v>
      </c>
      <c r="G330" s="26" t="n">
        <v>20</v>
      </c>
      <c r="H330" s="17"/>
      <c r="I330" s="5"/>
      <c r="J330" s="156" t="n">
        <f aca="false">COUNTIF('genotipadas x sembradas'!$B$2:$B$810,B330)</f>
        <v>1</v>
      </c>
      <c r="K330" s="170"/>
      <c r="L330" s="137"/>
      <c r="M330" s="137"/>
    </row>
    <row r="331" customFormat="false" ht="15.75" hidden="false" customHeight="true" outlineLevel="0" collapsed="false">
      <c r="A331" s="5" t="n">
        <v>304</v>
      </c>
      <c r="B331" s="6" t="n">
        <v>15062112</v>
      </c>
      <c r="C331" s="7" t="s">
        <v>1741</v>
      </c>
      <c r="D331" s="8" t="s">
        <v>2263</v>
      </c>
      <c r="E331" s="9" t="s">
        <v>7</v>
      </c>
      <c r="F331" s="71" t="s">
        <v>2113</v>
      </c>
      <c r="G331" s="26" t="n">
        <v>20</v>
      </c>
      <c r="H331" s="17"/>
      <c r="I331" s="5"/>
      <c r="J331" s="156" t="n">
        <f aca="false">COUNTIF('genotipadas x sembradas'!$B$2:$B$810,B331)</f>
        <v>1</v>
      </c>
      <c r="K331" s="170"/>
      <c r="L331" s="137"/>
      <c r="M331" s="137"/>
    </row>
    <row r="332" customFormat="false" ht="15.75" hidden="false" customHeight="true" outlineLevel="0" collapsed="false">
      <c r="A332" s="5" t="n">
        <v>305</v>
      </c>
      <c r="B332" s="6" t="n">
        <v>15061428</v>
      </c>
      <c r="C332" s="7" t="s">
        <v>951</v>
      </c>
      <c r="D332" s="8" t="s">
        <v>2260</v>
      </c>
      <c r="E332" s="9" t="s">
        <v>7</v>
      </c>
      <c r="F332" s="71" t="s">
        <v>2113</v>
      </c>
      <c r="G332" s="26" t="n">
        <v>20</v>
      </c>
      <c r="H332" s="17"/>
      <c r="I332" s="5"/>
      <c r="J332" s="156" t="n">
        <f aca="false">COUNTIF('genotipadas x sembradas'!$B$2:$B$810,B332)</f>
        <v>1</v>
      </c>
      <c r="K332" s="170"/>
      <c r="L332" s="137"/>
      <c r="M332" s="137"/>
    </row>
    <row r="333" customFormat="false" ht="15.75" hidden="false" customHeight="true" outlineLevel="0" collapsed="false">
      <c r="A333" s="5" t="n">
        <v>306</v>
      </c>
      <c r="B333" s="6" t="n">
        <v>15062354</v>
      </c>
      <c r="C333" s="7" t="s">
        <v>1872</v>
      </c>
      <c r="D333" s="8" t="s">
        <v>24</v>
      </c>
      <c r="E333" s="9" t="s">
        <v>7</v>
      </c>
      <c r="F333" s="71" t="s">
        <v>2113</v>
      </c>
      <c r="G333" s="26" t="n">
        <v>20</v>
      </c>
      <c r="H333" s="17"/>
      <c r="I333" s="5"/>
      <c r="J333" s="156" t="n">
        <f aca="false">COUNTIF('genotipadas x sembradas'!$B$2:$B$810,B333)</f>
        <v>1</v>
      </c>
      <c r="K333" s="170"/>
      <c r="L333" s="137"/>
      <c r="M333" s="137"/>
    </row>
    <row r="334" customFormat="false" ht="15.75" hidden="false" customHeight="true" outlineLevel="0" collapsed="false">
      <c r="A334" s="5" t="n">
        <v>307</v>
      </c>
      <c r="B334" s="6" t="n">
        <v>15061951</v>
      </c>
      <c r="C334" s="7" t="s">
        <v>1569</v>
      </c>
      <c r="D334" s="8" t="s">
        <v>2264</v>
      </c>
      <c r="E334" s="9" t="s">
        <v>7</v>
      </c>
      <c r="F334" s="71" t="s">
        <v>2113</v>
      </c>
      <c r="G334" s="26" t="n">
        <v>20</v>
      </c>
      <c r="H334" s="17"/>
      <c r="I334" s="5"/>
      <c r="J334" s="156" t="n">
        <f aca="false">COUNTIF('genotipadas x sembradas'!$B$2:$B$810,B334)</f>
        <v>1</v>
      </c>
      <c r="K334" s="170"/>
      <c r="L334" s="137"/>
      <c r="M334" s="137"/>
    </row>
    <row r="335" customFormat="false" ht="15.75" hidden="false" customHeight="true" outlineLevel="0" collapsed="false">
      <c r="A335" s="5" t="n">
        <v>308</v>
      </c>
      <c r="B335" s="6" t="n">
        <v>15061430</v>
      </c>
      <c r="C335" s="7" t="s">
        <v>953</v>
      </c>
      <c r="D335" s="8" t="s">
        <v>2264</v>
      </c>
      <c r="E335" s="9" t="s">
        <v>7</v>
      </c>
      <c r="F335" s="71" t="s">
        <v>2113</v>
      </c>
      <c r="G335" s="26" t="n">
        <v>20</v>
      </c>
      <c r="H335" s="17"/>
      <c r="I335" s="5"/>
      <c r="J335" s="156" t="n">
        <f aca="false">COUNTIF('genotipadas x sembradas'!$B$2:$B$810,B335)</f>
        <v>1</v>
      </c>
      <c r="K335" s="170"/>
      <c r="L335" s="137"/>
      <c r="M335" s="137"/>
    </row>
    <row r="336" customFormat="false" ht="15.75" hidden="false" customHeight="true" outlineLevel="0" collapsed="false">
      <c r="A336" s="5" t="n">
        <v>309</v>
      </c>
      <c r="B336" s="6" t="n">
        <v>15061434</v>
      </c>
      <c r="C336" s="7" t="s">
        <v>955</v>
      </c>
      <c r="D336" s="8" t="s">
        <v>2265</v>
      </c>
      <c r="E336" s="9" t="s">
        <v>7</v>
      </c>
      <c r="F336" s="71" t="s">
        <v>2113</v>
      </c>
      <c r="G336" s="26" t="n">
        <v>20</v>
      </c>
      <c r="H336" s="17"/>
      <c r="I336" s="5"/>
      <c r="J336" s="156" t="n">
        <f aca="false">COUNTIF('genotipadas x sembradas'!$B$2:$B$810,B336)</f>
        <v>2</v>
      </c>
      <c r="K336" s="170"/>
      <c r="L336" s="137"/>
      <c r="M336" s="137"/>
    </row>
    <row r="337" customFormat="false" ht="15.75" hidden="false" customHeight="true" outlineLevel="0" collapsed="false">
      <c r="A337" s="5" t="n">
        <v>310</v>
      </c>
      <c r="B337" s="6" t="n">
        <v>15061435</v>
      </c>
      <c r="C337" s="7" t="s">
        <v>958</v>
      </c>
      <c r="D337" s="8" t="s">
        <v>2266</v>
      </c>
      <c r="E337" s="9" t="s">
        <v>7</v>
      </c>
      <c r="F337" s="71" t="s">
        <v>2113</v>
      </c>
      <c r="G337" s="26" t="n">
        <v>20</v>
      </c>
      <c r="H337" s="17"/>
      <c r="I337" s="5"/>
      <c r="J337" s="156" t="n">
        <f aca="false">COUNTIF('genotipadas x sembradas'!$B$2:$B$810,B337)</f>
        <v>1</v>
      </c>
      <c r="K337" s="170"/>
      <c r="L337" s="137"/>
      <c r="M337" s="137"/>
    </row>
    <row r="338" customFormat="false" ht="15.75" hidden="false" customHeight="true" outlineLevel="0" collapsed="false">
      <c r="A338" s="5" t="n">
        <v>311</v>
      </c>
      <c r="B338" s="6" t="n">
        <v>15061436</v>
      </c>
      <c r="C338" s="7" t="s">
        <v>960</v>
      </c>
      <c r="D338" s="8" t="s">
        <v>186</v>
      </c>
      <c r="E338" s="9" t="s">
        <v>7</v>
      </c>
      <c r="F338" s="158" t="s">
        <v>2198</v>
      </c>
      <c r="G338" s="26" t="n">
        <v>20</v>
      </c>
      <c r="H338" s="17"/>
      <c r="I338" s="5"/>
      <c r="J338" s="156" t="n">
        <f aca="false">COUNTIF('genotipadas x sembradas'!$B$2:$B$810,B338)</f>
        <v>1</v>
      </c>
      <c r="K338" s="170"/>
      <c r="L338" s="137"/>
      <c r="M338" s="137"/>
    </row>
    <row r="339" customFormat="false" ht="15.75" hidden="false" customHeight="true" outlineLevel="0" collapsed="false">
      <c r="A339" s="5" t="n">
        <v>312</v>
      </c>
      <c r="B339" s="6" t="n">
        <v>15062114</v>
      </c>
      <c r="C339" s="7" t="s">
        <v>1743</v>
      </c>
      <c r="D339" s="8" t="s">
        <v>2267</v>
      </c>
      <c r="E339" s="9" t="s">
        <v>7</v>
      </c>
      <c r="F339" s="71" t="s">
        <v>2113</v>
      </c>
      <c r="G339" s="26" t="n">
        <v>20</v>
      </c>
      <c r="H339" s="17"/>
      <c r="I339" s="5"/>
      <c r="J339" s="156" t="n">
        <f aca="false">COUNTIF('genotipadas x sembradas'!$B$2:$B$810,B339)</f>
        <v>1</v>
      </c>
      <c r="K339" s="170"/>
      <c r="L339" s="137"/>
      <c r="M339" s="137"/>
    </row>
    <row r="340" customFormat="false" ht="15.75" hidden="false" customHeight="true" outlineLevel="0" collapsed="false">
      <c r="A340" s="5" t="n">
        <v>313</v>
      </c>
      <c r="B340" s="6" t="n">
        <v>15061952</v>
      </c>
      <c r="C340" s="7" t="s">
        <v>1571</v>
      </c>
      <c r="D340" s="8" t="s">
        <v>2268</v>
      </c>
      <c r="E340" s="9" t="s">
        <v>7</v>
      </c>
      <c r="F340" s="158" t="s">
        <v>2198</v>
      </c>
      <c r="G340" s="26" t="n">
        <v>20</v>
      </c>
      <c r="H340" s="17"/>
      <c r="I340" s="5"/>
      <c r="J340" s="156" t="n">
        <f aca="false">COUNTIF('genotipadas x sembradas'!$B$2:$B$810,B340)</f>
        <v>1</v>
      </c>
      <c r="K340" s="170"/>
      <c r="L340" s="137"/>
      <c r="M340" s="137"/>
    </row>
    <row r="341" customFormat="false" ht="15.75" hidden="false" customHeight="true" outlineLevel="0" collapsed="false">
      <c r="A341" s="5" t="n">
        <v>314</v>
      </c>
      <c r="B341" s="6" t="n">
        <v>15062115</v>
      </c>
      <c r="C341" s="7" t="s">
        <v>1745</v>
      </c>
      <c r="D341" s="8" t="s">
        <v>2268</v>
      </c>
      <c r="E341" s="9" t="s">
        <v>7</v>
      </c>
      <c r="F341" s="71" t="s">
        <v>2113</v>
      </c>
      <c r="G341" s="26" t="n">
        <v>20</v>
      </c>
      <c r="H341" s="17"/>
      <c r="I341" s="5"/>
      <c r="J341" s="156" t="n">
        <f aca="false">COUNTIF('genotipadas x sembradas'!$B$2:$B$810,B341)</f>
        <v>1</v>
      </c>
      <c r="K341" s="170"/>
      <c r="L341" s="137"/>
      <c r="M341" s="137"/>
    </row>
    <row r="342" customFormat="false" ht="15.75" hidden="false" customHeight="true" outlineLevel="0" collapsed="false">
      <c r="A342" s="5" t="n">
        <v>315</v>
      </c>
      <c r="B342" s="6" t="n">
        <v>15061437</v>
      </c>
      <c r="C342" s="7" t="s">
        <v>962</v>
      </c>
      <c r="D342" s="8" t="s">
        <v>2269</v>
      </c>
      <c r="E342" s="9" t="s">
        <v>7</v>
      </c>
      <c r="F342" s="71" t="s">
        <v>2113</v>
      </c>
      <c r="G342" s="26" t="n">
        <v>20</v>
      </c>
      <c r="H342" s="17"/>
      <c r="I342" s="5"/>
      <c r="J342" s="156" t="n">
        <f aca="false">COUNTIF('genotipadas x sembradas'!$B$2:$B$810,B342)</f>
        <v>1</v>
      </c>
      <c r="K342" s="170"/>
      <c r="L342" s="137"/>
      <c r="M342" s="137"/>
    </row>
    <row r="343" customFormat="false" ht="15.75" hidden="true" customHeight="true" outlineLevel="0" collapsed="false">
      <c r="A343" s="5" t="n">
        <v>316</v>
      </c>
      <c r="B343" s="6" t="n">
        <v>15061438</v>
      </c>
      <c r="C343" s="7" t="s">
        <v>964</v>
      </c>
      <c r="D343" s="8" t="s">
        <v>2270</v>
      </c>
      <c r="E343" s="9" t="s">
        <v>7</v>
      </c>
      <c r="F343" s="71" t="s">
        <v>2172</v>
      </c>
      <c r="G343" s="26" t="n">
        <v>20</v>
      </c>
      <c r="H343" s="17"/>
      <c r="I343" s="5"/>
      <c r="J343" s="137"/>
      <c r="K343" s="170"/>
      <c r="L343" s="137"/>
      <c r="M343" s="137"/>
    </row>
    <row r="344" customFormat="false" ht="15.75" hidden="false" customHeight="true" outlineLevel="0" collapsed="false">
      <c r="A344" s="5" t="n">
        <v>316</v>
      </c>
      <c r="B344" s="6" t="n">
        <v>15061438</v>
      </c>
      <c r="C344" s="7" t="s">
        <v>964</v>
      </c>
      <c r="D344" s="8" t="s">
        <v>2270</v>
      </c>
      <c r="E344" s="9" t="s">
        <v>7</v>
      </c>
      <c r="F344" s="71" t="s">
        <v>2113</v>
      </c>
      <c r="G344" s="26" t="n">
        <v>20</v>
      </c>
      <c r="H344" s="17"/>
      <c r="I344" s="5"/>
      <c r="J344" s="156" t="n">
        <f aca="false">COUNTIF('genotipadas x sembradas'!$B$2:$B$810,B344)</f>
        <v>1</v>
      </c>
      <c r="K344" s="170"/>
      <c r="L344" s="137"/>
      <c r="M344" s="137"/>
    </row>
    <row r="345" customFormat="false" ht="15.75" hidden="false" customHeight="true" outlineLevel="0" collapsed="false">
      <c r="A345" s="5" t="n">
        <v>317</v>
      </c>
      <c r="B345" s="6" t="n">
        <v>15061439</v>
      </c>
      <c r="C345" s="7" t="s">
        <v>966</v>
      </c>
      <c r="D345" s="8" t="s">
        <v>2254</v>
      </c>
      <c r="E345" s="9" t="s">
        <v>7</v>
      </c>
      <c r="F345" s="71" t="s">
        <v>2113</v>
      </c>
      <c r="G345" s="26" t="n">
        <v>20</v>
      </c>
      <c r="H345" s="17"/>
      <c r="I345" s="5"/>
      <c r="J345" s="156" t="n">
        <f aca="false">COUNTIF('genotipadas x sembradas'!$B$2:$B$810,B345)</f>
        <v>1</v>
      </c>
      <c r="K345" s="170"/>
      <c r="L345" s="137"/>
      <c r="M345" s="137"/>
    </row>
    <row r="346" customFormat="false" ht="15.75" hidden="false" customHeight="true" outlineLevel="0" collapsed="false">
      <c r="A346" s="5" t="n">
        <v>318</v>
      </c>
      <c r="B346" s="6" t="n">
        <v>15061441</v>
      </c>
      <c r="C346" s="7" t="s">
        <v>968</v>
      </c>
      <c r="D346" s="8" t="s">
        <v>2125</v>
      </c>
      <c r="E346" s="9" t="s">
        <v>7</v>
      </c>
      <c r="F346" s="71" t="s">
        <v>2113</v>
      </c>
      <c r="G346" s="26" t="n">
        <v>20</v>
      </c>
      <c r="H346" s="17"/>
      <c r="I346" s="5"/>
      <c r="J346" s="156" t="n">
        <f aca="false">COUNTIF('genotipadas x sembradas'!$B$2:$B$810,B346)</f>
        <v>1</v>
      </c>
      <c r="K346" s="170"/>
      <c r="L346" s="137"/>
      <c r="M346" s="137"/>
    </row>
    <row r="347" customFormat="false" ht="15.75" hidden="false" customHeight="true" outlineLevel="0" collapsed="false">
      <c r="A347" s="5" t="n">
        <v>319</v>
      </c>
      <c r="B347" s="6" t="n">
        <v>15061442</v>
      </c>
      <c r="C347" s="7" t="s">
        <v>970</v>
      </c>
      <c r="D347" s="8" t="s">
        <v>204</v>
      </c>
      <c r="E347" s="9" t="s">
        <v>7</v>
      </c>
      <c r="F347" s="71" t="s">
        <v>2113</v>
      </c>
      <c r="G347" s="26" t="n">
        <v>20</v>
      </c>
      <c r="H347" s="17"/>
      <c r="I347" s="5"/>
      <c r="J347" s="156" t="n">
        <f aca="false">COUNTIF('genotipadas x sembradas'!$B$2:$B$810,B347)</f>
        <v>1</v>
      </c>
      <c r="K347" s="170"/>
      <c r="L347" s="137"/>
      <c r="M347" s="137"/>
    </row>
    <row r="348" customFormat="false" ht="15.75" hidden="false" customHeight="true" outlineLevel="0" collapsed="false">
      <c r="A348" s="5" t="n">
        <v>320</v>
      </c>
      <c r="B348" s="6" t="n">
        <v>15061443</v>
      </c>
      <c r="C348" s="7" t="s">
        <v>972</v>
      </c>
      <c r="D348" s="8" t="s">
        <v>2203</v>
      </c>
      <c r="E348" s="9" t="s">
        <v>7</v>
      </c>
      <c r="F348" s="71" t="s">
        <v>2113</v>
      </c>
      <c r="G348" s="26" t="n">
        <v>20</v>
      </c>
      <c r="H348" s="17"/>
      <c r="I348" s="5"/>
      <c r="J348" s="156" t="n">
        <f aca="false">COUNTIF('genotipadas x sembradas'!$B$2:$B$810,B348)</f>
        <v>1</v>
      </c>
      <c r="K348" s="170"/>
      <c r="L348" s="137"/>
      <c r="M348" s="137"/>
    </row>
    <row r="349" customFormat="false" ht="15.75" hidden="false" customHeight="true" outlineLevel="0" collapsed="false">
      <c r="A349" s="5" t="n">
        <v>321</v>
      </c>
      <c r="B349" s="6" t="n">
        <v>15062367</v>
      </c>
      <c r="C349" s="7" t="s">
        <v>1894</v>
      </c>
      <c r="D349" s="8" t="s">
        <v>28</v>
      </c>
      <c r="E349" s="9" t="s">
        <v>7</v>
      </c>
      <c r="F349" s="71" t="s">
        <v>2113</v>
      </c>
      <c r="G349" s="26" t="n">
        <v>20</v>
      </c>
      <c r="H349" s="17"/>
      <c r="I349" s="5"/>
      <c r="J349" s="156" t="n">
        <f aca="false">COUNTIF('genotipadas x sembradas'!$B$2:$B$810,B349)</f>
        <v>1</v>
      </c>
      <c r="K349" s="170"/>
      <c r="L349" s="137"/>
      <c r="M349" s="137"/>
    </row>
    <row r="350" customFormat="false" ht="15.75" hidden="false" customHeight="true" outlineLevel="0" collapsed="false">
      <c r="A350" s="5" t="n">
        <v>322</v>
      </c>
      <c r="B350" s="6" t="n">
        <v>15061444</v>
      </c>
      <c r="C350" s="7" t="s">
        <v>974</v>
      </c>
      <c r="D350" s="8" t="s">
        <v>2255</v>
      </c>
      <c r="E350" s="9" t="s">
        <v>7</v>
      </c>
      <c r="F350" s="158" t="s">
        <v>2198</v>
      </c>
      <c r="G350" s="26" t="n">
        <v>20</v>
      </c>
      <c r="H350" s="17"/>
      <c r="I350" s="5"/>
      <c r="J350" s="156" t="n">
        <f aca="false">COUNTIF('genotipadas x sembradas'!$B$2:$B$810,B350)</f>
        <v>1</v>
      </c>
      <c r="K350" s="170"/>
      <c r="L350" s="137"/>
      <c r="M350" s="137"/>
    </row>
    <row r="351" customFormat="false" ht="15.75" hidden="false" customHeight="true" outlineLevel="0" collapsed="false">
      <c r="A351" s="5" t="n">
        <v>323</v>
      </c>
      <c r="B351" s="6" t="n">
        <v>15061445</v>
      </c>
      <c r="C351" s="7" t="s">
        <v>976</v>
      </c>
      <c r="D351" s="8" t="s">
        <v>2257</v>
      </c>
      <c r="E351" s="9" t="s">
        <v>7</v>
      </c>
      <c r="F351" s="71" t="s">
        <v>2113</v>
      </c>
      <c r="G351" s="26" t="n">
        <v>20</v>
      </c>
      <c r="H351" s="17"/>
      <c r="I351" s="5"/>
      <c r="J351" s="156" t="n">
        <f aca="false">COUNTIF('genotipadas x sembradas'!$B$2:$B$810,B351)</f>
        <v>1</v>
      </c>
      <c r="K351" s="170"/>
      <c r="L351" s="137"/>
      <c r="M351" s="137"/>
    </row>
    <row r="352" customFormat="false" ht="15.75" hidden="false" customHeight="true" outlineLevel="0" collapsed="false">
      <c r="A352" s="5" t="n">
        <v>324</v>
      </c>
      <c r="B352" s="6" t="n">
        <v>15061953</v>
      </c>
      <c r="C352" s="7" t="s">
        <v>1573</v>
      </c>
      <c r="D352" s="8" t="s">
        <v>2271</v>
      </c>
      <c r="E352" s="9" t="s">
        <v>7</v>
      </c>
      <c r="F352" s="71" t="s">
        <v>2113</v>
      </c>
      <c r="G352" s="26" t="n">
        <v>20</v>
      </c>
      <c r="H352" s="17"/>
      <c r="I352" s="5"/>
      <c r="J352" s="156" t="n">
        <f aca="false">COUNTIF('genotipadas x sembradas'!$B$2:$B$810,B352)</f>
        <v>1</v>
      </c>
      <c r="K352" s="170"/>
      <c r="L352" s="137"/>
      <c r="M352" s="137"/>
    </row>
    <row r="353" customFormat="false" ht="15.75" hidden="false" customHeight="true" outlineLevel="0" collapsed="false">
      <c r="A353" s="5" t="n">
        <v>325</v>
      </c>
      <c r="B353" s="6" t="n">
        <v>15061447</v>
      </c>
      <c r="C353" s="7" t="s">
        <v>978</v>
      </c>
      <c r="D353" s="8" t="s">
        <v>268</v>
      </c>
      <c r="E353" s="9" t="s">
        <v>7</v>
      </c>
      <c r="F353" s="71" t="s">
        <v>2115</v>
      </c>
      <c r="G353" s="26" t="n">
        <v>20</v>
      </c>
      <c r="H353" s="17"/>
      <c r="I353" s="5"/>
      <c r="J353" s="156" t="n">
        <f aca="false">COUNTIF('genotipadas x sembradas'!$B$2:$B$810,B353)</f>
        <v>1</v>
      </c>
      <c r="K353" s="170"/>
      <c r="L353" s="137"/>
      <c r="M353" s="137"/>
    </row>
    <row r="354" customFormat="false" ht="15.75" hidden="false" customHeight="true" outlineLevel="0" collapsed="false">
      <c r="A354" s="5" t="n">
        <v>326</v>
      </c>
      <c r="B354" s="6" t="n">
        <v>15061449</v>
      </c>
      <c r="C354" s="7" t="s">
        <v>980</v>
      </c>
      <c r="D354" s="8" t="s">
        <v>2244</v>
      </c>
      <c r="E354" s="9" t="s">
        <v>7</v>
      </c>
      <c r="F354" s="71" t="s">
        <v>2113</v>
      </c>
      <c r="G354" s="26" t="n">
        <v>20</v>
      </c>
      <c r="H354" s="17"/>
      <c r="I354" s="5"/>
      <c r="J354" s="156" t="n">
        <f aca="false">COUNTIF('genotipadas x sembradas'!$B$2:$B$810,B354)</f>
        <v>1</v>
      </c>
      <c r="K354" s="170"/>
      <c r="L354" s="137"/>
      <c r="M354" s="137"/>
    </row>
    <row r="355" customFormat="false" ht="15.75" hidden="false" customHeight="true" outlineLevel="0" collapsed="false">
      <c r="A355" s="5" t="n">
        <v>327</v>
      </c>
      <c r="B355" s="6" t="n">
        <v>15061453</v>
      </c>
      <c r="C355" s="7" t="s">
        <v>982</v>
      </c>
      <c r="D355" s="8" t="s">
        <v>51</v>
      </c>
      <c r="E355" s="9" t="s">
        <v>7</v>
      </c>
      <c r="F355" s="71" t="s">
        <v>2113</v>
      </c>
      <c r="G355" s="26" t="n">
        <v>20</v>
      </c>
      <c r="H355" s="17"/>
      <c r="I355" s="5"/>
      <c r="J355" s="156" t="n">
        <f aca="false">COUNTIF('genotipadas x sembradas'!$B$2:$B$810,B355)</f>
        <v>1</v>
      </c>
      <c r="K355" s="170"/>
      <c r="L355" s="137"/>
      <c r="M355" s="137"/>
    </row>
    <row r="356" customFormat="false" ht="15.75" hidden="false" customHeight="true" outlineLevel="0" collapsed="false">
      <c r="A356" s="5" t="n">
        <v>328</v>
      </c>
      <c r="B356" s="6" t="n">
        <v>15061454</v>
      </c>
      <c r="C356" s="7" t="s">
        <v>984</v>
      </c>
      <c r="D356" s="8" t="s">
        <v>2272</v>
      </c>
      <c r="E356" s="9" t="s">
        <v>7</v>
      </c>
      <c r="F356" s="71" t="s">
        <v>2113</v>
      </c>
      <c r="G356" s="26" t="n">
        <v>20</v>
      </c>
      <c r="H356" s="17"/>
      <c r="I356" s="5"/>
      <c r="J356" s="156" t="n">
        <f aca="false">COUNTIF('genotipadas x sembradas'!$B$2:$B$810,B356)</f>
        <v>1</v>
      </c>
      <c r="K356" s="170"/>
      <c r="L356" s="137"/>
      <c r="M356" s="137"/>
    </row>
    <row r="357" customFormat="false" ht="15.75" hidden="false" customHeight="true" outlineLevel="0" collapsed="false">
      <c r="A357" s="5" t="n">
        <v>329</v>
      </c>
      <c r="B357" s="6" t="n">
        <v>15062117</v>
      </c>
      <c r="C357" s="7" t="s">
        <v>1747</v>
      </c>
      <c r="D357" s="8" t="s">
        <v>2254</v>
      </c>
      <c r="E357" s="9" t="s">
        <v>7</v>
      </c>
      <c r="F357" s="71" t="s">
        <v>2113</v>
      </c>
      <c r="G357" s="26" t="n">
        <v>20</v>
      </c>
      <c r="H357" s="17"/>
      <c r="I357" s="5"/>
      <c r="J357" s="156" t="n">
        <f aca="false">COUNTIF('genotipadas x sembradas'!$B$2:$B$810,B357)</f>
        <v>1</v>
      </c>
      <c r="K357" s="170"/>
      <c r="L357" s="137"/>
      <c r="M357" s="137"/>
    </row>
    <row r="358" customFormat="false" ht="15.75" hidden="false" customHeight="true" outlineLevel="0" collapsed="false">
      <c r="A358" s="5" t="n">
        <v>330</v>
      </c>
      <c r="B358" s="6" t="n">
        <v>15062118</v>
      </c>
      <c r="C358" s="7" t="s">
        <v>1749</v>
      </c>
      <c r="D358" s="8" t="s">
        <v>2254</v>
      </c>
      <c r="E358" s="9" t="s">
        <v>7</v>
      </c>
      <c r="F358" s="71" t="s">
        <v>2113</v>
      </c>
      <c r="G358" s="26" t="n">
        <v>20</v>
      </c>
      <c r="H358" s="17"/>
      <c r="I358" s="5"/>
      <c r="J358" s="156" t="n">
        <f aca="false">COUNTIF('genotipadas x sembradas'!$B$2:$B$810,B358)</f>
        <v>1</v>
      </c>
      <c r="K358" s="170"/>
      <c r="L358" s="137"/>
      <c r="M358" s="137"/>
    </row>
    <row r="359" customFormat="false" ht="15.75" hidden="false" customHeight="true" outlineLevel="0" collapsed="false">
      <c r="A359" s="5" t="n">
        <v>331</v>
      </c>
      <c r="B359" s="6" t="n">
        <v>15061458</v>
      </c>
      <c r="C359" s="7" t="s">
        <v>988</v>
      </c>
      <c r="D359" s="8" t="s">
        <v>2234</v>
      </c>
      <c r="E359" s="9" t="s">
        <v>7</v>
      </c>
      <c r="F359" s="71" t="s">
        <v>2113</v>
      </c>
      <c r="G359" s="26" t="n">
        <v>20</v>
      </c>
      <c r="H359" s="17"/>
      <c r="I359" s="5"/>
      <c r="J359" s="156" t="n">
        <f aca="false">COUNTIF('genotipadas x sembradas'!$B$2:$B$810,B359)</f>
        <v>1</v>
      </c>
      <c r="K359" s="170"/>
      <c r="L359" s="137"/>
      <c r="M359" s="137"/>
    </row>
    <row r="360" customFormat="false" ht="15.75" hidden="false" customHeight="true" outlineLevel="0" collapsed="false">
      <c r="A360" s="5" t="n">
        <v>332</v>
      </c>
      <c r="B360" s="6" t="n">
        <v>15061459</v>
      </c>
      <c r="C360" s="7" t="s">
        <v>990</v>
      </c>
      <c r="D360" s="8" t="s">
        <v>186</v>
      </c>
      <c r="E360" s="9" t="s">
        <v>7</v>
      </c>
      <c r="F360" s="158" t="s">
        <v>2198</v>
      </c>
      <c r="G360" s="26" t="n">
        <v>20</v>
      </c>
      <c r="H360" s="17"/>
      <c r="I360" s="5"/>
      <c r="J360" s="156" t="n">
        <f aca="false">COUNTIF('genotipadas x sembradas'!$B$2:$B$810,B360)</f>
        <v>1</v>
      </c>
      <c r="K360" s="170"/>
      <c r="L360" s="137"/>
      <c r="M360" s="137"/>
    </row>
    <row r="361" customFormat="false" ht="15.75" hidden="false" customHeight="true" outlineLevel="0" collapsed="false">
      <c r="A361" s="5" t="n">
        <v>333</v>
      </c>
      <c r="B361" s="6" t="n">
        <v>15061461</v>
      </c>
      <c r="C361" s="7" t="s">
        <v>992</v>
      </c>
      <c r="D361" s="8" t="s">
        <v>2273</v>
      </c>
      <c r="E361" s="9" t="s">
        <v>7</v>
      </c>
      <c r="F361" s="71" t="s">
        <v>2113</v>
      </c>
      <c r="G361" s="26" t="n">
        <v>20</v>
      </c>
      <c r="H361" s="17"/>
      <c r="I361" s="5"/>
      <c r="J361" s="156" t="n">
        <f aca="false">COUNTIF('genotipadas x sembradas'!$B$2:$B$810,B361)</f>
        <v>1</v>
      </c>
      <c r="K361" s="170"/>
      <c r="L361" s="137"/>
      <c r="M361" s="137"/>
    </row>
    <row r="362" customFormat="false" ht="15.75" hidden="false" customHeight="true" outlineLevel="0" collapsed="false">
      <c r="A362" s="5" t="n">
        <v>334</v>
      </c>
      <c r="B362" s="6" t="n">
        <v>15062368</v>
      </c>
      <c r="C362" s="7" t="s">
        <v>1896</v>
      </c>
      <c r="D362" s="8" t="s">
        <v>2274</v>
      </c>
      <c r="E362" s="9" t="s">
        <v>7</v>
      </c>
      <c r="F362" s="71" t="s">
        <v>2113</v>
      </c>
      <c r="G362" s="26" t="n">
        <v>20</v>
      </c>
      <c r="H362" s="17"/>
      <c r="I362" s="5"/>
      <c r="J362" s="156" t="n">
        <f aca="false">COUNTIF('genotipadas x sembradas'!$B$2:$B$810,B362)</f>
        <v>1</v>
      </c>
      <c r="K362" s="170"/>
      <c r="L362" s="137"/>
      <c r="M362" s="137"/>
    </row>
    <row r="363" customFormat="false" ht="15.75" hidden="false" customHeight="true" outlineLevel="0" collapsed="false">
      <c r="A363" s="5" t="n">
        <v>335</v>
      </c>
      <c r="B363" s="6" t="n">
        <v>15062119</v>
      </c>
      <c r="C363" s="7" t="s">
        <v>1751</v>
      </c>
      <c r="D363" s="8" t="s">
        <v>20</v>
      </c>
      <c r="E363" s="9" t="s">
        <v>7</v>
      </c>
      <c r="F363" s="158" t="s">
        <v>2198</v>
      </c>
      <c r="G363" s="26" t="n">
        <v>20</v>
      </c>
      <c r="H363" s="17"/>
      <c r="I363" s="5"/>
      <c r="J363" s="156" t="n">
        <f aca="false">COUNTIF('genotipadas x sembradas'!$B$2:$B$810,B363)</f>
        <v>1</v>
      </c>
      <c r="K363" s="170"/>
      <c r="L363" s="137"/>
      <c r="M363" s="137"/>
    </row>
    <row r="364" customFormat="false" ht="15.75" hidden="false" customHeight="true" outlineLevel="0" collapsed="false">
      <c r="A364" s="5" t="n">
        <v>336</v>
      </c>
      <c r="B364" s="6" t="n">
        <v>15061462</v>
      </c>
      <c r="C364" s="7" t="s">
        <v>994</v>
      </c>
      <c r="D364" s="8" t="s">
        <v>20</v>
      </c>
      <c r="E364" s="9" t="s">
        <v>7</v>
      </c>
      <c r="F364" s="71" t="s">
        <v>2113</v>
      </c>
      <c r="G364" s="26" t="n">
        <v>20</v>
      </c>
      <c r="H364" s="17"/>
      <c r="I364" s="5"/>
      <c r="J364" s="156" t="n">
        <f aca="false">COUNTIF('genotipadas x sembradas'!$B$2:$B$810,B364)</f>
        <v>1</v>
      </c>
      <c r="K364" s="170"/>
      <c r="L364" s="137"/>
      <c r="M364" s="137"/>
    </row>
    <row r="365" customFormat="false" ht="15.75" hidden="false" customHeight="true" outlineLevel="0" collapsed="false">
      <c r="A365" s="5" t="n">
        <v>337</v>
      </c>
      <c r="B365" s="6" t="n">
        <v>15061954</v>
      </c>
      <c r="C365" s="7" t="s">
        <v>1575</v>
      </c>
      <c r="D365" s="8" t="s">
        <v>20</v>
      </c>
      <c r="E365" s="9" t="s">
        <v>7</v>
      </c>
      <c r="F365" s="71" t="s">
        <v>2113</v>
      </c>
      <c r="G365" s="26" t="n">
        <v>20</v>
      </c>
      <c r="H365" s="17"/>
      <c r="I365" s="5"/>
      <c r="J365" s="156" t="n">
        <f aca="false">COUNTIF('genotipadas x sembradas'!$B$2:$B$810,B365)</f>
        <v>1</v>
      </c>
      <c r="K365" s="170"/>
      <c r="L365" s="137"/>
      <c r="M365" s="137"/>
    </row>
    <row r="366" customFormat="false" ht="15.75" hidden="false" customHeight="true" outlineLevel="0" collapsed="false">
      <c r="A366" s="5" t="n">
        <v>338</v>
      </c>
      <c r="B366" s="6" t="n">
        <v>15061463</v>
      </c>
      <c r="C366" s="7" t="s">
        <v>996</v>
      </c>
      <c r="D366" s="8" t="s">
        <v>51</v>
      </c>
      <c r="E366" s="9" t="s">
        <v>7</v>
      </c>
      <c r="F366" s="158" t="s">
        <v>2198</v>
      </c>
      <c r="G366" s="26" t="n">
        <v>20</v>
      </c>
      <c r="H366" s="17"/>
      <c r="I366" s="5"/>
      <c r="J366" s="156" t="n">
        <f aca="false">COUNTIF('genotipadas x sembradas'!$B$2:$B$810,B366)</f>
        <v>1</v>
      </c>
      <c r="K366" s="170"/>
      <c r="L366" s="137"/>
      <c r="M366" s="137"/>
    </row>
    <row r="367" customFormat="false" ht="15.75" hidden="false" customHeight="true" outlineLevel="0" collapsed="false">
      <c r="A367" s="5" t="n">
        <v>339</v>
      </c>
      <c r="B367" s="6" t="n">
        <v>15061469</v>
      </c>
      <c r="C367" s="7" t="s">
        <v>998</v>
      </c>
      <c r="D367" s="8" t="s">
        <v>75</v>
      </c>
      <c r="E367" s="9" t="s">
        <v>7</v>
      </c>
      <c r="F367" s="71" t="s">
        <v>2113</v>
      </c>
      <c r="G367" s="26" t="n">
        <v>20</v>
      </c>
      <c r="H367" s="17"/>
      <c r="I367" s="5"/>
      <c r="J367" s="156" t="n">
        <f aca="false">COUNTIF('genotipadas x sembradas'!$B$2:$B$810,B367)</f>
        <v>1</v>
      </c>
      <c r="K367" s="170"/>
      <c r="L367" s="137"/>
      <c r="M367" s="137"/>
    </row>
    <row r="368" customFormat="false" ht="15.75" hidden="false" customHeight="true" outlineLevel="0" collapsed="false">
      <c r="A368" s="5" t="n">
        <v>340</v>
      </c>
      <c r="B368" s="6" t="n">
        <v>15061470</v>
      </c>
      <c r="C368" s="7" t="s">
        <v>1000</v>
      </c>
      <c r="D368" s="8" t="s">
        <v>2275</v>
      </c>
      <c r="E368" s="9" t="s">
        <v>7</v>
      </c>
      <c r="F368" s="71" t="s">
        <v>2113</v>
      </c>
      <c r="G368" s="26" t="n">
        <v>20</v>
      </c>
      <c r="H368" s="17"/>
      <c r="I368" s="5"/>
      <c r="J368" s="156" t="n">
        <f aca="false">COUNTIF('genotipadas x sembradas'!$B$2:$B$810,B368)</f>
        <v>1</v>
      </c>
      <c r="K368" s="170"/>
      <c r="L368" s="137"/>
      <c r="M368" s="137"/>
    </row>
    <row r="369" customFormat="false" ht="15.75" hidden="false" customHeight="true" outlineLevel="0" collapsed="false">
      <c r="A369" s="5" t="n">
        <v>341</v>
      </c>
      <c r="B369" s="6" t="n">
        <v>15061471</v>
      </c>
      <c r="C369" s="7" t="s">
        <v>1002</v>
      </c>
      <c r="D369" s="8" t="s">
        <v>2276</v>
      </c>
      <c r="E369" s="9" t="s">
        <v>7</v>
      </c>
      <c r="F369" s="158" t="s">
        <v>2198</v>
      </c>
      <c r="G369" s="26" t="n">
        <v>20</v>
      </c>
      <c r="H369" s="17"/>
      <c r="I369" s="5"/>
      <c r="J369" s="156" t="n">
        <f aca="false">COUNTIF('genotipadas x sembradas'!$B$2:$B$810,B369)</f>
        <v>1</v>
      </c>
      <c r="K369" s="170"/>
      <c r="L369" s="137"/>
      <c r="M369" s="137"/>
    </row>
    <row r="370" customFormat="false" ht="15.75" hidden="false" customHeight="true" outlineLevel="0" collapsed="false">
      <c r="A370" s="5" t="n">
        <v>342</v>
      </c>
      <c r="B370" s="6" t="n">
        <v>15061475</v>
      </c>
      <c r="C370" s="7" t="s">
        <v>1004</v>
      </c>
      <c r="D370" s="8" t="s">
        <v>28</v>
      </c>
      <c r="E370" s="9" t="s">
        <v>7</v>
      </c>
      <c r="F370" s="158" t="s">
        <v>2198</v>
      </c>
      <c r="G370" s="26" t="n">
        <v>20</v>
      </c>
      <c r="H370" s="17"/>
      <c r="I370" s="5"/>
      <c r="J370" s="156" t="n">
        <f aca="false">COUNTIF('genotipadas x sembradas'!$B$2:$B$810,B370)</f>
        <v>1</v>
      </c>
      <c r="K370" s="137"/>
      <c r="L370" s="137"/>
      <c r="M370" s="137"/>
    </row>
    <row r="371" customFormat="false" ht="15.75" hidden="false" customHeight="true" outlineLevel="0" collapsed="false">
      <c r="A371" s="5" t="n">
        <v>343</v>
      </c>
      <c r="B371" s="6" t="n">
        <v>15061476</v>
      </c>
      <c r="C371" s="7" t="s">
        <v>1006</v>
      </c>
      <c r="D371" s="8" t="s">
        <v>28</v>
      </c>
      <c r="E371" s="9" t="s">
        <v>7</v>
      </c>
      <c r="F371" s="71" t="s">
        <v>2113</v>
      </c>
      <c r="G371" s="26" t="n">
        <v>20</v>
      </c>
      <c r="H371" s="17"/>
      <c r="I371" s="5"/>
      <c r="J371" s="156" t="n">
        <f aca="false">COUNTIF('genotipadas x sembradas'!$B$2:$B$810,B371)</f>
        <v>1</v>
      </c>
      <c r="K371" s="137"/>
      <c r="L371" s="137"/>
      <c r="M371" s="137"/>
    </row>
    <row r="372" customFormat="false" ht="15.75" hidden="false" customHeight="true" outlineLevel="0" collapsed="false">
      <c r="A372" s="5" t="n">
        <v>344</v>
      </c>
      <c r="B372" s="6" t="n">
        <v>15061477</v>
      </c>
      <c r="C372" s="7" t="s">
        <v>1008</v>
      </c>
      <c r="D372" s="8" t="s">
        <v>2197</v>
      </c>
      <c r="E372" s="9" t="s">
        <v>7</v>
      </c>
      <c r="F372" s="71" t="s">
        <v>2113</v>
      </c>
      <c r="G372" s="26" t="n">
        <v>20</v>
      </c>
      <c r="H372" s="17"/>
      <c r="I372" s="5"/>
      <c r="J372" s="156" t="n">
        <f aca="false">COUNTIF('genotipadas x sembradas'!$B$2:$B$810,B372)</f>
        <v>1</v>
      </c>
      <c r="K372" s="137"/>
      <c r="L372" s="137"/>
      <c r="M372" s="137"/>
    </row>
    <row r="373" customFormat="false" ht="15.75" hidden="false" customHeight="true" outlineLevel="0" collapsed="false">
      <c r="A373" s="5" t="n">
        <v>345</v>
      </c>
      <c r="B373" s="6" t="n">
        <v>15061478</v>
      </c>
      <c r="C373" s="7" t="s">
        <v>1010</v>
      </c>
      <c r="D373" s="8" t="s">
        <v>20</v>
      </c>
      <c r="E373" s="9" t="s">
        <v>7</v>
      </c>
      <c r="F373" s="71" t="s">
        <v>2113</v>
      </c>
      <c r="G373" s="26" t="n">
        <v>20</v>
      </c>
      <c r="H373" s="17"/>
      <c r="I373" s="5"/>
      <c r="J373" s="156" t="n">
        <f aca="false">COUNTIF('genotipadas x sembradas'!$B$2:$B$810,B373)</f>
        <v>1</v>
      </c>
      <c r="K373" s="137"/>
      <c r="L373" s="137"/>
      <c r="M373" s="137"/>
    </row>
    <row r="374" customFormat="false" ht="15.75" hidden="false" customHeight="true" outlineLevel="0" collapsed="false">
      <c r="A374" s="5" t="n">
        <v>346</v>
      </c>
      <c r="B374" s="6" t="n">
        <v>15061479</v>
      </c>
      <c r="C374" s="7" t="s">
        <v>1012</v>
      </c>
      <c r="D374" s="8" t="s">
        <v>20</v>
      </c>
      <c r="E374" s="9" t="s">
        <v>7</v>
      </c>
      <c r="F374" s="158" t="s">
        <v>2198</v>
      </c>
      <c r="G374" s="26" t="n">
        <v>20</v>
      </c>
      <c r="H374" s="17"/>
      <c r="I374" s="5"/>
      <c r="J374" s="156" t="n">
        <f aca="false">COUNTIF('genotipadas x sembradas'!$B$2:$B$810,B374)</f>
        <v>1</v>
      </c>
      <c r="K374" s="137"/>
      <c r="L374" s="137"/>
      <c r="M374" s="137"/>
    </row>
    <row r="375" customFormat="false" ht="15.75" hidden="false" customHeight="true" outlineLevel="0" collapsed="false">
      <c r="A375" s="5" t="n">
        <v>347</v>
      </c>
      <c r="B375" s="6" t="n">
        <v>15061480</v>
      </c>
      <c r="C375" s="7" t="s">
        <v>1014</v>
      </c>
      <c r="D375" s="8" t="s">
        <v>2254</v>
      </c>
      <c r="E375" s="9" t="s">
        <v>7</v>
      </c>
      <c r="F375" s="71" t="s">
        <v>2113</v>
      </c>
      <c r="G375" s="26" t="n">
        <v>20</v>
      </c>
      <c r="H375" s="17"/>
      <c r="I375" s="5"/>
      <c r="J375" s="156" t="n">
        <f aca="false">COUNTIF('genotipadas x sembradas'!$B$2:$B$810,B375)</f>
        <v>1</v>
      </c>
      <c r="K375" s="137"/>
      <c r="L375" s="137"/>
      <c r="M375" s="137"/>
    </row>
    <row r="376" customFormat="false" ht="15.75" hidden="false" customHeight="true" outlineLevel="0" collapsed="false">
      <c r="A376" s="5" t="n">
        <v>348</v>
      </c>
      <c r="B376" s="6" t="n">
        <v>15061481</v>
      </c>
      <c r="C376" s="7" t="s">
        <v>1016</v>
      </c>
      <c r="D376" s="8" t="s">
        <v>2277</v>
      </c>
      <c r="E376" s="9" t="s">
        <v>7</v>
      </c>
      <c r="F376" s="158" t="s">
        <v>2198</v>
      </c>
      <c r="G376" s="26" t="n">
        <v>20</v>
      </c>
      <c r="H376" s="17"/>
      <c r="I376" s="5"/>
      <c r="J376" s="156" t="n">
        <f aca="false">COUNTIF('genotipadas x sembradas'!$B$2:$B$810,B376)</f>
        <v>1</v>
      </c>
      <c r="K376" s="137"/>
      <c r="L376" s="137"/>
      <c r="M376" s="137"/>
    </row>
    <row r="377" customFormat="false" ht="15.75" hidden="false" customHeight="true" outlineLevel="0" collapsed="false">
      <c r="A377" s="5" t="n">
        <v>349</v>
      </c>
      <c r="B377" s="6" t="n">
        <v>15061482</v>
      </c>
      <c r="C377" s="7" t="s">
        <v>1018</v>
      </c>
      <c r="D377" s="8" t="s">
        <v>2244</v>
      </c>
      <c r="E377" s="9" t="s">
        <v>7</v>
      </c>
      <c r="F377" s="71" t="s">
        <v>2113</v>
      </c>
      <c r="G377" s="26" t="n">
        <v>20</v>
      </c>
      <c r="H377" s="17"/>
      <c r="I377" s="5"/>
      <c r="J377" s="156" t="n">
        <f aca="false">COUNTIF('genotipadas x sembradas'!$B$2:$B$810,B377)</f>
        <v>1</v>
      </c>
      <c r="K377" s="137"/>
      <c r="L377" s="137"/>
      <c r="M377" s="137"/>
    </row>
    <row r="378" customFormat="false" ht="15.75" hidden="false" customHeight="true" outlineLevel="0" collapsed="false">
      <c r="A378" s="5" t="n">
        <v>350</v>
      </c>
      <c r="B378" s="6" t="n">
        <v>15061484</v>
      </c>
      <c r="C378" s="10" t="s">
        <v>1020</v>
      </c>
      <c r="D378" s="8" t="s">
        <v>268</v>
      </c>
      <c r="E378" s="9" t="s">
        <v>7</v>
      </c>
      <c r="F378" s="158" t="s">
        <v>2198</v>
      </c>
      <c r="G378" s="26" t="n">
        <v>20</v>
      </c>
      <c r="H378" s="17"/>
      <c r="I378" s="5"/>
      <c r="J378" s="156" t="n">
        <f aca="false">COUNTIF('genotipadas x sembradas'!$B$2:$B$810,B378)</f>
        <v>1</v>
      </c>
      <c r="K378" s="137"/>
      <c r="L378" s="137"/>
      <c r="M378" s="137"/>
    </row>
    <row r="379" customFormat="false" ht="15.75" hidden="false" customHeight="true" outlineLevel="0" collapsed="false">
      <c r="A379" s="5" t="n">
        <v>351</v>
      </c>
      <c r="B379" s="6" t="n">
        <v>15061485</v>
      </c>
      <c r="C379" s="7" t="s">
        <v>1022</v>
      </c>
      <c r="D379" s="8" t="s">
        <v>20</v>
      </c>
      <c r="E379" s="9" t="s">
        <v>7</v>
      </c>
      <c r="F379" s="71" t="s">
        <v>2113</v>
      </c>
      <c r="G379" s="26" t="n">
        <v>20</v>
      </c>
      <c r="H379" s="17"/>
      <c r="I379" s="5"/>
      <c r="J379" s="156" t="n">
        <f aca="false">COUNTIF('genotipadas x sembradas'!$B$2:$B$810,B379)</f>
        <v>1</v>
      </c>
      <c r="K379" s="137"/>
      <c r="L379" s="137"/>
      <c r="M379" s="137"/>
    </row>
    <row r="380" customFormat="false" ht="15.75" hidden="false" customHeight="true" outlineLevel="0" collapsed="false">
      <c r="A380" s="5" t="n">
        <v>352</v>
      </c>
      <c r="B380" s="6" t="n">
        <v>15061486</v>
      </c>
      <c r="C380" s="7" t="s">
        <v>1024</v>
      </c>
      <c r="D380" s="8" t="s">
        <v>2278</v>
      </c>
      <c r="E380" s="9" t="s">
        <v>7</v>
      </c>
      <c r="F380" s="71" t="s">
        <v>2113</v>
      </c>
      <c r="G380" s="26" t="n">
        <v>20</v>
      </c>
      <c r="H380" s="17"/>
      <c r="I380" s="5"/>
      <c r="J380" s="156" t="n">
        <f aca="false">COUNTIF('genotipadas x sembradas'!$B$2:$B$810,B380)</f>
        <v>1</v>
      </c>
      <c r="K380" s="137"/>
      <c r="L380" s="137"/>
      <c r="M380" s="137"/>
    </row>
    <row r="381" customFormat="false" ht="15.75" hidden="false" customHeight="true" outlineLevel="0" collapsed="false">
      <c r="A381" s="5" t="n">
        <v>353</v>
      </c>
      <c r="B381" s="6" t="n">
        <v>15061487</v>
      </c>
      <c r="C381" s="7" t="s">
        <v>1026</v>
      </c>
      <c r="D381" s="8" t="s">
        <v>2124</v>
      </c>
      <c r="E381" s="9" t="s">
        <v>7</v>
      </c>
      <c r="F381" s="158" t="s">
        <v>2198</v>
      </c>
      <c r="G381" s="26" t="n">
        <v>20</v>
      </c>
      <c r="H381" s="17"/>
      <c r="I381" s="5"/>
      <c r="J381" s="156" t="n">
        <f aca="false">COUNTIF('genotipadas x sembradas'!$B$2:$B$810,B381)</f>
        <v>1</v>
      </c>
      <c r="K381" s="137"/>
      <c r="L381" s="137"/>
      <c r="M381" s="137"/>
    </row>
    <row r="382" customFormat="false" ht="15.75" hidden="false" customHeight="true" outlineLevel="0" collapsed="false">
      <c r="A382" s="5" t="n">
        <v>354</v>
      </c>
      <c r="B382" s="6" t="n">
        <v>15061488</v>
      </c>
      <c r="C382" s="7" t="s">
        <v>1028</v>
      </c>
      <c r="D382" s="8" t="s">
        <v>30</v>
      </c>
      <c r="E382" s="9" t="s">
        <v>7</v>
      </c>
      <c r="F382" s="71" t="s">
        <v>2115</v>
      </c>
      <c r="G382" s="26" t="n">
        <v>20</v>
      </c>
      <c r="H382" s="17"/>
      <c r="I382" s="5"/>
      <c r="J382" s="156" t="n">
        <f aca="false">COUNTIF('genotipadas x sembradas'!$B$2:$B$810,B382)</f>
        <v>1</v>
      </c>
      <c r="K382" s="137"/>
      <c r="L382" s="137"/>
      <c r="M382" s="137"/>
    </row>
    <row r="383" customFormat="false" ht="15.75" hidden="false" customHeight="true" outlineLevel="0" collapsed="false">
      <c r="A383" s="5" t="n">
        <v>355</v>
      </c>
      <c r="B383" s="6" t="n">
        <v>15061489</v>
      </c>
      <c r="C383" s="7" t="s">
        <v>1030</v>
      </c>
      <c r="D383" s="8" t="s">
        <v>2278</v>
      </c>
      <c r="E383" s="9" t="s">
        <v>7</v>
      </c>
      <c r="F383" s="158" t="s">
        <v>2198</v>
      </c>
      <c r="G383" s="26" t="n">
        <v>20</v>
      </c>
      <c r="H383" s="17"/>
      <c r="I383" s="5"/>
      <c r="J383" s="156" t="n">
        <f aca="false">COUNTIF('genotipadas x sembradas'!$B$2:$B$810,B383)</f>
        <v>1</v>
      </c>
      <c r="K383" s="137"/>
      <c r="L383" s="137"/>
      <c r="M383" s="137"/>
    </row>
    <row r="384" customFormat="false" ht="15.75" hidden="true" customHeight="true" outlineLevel="0" collapsed="false">
      <c r="A384" s="5" t="n">
        <v>356</v>
      </c>
      <c r="B384" s="6" t="n">
        <v>15061490</v>
      </c>
      <c r="C384" s="7" t="s">
        <v>1032</v>
      </c>
      <c r="D384" s="8" t="s">
        <v>2269</v>
      </c>
      <c r="E384" s="9" t="s">
        <v>7</v>
      </c>
      <c r="F384" s="158" t="s">
        <v>2172</v>
      </c>
      <c r="G384" s="26" t="n">
        <v>20</v>
      </c>
      <c r="H384" s="17"/>
      <c r="I384" s="5"/>
      <c r="J384" s="137"/>
      <c r="K384" s="137"/>
      <c r="L384" s="137"/>
      <c r="M384" s="137"/>
    </row>
    <row r="385" customFormat="false" ht="15.75" hidden="false" customHeight="true" outlineLevel="0" collapsed="false">
      <c r="A385" s="5" t="n">
        <v>356</v>
      </c>
      <c r="B385" s="6" t="n">
        <v>15061490</v>
      </c>
      <c r="C385" s="7" t="s">
        <v>1032</v>
      </c>
      <c r="D385" s="8" t="s">
        <v>2269</v>
      </c>
      <c r="E385" s="9" t="s">
        <v>7</v>
      </c>
      <c r="F385" s="71" t="s">
        <v>2113</v>
      </c>
      <c r="G385" s="26" t="n">
        <v>20</v>
      </c>
      <c r="H385" s="17"/>
      <c r="I385" s="5"/>
      <c r="J385" s="156" t="n">
        <f aca="false">COUNTIF('genotipadas x sembradas'!$B$2:$B$810,B385)</f>
        <v>1</v>
      </c>
      <c r="K385" s="137"/>
      <c r="L385" s="137"/>
      <c r="M385" s="137"/>
    </row>
    <row r="386" customFormat="false" ht="15.75" hidden="false" customHeight="true" outlineLevel="0" collapsed="false">
      <c r="A386" s="5" t="n">
        <v>357</v>
      </c>
      <c r="B386" s="6" t="n">
        <v>15062122</v>
      </c>
      <c r="C386" s="7" t="s">
        <v>1753</v>
      </c>
      <c r="D386" s="8" t="s">
        <v>2279</v>
      </c>
      <c r="E386" s="9" t="s">
        <v>7</v>
      </c>
      <c r="F386" s="71" t="s">
        <v>2113</v>
      </c>
      <c r="G386" s="26" t="n">
        <v>20</v>
      </c>
      <c r="H386" s="17"/>
      <c r="I386" s="5"/>
      <c r="J386" s="156" t="n">
        <f aca="false">COUNTIF('genotipadas x sembradas'!$B$2:$B$810,B386)</f>
        <v>1</v>
      </c>
      <c r="K386" s="137"/>
      <c r="L386" s="137"/>
      <c r="M386" s="137"/>
    </row>
    <row r="387" customFormat="false" ht="15.75" hidden="false" customHeight="true" outlineLevel="0" collapsed="false">
      <c r="A387" s="5" t="n">
        <v>358</v>
      </c>
      <c r="B387" s="6" t="n">
        <v>15061491</v>
      </c>
      <c r="C387" s="7" t="s">
        <v>1034</v>
      </c>
      <c r="D387" s="8" t="s">
        <v>75</v>
      </c>
      <c r="E387" s="9" t="s">
        <v>7</v>
      </c>
      <c r="F387" s="71" t="s">
        <v>2113</v>
      </c>
      <c r="G387" s="26" t="n">
        <v>20</v>
      </c>
      <c r="H387" s="17"/>
      <c r="I387" s="5"/>
      <c r="J387" s="156" t="n">
        <f aca="false">COUNTIF('genotipadas x sembradas'!$B$2:$B$810,B387)</f>
        <v>1</v>
      </c>
      <c r="K387" s="137"/>
      <c r="L387" s="137"/>
      <c r="M387" s="137"/>
    </row>
    <row r="388" customFormat="false" ht="15.75" hidden="false" customHeight="true" outlineLevel="0" collapsed="false">
      <c r="A388" s="5" t="n">
        <v>359</v>
      </c>
      <c r="B388" s="6" t="n">
        <v>15061492</v>
      </c>
      <c r="C388" s="7" t="s">
        <v>1036</v>
      </c>
      <c r="D388" s="8" t="s">
        <v>2277</v>
      </c>
      <c r="E388" s="9" t="s">
        <v>7</v>
      </c>
      <c r="F388" s="158" t="s">
        <v>2198</v>
      </c>
      <c r="G388" s="26" t="n">
        <v>20</v>
      </c>
      <c r="H388" s="17"/>
      <c r="I388" s="5"/>
      <c r="J388" s="156" t="n">
        <f aca="false">COUNTIF('genotipadas x sembradas'!$B$2:$B$810,B388)</f>
        <v>1</v>
      </c>
      <c r="K388" s="137"/>
      <c r="L388" s="137"/>
      <c r="M388" s="137"/>
    </row>
    <row r="389" customFormat="false" ht="15.75" hidden="false" customHeight="true" outlineLevel="0" collapsed="false">
      <c r="A389" s="5" t="n">
        <v>360</v>
      </c>
      <c r="B389" s="6" t="n">
        <v>15061493</v>
      </c>
      <c r="C389" s="7" t="s">
        <v>1038</v>
      </c>
      <c r="D389" s="8" t="s">
        <v>2280</v>
      </c>
      <c r="E389" s="9" t="s">
        <v>7</v>
      </c>
      <c r="F389" s="158" t="s">
        <v>2281</v>
      </c>
      <c r="G389" s="26" t="n">
        <v>20</v>
      </c>
      <c r="H389" s="17"/>
      <c r="I389" s="5"/>
      <c r="J389" s="156" t="n">
        <f aca="false">COUNTIF('genotipadas x sembradas'!$B$2:$B$810,B389)</f>
        <v>1</v>
      </c>
      <c r="K389" s="137"/>
      <c r="L389" s="137"/>
      <c r="M389" s="137"/>
    </row>
    <row r="390" customFormat="false" ht="15.75" hidden="false" customHeight="true" outlineLevel="0" collapsed="false">
      <c r="A390" s="5" t="n">
        <v>360</v>
      </c>
      <c r="B390" s="6" t="n">
        <v>15061493</v>
      </c>
      <c r="C390" s="7" t="s">
        <v>1038</v>
      </c>
      <c r="D390" s="8" t="s">
        <v>2280</v>
      </c>
      <c r="E390" s="9" t="s">
        <v>7</v>
      </c>
      <c r="F390" s="71" t="s">
        <v>2113</v>
      </c>
      <c r="G390" s="26" t="n">
        <v>20</v>
      </c>
      <c r="H390" s="17"/>
      <c r="I390" s="5"/>
      <c r="J390" s="156" t="n">
        <f aca="false">COUNTIF('genotipadas x sembradas'!$B$2:$B$810,B390)</f>
        <v>1</v>
      </c>
      <c r="K390" s="137"/>
      <c r="L390" s="137"/>
      <c r="M390" s="137"/>
    </row>
    <row r="391" customFormat="false" ht="15.75" hidden="false" customHeight="true" outlineLevel="0" collapsed="false">
      <c r="A391" s="5" t="n">
        <v>361</v>
      </c>
      <c r="B391" s="6" t="n">
        <v>15061494</v>
      </c>
      <c r="C391" s="7" t="s">
        <v>1040</v>
      </c>
      <c r="D391" s="8" t="s">
        <v>2282</v>
      </c>
      <c r="E391" s="9" t="s">
        <v>7</v>
      </c>
      <c r="F391" s="71" t="s">
        <v>2113</v>
      </c>
      <c r="G391" s="26" t="n">
        <v>20</v>
      </c>
      <c r="H391" s="17"/>
      <c r="I391" s="5"/>
      <c r="J391" s="156" t="n">
        <f aca="false">COUNTIF('genotipadas x sembradas'!$B$2:$B$810,B391)</f>
        <v>1</v>
      </c>
      <c r="K391" s="137"/>
      <c r="L391" s="137"/>
      <c r="M391" s="137"/>
    </row>
    <row r="392" customFormat="false" ht="15.75" hidden="false" customHeight="true" outlineLevel="0" collapsed="false">
      <c r="A392" s="5" t="n">
        <v>362</v>
      </c>
      <c r="B392" s="6" t="n">
        <v>15061495</v>
      </c>
      <c r="C392" s="7" t="s">
        <v>1042</v>
      </c>
      <c r="D392" s="8" t="s">
        <v>2283</v>
      </c>
      <c r="E392" s="9" t="s">
        <v>7</v>
      </c>
      <c r="F392" s="71" t="s">
        <v>2115</v>
      </c>
      <c r="G392" s="26" t="n">
        <v>20</v>
      </c>
      <c r="H392" s="17"/>
      <c r="I392" s="5"/>
      <c r="J392" s="156" t="n">
        <f aca="false">COUNTIF('genotipadas x sembradas'!$B$2:$B$810,B392)</f>
        <v>1</v>
      </c>
      <c r="K392" s="137"/>
      <c r="L392" s="137"/>
      <c r="M392" s="137"/>
    </row>
    <row r="393" customFormat="false" ht="15.75" hidden="true" customHeight="true" outlineLevel="0" collapsed="false">
      <c r="A393" s="5" t="n">
        <v>363</v>
      </c>
      <c r="B393" s="6" t="n">
        <v>15061496</v>
      </c>
      <c r="C393" s="7" t="s">
        <v>1044</v>
      </c>
      <c r="D393" s="8" t="s">
        <v>2284</v>
      </c>
      <c r="E393" s="9" t="s">
        <v>7</v>
      </c>
      <c r="F393" s="71" t="s">
        <v>2172</v>
      </c>
      <c r="G393" s="26" t="n">
        <v>20</v>
      </c>
      <c r="H393" s="17"/>
      <c r="I393" s="5"/>
      <c r="J393" s="137"/>
      <c r="K393" s="137"/>
      <c r="L393" s="137"/>
      <c r="M393" s="137"/>
    </row>
    <row r="394" customFormat="false" ht="15.75" hidden="false" customHeight="true" outlineLevel="0" collapsed="false">
      <c r="A394" s="5" t="n">
        <v>363</v>
      </c>
      <c r="B394" s="6" t="n">
        <v>15061496</v>
      </c>
      <c r="C394" s="7" t="s">
        <v>1044</v>
      </c>
      <c r="D394" s="8" t="s">
        <v>2284</v>
      </c>
      <c r="E394" s="9" t="s">
        <v>7</v>
      </c>
      <c r="F394" s="71" t="s">
        <v>2113</v>
      </c>
      <c r="G394" s="26" t="n">
        <v>20</v>
      </c>
      <c r="H394" s="17"/>
      <c r="I394" s="5"/>
      <c r="J394" s="156" t="n">
        <f aca="false">COUNTIF('genotipadas x sembradas'!$B$2:$B$810,B394)</f>
        <v>1</v>
      </c>
      <c r="K394" s="137"/>
      <c r="L394" s="137"/>
      <c r="M394" s="137"/>
    </row>
    <row r="395" customFormat="false" ht="15.75" hidden="false" customHeight="true" outlineLevel="0" collapsed="false">
      <c r="A395" s="5" t="n">
        <v>364</v>
      </c>
      <c r="B395" s="6" t="n">
        <v>15061498</v>
      </c>
      <c r="C395" s="7" t="s">
        <v>1046</v>
      </c>
      <c r="D395" s="8" t="s">
        <v>2285</v>
      </c>
      <c r="E395" s="9" t="s">
        <v>7</v>
      </c>
      <c r="F395" s="71" t="s">
        <v>2113</v>
      </c>
      <c r="G395" s="26" t="n">
        <v>20</v>
      </c>
      <c r="H395" s="17"/>
      <c r="I395" s="5"/>
      <c r="J395" s="156" t="n">
        <f aca="false">COUNTIF('genotipadas x sembradas'!$B$2:$B$810,B395)</f>
        <v>1</v>
      </c>
      <c r="K395" s="137"/>
      <c r="L395" s="137"/>
      <c r="M395" s="137"/>
    </row>
    <row r="396" customFormat="false" ht="15.75" hidden="false" customHeight="true" outlineLevel="0" collapsed="false">
      <c r="A396" s="5" t="n">
        <v>365</v>
      </c>
      <c r="B396" s="6" t="n">
        <v>15062123</v>
      </c>
      <c r="C396" s="7" t="s">
        <v>1755</v>
      </c>
      <c r="D396" s="8" t="s">
        <v>2286</v>
      </c>
      <c r="E396" s="9" t="s">
        <v>7</v>
      </c>
      <c r="F396" s="158" t="s">
        <v>2198</v>
      </c>
      <c r="G396" s="26" t="n">
        <v>20</v>
      </c>
      <c r="H396" s="17"/>
      <c r="I396" s="5"/>
      <c r="J396" s="156" t="n">
        <f aca="false">COUNTIF('genotipadas x sembradas'!$B$2:$B$810,B396)</f>
        <v>1</v>
      </c>
      <c r="K396" s="137"/>
      <c r="L396" s="137"/>
      <c r="M396" s="137"/>
    </row>
    <row r="397" customFormat="false" ht="15.75" hidden="false" customHeight="true" outlineLevel="0" collapsed="false">
      <c r="A397" s="5" t="n">
        <v>366</v>
      </c>
      <c r="B397" s="6" t="n">
        <v>15061499</v>
      </c>
      <c r="C397" s="7" t="s">
        <v>1048</v>
      </c>
      <c r="D397" s="8" t="s">
        <v>2287</v>
      </c>
      <c r="E397" s="9" t="s">
        <v>7</v>
      </c>
      <c r="F397" s="71" t="s">
        <v>2113</v>
      </c>
      <c r="G397" s="26" t="n">
        <v>20</v>
      </c>
      <c r="H397" s="17"/>
      <c r="I397" s="5"/>
      <c r="J397" s="156" t="n">
        <f aca="false">COUNTIF('genotipadas x sembradas'!$B$2:$B$810,B397)</f>
        <v>1</v>
      </c>
      <c r="K397" s="137"/>
      <c r="L397" s="137"/>
      <c r="M397" s="137"/>
    </row>
    <row r="398" customFormat="false" ht="15.75" hidden="false" customHeight="true" outlineLevel="0" collapsed="false">
      <c r="A398" s="5" t="n">
        <v>367</v>
      </c>
      <c r="B398" s="6" t="n">
        <v>15061500</v>
      </c>
      <c r="C398" s="7" t="s">
        <v>1050</v>
      </c>
      <c r="D398" s="8" t="s">
        <v>192</v>
      </c>
      <c r="E398" s="9" t="s">
        <v>7</v>
      </c>
      <c r="F398" s="71" t="s">
        <v>2113</v>
      </c>
      <c r="G398" s="26" t="n">
        <v>20</v>
      </c>
      <c r="H398" s="17"/>
      <c r="I398" s="5"/>
      <c r="J398" s="156" t="n">
        <f aca="false">COUNTIF('genotipadas x sembradas'!$B$2:$B$810,B398)</f>
        <v>1</v>
      </c>
      <c r="K398" s="137"/>
      <c r="L398" s="137"/>
      <c r="M398" s="137"/>
    </row>
    <row r="399" customFormat="false" ht="15.75" hidden="false" customHeight="true" outlineLevel="0" collapsed="false">
      <c r="A399" s="5" t="n">
        <v>368</v>
      </c>
      <c r="B399" s="6" t="n">
        <v>15061501</v>
      </c>
      <c r="C399" s="7" t="s">
        <v>1052</v>
      </c>
      <c r="D399" s="8" t="s">
        <v>2288</v>
      </c>
      <c r="E399" s="9" t="s">
        <v>7</v>
      </c>
      <c r="F399" s="71" t="s">
        <v>2113</v>
      </c>
      <c r="G399" s="26" t="n">
        <v>20</v>
      </c>
      <c r="H399" s="17"/>
      <c r="I399" s="5"/>
      <c r="J399" s="156" t="n">
        <f aca="false">COUNTIF('genotipadas x sembradas'!$B$2:$B$810,B399)</f>
        <v>1</v>
      </c>
      <c r="K399" s="137"/>
      <c r="L399" s="137"/>
      <c r="M399" s="137"/>
    </row>
    <row r="400" customFormat="false" ht="15.75" hidden="true" customHeight="true" outlineLevel="0" collapsed="false">
      <c r="A400" s="5" t="n">
        <v>369</v>
      </c>
      <c r="B400" s="6" t="n">
        <v>15061503</v>
      </c>
      <c r="C400" s="7" t="s">
        <v>1054</v>
      </c>
      <c r="D400" s="8" t="s">
        <v>2289</v>
      </c>
      <c r="E400" s="9" t="s">
        <v>7</v>
      </c>
      <c r="F400" s="71" t="s">
        <v>2172</v>
      </c>
      <c r="G400" s="26" t="n">
        <v>20</v>
      </c>
      <c r="H400" s="17"/>
      <c r="I400" s="5" t="s">
        <v>2262</v>
      </c>
      <c r="J400" s="137"/>
      <c r="K400" s="137"/>
      <c r="L400" s="137"/>
      <c r="M400" s="137"/>
    </row>
    <row r="401" customFormat="false" ht="15.75" hidden="false" customHeight="true" outlineLevel="0" collapsed="false">
      <c r="A401" s="5" t="n">
        <v>369</v>
      </c>
      <c r="B401" s="6" t="n">
        <v>15061503</v>
      </c>
      <c r="C401" s="7" t="s">
        <v>1054</v>
      </c>
      <c r="D401" s="8" t="s">
        <v>2289</v>
      </c>
      <c r="E401" s="9" t="s">
        <v>7</v>
      </c>
      <c r="F401" s="71" t="s">
        <v>2113</v>
      </c>
      <c r="G401" s="26" t="n">
        <v>20</v>
      </c>
      <c r="H401" s="17"/>
      <c r="I401" s="5"/>
      <c r="J401" s="156" t="n">
        <f aca="false">COUNTIF('genotipadas x sembradas'!$B$2:$B$810,B401)</f>
        <v>1</v>
      </c>
      <c r="K401" s="137"/>
      <c r="L401" s="137"/>
      <c r="M401" s="137"/>
    </row>
    <row r="402" customFormat="false" ht="15.75" hidden="false" customHeight="true" outlineLevel="0" collapsed="false">
      <c r="A402" s="5" t="n">
        <v>370</v>
      </c>
      <c r="B402" s="6" t="n">
        <v>15061504</v>
      </c>
      <c r="C402" s="7" t="s">
        <v>1056</v>
      </c>
      <c r="D402" s="8" t="s">
        <v>2290</v>
      </c>
      <c r="E402" s="9" t="s">
        <v>7</v>
      </c>
      <c r="F402" s="71" t="s">
        <v>2113</v>
      </c>
      <c r="G402" s="26" t="n">
        <v>20</v>
      </c>
      <c r="H402" s="17"/>
      <c r="I402" s="5"/>
      <c r="J402" s="156" t="n">
        <f aca="false">COUNTIF('genotipadas x sembradas'!$B$2:$B$810,B402)</f>
        <v>1</v>
      </c>
      <c r="K402" s="137"/>
      <c r="L402" s="137"/>
      <c r="M402" s="137"/>
    </row>
    <row r="403" customFormat="false" ht="15.75" hidden="false" customHeight="true" outlineLevel="0" collapsed="false">
      <c r="A403" s="5" t="n">
        <v>371</v>
      </c>
      <c r="B403" s="6" t="n">
        <v>15061505</v>
      </c>
      <c r="C403" s="7" t="s">
        <v>1058</v>
      </c>
      <c r="D403" s="8" t="s">
        <v>2291</v>
      </c>
      <c r="E403" s="9" t="s">
        <v>7</v>
      </c>
      <c r="F403" s="71" t="s">
        <v>2113</v>
      </c>
      <c r="G403" s="26" t="n">
        <v>20</v>
      </c>
      <c r="H403" s="17"/>
      <c r="I403" s="5"/>
      <c r="J403" s="156" t="n">
        <f aca="false">COUNTIF('genotipadas x sembradas'!$B$2:$B$810,B403)</f>
        <v>1</v>
      </c>
      <c r="K403" s="137"/>
      <c r="L403" s="137"/>
      <c r="M403" s="137"/>
    </row>
    <row r="404" customFormat="false" ht="15.75" hidden="false" customHeight="true" outlineLevel="0" collapsed="false">
      <c r="A404" s="5" t="n">
        <v>372</v>
      </c>
      <c r="B404" s="6" t="n">
        <v>15061507</v>
      </c>
      <c r="C404" s="7" t="s">
        <v>1060</v>
      </c>
      <c r="D404" s="8" t="s">
        <v>2292</v>
      </c>
      <c r="E404" s="9" t="s">
        <v>7</v>
      </c>
      <c r="F404" s="71" t="s">
        <v>2113</v>
      </c>
      <c r="G404" s="26" t="n">
        <v>20</v>
      </c>
      <c r="H404" s="17"/>
      <c r="I404" s="5"/>
      <c r="J404" s="156" t="n">
        <f aca="false">COUNTIF('genotipadas x sembradas'!$B$2:$B$810,B404)</f>
        <v>1</v>
      </c>
      <c r="K404" s="137"/>
      <c r="L404" s="137"/>
      <c r="M404" s="137"/>
    </row>
    <row r="405" customFormat="false" ht="15.75" hidden="false" customHeight="true" outlineLevel="0" collapsed="false">
      <c r="A405" s="5" t="n">
        <v>373</v>
      </c>
      <c r="B405" s="6" t="n">
        <v>15061508</v>
      </c>
      <c r="C405" s="7" t="s">
        <v>1062</v>
      </c>
      <c r="D405" s="8" t="s">
        <v>2293</v>
      </c>
      <c r="E405" s="9" t="s">
        <v>7</v>
      </c>
      <c r="F405" s="71" t="s">
        <v>2113</v>
      </c>
      <c r="G405" s="26" t="n">
        <v>20</v>
      </c>
      <c r="H405" s="17"/>
      <c r="I405" s="5"/>
      <c r="J405" s="156" t="n">
        <f aca="false">COUNTIF('genotipadas x sembradas'!$B$2:$B$810,B405)</f>
        <v>1</v>
      </c>
      <c r="K405" s="137"/>
      <c r="L405" s="137"/>
      <c r="M405" s="137"/>
    </row>
    <row r="406" customFormat="false" ht="15.75" hidden="false" customHeight="true" outlineLevel="0" collapsed="false">
      <c r="A406" s="5" t="n">
        <v>374</v>
      </c>
      <c r="B406" s="6" t="n">
        <v>15061509</v>
      </c>
      <c r="C406" s="7" t="s">
        <v>1064</v>
      </c>
      <c r="D406" s="8" t="s">
        <v>2294</v>
      </c>
      <c r="E406" s="9" t="s">
        <v>7</v>
      </c>
      <c r="F406" s="71" t="s">
        <v>2113</v>
      </c>
      <c r="G406" s="26" t="n">
        <v>20</v>
      </c>
      <c r="H406" s="17"/>
      <c r="I406" s="5"/>
      <c r="J406" s="156" t="n">
        <f aca="false">COUNTIF('genotipadas x sembradas'!$B$2:$B$810,B406)</f>
        <v>1</v>
      </c>
      <c r="K406" s="137"/>
      <c r="L406" s="137"/>
      <c r="M406" s="137"/>
    </row>
    <row r="407" customFormat="false" ht="15.75" hidden="false" customHeight="true" outlineLevel="0" collapsed="false">
      <c r="A407" s="5" t="n">
        <v>375</v>
      </c>
      <c r="B407" s="6" t="n">
        <v>15061511</v>
      </c>
      <c r="C407" s="7" t="s">
        <v>1066</v>
      </c>
      <c r="D407" s="8" t="s">
        <v>20</v>
      </c>
      <c r="E407" s="9" t="s">
        <v>7</v>
      </c>
      <c r="F407" s="71" t="s">
        <v>2113</v>
      </c>
      <c r="G407" s="26" t="n">
        <v>20</v>
      </c>
      <c r="H407" s="17"/>
      <c r="I407" s="5"/>
      <c r="J407" s="156" t="n">
        <f aca="false">COUNTIF('genotipadas x sembradas'!$B$2:$B$810,B407)</f>
        <v>1</v>
      </c>
      <c r="K407" s="137"/>
      <c r="L407" s="137"/>
      <c r="M407" s="137"/>
    </row>
    <row r="408" customFormat="false" ht="15.75" hidden="false" customHeight="true" outlineLevel="0" collapsed="false">
      <c r="A408" s="5" t="n">
        <v>376</v>
      </c>
      <c r="B408" s="6" t="n">
        <v>15061514</v>
      </c>
      <c r="C408" s="7" t="s">
        <v>1068</v>
      </c>
      <c r="D408" s="8" t="s">
        <v>2295</v>
      </c>
      <c r="E408" s="9" t="s">
        <v>7</v>
      </c>
      <c r="F408" s="71" t="s">
        <v>2113</v>
      </c>
      <c r="G408" s="26" t="n">
        <v>20</v>
      </c>
      <c r="H408" s="17"/>
      <c r="I408" s="5"/>
      <c r="J408" s="156" t="n">
        <f aca="false">COUNTIF('genotipadas x sembradas'!$B$2:$B$810,B408)</f>
        <v>1</v>
      </c>
      <c r="K408" s="137"/>
      <c r="L408" s="137"/>
      <c r="M408" s="137"/>
    </row>
    <row r="409" customFormat="false" ht="15.75" hidden="false" customHeight="true" outlineLevel="0" collapsed="false">
      <c r="A409" s="5" t="n">
        <v>377</v>
      </c>
      <c r="B409" s="6" t="n">
        <v>15062124</v>
      </c>
      <c r="C409" s="7" t="s">
        <v>1757</v>
      </c>
      <c r="D409" s="8" t="s">
        <v>2137</v>
      </c>
      <c r="E409" s="9" t="s">
        <v>7</v>
      </c>
      <c r="F409" s="71" t="s">
        <v>2113</v>
      </c>
      <c r="G409" s="26" t="n">
        <v>20</v>
      </c>
      <c r="H409" s="17"/>
      <c r="I409" s="5"/>
      <c r="J409" s="156" t="n">
        <f aca="false">COUNTIF('genotipadas x sembradas'!$B$2:$B$810,B409)</f>
        <v>1</v>
      </c>
      <c r="K409" s="137"/>
      <c r="L409" s="137"/>
      <c r="M409" s="137"/>
    </row>
    <row r="410" customFormat="false" ht="15.75" hidden="false" customHeight="true" outlineLevel="0" collapsed="false">
      <c r="A410" s="5" t="n">
        <v>378</v>
      </c>
      <c r="B410" s="6" t="n">
        <v>15061515</v>
      </c>
      <c r="C410" s="7" t="s">
        <v>1070</v>
      </c>
      <c r="D410" s="8" t="s">
        <v>75</v>
      </c>
      <c r="E410" s="9" t="s">
        <v>7</v>
      </c>
      <c r="F410" s="71" t="s">
        <v>2113</v>
      </c>
      <c r="G410" s="26" t="n">
        <v>20</v>
      </c>
      <c r="H410" s="17"/>
      <c r="I410" s="5"/>
      <c r="J410" s="156" t="n">
        <f aca="false">COUNTIF('genotipadas x sembradas'!$B$2:$B$810,B410)</f>
        <v>1</v>
      </c>
      <c r="K410" s="137"/>
      <c r="L410" s="137"/>
      <c r="M410" s="137"/>
    </row>
    <row r="411" customFormat="false" ht="15.75" hidden="false" customHeight="true" outlineLevel="0" collapsed="false">
      <c r="A411" s="5" t="n">
        <v>379</v>
      </c>
      <c r="B411" s="6" t="n">
        <v>15061516</v>
      </c>
      <c r="C411" s="7" t="s">
        <v>1072</v>
      </c>
      <c r="D411" s="8" t="s">
        <v>196</v>
      </c>
      <c r="E411" s="9" t="s">
        <v>7</v>
      </c>
      <c r="F411" s="71" t="s">
        <v>2113</v>
      </c>
      <c r="G411" s="26" t="n">
        <v>20</v>
      </c>
      <c r="H411" s="17"/>
      <c r="I411" s="5"/>
      <c r="J411" s="156" t="n">
        <f aca="false">COUNTIF('genotipadas x sembradas'!$B$2:$B$810,B411)</f>
        <v>1</v>
      </c>
      <c r="K411" s="137"/>
      <c r="L411" s="137"/>
      <c r="M411" s="137"/>
    </row>
    <row r="412" customFormat="false" ht="15.75" hidden="false" customHeight="true" outlineLevel="0" collapsed="false">
      <c r="A412" s="5" t="n">
        <v>380</v>
      </c>
      <c r="B412" s="6" t="n">
        <v>15061517</v>
      </c>
      <c r="C412" s="7" t="s">
        <v>1074</v>
      </c>
      <c r="D412" s="8" t="s">
        <v>2296</v>
      </c>
      <c r="E412" s="9" t="s">
        <v>7</v>
      </c>
      <c r="F412" s="158" t="s">
        <v>2198</v>
      </c>
      <c r="G412" s="26" t="n">
        <v>20</v>
      </c>
      <c r="H412" s="17"/>
      <c r="I412" s="5"/>
      <c r="J412" s="156" t="n">
        <f aca="false">COUNTIF('genotipadas x sembradas'!$B$2:$B$810,B412)</f>
        <v>1</v>
      </c>
      <c r="K412" s="137"/>
      <c r="L412" s="137"/>
      <c r="M412" s="137"/>
    </row>
    <row r="413" customFormat="false" ht="15.75" hidden="false" customHeight="true" outlineLevel="0" collapsed="false">
      <c r="A413" s="5" t="n">
        <v>381</v>
      </c>
      <c r="B413" s="6" t="n">
        <v>15061518</v>
      </c>
      <c r="C413" s="7" t="s">
        <v>1076</v>
      </c>
      <c r="D413" s="8" t="s">
        <v>2133</v>
      </c>
      <c r="E413" s="9" t="s">
        <v>7</v>
      </c>
      <c r="F413" s="158" t="s">
        <v>2198</v>
      </c>
      <c r="G413" s="26" t="n">
        <v>20</v>
      </c>
      <c r="H413" s="17"/>
      <c r="I413" s="5"/>
      <c r="J413" s="156" t="n">
        <f aca="false">COUNTIF('genotipadas x sembradas'!$B$2:$B$810,B413)</f>
        <v>1</v>
      </c>
      <c r="K413" s="137"/>
      <c r="L413" s="137"/>
      <c r="M413" s="137"/>
    </row>
    <row r="414" customFormat="false" ht="15.75" hidden="true" customHeight="true" outlineLevel="0" collapsed="false">
      <c r="A414" s="15" t="n">
        <v>382</v>
      </c>
      <c r="B414" s="6" t="n">
        <v>15061519</v>
      </c>
      <c r="C414" s="7" t="s">
        <v>2297</v>
      </c>
      <c r="D414" s="16" t="s">
        <v>2298</v>
      </c>
      <c r="E414" s="9" t="s">
        <v>7</v>
      </c>
      <c r="F414" s="158" t="s">
        <v>2172</v>
      </c>
      <c r="G414" s="26" t="n">
        <v>20</v>
      </c>
      <c r="H414" s="17"/>
      <c r="I414" s="5"/>
      <c r="J414" s="137"/>
      <c r="K414" s="137"/>
      <c r="L414" s="137"/>
      <c r="M414" s="137"/>
    </row>
    <row r="415" s="157" customFormat="true" ht="15.75" hidden="true" customHeight="true" outlineLevel="0" collapsed="false">
      <c r="A415" s="159" t="n">
        <v>382</v>
      </c>
      <c r="B415" s="160" t="n">
        <v>15061519</v>
      </c>
      <c r="C415" s="161" t="s">
        <v>2297</v>
      </c>
      <c r="D415" s="162" t="s">
        <v>2298</v>
      </c>
      <c r="E415" s="163" t="s">
        <v>7</v>
      </c>
      <c r="F415" s="164"/>
      <c r="G415" s="165"/>
      <c r="H415" s="166"/>
      <c r="I415" s="166"/>
      <c r="J415" s="156" t="n">
        <f aca="false">COUNTIF('genotipadas x sembradas'!$B$2:$B$810,B415)</f>
        <v>0</v>
      </c>
      <c r="K415" s="156"/>
      <c r="L415" s="156"/>
      <c r="M415" s="156"/>
    </row>
    <row r="416" customFormat="false" ht="15.75" hidden="false" customHeight="true" outlineLevel="0" collapsed="false">
      <c r="A416" s="5" t="n">
        <v>383</v>
      </c>
      <c r="B416" s="6" t="n">
        <v>15061520</v>
      </c>
      <c r="C416" s="7" t="s">
        <v>1078</v>
      </c>
      <c r="D416" s="8" t="s">
        <v>2299</v>
      </c>
      <c r="E416" s="9" t="s">
        <v>7</v>
      </c>
      <c r="F416" s="71" t="s">
        <v>2113</v>
      </c>
      <c r="G416" s="26" t="n">
        <v>20</v>
      </c>
      <c r="H416" s="17"/>
      <c r="I416" s="5"/>
      <c r="J416" s="156" t="n">
        <f aca="false">COUNTIF('genotipadas x sembradas'!$B$2:$B$810,B416)</f>
        <v>1</v>
      </c>
      <c r="K416" s="137"/>
      <c r="L416" s="137"/>
      <c r="M416" s="137"/>
    </row>
    <row r="417" customFormat="false" ht="15.75" hidden="false" customHeight="true" outlineLevel="0" collapsed="false">
      <c r="A417" s="5" t="n">
        <v>384</v>
      </c>
      <c r="B417" s="6" t="n">
        <v>15061521</v>
      </c>
      <c r="C417" s="7" t="s">
        <v>1080</v>
      </c>
      <c r="D417" s="8" t="s">
        <v>20</v>
      </c>
      <c r="E417" s="9" t="s">
        <v>7</v>
      </c>
      <c r="F417" s="71" t="s">
        <v>2113</v>
      </c>
      <c r="G417" s="26" t="n">
        <v>20</v>
      </c>
      <c r="H417" s="17"/>
      <c r="I417" s="5"/>
      <c r="J417" s="156" t="n">
        <f aca="false">COUNTIF('genotipadas x sembradas'!$B$2:$B$810,B417)</f>
        <v>1</v>
      </c>
      <c r="K417" s="137"/>
      <c r="L417" s="137"/>
      <c r="M417" s="137"/>
    </row>
    <row r="418" customFormat="false" ht="15.75" hidden="true" customHeight="true" outlineLevel="0" collapsed="false">
      <c r="A418" s="15" t="n">
        <v>385</v>
      </c>
      <c r="B418" s="6" t="n">
        <v>15061522</v>
      </c>
      <c r="C418" s="7" t="s">
        <v>1082</v>
      </c>
      <c r="D418" s="16" t="s">
        <v>20</v>
      </c>
      <c r="E418" s="9" t="s">
        <v>7</v>
      </c>
      <c r="F418" s="71" t="s">
        <v>2172</v>
      </c>
      <c r="G418" s="26" t="n">
        <v>20</v>
      </c>
      <c r="H418" s="17"/>
      <c r="I418" s="5"/>
      <c r="J418" s="137"/>
      <c r="K418" s="137"/>
      <c r="L418" s="137"/>
      <c r="M418" s="137"/>
    </row>
    <row r="419" s="157" customFormat="true" ht="15.75" hidden="true" customHeight="true" outlineLevel="0" collapsed="false">
      <c r="A419" s="159" t="n">
        <v>385</v>
      </c>
      <c r="B419" s="160" t="n">
        <v>15061522</v>
      </c>
      <c r="C419" s="161" t="s">
        <v>1082</v>
      </c>
      <c r="D419" s="162" t="s">
        <v>20</v>
      </c>
      <c r="E419" s="163" t="s">
        <v>7</v>
      </c>
      <c r="F419" s="164" t="s">
        <v>2113</v>
      </c>
      <c r="G419" s="165"/>
      <c r="H419" s="166"/>
      <c r="I419" s="159"/>
      <c r="J419" s="156" t="n">
        <f aca="false">COUNTIF('genotipadas x sembradas'!$B$2:$B$810,B419)</f>
        <v>1</v>
      </c>
      <c r="K419" s="156"/>
      <c r="L419" s="156"/>
      <c r="M419" s="156"/>
    </row>
    <row r="420" s="157" customFormat="true" ht="15.75" hidden="true" customHeight="true" outlineLevel="0" collapsed="false">
      <c r="A420" s="5" t="n">
        <v>386</v>
      </c>
      <c r="B420" s="6" t="n">
        <v>15061523</v>
      </c>
      <c r="C420" s="7" t="s">
        <v>1084</v>
      </c>
      <c r="D420" s="8" t="s">
        <v>2277</v>
      </c>
      <c r="E420" s="9" t="s">
        <v>7</v>
      </c>
      <c r="F420" s="71" t="s">
        <v>2172</v>
      </c>
      <c r="G420" s="22" t="n">
        <v>20</v>
      </c>
      <c r="H420" s="42"/>
      <c r="I420" s="15" t="s">
        <v>2262</v>
      </c>
      <c r="J420" s="156"/>
      <c r="K420" s="156"/>
      <c r="L420" s="156"/>
      <c r="M420" s="156"/>
    </row>
    <row r="421" customFormat="false" ht="15.75" hidden="false" customHeight="true" outlineLevel="0" collapsed="false">
      <c r="A421" s="5" t="n">
        <v>386</v>
      </c>
      <c r="B421" s="6" t="n">
        <v>15061523</v>
      </c>
      <c r="C421" s="7" t="s">
        <v>1084</v>
      </c>
      <c r="D421" s="8" t="s">
        <v>2277</v>
      </c>
      <c r="E421" s="9" t="s">
        <v>7</v>
      </c>
      <c r="F421" s="71" t="s">
        <v>2113</v>
      </c>
      <c r="G421" s="26" t="n">
        <v>20</v>
      </c>
      <c r="H421" s="17"/>
      <c r="I421" s="5"/>
      <c r="J421" s="156" t="n">
        <f aca="false">COUNTIF('genotipadas x sembradas'!$B$2:$B$810,B421)</f>
        <v>1</v>
      </c>
      <c r="K421" s="137"/>
      <c r="L421" s="137"/>
      <c r="M421" s="137"/>
    </row>
    <row r="422" customFormat="false" ht="15.75" hidden="false" customHeight="true" outlineLevel="0" collapsed="false">
      <c r="A422" s="5" t="n">
        <v>387</v>
      </c>
      <c r="B422" s="6" t="n">
        <v>15061524</v>
      </c>
      <c r="C422" s="7" t="s">
        <v>1086</v>
      </c>
      <c r="D422" s="8" t="s">
        <v>2133</v>
      </c>
      <c r="E422" s="9" t="s">
        <v>7</v>
      </c>
      <c r="F422" s="71" t="s">
        <v>2113</v>
      </c>
      <c r="G422" s="26" t="n">
        <v>20</v>
      </c>
      <c r="H422" s="17"/>
      <c r="I422" s="5"/>
      <c r="J422" s="156" t="n">
        <f aca="false">COUNTIF('genotipadas x sembradas'!$B$2:$B$810,B422)</f>
        <v>1</v>
      </c>
      <c r="K422" s="137"/>
      <c r="L422" s="137"/>
      <c r="M422" s="137"/>
    </row>
    <row r="423" customFormat="false" ht="15.75" hidden="false" customHeight="true" outlineLevel="0" collapsed="false">
      <c r="A423" s="5" t="n">
        <v>388</v>
      </c>
      <c r="B423" s="6" t="n">
        <v>15061525</v>
      </c>
      <c r="C423" s="7" t="s">
        <v>1088</v>
      </c>
      <c r="D423" s="8" t="s">
        <v>59</v>
      </c>
      <c r="E423" s="9" t="s">
        <v>7</v>
      </c>
      <c r="F423" s="71" t="s">
        <v>2113</v>
      </c>
      <c r="G423" s="26" t="n">
        <v>20</v>
      </c>
      <c r="H423" s="17"/>
      <c r="I423" s="5"/>
      <c r="J423" s="156" t="n">
        <f aca="false">COUNTIF('genotipadas x sembradas'!$B$2:$B$810,B423)</f>
        <v>1</v>
      </c>
      <c r="K423" s="137"/>
      <c r="L423" s="137"/>
      <c r="M423" s="137"/>
    </row>
    <row r="424" customFormat="false" ht="15.75" hidden="false" customHeight="true" outlineLevel="0" collapsed="false">
      <c r="A424" s="5" t="n">
        <v>389</v>
      </c>
      <c r="B424" s="6" t="n">
        <v>15061526</v>
      </c>
      <c r="C424" s="7" t="s">
        <v>1090</v>
      </c>
      <c r="D424" s="8" t="s">
        <v>2300</v>
      </c>
      <c r="E424" s="9" t="s">
        <v>7</v>
      </c>
      <c r="F424" s="71" t="s">
        <v>2113</v>
      </c>
      <c r="G424" s="26" t="n">
        <v>20</v>
      </c>
      <c r="H424" s="17"/>
      <c r="I424" s="5"/>
      <c r="J424" s="156" t="n">
        <f aca="false">COUNTIF('genotipadas x sembradas'!$B$2:$B$810,B424)</f>
        <v>1</v>
      </c>
      <c r="K424" s="137"/>
      <c r="L424" s="137"/>
      <c r="M424" s="137"/>
    </row>
    <row r="425" customFormat="false" ht="15.75" hidden="true" customHeight="true" outlineLevel="0" collapsed="false">
      <c r="A425" s="15" t="n">
        <v>390</v>
      </c>
      <c r="B425" s="6" t="n">
        <v>15061527</v>
      </c>
      <c r="C425" s="7" t="s">
        <v>56</v>
      </c>
      <c r="D425" s="16" t="s">
        <v>57</v>
      </c>
      <c r="E425" s="9" t="s">
        <v>7</v>
      </c>
      <c r="F425" s="71" t="s">
        <v>2172</v>
      </c>
      <c r="G425" s="26" t="n">
        <v>20</v>
      </c>
      <c r="H425" s="17"/>
      <c r="I425" s="5"/>
      <c r="J425" s="137"/>
      <c r="K425" s="137"/>
      <c r="L425" s="137"/>
      <c r="M425" s="137"/>
    </row>
    <row r="426" s="175" customFormat="true" ht="15.75" hidden="true" customHeight="true" outlineLevel="0" collapsed="false">
      <c r="A426" s="15" t="n">
        <v>390</v>
      </c>
      <c r="B426" s="6" t="n">
        <v>15061527</v>
      </c>
      <c r="C426" s="7" t="s">
        <v>56</v>
      </c>
      <c r="D426" s="16" t="s">
        <v>57</v>
      </c>
      <c r="E426" s="9" t="s">
        <v>7</v>
      </c>
      <c r="F426" s="71" t="s">
        <v>2180</v>
      </c>
      <c r="G426" s="22" t="n">
        <v>20</v>
      </c>
      <c r="H426" s="42"/>
      <c r="I426" s="42"/>
      <c r="J426" s="156" t="n">
        <f aca="false">COUNTIF('genotipadas x sembradas'!$B$2:$B$810,B426)</f>
        <v>0</v>
      </c>
      <c r="K426" s="176"/>
      <c r="L426" s="176"/>
      <c r="M426" s="176"/>
    </row>
    <row r="427" s="175" customFormat="true" ht="15.75" hidden="true" customHeight="true" outlineLevel="0" collapsed="false">
      <c r="A427" s="5" t="n">
        <v>391</v>
      </c>
      <c r="B427" s="6" t="n">
        <v>15061528</v>
      </c>
      <c r="C427" s="7" t="s">
        <v>1092</v>
      </c>
      <c r="D427" s="8" t="s">
        <v>2121</v>
      </c>
      <c r="E427" s="9" t="s">
        <v>7</v>
      </c>
      <c r="F427" s="71" t="s">
        <v>2172</v>
      </c>
      <c r="G427" s="22" t="n">
        <v>20</v>
      </c>
      <c r="H427" s="42"/>
      <c r="I427" s="42"/>
      <c r="J427" s="176"/>
      <c r="K427" s="176"/>
      <c r="L427" s="176"/>
      <c r="M427" s="176"/>
    </row>
    <row r="428" customFormat="false" ht="15.75" hidden="false" customHeight="true" outlineLevel="0" collapsed="false">
      <c r="A428" s="5" t="n">
        <v>391</v>
      </c>
      <c r="B428" s="6" t="n">
        <v>15061528</v>
      </c>
      <c r="C428" s="7" t="s">
        <v>1092</v>
      </c>
      <c r="D428" s="8" t="s">
        <v>2121</v>
      </c>
      <c r="E428" s="9" t="s">
        <v>7</v>
      </c>
      <c r="F428" s="71" t="s">
        <v>2301</v>
      </c>
      <c r="G428" s="26" t="n">
        <v>20</v>
      </c>
      <c r="H428" s="17"/>
      <c r="I428" s="5"/>
      <c r="J428" s="156" t="n">
        <f aca="false">COUNTIF('genotipadas x sembradas'!$B$2:$B$810,B428)</f>
        <v>1</v>
      </c>
      <c r="K428" s="137"/>
      <c r="L428" s="137"/>
      <c r="M428" s="137"/>
    </row>
    <row r="429" customFormat="false" ht="15.75" hidden="false" customHeight="true" outlineLevel="0" collapsed="false">
      <c r="A429" s="5" t="n">
        <v>392</v>
      </c>
      <c r="B429" s="6" t="n">
        <v>15061529</v>
      </c>
      <c r="C429" s="7" t="s">
        <v>1094</v>
      </c>
      <c r="D429" s="8" t="s">
        <v>2302</v>
      </c>
      <c r="E429" s="9" t="s">
        <v>7</v>
      </c>
      <c r="F429" s="71" t="s">
        <v>2113</v>
      </c>
      <c r="G429" s="26" t="n">
        <v>20</v>
      </c>
      <c r="H429" s="17"/>
      <c r="I429" s="5"/>
      <c r="J429" s="156" t="n">
        <f aca="false">COUNTIF('genotipadas x sembradas'!$B$2:$B$810,B429)</f>
        <v>1</v>
      </c>
      <c r="K429" s="137"/>
      <c r="L429" s="137"/>
      <c r="M429" s="137"/>
    </row>
    <row r="430" customFormat="false" ht="15.75" hidden="false" customHeight="true" outlineLevel="0" collapsed="false">
      <c r="A430" s="5" t="n">
        <v>393</v>
      </c>
      <c r="B430" s="6" t="n">
        <v>15061530</v>
      </c>
      <c r="C430" s="7" t="s">
        <v>1096</v>
      </c>
      <c r="D430" s="8" t="s">
        <v>26</v>
      </c>
      <c r="E430" s="9" t="s">
        <v>7</v>
      </c>
      <c r="F430" s="71" t="s">
        <v>2113</v>
      </c>
      <c r="G430" s="26" t="n">
        <v>20</v>
      </c>
      <c r="H430" s="17"/>
      <c r="I430" s="5"/>
      <c r="J430" s="156" t="n">
        <f aca="false">COUNTIF('genotipadas x sembradas'!$B$2:$B$810,B430)</f>
        <v>1</v>
      </c>
      <c r="K430" s="137"/>
      <c r="L430" s="137"/>
      <c r="M430" s="137"/>
    </row>
    <row r="431" customFormat="false" ht="15.75" hidden="false" customHeight="true" outlineLevel="0" collapsed="false">
      <c r="A431" s="5" t="n">
        <v>394</v>
      </c>
      <c r="B431" s="6" t="n">
        <v>15061533</v>
      </c>
      <c r="C431" s="7" t="s">
        <v>1098</v>
      </c>
      <c r="D431" s="8" t="s">
        <v>40</v>
      </c>
      <c r="E431" s="9" t="s">
        <v>7</v>
      </c>
      <c r="F431" s="71" t="s">
        <v>2113</v>
      </c>
      <c r="G431" s="26" t="n">
        <v>20</v>
      </c>
      <c r="H431" s="17"/>
      <c r="I431" s="5"/>
      <c r="J431" s="156" t="n">
        <f aca="false">COUNTIF('genotipadas x sembradas'!$B$2:$B$810,B431)</f>
        <v>1</v>
      </c>
      <c r="K431" s="137"/>
      <c r="L431" s="137"/>
      <c r="M431" s="137"/>
    </row>
    <row r="432" customFormat="false" ht="15.75" hidden="false" customHeight="true" outlineLevel="0" collapsed="false">
      <c r="A432" s="5" t="n">
        <v>395</v>
      </c>
      <c r="B432" s="6" t="n">
        <v>15061534</v>
      </c>
      <c r="C432" s="7" t="s">
        <v>1100</v>
      </c>
      <c r="D432" s="8" t="s">
        <v>2303</v>
      </c>
      <c r="E432" s="9" t="s">
        <v>7</v>
      </c>
      <c r="F432" s="158" t="s">
        <v>2198</v>
      </c>
      <c r="G432" s="26" t="n">
        <v>20</v>
      </c>
      <c r="H432" s="17"/>
      <c r="I432" s="5"/>
      <c r="J432" s="156" t="n">
        <f aca="false">COUNTIF('genotipadas x sembradas'!$B$2:$B$810,B432)</f>
        <v>1</v>
      </c>
      <c r="K432" s="137"/>
      <c r="L432" s="137"/>
      <c r="M432" s="137"/>
    </row>
    <row r="433" customFormat="false" ht="15.75" hidden="false" customHeight="true" outlineLevel="0" collapsed="false">
      <c r="A433" s="5" t="n">
        <v>396</v>
      </c>
      <c r="B433" s="6" t="n">
        <v>15061535</v>
      </c>
      <c r="C433" s="7" t="s">
        <v>1102</v>
      </c>
      <c r="D433" s="8" t="s">
        <v>2303</v>
      </c>
      <c r="E433" s="9" t="s">
        <v>7</v>
      </c>
      <c r="F433" s="71" t="s">
        <v>2113</v>
      </c>
      <c r="G433" s="26" t="n">
        <v>20</v>
      </c>
      <c r="H433" s="17"/>
      <c r="I433" s="5"/>
      <c r="J433" s="156" t="n">
        <f aca="false">COUNTIF('genotipadas x sembradas'!$B$2:$B$810,B433)</f>
        <v>1</v>
      </c>
      <c r="K433" s="137"/>
      <c r="L433" s="137"/>
      <c r="M433" s="137"/>
    </row>
    <row r="434" customFormat="false" ht="15.75" hidden="false" customHeight="true" outlineLevel="0" collapsed="false">
      <c r="A434" s="5" t="n">
        <v>397</v>
      </c>
      <c r="B434" s="6" t="n">
        <v>15061536</v>
      </c>
      <c r="C434" s="7" t="s">
        <v>1104</v>
      </c>
      <c r="D434" s="8" t="s">
        <v>2304</v>
      </c>
      <c r="E434" s="9" t="s">
        <v>7</v>
      </c>
      <c r="F434" s="71" t="s">
        <v>2113</v>
      </c>
      <c r="G434" s="26" t="n">
        <v>20</v>
      </c>
      <c r="H434" s="17"/>
      <c r="I434" s="5"/>
      <c r="J434" s="156" t="n">
        <f aca="false">COUNTIF('genotipadas x sembradas'!$B$2:$B$810,B434)</f>
        <v>1</v>
      </c>
      <c r="K434" s="137"/>
      <c r="L434" s="137"/>
      <c r="M434" s="137"/>
    </row>
    <row r="435" customFormat="false" ht="15.75" hidden="false" customHeight="true" outlineLevel="0" collapsed="false">
      <c r="A435" s="5" t="n">
        <v>398</v>
      </c>
      <c r="B435" s="6" t="n">
        <v>15061537</v>
      </c>
      <c r="C435" s="7" t="s">
        <v>1106</v>
      </c>
      <c r="D435" s="8" t="s">
        <v>2305</v>
      </c>
      <c r="E435" s="9" t="s">
        <v>7</v>
      </c>
      <c r="F435" s="71" t="s">
        <v>2113</v>
      </c>
      <c r="G435" s="26" t="n">
        <v>20</v>
      </c>
      <c r="H435" s="17"/>
      <c r="I435" s="5"/>
      <c r="J435" s="156" t="n">
        <f aca="false">COUNTIF('genotipadas x sembradas'!$B$2:$B$810,B435)</f>
        <v>1</v>
      </c>
      <c r="K435" s="137"/>
      <c r="L435" s="137"/>
      <c r="M435" s="137"/>
    </row>
    <row r="436" customFormat="false" ht="15.75" hidden="false" customHeight="true" outlineLevel="0" collapsed="false">
      <c r="A436" s="5" t="n">
        <v>399</v>
      </c>
      <c r="B436" s="6" t="n">
        <v>15062126</v>
      </c>
      <c r="C436" s="7" t="s">
        <v>1759</v>
      </c>
      <c r="D436" s="8" t="s">
        <v>2306</v>
      </c>
      <c r="E436" s="9" t="s">
        <v>7</v>
      </c>
      <c r="F436" s="71" t="s">
        <v>2113</v>
      </c>
      <c r="G436" s="26" t="n">
        <v>20</v>
      </c>
      <c r="H436" s="17"/>
      <c r="I436" s="5"/>
      <c r="J436" s="156" t="n">
        <f aca="false">COUNTIF('genotipadas x sembradas'!$B$2:$B$810,B436)</f>
        <v>1</v>
      </c>
      <c r="K436" s="137"/>
      <c r="L436" s="137"/>
      <c r="M436" s="137"/>
    </row>
    <row r="437" customFormat="false" ht="15.75" hidden="false" customHeight="true" outlineLevel="0" collapsed="false">
      <c r="A437" s="5" t="n">
        <v>400</v>
      </c>
      <c r="B437" s="6" t="n">
        <v>15061538</v>
      </c>
      <c r="C437" s="7" t="s">
        <v>1108</v>
      </c>
      <c r="D437" s="8" t="s">
        <v>2307</v>
      </c>
      <c r="E437" s="9" t="s">
        <v>7</v>
      </c>
      <c r="F437" s="71" t="s">
        <v>2113</v>
      </c>
      <c r="G437" s="26" t="n">
        <v>20</v>
      </c>
      <c r="H437" s="17"/>
      <c r="I437" s="5"/>
      <c r="J437" s="156" t="n">
        <f aca="false">COUNTIF('genotipadas x sembradas'!$B$2:$B$810,B437)</f>
        <v>1</v>
      </c>
      <c r="K437" s="137"/>
      <c r="L437" s="137"/>
      <c r="M437" s="137"/>
    </row>
    <row r="438" customFormat="false" ht="15.75" hidden="false" customHeight="true" outlineLevel="0" collapsed="false">
      <c r="A438" s="5" t="n">
        <v>401</v>
      </c>
      <c r="B438" s="6" t="n">
        <v>15061539</v>
      </c>
      <c r="C438" s="7" t="s">
        <v>1110</v>
      </c>
      <c r="D438" s="67" t="s">
        <v>2307</v>
      </c>
      <c r="E438" s="9" t="s">
        <v>7</v>
      </c>
      <c r="F438" s="71" t="s">
        <v>2113</v>
      </c>
      <c r="G438" s="26" t="n">
        <v>20</v>
      </c>
      <c r="H438" s="17"/>
      <c r="I438" s="5"/>
      <c r="J438" s="156" t="n">
        <f aca="false">COUNTIF('genotipadas x sembradas'!$B$2:$B$810,B438)</f>
        <v>1</v>
      </c>
      <c r="K438" s="137"/>
      <c r="L438" s="137"/>
      <c r="M438" s="137"/>
    </row>
    <row r="439" customFormat="false" ht="15.75" hidden="false" customHeight="true" outlineLevel="0" collapsed="false">
      <c r="A439" s="5" t="n">
        <v>402</v>
      </c>
      <c r="B439" s="6" t="n">
        <v>15061540</v>
      </c>
      <c r="C439" s="7" t="s">
        <v>1112</v>
      </c>
      <c r="D439" s="8" t="s">
        <v>59</v>
      </c>
      <c r="E439" s="9" t="s">
        <v>7</v>
      </c>
      <c r="F439" s="158" t="s">
        <v>2198</v>
      </c>
      <c r="G439" s="26" t="n">
        <v>20</v>
      </c>
      <c r="H439" s="17"/>
      <c r="I439" s="5"/>
      <c r="J439" s="156" t="n">
        <f aca="false">COUNTIF('genotipadas x sembradas'!$B$2:$B$810,B439)</f>
        <v>1</v>
      </c>
      <c r="K439" s="137"/>
      <c r="L439" s="137"/>
      <c r="M439" s="137"/>
    </row>
    <row r="440" customFormat="false" ht="15.75" hidden="false" customHeight="true" outlineLevel="0" collapsed="false">
      <c r="A440" s="5" t="n">
        <v>403</v>
      </c>
      <c r="B440" s="6" t="n">
        <v>15061542</v>
      </c>
      <c r="C440" s="7" t="s">
        <v>1114</v>
      </c>
      <c r="D440" s="8" t="s">
        <v>2308</v>
      </c>
      <c r="E440" s="9" t="s">
        <v>7</v>
      </c>
      <c r="F440" s="71" t="s">
        <v>2113</v>
      </c>
      <c r="G440" s="26" t="n">
        <v>20</v>
      </c>
      <c r="H440" s="17"/>
      <c r="I440" s="5"/>
      <c r="J440" s="156" t="n">
        <f aca="false">COUNTIF('genotipadas x sembradas'!$B$2:$B$810,B440)</f>
        <v>1</v>
      </c>
      <c r="K440" s="137"/>
      <c r="L440" s="137"/>
      <c r="M440" s="137"/>
    </row>
    <row r="441" customFormat="false" ht="15.75" hidden="false" customHeight="true" outlineLevel="0" collapsed="false">
      <c r="A441" s="5" t="n">
        <v>404</v>
      </c>
      <c r="B441" s="6" t="n">
        <v>15061543</v>
      </c>
      <c r="C441" s="7" t="s">
        <v>1116</v>
      </c>
      <c r="D441" s="8" t="s">
        <v>59</v>
      </c>
      <c r="E441" s="9" t="s">
        <v>7</v>
      </c>
      <c r="F441" s="71" t="s">
        <v>2113</v>
      </c>
      <c r="G441" s="26" t="n">
        <v>20</v>
      </c>
      <c r="H441" s="17"/>
      <c r="I441" s="5"/>
      <c r="J441" s="156" t="n">
        <f aca="false">COUNTIF('genotipadas x sembradas'!$B$2:$B$810,B441)</f>
        <v>1</v>
      </c>
      <c r="K441" s="137"/>
      <c r="L441" s="137"/>
      <c r="M441" s="137"/>
    </row>
    <row r="442" customFormat="false" ht="15.75" hidden="false" customHeight="true" outlineLevel="0" collapsed="false">
      <c r="A442" s="5" t="n">
        <v>405</v>
      </c>
      <c r="B442" s="6" t="n">
        <v>15061544</v>
      </c>
      <c r="C442" s="7" t="s">
        <v>1118</v>
      </c>
      <c r="D442" s="8" t="s">
        <v>59</v>
      </c>
      <c r="E442" s="9" t="s">
        <v>7</v>
      </c>
      <c r="F442" s="71" t="s">
        <v>2113</v>
      </c>
      <c r="G442" s="26" t="n">
        <v>20</v>
      </c>
      <c r="H442" s="17"/>
      <c r="I442" s="5"/>
      <c r="J442" s="156" t="n">
        <f aca="false">COUNTIF('genotipadas x sembradas'!$B$2:$B$810,B442)</f>
        <v>1</v>
      </c>
      <c r="K442" s="137"/>
      <c r="L442" s="137"/>
      <c r="M442" s="137"/>
    </row>
    <row r="443" customFormat="false" ht="15.75" hidden="false" customHeight="true" outlineLevel="0" collapsed="false">
      <c r="A443" s="5" t="n">
        <v>406</v>
      </c>
      <c r="B443" s="6" t="n">
        <v>15061546</v>
      </c>
      <c r="C443" s="7" t="s">
        <v>1120</v>
      </c>
      <c r="D443" s="8" t="s">
        <v>20</v>
      </c>
      <c r="E443" s="9" t="s">
        <v>7</v>
      </c>
      <c r="F443" s="71" t="s">
        <v>2113</v>
      </c>
      <c r="G443" s="26" t="n">
        <v>20</v>
      </c>
      <c r="H443" s="17"/>
      <c r="I443" s="5"/>
      <c r="J443" s="156" t="n">
        <f aca="false">COUNTIF('genotipadas x sembradas'!$B$2:$B$810,B443)</f>
        <v>1</v>
      </c>
      <c r="K443" s="137"/>
      <c r="L443" s="137"/>
      <c r="M443" s="137"/>
    </row>
    <row r="444" customFormat="false" ht="15.75" hidden="false" customHeight="true" outlineLevel="0" collapsed="false">
      <c r="A444" s="5" t="n">
        <v>407</v>
      </c>
      <c r="B444" s="6" t="n">
        <v>15061548</v>
      </c>
      <c r="C444" s="7" t="s">
        <v>1122</v>
      </c>
      <c r="D444" s="8" t="s">
        <v>180</v>
      </c>
      <c r="E444" s="9" t="s">
        <v>7</v>
      </c>
      <c r="F444" s="71" t="s">
        <v>2113</v>
      </c>
      <c r="G444" s="26" t="n">
        <v>20</v>
      </c>
      <c r="H444" s="17"/>
      <c r="I444" s="5"/>
      <c r="J444" s="156" t="n">
        <f aca="false">COUNTIF('genotipadas x sembradas'!$B$2:$B$810,B444)</f>
        <v>1</v>
      </c>
      <c r="K444" s="137"/>
      <c r="L444" s="137"/>
      <c r="M444" s="137"/>
    </row>
    <row r="445" customFormat="false" ht="15.75" hidden="false" customHeight="true" outlineLevel="0" collapsed="false">
      <c r="A445" s="5" t="n">
        <v>408</v>
      </c>
      <c r="B445" s="6" t="n">
        <v>15061549</v>
      </c>
      <c r="C445" s="7" t="s">
        <v>1124</v>
      </c>
      <c r="D445" s="8" t="s">
        <v>59</v>
      </c>
      <c r="E445" s="9" t="s">
        <v>7</v>
      </c>
      <c r="F445" s="71" t="s">
        <v>2113</v>
      </c>
      <c r="G445" s="26" t="n">
        <v>20</v>
      </c>
      <c r="H445" s="17"/>
      <c r="I445" s="5"/>
      <c r="J445" s="156" t="n">
        <f aca="false">COUNTIF('genotipadas x sembradas'!$B$2:$B$810,B445)</f>
        <v>1</v>
      </c>
      <c r="K445" s="137"/>
      <c r="L445" s="137"/>
      <c r="M445" s="137"/>
    </row>
    <row r="446" customFormat="false" ht="15.75" hidden="false" customHeight="true" outlineLevel="0" collapsed="false">
      <c r="A446" s="5" t="n">
        <v>409</v>
      </c>
      <c r="B446" s="6" t="n">
        <v>15061550</v>
      </c>
      <c r="C446" s="7" t="s">
        <v>1126</v>
      </c>
      <c r="D446" s="8" t="s">
        <v>2309</v>
      </c>
      <c r="E446" s="9" t="s">
        <v>7</v>
      </c>
      <c r="F446" s="158" t="s">
        <v>2198</v>
      </c>
      <c r="G446" s="26" t="n">
        <v>20</v>
      </c>
      <c r="H446" s="17"/>
      <c r="I446" s="5"/>
      <c r="J446" s="156" t="n">
        <f aca="false">COUNTIF('genotipadas x sembradas'!$B$2:$B$810,B446)</f>
        <v>1</v>
      </c>
      <c r="K446" s="137"/>
      <c r="L446" s="137"/>
      <c r="M446" s="137"/>
    </row>
    <row r="447" customFormat="false" ht="15.75" hidden="false" customHeight="true" outlineLevel="0" collapsed="false">
      <c r="A447" s="5" t="n">
        <v>410</v>
      </c>
      <c r="B447" s="6" t="n">
        <v>15061551</v>
      </c>
      <c r="C447" s="7" t="s">
        <v>1128</v>
      </c>
      <c r="D447" s="8" t="s">
        <v>20</v>
      </c>
      <c r="E447" s="9" t="s">
        <v>7</v>
      </c>
      <c r="F447" s="71" t="s">
        <v>2113</v>
      </c>
      <c r="G447" s="26" t="n">
        <v>20</v>
      </c>
      <c r="H447" s="17"/>
      <c r="I447" s="5"/>
      <c r="J447" s="156" t="n">
        <f aca="false">COUNTIF('genotipadas x sembradas'!$B$2:$B$810,B447)</f>
        <v>1</v>
      </c>
      <c r="K447" s="137"/>
      <c r="L447" s="137"/>
      <c r="M447" s="137"/>
    </row>
    <row r="448" customFormat="false" ht="15.75" hidden="true" customHeight="true" outlineLevel="0" collapsed="false">
      <c r="A448" s="5" t="n">
        <v>411</v>
      </c>
      <c r="B448" s="6" t="n">
        <v>15061552</v>
      </c>
      <c r="C448" s="7" t="s">
        <v>58</v>
      </c>
      <c r="D448" s="8" t="s">
        <v>59</v>
      </c>
      <c r="E448" s="9" t="s">
        <v>7</v>
      </c>
      <c r="F448" s="71" t="s">
        <v>2193</v>
      </c>
      <c r="G448" s="26" t="n">
        <v>20</v>
      </c>
      <c r="H448" s="17"/>
      <c r="I448" s="5"/>
      <c r="J448" s="156" t="n">
        <f aca="false">COUNTIF('genotipadas x sembradas'!$B$2:$B$810,B448)</f>
        <v>0</v>
      </c>
      <c r="K448" s="137"/>
      <c r="L448" s="137"/>
      <c r="M448" s="137"/>
    </row>
    <row r="449" customFormat="false" ht="15.75" hidden="false" customHeight="true" outlineLevel="0" collapsed="false">
      <c r="A449" s="5" t="n">
        <v>412</v>
      </c>
      <c r="B449" s="6" t="n">
        <v>15061553</v>
      </c>
      <c r="C449" s="7" t="s">
        <v>1130</v>
      </c>
      <c r="D449" s="8" t="s">
        <v>2310</v>
      </c>
      <c r="E449" s="9" t="s">
        <v>7</v>
      </c>
      <c r="F449" s="158" t="s">
        <v>2111</v>
      </c>
      <c r="G449" s="26" t="n">
        <v>20</v>
      </c>
      <c r="H449" s="17"/>
      <c r="I449" s="5"/>
      <c r="J449" s="156" t="n">
        <f aca="false">COUNTIF('genotipadas x sembradas'!$B$2:$B$810,B449)</f>
        <v>1</v>
      </c>
      <c r="K449" s="137"/>
      <c r="L449" s="137"/>
      <c r="M449" s="137"/>
    </row>
    <row r="450" customFormat="false" ht="15.75" hidden="true" customHeight="true" outlineLevel="0" collapsed="false">
      <c r="A450" s="5" t="n">
        <v>413</v>
      </c>
      <c r="B450" s="6" t="n">
        <v>15061554</v>
      </c>
      <c r="C450" s="7" t="s">
        <v>60</v>
      </c>
      <c r="D450" s="8" t="s">
        <v>61</v>
      </c>
      <c r="E450" s="9" t="s">
        <v>7</v>
      </c>
      <c r="F450" s="158" t="s">
        <v>2111</v>
      </c>
      <c r="G450" s="26" t="n">
        <v>20</v>
      </c>
      <c r="H450" s="17"/>
      <c r="I450" s="5"/>
      <c r="J450" s="156" t="n">
        <f aca="false">COUNTIF('genotipadas x sembradas'!$B$2:$B$810,B450)</f>
        <v>0</v>
      </c>
      <c r="K450" s="137"/>
      <c r="L450" s="137"/>
      <c r="M450" s="137"/>
    </row>
    <row r="451" customFormat="false" ht="15.75" hidden="false" customHeight="true" outlineLevel="0" collapsed="false">
      <c r="A451" s="5" t="n">
        <v>414</v>
      </c>
      <c r="B451" s="6" t="n">
        <v>15061555</v>
      </c>
      <c r="C451" s="7" t="s">
        <v>1132</v>
      </c>
      <c r="D451" s="8" t="s">
        <v>2311</v>
      </c>
      <c r="E451" s="9" t="s">
        <v>7</v>
      </c>
      <c r="F451" s="71" t="s">
        <v>2113</v>
      </c>
      <c r="G451" s="26" t="n">
        <v>20</v>
      </c>
      <c r="H451" s="17"/>
      <c r="I451" s="5"/>
      <c r="J451" s="156" t="n">
        <f aca="false">COUNTIF('genotipadas x sembradas'!$B$2:$B$810,B451)</f>
        <v>1</v>
      </c>
      <c r="K451" s="137"/>
      <c r="L451" s="137"/>
      <c r="M451" s="137"/>
    </row>
    <row r="452" customFormat="false" ht="15.75" hidden="false" customHeight="true" outlineLevel="0" collapsed="false">
      <c r="A452" s="5" t="n">
        <v>415</v>
      </c>
      <c r="B452" s="6" t="n">
        <v>15061556</v>
      </c>
      <c r="C452" s="7" t="s">
        <v>1134</v>
      </c>
      <c r="D452" s="8" t="s">
        <v>2312</v>
      </c>
      <c r="E452" s="9" t="s">
        <v>7</v>
      </c>
      <c r="F452" s="71" t="s">
        <v>2113</v>
      </c>
      <c r="G452" s="26" t="n">
        <v>20</v>
      </c>
      <c r="H452" s="17"/>
      <c r="I452" s="5"/>
      <c r="J452" s="156" t="n">
        <f aca="false">COUNTIF('genotipadas x sembradas'!$B$2:$B$810,B452)</f>
        <v>1</v>
      </c>
      <c r="K452" s="137"/>
      <c r="L452" s="137"/>
      <c r="M452" s="137"/>
    </row>
    <row r="453" customFormat="false" ht="15.75" hidden="true" customHeight="true" outlineLevel="0" collapsed="false">
      <c r="A453" s="5" t="n">
        <v>416</v>
      </c>
      <c r="B453" s="6" t="n">
        <v>15061956</v>
      </c>
      <c r="C453" s="7" t="s">
        <v>62</v>
      </c>
      <c r="D453" s="8" t="s">
        <v>63</v>
      </c>
      <c r="E453" s="9" t="s">
        <v>7</v>
      </c>
      <c r="F453" s="158" t="s">
        <v>2111</v>
      </c>
      <c r="G453" s="26" t="n">
        <v>20</v>
      </c>
      <c r="H453" s="17"/>
      <c r="I453" s="5"/>
      <c r="J453" s="156" t="n">
        <f aca="false">COUNTIF('genotipadas x sembradas'!$B$2:$B$810,B453)</f>
        <v>0</v>
      </c>
      <c r="K453" s="137"/>
      <c r="L453" s="137"/>
      <c r="M453" s="137"/>
    </row>
    <row r="454" customFormat="false" ht="15.75" hidden="false" customHeight="true" outlineLevel="0" collapsed="false">
      <c r="A454" s="5" t="n">
        <v>417</v>
      </c>
      <c r="B454" s="6" t="n">
        <v>15061957</v>
      </c>
      <c r="C454" s="7" t="s">
        <v>1577</v>
      </c>
      <c r="D454" s="8" t="s">
        <v>2313</v>
      </c>
      <c r="E454" s="9" t="s">
        <v>7</v>
      </c>
      <c r="F454" s="71" t="s">
        <v>2301</v>
      </c>
      <c r="G454" s="26" t="n">
        <v>20</v>
      </c>
      <c r="H454" s="17"/>
      <c r="I454" s="5"/>
      <c r="J454" s="156" t="n">
        <f aca="false">COUNTIF('genotipadas x sembradas'!$B$2:$B$810,B454)</f>
        <v>1</v>
      </c>
      <c r="K454" s="137"/>
      <c r="L454" s="137"/>
      <c r="M454" s="137"/>
    </row>
    <row r="455" customFormat="false" ht="15.75" hidden="false" customHeight="true" outlineLevel="0" collapsed="false">
      <c r="A455" s="5" t="n">
        <v>418</v>
      </c>
      <c r="B455" s="6" t="n">
        <v>15061557</v>
      </c>
      <c r="C455" s="7" t="s">
        <v>1136</v>
      </c>
      <c r="D455" s="8" t="s">
        <v>2314</v>
      </c>
      <c r="E455" s="9" t="s">
        <v>7</v>
      </c>
      <c r="F455" s="158" t="s">
        <v>2198</v>
      </c>
      <c r="G455" s="26" t="n">
        <v>20</v>
      </c>
      <c r="H455" s="17"/>
      <c r="I455" s="5"/>
      <c r="J455" s="156" t="n">
        <f aca="false">COUNTIF('genotipadas x sembradas'!$B$2:$B$810,B455)</f>
        <v>1</v>
      </c>
      <c r="K455" s="137"/>
      <c r="L455" s="137"/>
      <c r="M455" s="137"/>
    </row>
    <row r="456" customFormat="false" ht="15.75" hidden="false" customHeight="true" outlineLevel="0" collapsed="false">
      <c r="A456" s="5" t="n">
        <v>419</v>
      </c>
      <c r="B456" s="6" t="n">
        <v>15061560</v>
      </c>
      <c r="C456" s="7" t="s">
        <v>1138</v>
      </c>
      <c r="D456" s="8" t="s">
        <v>2315</v>
      </c>
      <c r="E456" s="9" t="s">
        <v>7</v>
      </c>
      <c r="F456" s="71" t="s">
        <v>2301</v>
      </c>
      <c r="G456" s="26" t="n">
        <v>20</v>
      </c>
      <c r="H456" s="17"/>
      <c r="I456" s="5"/>
      <c r="J456" s="156" t="n">
        <f aca="false">COUNTIF('genotipadas x sembradas'!$B$2:$B$810,B456)</f>
        <v>1</v>
      </c>
      <c r="K456" s="137"/>
      <c r="L456" s="137"/>
      <c r="M456" s="137"/>
    </row>
    <row r="457" customFormat="false" ht="15.75" hidden="false" customHeight="true" outlineLevel="0" collapsed="false">
      <c r="A457" s="5" t="n">
        <v>420</v>
      </c>
      <c r="B457" s="6" t="n">
        <v>15061561</v>
      </c>
      <c r="C457" s="7" t="s">
        <v>1140</v>
      </c>
      <c r="D457" s="8" t="s">
        <v>2217</v>
      </c>
      <c r="E457" s="9" t="s">
        <v>7</v>
      </c>
      <c r="F457" s="71" t="s">
        <v>2301</v>
      </c>
      <c r="G457" s="26" t="n">
        <v>20</v>
      </c>
      <c r="H457" s="17"/>
      <c r="I457" s="5"/>
      <c r="J457" s="156" t="n">
        <f aca="false">COUNTIF('genotipadas x sembradas'!$B$2:$B$810,B457)</f>
        <v>1</v>
      </c>
      <c r="K457" s="137"/>
      <c r="L457" s="137"/>
      <c r="M457" s="137"/>
    </row>
    <row r="458" customFormat="false" ht="15.75" hidden="true" customHeight="true" outlineLevel="0" collapsed="false">
      <c r="A458" s="5" t="n">
        <v>421</v>
      </c>
      <c r="B458" s="6" t="n">
        <v>15061563</v>
      </c>
      <c r="C458" s="7" t="s">
        <v>64</v>
      </c>
      <c r="D458" s="8" t="s">
        <v>65</v>
      </c>
      <c r="E458" s="9" t="s">
        <v>7</v>
      </c>
      <c r="F458" s="158" t="s">
        <v>2198</v>
      </c>
      <c r="G458" s="26" t="n">
        <v>20</v>
      </c>
      <c r="H458" s="17"/>
      <c r="I458" s="5"/>
      <c r="J458" s="156" t="n">
        <f aca="false">COUNTIF('genotipadas x sembradas'!$B$2:$B$810,B458)</f>
        <v>0</v>
      </c>
      <c r="K458" s="137"/>
      <c r="L458" s="137"/>
      <c r="M458" s="137"/>
    </row>
    <row r="459" customFormat="false" ht="15.75" hidden="false" customHeight="true" outlineLevel="0" collapsed="false">
      <c r="A459" s="5" t="n">
        <v>422</v>
      </c>
      <c r="B459" s="6" t="n">
        <v>15061564</v>
      </c>
      <c r="C459" s="7" t="s">
        <v>1142</v>
      </c>
      <c r="D459" s="8" t="s">
        <v>2316</v>
      </c>
      <c r="E459" s="9" t="s">
        <v>7</v>
      </c>
      <c r="F459" s="71" t="s">
        <v>2113</v>
      </c>
      <c r="G459" s="26" t="n">
        <v>20</v>
      </c>
      <c r="H459" s="17"/>
      <c r="I459" s="5"/>
      <c r="J459" s="156" t="n">
        <f aca="false">COUNTIF('genotipadas x sembradas'!$B$2:$B$810,B459)</f>
        <v>1</v>
      </c>
      <c r="K459" s="137"/>
      <c r="L459" s="137"/>
      <c r="M459" s="137"/>
    </row>
    <row r="460" customFormat="false" ht="15.75" hidden="false" customHeight="true" outlineLevel="0" collapsed="false">
      <c r="A460" s="5" t="n">
        <v>423</v>
      </c>
      <c r="B460" s="6" t="n">
        <v>15061565</v>
      </c>
      <c r="C460" s="7" t="s">
        <v>1144</v>
      </c>
      <c r="D460" s="8" t="s">
        <v>20</v>
      </c>
      <c r="E460" s="9" t="s">
        <v>7</v>
      </c>
      <c r="F460" s="71" t="s">
        <v>2113</v>
      </c>
      <c r="G460" s="26" t="n">
        <v>20</v>
      </c>
      <c r="H460" s="17"/>
      <c r="I460" s="5"/>
      <c r="J460" s="156" t="n">
        <f aca="false">COUNTIF('genotipadas x sembradas'!$B$2:$B$810,B460)</f>
        <v>1</v>
      </c>
      <c r="K460" s="137"/>
      <c r="L460" s="137"/>
      <c r="M460" s="137"/>
    </row>
    <row r="461" customFormat="false" ht="15.75" hidden="false" customHeight="true" outlineLevel="0" collapsed="false">
      <c r="A461" s="5" t="n">
        <v>424</v>
      </c>
      <c r="B461" s="6" t="n">
        <v>15061566</v>
      </c>
      <c r="C461" s="7" t="s">
        <v>1146</v>
      </c>
      <c r="D461" s="8" t="s">
        <v>2317</v>
      </c>
      <c r="E461" s="9" t="s">
        <v>7</v>
      </c>
      <c r="F461" s="71" t="s">
        <v>2113</v>
      </c>
      <c r="G461" s="26" t="n">
        <v>20</v>
      </c>
      <c r="H461" s="17"/>
      <c r="I461" s="5"/>
      <c r="J461" s="156" t="n">
        <f aca="false">COUNTIF('genotipadas x sembradas'!$B$2:$B$810,B461)</f>
        <v>1</v>
      </c>
      <c r="K461" s="137"/>
      <c r="L461" s="137"/>
      <c r="M461" s="137"/>
    </row>
    <row r="462" customFormat="false" ht="15.75" hidden="false" customHeight="true" outlineLevel="0" collapsed="false">
      <c r="A462" s="5" t="n">
        <v>425</v>
      </c>
      <c r="B462" s="6" t="n">
        <v>15061567</v>
      </c>
      <c r="C462" s="7" t="s">
        <v>1148</v>
      </c>
      <c r="D462" s="8" t="s">
        <v>2318</v>
      </c>
      <c r="E462" s="9" t="s">
        <v>7</v>
      </c>
      <c r="F462" s="71" t="s">
        <v>2113</v>
      </c>
      <c r="G462" s="26" t="n">
        <v>20</v>
      </c>
      <c r="H462" s="17"/>
      <c r="I462" s="5"/>
      <c r="J462" s="156" t="n">
        <f aca="false">COUNTIF('genotipadas x sembradas'!$B$2:$B$810,B462)</f>
        <v>1</v>
      </c>
      <c r="K462" s="137"/>
      <c r="L462" s="137"/>
      <c r="M462" s="137"/>
    </row>
    <row r="463" customFormat="false" ht="15.75" hidden="false" customHeight="true" outlineLevel="0" collapsed="false">
      <c r="A463" s="5" t="n">
        <v>426</v>
      </c>
      <c r="B463" s="6" t="n">
        <v>15061568</v>
      </c>
      <c r="C463" s="7" t="s">
        <v>1150</v>
      </c>
      <c r="D463" s="8" t="s">
        <v>2319</v>
      </c>
      <c r="E463" s="9" t="s">
        <v>7</v>
      </c>
      <c r="F463" s="71" t="s">
        <v>2113</v>
      </c>
      <c r="G463" s="26" t="n">
        <v>20</v>
      </c>
      <c r="H463" s="17"/>
      <c r="I463" s="5"/>
      <c r="J463" s="156" t="n">
        <f aca="false">COUNTIF('genotipadas x sembradas'!$B$2:$B$810,B463)</f>
        <v>1</v>
      </c>
      <c r="K463" s="137"/>
      <c r="L463" s="137"/>
      <c r="M463" s="137"/>
    </row>
    <row r="464" customFormat="false" ht="15.75" hidden="false" customHeight="true" outlineLevel="0" collapsed="false">
      <c r="A464" s="5" t="n">
        <v>427</v>
      </c>
      <c r="B464" s="6" t="n">
        <v>15061571</v>
      </c>
      <c r="C464" s="7" t="s">
        <v>1152</v>
      </c>
      <c r="D464" s="8" t="s">
        <v>204</v>
      </c>
      <c r="E464" s="9" t="s">
        <v>7</v>
      </c>
      <c r="F464" s="71" t="s">
        <v>2113</v>
      </c>
      <c r="G464" s="26" t="n">
        <v>20</v>
      </c>
      <c r="H464" s="17"/>
      <c r="I464" s="5"/>
      <c r="J464" s="156" t="n">
        <f aca="false">COUNTIF('genotipadas x sembradas'!$B$2:$B$810,B464)</f>
        <v>1</v>
      </c>
      <c r="K464" s="137"/>
      <c r="L464" s="137"/>
      <c r="M464" s="137"/>
    </row>
    <row r="465" customFormat="false" ht="15.75" hidden="false" customHeight="true" outlineLevel="0" collapsed="false">
      <c r="A465" s="5" t="n">
        <v>428</v>
      </c>
      <c r="B465" s="6" t="n">
        <v>15061958</v>
      </c>
      <c r="C465" s="7" t="s">
        <v>1579</v>
      </c>
      <c r="D465" s="8" t="s">
        <v>2320</v>
      </c>
      <c r="E465" s="9" t="s">
        <v>7</v>
      </c>
      <c r="F465" s="71" t="s">
        <v>2113</v>
      </c>
      <c r="G465" s="26" t="n">
        <v>20</v>
      </c>
      <c r="H465" s="17"/>
      <c r="I465" s="5"/>
      <c r="J465" s="156" t="n">
        <f aca="false">COUNTIF('genotipadas x sembradas'!$B$2:$B$810,B465)</f>
        <v>1</v>
      </c>
      <c r="K465" s="137"/>
      <c r="L465" s="137"/>
      <c r="M465" s="137"/>
    </row>
    <row r="466" customFormat="false" ht="15.75" hidden="false" customHeight="true" outlineLevel="0" collapsed="false">
      <c r="A466" s="5" t="n">
        <v>429</v>
      </c>
      <c r="B466" s="6" t="n">
        <v>15061575</v>
      </c>
      <c r="C466" s="7" t="s">
        <v>1154</v>
      </c>
      <c r="D466" s="8" t="s">
        <v>2203</v>
      </c>
      <c r="E466" s="9" t="s">
        <v>7</v>
      </c>
      <c r="F466" s="71" t="s">
        <v>2113</v>
      </c>
      <c r="G466" s="26" t="n">
        <v>20</v>
      </c>
      <c r="H466" s="17"/>
      <c r="I466" s="5"/>
      <c r="J466" s="156" t="n">
        <f aca="false">COUNTIF('genotipadas x sembradas'!$B$2:$B$810,B466)</f>
        <v>1</v>
      </c>
      <c r="K466" s="137"/>
      <c r="L466" s="137"/>
      <c r="M466" s="137"/>
    </row>
    <row r="467" customFormat="false" ht="15.75" hidden="false" customHeight="true" outlineLevel="0" collapsed="false">
      <c r="A467" s="5" t="n">
        <v>430</v>
      </c>
      <c r="B467" s="6" t="n">
        <v>15062130</v>
      </c>
      <c r="C467" s="7" t="s">
        <v>1761</v>
      </c>
      <c r="D467" s="8" t="s">
        <v>75</v>
      </c>
      <c r="E467" s="9" t="s">
        <v>7</v>
      </c>
      <c r="F467" s="71" t="s">
        <v>2113</v>
      </c>
      <c r="G467" s="26" t="n">
        <v>20</v>
      </c>
      <c r="H467" s="17"/>
      <c r="I467" s="5"/>
      <c r="J467" s="156" t="n">
        <f aca="false">COUNTIF('genotipadas x sembradas'!$B$2:$B$810,B467)</f>
        <v>1</v>
      </c>
      <c r="K467" s="137"/>
      <c r="L467" s="137"/>
      <c r="M467" s="137"/>
    </row>
    <row r="468" customFormat="false" ht="15.75" hidden="false" customHeight="true" outlineLevel="0" collapsed="false">
      <c r="A468" s="5" t="n">
        <v>431</v>
      </c>
      <c r="B468" s="6" t="n">
        <v>15061576</v>
      </c>
      <c r="C468" s="7" t="s">
        <v>1156</v>
      </c>
      <c r="D468" s="8" t="s">
        <v>2321</v>
      </c>
      <c r="E468" s="9" t="s">
        <v>7</v>
      </c>
      <c r="F468" s="71" t="s">
        <v>2113</v>
      </c>
      <c r="G468" s="26" t="n">
        <v>20</v>
      </c>
      <c r="H468" s="17"/>
      <c r="I468" s="5"/>
      <c r="J468" s="156" t="n">
        <f aca="false">COUNTIF('genotipadas x sembradas'!$B$2:$B$810,B468)</f>
        <v>1</v>
      </c>
      <c r="K468" s="137"/>
      <c r="L468" s="137"/>
      <c r="M468" s="137"/>
    </row>
    <row r="469" customFormat="false" ht="15.75" hidden="false" customHeight="true" outlineLevel="0" collapsed="false">
      <c r="A469" s="5" t="n">
        <v>432</v>
      </c>
      <c r="B469" s="6" t="n">
        <v>15061577</v>
      </c>
      <c r="C469" s="7" t="s">
        <v>1158</v>
      </c>
      <c r="D469" s="8" t="s">
        <v>20</v>
      </c>
      <c r="E469" s="9" t="s">
        <v>7</v>
      </c>
      <c r="F469" s="71" t="s">
        <v>2113</v>
      </c>
      <c r="G469" s="26" t="n">
        <v>20</v>
      </c>
      <c r="H469" s="17"/>
      <c r="I469" s="5"/>
      <c r="J469" s="156" t="n">
        <f aca="false">COUNTIF('genotipadas x sembradas'!$B$2:$B$810,B469)</f>
        <v>1</v>
      </c>
      <c r="K469" s="137"/>
      <c r="L469" s="137"/>
      <c r="M469" s="137"/>
    </row>
    <row r="470" customFormat="false" ht="15.75" hidden="false" customHeight="true" outlineLevel="0" collapsed="false">
      <c r="A470" s="5" t="n">
        <v>433</v>
      </c>
      <c r="B470" s="6" t="n">
        <v>15061578</v>
      </c>
      <c r="C470" s="7" t="s">
        <v>1160</v>
      </c>
      <c r="D470" s="8" t="s">
        <v>2322</v>
      </c>
      <c r="E470" s="9" t="s">
        <v>7</v>
      </c>
      <c r="F470" s="158" t="s">
        <v>2111</v>
      </c>
      <c r="G470" s="26" t="n">
        <v>20</v>
      </c>
      <c r="H470" s="17"/>
      <c r="I470" s="5"/>
      <c r="J470" s="156" t="n">
        <f aca="false">COUNTIF('genotipadas x sembradas'!$B$2:$B$810,B470)</f>
        <v>1</v>
      </c>
      <c r="K470" s="137"/>
      <c r="L470" s="137"/>
      <c r="M470" s="137"/>
    </row>
    <row r="471" customFormat="false" ht="15.75" hidden="false" customHeight="true" outlineLevel="0" collapsed="false">
      <c r="A471" s="5" t="n">
        <v>434</v>
      </c>
      <c r="B471" s="6" t="n">
        <v>15061579</v>
      </c>
      <c r="C471" s="7" t="s">
        <v>1162</v>
      </c>
      <c r="D471" s="8" t="s">
        <v>2323</v>
      </c>
      <c r="E471" s="9" t="s">
        <v>7</v>
      </c>
      <c r="F471" s="71" t="s">
        <v>2113</v>
      </c>
      <c r="G471" s="26" t="n">
        <v>20</v>
      </c>
      <c r="H471" s="17"/>
      <c r="I471" s="5"/>
      <c r="J471" s="156" t="n">
        <f aca="false">COUNTIF('genotipadas x sembradas'!$B$2:$B$810,B471)</f>
        <v>1</v>
      </c>
      <c r="K471" s="137"/>
      <c r="L471" s="137"/>
      <c r="M471" s="137"/>
    </row>
    <row r="472" customFormat="false" ht="15.75" hidden="true" customHeight="true" outlineLevel="0" collapsed="false">
      <c r="A472" s="15" t="n">
        <v>435</v>
      </c>
      <c r="B472" s="6" t="n">
        <v>15061959</v>
      </c>
      <c r="C472" s="7" t="s">
        <v>2324</v>
      </c>
      <c r="D472" s="16" t="s">
        <v>2325</v>
      </c>
      <c r="E472" s="9" t="s">
        <v>7</v>
      </c>
      <c r="F472" s="71" t="s">
        <v>2172</v>
      </c>
      <c r="G472" s="26" t="n">
        <v>20</v>
      </c>
      <c r="H472" s="17"/>
      <c r="I472" s="5"/>
      <c r="J472" s="137"/>
      <c r="K472" s="137"/>
      <c r="L472" s="137"/>
      <c r="M472" s="137"/>
    </row>
    <row r="473" s="157" customFormat="true" ht="15.75" hidden="true" customHeight="true" outlineLevel="0" collapsed="false">
      <c r="A473" s="159" t="n">
        <v>435</v>
      </c>
      <c r="B473" s="160" t="n">
        <v>15061959</v>
      </c>
      <c r="C473" s="161" t="s">
        <v>2324</v>
      </c>
      <c r="D473" s="162" t="s">
        <v>2325</v>
      </c>
      <c r="E473" s="163" t="s">
        <v>7</v>
      </c>
      <c r="F473" s="177"/>
      <c r="G473" s="165"/>
      <c r="H473" s="166"/>
      <c r="I473" s="166"/>
      <c r="J473" s="156" t="n">
        <f aca="false">COUNTIF('genotipadas x sembradas'!$B$2:$B$810,B473)</f>
        <v>0</v>
      </c>
      <c r="K473" s="156"/>
      <c r="L473" s="156"/>
      <c r="M473" s="156"/>
    </row>
    <row r="474" customFormat="false" ht="15.75" hidden="false" customHeight="true" outlineLevel="0" collapsed="false">
      <c r="A474" s="5" t="n">
        <v>436</v>
      </c>
      <c r="B474" s="6" t="n">
        <v>15062356</v>
      </c>
      <c r="C474" s="7" t="s">
        <v>1874</v>
      </c>
      <c r="D474" s="8" t="s">
        <v>2325</v>
      </c>
      <c r="E474" s="9" t="s">
        <v>7</v>
      </c>
      <c r="F474" s="71" t="s">
        <v>2113</v>
      </c>
      <c r="G474" s="26" t="n">
        <v>20</v>
      </c>
      <c r="H474" s="17"/>
      <c r="I474" s="5"/>
      <c r="J474" s="156" t="n">
        <f aca="false">COUNTIF('genotipadas x sembradas'!$B$2:$B$810,B474)</f>
        <v>1</v>
      </c>
      <c r="K474" s="137"/>
      <c r="L474" s="137"/>
      <c r="M474" s="137"/>
    </row>
    <row r="475" customFormat="false" ht="15.75" hidden="false" customHeight="true" outlineLevel="0" collapsed="false">
      <c r="A475" s="5" t="n">
        <v>437</v>
      </c>
      <c r="B475" s="6" t="n">
        <v>15061580</v>
      </c>
      <c r="C475" s="7" t="s">
        <v>1164</v>
      </c>
      <c r="D475" s="8" t="s">
        <v>2326</v>
      </c>
      <c r="E475" s="9" t="s">
        <v>7</v>
      </c>
      <c r="F475" s="71" t="s">
        <v>2113</v>
      </c>
      <c r="G475" s="26" t="n">
        <v>20</v>
      </c>
      <c r="H475" s="17"/>
      <c r="I475" s="5"/>
      <c r="J475" s="156" t="n">
        <f aca="false">COUNTIF('genotipadas x sembradas'!$B$2:$B$810,B475)</f>
        <v>1</v>
      </c>
      <c r="K475" s="137"/>
      <c r="L475" s="137"/>
      <c r="M475" s="137"/>
    </row>
    <row r="476" customFormat="false" ht="15.75" hidden="true" customHeight="true" outlineLevel="0" collapsed="false">
      <c r="A476" s="15" t="n">
        <v>438</v>
      </c>
      <c r="B476" s="6" t="n">
        <v>15061581</v>
      </c>
      <c r="C476" s="7" t="s">
        <v>2327</v>
      </c>
      <c r="D476" s="16" t="s">
        <v>2328</v>
      </c>
      <c r="E476" s="9" t="s">
        <v>7</v>
      </c>
      <c r="F476" s="71" t="s">
        <v>2172</v>
      </c>
      <c r="G476" s="26" t="n">
        <v>20</v>
      </c>
      <c r="H476" s="17"/>
      <c r="I476" s="5"/>
      <c r="J476" s="137"/>
      <c r="K476" s="137"/>
      <c r="L476" s="137"/>
      <c r="M476" s="137"/>
    </row>
    <row r="477" s="157" customFormat="true" ht="15.75" hidden="true" customHeight="true" outlineLevel="0" collapsed="false">
      <c r="A477" s="159" t="n">
        <v>438</v>
      </c>
      <c r="B477" s="160" t="n">
        <v>15061581</v>
      </c>
      <c r="C477" s="161" t="s">
        <v>2327</v>
      </c>
      <c r="D477" s="162" t="s">
        <v>2328</v>
      </c>
      <c r="E477" s="163" t="s">
        <v>7</v>
      </c>
      <c r="F477" s="164"/>
      <c r="G477" s="165"/>
      <c r="H477" s="166"/>
      <c r="I477" s="166"/>
      <c r="J477" s="156" t="n">
        <f aca="false">COUNTIF('genotipadas x sembradas'!$B$2:$B$810,B477)</f>
        <v>0</v>
      </c>
      <c r="K477" s="156"/>
      <c r="L477" s="156"/>
      <c r="M477" s="156"/>
    </row>
    <row r="478" customFormat="false" ht="15.75" hidden="false" customHeight="true" outlineLevel="0" collapsed="false">
      <c r="A478" s="5" t="n">
        <v>439</v>
      </c>
      <c r="B478" s="6" t="n">
        <v>15061583</v>
      </c>
      <c r="C478" s="7" t="s">
        <v>1166</v>
      </c>
      <c r="D478" s="8" t="s">
        <v>2329</v>
      </c>
      <c r="E478" s="9" t="s">
        <v>7</v>
      </c>
      <c r="F478" s="71" t="s">
        <v>2113</v>
      </c>
      <c r="G478" s="26" t="n">
        <v>20</v>
      </c>
      <c r="H478" s="17"/>
      <c r="I478" s="5"/>
      <c r="J478" s="156" t="n">
        <f aca="false">COUNTIF('genotipadas x sembradas'!$B$2:$B$810,B478)</f>
        <v>1</v>
      </c>
      <c r="K478" s="137"/>
      <c r="L478" s="137"/>
      <c r="M478" s="137"/>
    </row>
    <row r="479" customFormat="false" ht="15.75" hidden="false" customHeight="true" outlineLevel="0" collapsed="false">
      <c r="A479" s="5" t="n">
        <v>440</v>
      </c>
      <c r="B479" s="6" t="n">
        <v>15061584</v>
      </c>
      <c r="C479" s="7" t="s">
        <v>1168</v>
      </c>
      <c r="D479" s="8" t="s">
        <v>2330</v>
      </c>
      <c r="E479" s="9" t="s">
        <v>7</v>
      </c>
      <c r="F479" s="71" t="s">
        <v>2113</v>
      </c>
      <c r="G479" s="26" t="n">
        <v>20</v>
      </c>
      <c r="H479" s="17"/>
      <c r="I479" s="5"/>
      <c r="J479" s="156" t="n">
        <f aca="false">COUNTIF('genotipadas x sembradas'!$B$2:$B$810,B479)</f>
        <v>1</v>
      </c>
      <c r="K479" s="137"/>
      <c r="L479" s="137"/>
      <c r="M479" s="137"/>
    </row>
    <row r="480" customFormat="false" ht="15.75" hidden="true" customHeight="true" outlineLevel="0" collapsed="false">
      <c r="A480" s="5" t="n">
        <v>441</v>
      </c>
      <c r="B480" s="6" t="n">
        <v>15061585</v>
      </c>
      <c r="C480" s="7" t="s">
        <v>1170</v>
      </c>
      <c r="D480" s="8" t="s">
        <v>49</v>
      </c>
      <c r="E480" s="9" t="s">
        <v>7</v>
      </c>
      <c r="F480" s="71" t="s">
        <v>2172</v>
      </c>
      <c r="G480" s="26" t="n">
        <v>20</v>
      </c>
      <c r="H480" s="17"/>
      <c r="I480" s="5"/>
      <c r="J480" s="137"/>
      <c r="K480" s="137"/>
      <c r="L480" s="137"/>
      <c r="M480" s="137"/>
    </row>
    <row r="481" customFormat="false" ht="15.75" hidden="false" customHeight="true" outlineLevel="0" collapsed="false">
      <c r="A481" s="5" t="n">
        <v>441</v>
      </c>
      <c r="B481" s="6" t="n">
        <v>15061585</v>
      </c>
      <c r="C481" s="7" t="s">
        <v>1170</v>
      </c>
      <c r="D481" s="8" t="s">
        <v>49</v>
      </c>
      <c r="E481" s="9" t="s">
        <v>7</v>
      </c>
      <c r="F481" s="71" t="s">
        <v>2113</v>
      </c>
      <c r="G481" s="26" t="n">
        <v>20</v>
      </c>
      <c r="H481" s="17"/>
      <c r="I481" s="5"/>
      <c r="J481" s="156" t="n">
        <f aca="false">COUNTIF('genotipadas x sembradas'!$B$2:$B$810,B481)</f>
        <v>1</v>
      </c>
      <c r="K481" s="137"/>
      <c r="L481" s="137"/>
      <c r="M481" s="137"/>
    </row>
    <row r="482" customFormat="false" ht="15.75" hidden="false" customHeight="true" outlineLevel="0" collapsed="false">
      <c r="A482" s="5" t="n">
        <v>442</v>
      </c>
      <c r="B482" s="6" t="n">
        <v>15061586</v>
      </c>
      <c r="C482" s="7" t="s">
        <v>1172</v>
      </c>
      <c r="D482" s="8" t="s">
        <v>67</v>
      </c>
      <c r="E482" s="9" t="s">
        <v>7</v>
      </c>
      <c r="F482" s="158" t="s">
        <v>2198</v>
      </c>
      <c r="G482" s="26" t="n">
        <v>20</v>
      </c>
      <c r="H482" s="17"/>
      <c r="I482" s="5"/>
      <c r="J482" s="156" t="n">
        <f aca="false">COUNTIF('genotipadas x sembradas'!$B$2:$B$810,B482)</f>
        <v>1</v>
      </c>
      <c r="K482" s="137"/>
      <c r="L482" s="137"/>
      <c r="M482" s="137"/>
    </row>
    <row r="483" s="114" customFormat="true" ht="15.75" hidden="true" customHeight="true" outlineLevel="0" collapsed="false">
      <c r="A483" s="17" t="n">
        <v>443</v>
      </c>
      <c r="B483" s="6" t="n">
        <v>15062132</v>
      </c>
      <c r="C483" s="7" t="s">
        <v>66</v>
      </c>
      <c r="D483" s="8" t="s">
        <v>67</v>
      </c>
      <c r="E483" s="9" t="s">
        <v>7</v>
      </c>
      <c r="F483" s="71" t="s">
        <v>2180</v>
      </c>
      <c r="G483" s="22" t="n">
        <v>20</v>
      </c>
      <c r="H483" s="17"/>
      <c r="I483" s="17"/>
      <c r="J483" s="156" t="n">
        <f aca="false">COUNTIF('genotipadas x sembradas'!$B$2:$B$810,B483)</f>
        <v>0</v>
      </c>
      <c r="K483" s="169"/>
      <c r="L483" s="169"/>
      <c r="M483" s="169"/>
    </row>
    <row r="484" customFormat="false" ht="15.75" hidden="false" customHeight="true" outlineLevel="0" collapsed="false">
      <c r="A484" s="5" t="n">
        <v>444</v>
      </c>
      <c r="B484" s="6" t="n">
        <v>15061588</v>
      </c>
      <c r="C484" s="7" t="s">
        <v>1174</v>
      </c>
      <c r="D484" s="8" t="s">
        <v>204</v>
      </c>
      <c r="E484" s="9" t="s">
        <v>7</v>
      </c>
      <c r="F484" s="158" t="s">
        <v>2198</v>
      </c>
      <c r="G484" s="26" t="n">
        <v>20</v>
      </c>
      <c r="H484" s="17"/>
      <c r="I484" s="5"/>
      <c r="J484" s="156" t="n">
        <f aca="false">COUNTIF('genotipadas x sembradas'!$B$2:$B$810,B484)</f>
        <v>1</v>
      </c>
      <c r="K484" s="137"/>
      <c r="L484" s="137"/>
      <c r="M484" s="137"/>
    </row>
    <row r="485" customFormat="false" ht="15.75" hidden="false" customHeight="true" outlineLevel="0" collapsed="false">
      <c r="A485" s="5" t="n">
        <v>445</v>
      </c>
      <c r="B485" s="6" t="n">
        <v>15062133</v>
      </c>
      <c r="C485" s="7" t="s">
        <v>1763</v>
      </c>
      <c r="D485" s="8" t="s">
        <v>2182</v>
      </c>
      <c r="E485" s="9" t="s">
        <v>7</v>
      </c>
      <c r="F485" s="71" t="s">
        <v>2113</v>
      </c>
      <c r="G485" s="26" t="n">
        <v>20</v>
      </c>
      <c r="H485" s="17"/>
      <c r="I485" s="5"/>
      <c r="J485" s="156" t="n">
        <f aca="false">COUNTIF('genotipadas x sembradas'!$B$2:$B$810,B485)</f>
        <v>1</v>
      </c>
      <c r="K485" s="137"/>
      <c r="L485" s="137"/>
      <c r="M485" s="137"/>
    </row>
    <row r="486" customFormat="false" ht="15.75" hidden="false" customHeight="true" outlineLevel="0" collapsed="false">
      <c r="A486" s="5" t="n">
        <v>446</v>
      </c>
      <c r="B486" s="6" t="n">
        <v>15061600</v>
      </c>
      <c r="C486" s="7" t="s">
        <v>1176</v>
      </c>
      <c r="D486" s="8" t="s">
        <v>2331</v>
      </c>
      <c r="E486" s="9" t="s">
        <v>7</v>
      </c>
      <c r="F486" s="71" t="s">
        <v>2113</v>
      </c>
      <c r="G486" s="26" t="n">
        <v>20</v>
      </c>
      <c r="H486" s="17"/>
      <c r="I486" s="5"/>
      <c r="J486" s="156" t="n">
        <f aca="false">COUNTIF('genotipadas x sembradas'!$B$2:$B$810,B486)</f>
        <v>1</v>
      </c>
      <c r="K486" s="137"/>
      <c r="L486" s="137"/>
      <c r="M486" s="137"/>
    </row>
    <row r="487" customFormat="false" ht="15.75" hidden="false" customHeight="true" outlineLevel="0" collapsed="false">
      <c r="A487" s="5" t="n">
        <v>447</v>
      </c>
      <c r="B487" s="6" t="n">
        <v>15061601</v>
      </c>
      <c r="C487" s="7" t="s">
        <v>1178</v>
      </c>
      <c r="D487" s="8" t="s">
        <v>49</v>
      </c>
      <c r="E487" s="9" t="s">
        <v>7</v>
      </c>
      <c r="F487" s="71" t="s">
        <v>2113</v>
      </c>
      <c r="G487" s="26" t="n">
        <v>20</v>
      </c>
      <c r="H487" s="17"/>
      <c r="I487" s="5"/>
      <c r="J487" s="156" t="n">
        <f aca="false">COUNTIF('genotipadas x sembradas'!$B$2:$B$810,B487)</f>
        <v>1</v>
      </c>
      <c r="K487" s="137"/>
      <c r="L487" s="137"/>
      <c r="M487" s="137"/>
    </row>
    <row r="488" customFormat="false" ht="15.75" hidden="false" customHeight="true" outlineLevel="0" collapsed="false">
      <c r="A488" s="5" t="n">
        <v>448</v>
      </c>
      <c r="B488" s="6" t="n">
        <v>15061602</v>
      </c>
      <c r="C488" s="7" t="s">
        <v>1180</v>
      </c>
      <c r="D488" s="8" t="s">
        <v>20</v>
      </c>
      <c r="E488" s="9" t="s">
        <v>7</v>
      </c>
      <c r="F488" s="71" t="s">
        <v>2113</v>
      </c>
      <c r="G488" s="26" t="n">
        <v>20</v>
      </c>
      <c r="H488" s="17"/>
      <c r="I488" s="5"/>
      <c r="J488" s="156" t="n">
        <f aca="false">COUNTIF('genotipadas x sembradas'!$B$2:$B$810,B488)</f>
        <v>1</v>
      </c>
      <c r="K488" s="137"/>
      <c r="L488" s="137"/>
      <c r="M488" s="137"/>
    </row>
    <row r="489" customFormat="false" ht="15.75" hidden="false" customHeight="true" outlineLevel="0" collapsed="false">
      <c r="A489" s="5" t="n">
        <v>449</v>
      </c>
      <c r="B489" s="6" t="n">
        <v>15061603</v>
      </c>
      <c r="C489" s="7" t="s">
        <v>1182</v>
      </c>
      <c r="D489" s="8" t="s">
        <v>2332</v>
      </c>
      <c r="E489" s="9" t="s">
        <v>7</v>
      </c>
      <c r="F489" s="71" t="s">
        <v>2113</v>
      </c>
      <c r="G489" s="26" t="n">
        <v>20</v>
      </c>
      <c r="H489" s="17"/>
      <c r="I489" s="5"/>
      <c r="J489" s="156" t="n">
        <f aca="false">COUNTIF('genotipadas x sembradas'!$B$2:$B$810,B489)</f>
        <v>1</v>
      </c>
      <c r="K489" s="137"/>
      <c r="L489" s="137"/>
      <c r="M489" s="137"/>
    </row>
    <row r="490" customFormat="false" ht="15.75" hidden="false" customHeight="true" outlineLevel="0" collapsed="false">
      <c r="A490" s="5" t="n">
        <v>450</v>
      </c>
      <c r="B490" s="6" t="n">
        <v>15061604</v>
      </c>
      <c r="C490" s="7" t="s">
        <v>1184</v>
      </c>
      <c r="D490" s="8" t="s">
        <v>2332</v>
      </c>
      <c r="E490" s="9" t="s">
        <v>7</v>
      </c>
      <c r="F490" s="158" t="s">
        <v>2198</v>
      </c>
      <c r="G490" s="26" t="n">
        <v>20</v>
      </c>
      <c r="H490" s="17"/>
      <c r="I490" s="5"/>
      <c r="J490" s="156" t="n">
        <f aca="false">COUNTIF('genotipadas x sembradas'!$B$2:$B$810,B490)</f>
        <v>1</v>
      </c>
      <c r="K490" s="137"/>
      <c r="L490" s="137"/>
      <c r="M490" s="137"/>
    </row>
    <row r="491" customFormat="false" ht="15.75" hidden="false" customHeight="true" outlineLevel="0" collapsed="false">
      <c r="A491" s="5" t="n">
        <v>451</v>
      </c>
      <c r="B491" s="6" t="n">
        <v>15061605</v>
      </c>
      <c r="C491" s="7" t="s">
        <v>1186</v>
      </c>
      <c r="D491" s="8" t="s">
        <v>2333</v>
      </c>
      <c r="E491" s="9" t="s">
        <v>7</v>
      </c>
      <c r="F491" s="71" t="s">
        <v>2113</v>
      </c>
      <c r="G491" s="26" t="n">
        <v>20</v>
      </c>
      <c r="H491" s="17"/>
      <c r="I491" s="5"/>
      <c r="J491" s="156" t="n">
        <f aca="false">COUNTIF('genotipadas x sembradas'!$B$2:$B$810,B491)</f>
        <v>1</v>
      </c>
      <c r="K491" s="137"/>
      <c r="L491" s="137"/>
      <c r="M491" s="137"/>
    </row>
    <row r="492" s="157" customFormat="true" ht="15.75" hidden="true" customHeight="true" outlineLevel="0" collapsed="false">
      <c r="A492" s="159" t="n">
        <v>452</v>
      </c>
      <c r="B492" s="160" t="n">
        <v>15061607</v>
      </c>
      <c r="C492" s="161" t="s">
        <v>1188</v>
      </c>
      <c r="D492" s="162" t="s">
        <v>2133</v>
      </c>
      <c r="E492" s="163" t="s">
        <v>7</v>
      </c>
      <c r="F492" s="164" t="s">
        <v>2193</v>
      </c>
      <c r="G492" s="165"/>
      <c r="H492" s="166"/>
      <c r="I492" s="159"/>
      <c r="J492" s="156" t="n">
        <f aca="false">COUNTIF('genotipadas x sembradas'!$B$2:$B$810,B492)</f>
        <v>1</v>
      </c>
      <c r="K492" s="156"/>
      <c r="L492" s="156"/>
      <c r="M492" s="156"/>
    </row>
    <row r="493" customFormat="false" ht="15.75" hidden="false" customHeight="true" outlineLevel="0" collapsed="false">
      <c r="A493" s="5" t="n">
        <v>453</v>
      </c>
      <c r="B493" s="6" t="n">
        <v>15061608</v>
      </c>
      <c r="C493" s="7" t="s">
        <v>1190</v>
      </c>
      <c r="D493" s="8" t="s">
        <v>67</v>
      </c>
      <c r="E493" s="9" t="s">
        <v>7</v>
      </c>
      <c r="F493" s="71" t="s">
        <v>2113</v>
      </c>
      <c r="G493" s="26" t="n">
        <v>20</v>
      </c>
      <c r="H493" s="17"/>
      <c r="I493" s="5"/>
      <c r="J493" s="156" t="n">
        <f aca="false">COUNTIF('genotipadas x sembradas'!$B$2:$B$810,B493)</f>
        <v>1</v>
      </c>
      <c r="K493" s="137"/>
      <c r="L493" s="137"/>
      <c r="M493" s="137"/>
    </row>
    <row r="494" customFormat="false" ht="15.75" hidden="false" customHeight="true" outlineLevel="0" collapsed="false">
      <c r="A494" s="5" t="n">
        <v>454</v>
      </c>
      <c r="B494" s="6" t="n">
        <v>15061609</v>
      </c>
      <c r="C494" s="7" t="s">
        <v>1192</v>
      </c>
      <c r="D494" s="8" t="s">
        <v>2334</v>
      </c>
      <c r="E494" s="9" t="s">
        <v>7</v>
      </c>
      <c r="F494" s="71" t="s">
        <v>2113</v>
      </c>
      <c r="G494" s="26" t="n">
        <v>20</v>
      </c>
      <c r="H494" s="17"/>
      <c r="I494" s="5"/>
      <c r="J494" s="156" t="n">
        <f aca="false">COUNTIF('genotipadas x sembradas'!$B$2:$B$810,B494)</f>
        <v>1</v>
      </c>
      <c r="K494" s="137"/>
      <c r="L494" s="137"/>
      <c r="M494" s="137"/>
    </row>
    <row r="495" customFormat="false" ht="15.75" hidden="false" customHeight="true" outlineLevel="0" collapsed="false">
      <c r="A495" s="5" t="n">
        <v>455</v>
      </c>
      <c r="B495" s="6" t="n">
        <v>15061610</v>
      </c>
      <c r="C495" s="7" t="s">
        <v>1194</v>
      </c>
      <c r="D495" s="8" t="s">
        <v>2335</v>
      </c>
      <c r="E495" s="9" t="s">
        <v>7</v>
      </c>
      <c r="F495" s="71" t="s">
        <v>2113</v>
      </c>
      <c r="G495" s="26" t="n">
        <v>20</v>
      </c>
      <c r="H495" s="17"/>
      <c r="I495" s="5"/>
      <c r="J495" s="156" t="n">
        <f aca="false">COUNTIF('genotipadas x sembradas'!$B$2:$B$810,B495)</f>
        <v>1</v>
      </c>
      <c r="K495" s="137"/>
      <c r="L495" s="137"/>
      <c r="M495" s="137"/>
    </row>
    <row r="496" customFormat="false" ht="15.75" hidden="false" customHeight="true" outlineLevel="0" collapsed="false">
      <c r="A496" s="5" t="n">
        <v>456</v>
      </c>
      <c r="B496" s="6" t="n">
        <v>15061612</v>
      </c>
      <c r="C496" s="7" t="s">
        <v>1196</v>
      </c>
      <c r="D496" s="8" t="s">
        <v>2178</v>
      </c>
      <c r="E496" s="9" t="s">
        <v>7</v>
      </c>
      <c r="F496" s="71" t="s">
        <v>2113</v>
      </c>
      <c r="G496" s="26" t="n">
        <v>20</v>
      </c>
      <c r="H496" s="17"/>
      <c r="I496" s="5"/>
      <c r="J496" s="156" t="n">
        <f aca="false">COUNTIF('genotipadas x sembradas'!$B$2:$B$810,B496)</f>
        <v>1</v>
      </c>
      <c r="K496" s="137"/>
      <c r="L496" s="137"/>
      <c r="M496" s="137"/>
    </row>
    <row r="497" customFormat="false" ht="15.75" hidden="false" customHeight="true" outlineLevel="0" collapsed="false">
      <c r="A497" s="5" t="n">
        <v>457</v>
      </c>
      <c r="B497" s="6" t="n">
        <v>15061613</v>
      </c>
      <c r="C497" s="7" t="s">
        <v>1198</v>
      </c>
      <c r="D497" s="8" t="s">
        <v>2333</v>
      </c>
      <c r="E497" s="9" t="s">
        <v>7</v>
      </c>
      <c r="F497" s="71" t="s">
        <v>2113</v>
      </c>
      <c r="G497" s="26" t="n">
        <v>20</v>
      </c>
      <c r="H497" s="17"/>
      <c r="I497" s="5"/>
      <c r="J497" s="156" t="n">
        <f aca="false">COUNTIF('genotipadas x sembradas'!$B$2:$B$810,B497)</f>
        <v>1</v>
      </c>
      <c r="K497" s="137"/>
      <c r="L497" s="137"/>
      <c r="M497" s="137"/>
    </row>
    <row r="498" customFormat="false" ht="15.75" hidden="false" customHeight="true" outlineLevel="0" collapsed="false">
      <c r="A498" s="5" t="n">
        <v>458</v>
      </c>
      <c r="B498" s="6" t="n">
        <v>15061960</v>
      </c>
      <c r="C498" s="7" t="s">
        <v>1581</v>
      </c>
      <c r="D498" s="8" t="s">
        <v>2333</v>
      </c>
      <c r="E498" s="9" t="s">
        <v>7</v>
      </c>
      <c r="F498" s="71" t="s">
        <v>2113</v>
      </c>
      <c r="G498" s="26" t="n">
        <v>20</v>
      </c>
      <c r="H498" s="17"/>
      <c r="I498" s="5"/>
      <c r="J498" s="156" t="n">
        <f aca="false">COUNTIF('genotipadas x sembradas'!$B$2:$B$810,B498)</f>
        <v>1</v>
      </c>
      <c r="K498" s="137"/>
      <c r="L498" s="137"/>
      <c r="M498" s="137"/>
    </row>
    <row r="499" customFormat="false" ht="15.75" hidden="false" customHeight="true" outlineLevel="0" collapsed="false">
      <c r="A499" s="5" t="n">
        <v>459</v>
      </c>
      <c r="B499" s="6" t="n">
        <v>15061614</v>
      </c>
      <c r="C499" s="7" t="s">
        <v>1200</v>
      </c>
      <c r="D499" s="8" t="s">
        <v>49</v>
      </c>
      <c r="E499" s="9" t="s">
        <v>7</v>
      </c>
      <c r="F499" s="71" t="s">
        <v>2180</v>
      </c>
      <c r="G499" s="26" t="n">
        <v>20</v>
      </c>
      <c r="H499" s="17"/>
      <c r="I499" s="5"/>
      <c r="J499" s="156" t="n">
        <f aca="false">COUNTIF('genotipadas x sembradas'!$B$2:$B$810,B499)</f>
        <v>1</v>
      </c>
      <c r="K499" s="137"/>
      <c r="L499" s="137"/>
      <c r="M499" s="137"/>
    </row>
    <row r="500" customFormat="false" ht="15.75" hidden="false" customHeight="true" outlineLevel="0" collapsed="false">
      <c r="A500" s="5" t="n">
        <v>460</v>
      </c>
      <c r="B500" s="6" t="n">
        <v>15061961</v>
      </c>
      <c r="C500" s="7" t="s">
        <v>1583</v>
      </c>
      <c r="D500" s="8" t="s">
        <v>49</v>
      </c>
      <c r="E500" s="9" t="s">
        <v>7</v>
      </c>
      <c r="F500" s="71" t="s">
        <v>2113</v>
      </c>
      <c r="G500" s="26" t="n">
        <v>20</v>
      </c>
      <c r="H500" s="17"/>
      <c r="I500" s="5"/>
      <c r="J500" s="156" t="n">
        <f aca="false">COUNTIF('genotipadas x sembradas'!$B$2:$B$810,B500)</f>
        <v>1</v>
      </c>
      <c r="K500" s="137"/>
      <c r="L500" s="137"/>
      <c r="M500" s="137"/>
    </row>
    <row r="501" customFormat="false" ht="15.75" hidden="false" customHeight="true" outlineLevel="0" collapsed="false">
      <c r="A501" s="5" t="n">
        <v>461</v>
      </c>
      <c r="B501" s="6" t="n">
        <v>15062136</v>
      </c>
      <c r="C501" s="7" t="s">
        <v>1765</v>
      </c>
      <c r="D501" s="8" t="s">
        <v>2336</v>
      </c>
      <c r="E501" s="9" t="s">
        <v>7</v>
      </c>
      <c r="F501" s="71" t="s">
        <v>2113</v>
      </c>
      <c r="G501" s="26" t="n">
        <v>20</v>
      </c>
      <c r="H501" s="17"/>
      <c r="I501" s="5"/>
      <c r="J501" s="156" t="n">
        <f aca="false">COUNTIF('genotipadas x sembradas'!$B$2:$B$810,B501)</f>
        <v>1</v>
      </c>
      <c r="K501" s="137"/>
      <c r="L501" s="137"/>
      <c r="M501" s="137"/>
    </row>
    <row r="502" customFormat="false" ht="15.75" hidden="false" customHeight="true" outlineLevel="0" collapsed="false">
      <c r="A502" s="5" t="n">
        <v>462</v>
      </c>
      <c r="B502" s="6" t="n">
        <v>15062137</v>
      </c>
      <c r="C502" s="7" t="s">
        <v>1767</v>
      </c>
      <c r="D502" s="8" t="s">
        <v>2337</v>
      </c>
      <c r="E502" s="9" t="s">
        <v>7</v>
      </c>
      <c r="F502" s="71" t="s">
        <v>2113</v>
      </c>
      <c r="G502" s="26" t="n">
        <v>20</v>
      </c>
      <c r="H502" s="17"/>
      <c r="I502" s="5"/>
      <c r="J502" s="156" t="n">
        <f aca="false">COUNTIF('genotipadas x sembradas'!$B$2:$B$810,B502)</f>
        <v>1</v>
      </c>
      <c r="K502" s="137"/>
      <c r="L502" s="137"/>
      <c r="M502" s="137"/>
    </row>
    <row r="503" customFormat="false" ht="15.75" hidden="false" customHeight="true" outlineLevel="0" collapsed="false">
      <c r="A503" s="5" t="n">
        <v>463</v>
      </c>
      <c r="B503" s="6" t="n">
        <v>15061619</v>
      </c>
      <c r="C503" s="7" t="s">
        <v>1202</v>
      </c>
      <c r="D503" s="8" t="s">
        <v>2338</v>
      </c>
      <c r="E503" s="9" t="s">
        <v>7</v>
      </c>
      <c r="F503" s="71" t="s">
        <v>2113</v>
      </c>
      <c r="G503" s="26" t="n">
        <v>20</v>
      </c>
      <c r="H503" s="17"/>
      <c r="I503" s="5"/>
      <c r="J503" s="156" t="n">
        <f aca="false">COUNTIF('genotipadas x sembradas'!$B$2:$B$810,B503)</f>
        <v>1</v>
      </c>
      <c r="K503" s="137"/>
      <c r="L503" s="137"/>
      <c r="M503" s="137"/>
    </row>
    <row r="504" customFormat="false" ht="15.75" hidden="false" customHeight="true" outlineLevel="0" collapsed="false">
      <c r="A504" s="5" t="n">
        <v>464</v>
      </c>
      <c r="B504" s="6" t="n">
        <v>15061621</v>
      </c>
      <c r="C504" s="7" t="s">
        <v>1204</v>
      </c>
      <c r="D504" s="8" t="s">
        <v>2310</v>
      </c>
      <c r="E504" s="9" t="s">
        <v>7</v>
      </c>
      <c r="F504" s="71" t="s">
        <v>2113</v>
      </c>
      <c r="G504" s="26" t="n">
        <v>20</v>
      </c>
      <c r="H504" s="17"/>
      <c r="I504" s="5"/>
      <c r="J504" s="156" t="n">
        <f aca="false">COUNTIF('genotipadas x sembradas'!$B$2:$B$810,B504)</f>
        <v>1</v>
      </c>
      <c r="K504" s="137"/>
      <c r="L504" s="137"/>
      <c r="M504" s="137"/>
    </row>
    <row r="505" customFormat="false" ht="15.75" hidden="false" customHeight="true" outlineLevel="0" collapsed="false">
      <c r="A505" s="5" t="n">
        <v>465</v>
      </c>
      <c r="B505" s="6" t="n">
        <v>15061622</v>
      </c>
      <c r="C505" s="7" t="s">
        <v>1206</v>
      </c>
      <c r="D505" s="8" t="s">
        <v>2133</v>
      </c>
      <c r="E505" s="9" t="s">
        <v>7</v>
      </c>
      <c r="F505" s="71" t="s">
        <v>2113</v>
      </c>
      <c r="G505" s="26" t="n">
        <v>20</v>
      </c>
      <c r="H505" s="17"/>
      <c r="I505" s="5"/>
      <c r="J505" s="156" t="n">
        <f aca="false">COUNTIF('genotipadas x sembradas'!$B$2:$B$810,B505)</f>
        <v>1</v>
      </c>
      <c r="K505" s="137"/>
      <c r="L505" s="137"/>
      <c r="M505" s="137"/>
    </row>
    <row r="506" customFormat="false" ht="15.75" hidden="false" customHeight="true" outlineLevel="0" collapsed="false">
      <c r="A506" s="5" t="n">
        <v>466</v>
      </c>
      <c r="B506" s="6" t="n">
        <v>15061623</v>
      </c>
      <c r="C506" s="7" t="s">
        <v>1208</v>
      </c>
      <c r="D506" s="8" t="s">
        <v>285</v>
      </c>
      <c r="E506" s="9" t="s">
        <v>7</v>
      </c>
      <c r="F506" s="71" t="s">
        <v>2113</v>
      </c>
      <c r="G506" s="26" t="n">
        <v>20</v>
      </c>
      <c r="H506" s="17"/>
      <c r="I506" s="5"/>
      <c r="J506" s="156" t="n">
        <f aca="false">COUNTIF('genotipadas x sembradas'!$B$2:$B$810,B506)</f>
        <v>1</v>
      </c>
      <c r="K506" s="137"/>
      <c r="L506" s="137"/>
      <c r="M506" s="137"/>
    </row>
    <row r="507" customFormat="false" ht="15.75" hidden="false" customHeight="true" outlineLevel="0" collapsed="false">
      <c r="A507" s="5" t="n">
        <v>467</v>
      </c>
      <c r="B507" s="6" t="n">
        <v>15061624</v>
      </c>
      <c r="C507" s="7" t="s">
        <v>1210</v>
      </c>
      <c r="D507" s="8" t="s">
        <v>2310</v>
      </c>
      <c r="E507" s="9" t="s">
        <v>7</v>
      </c>
      <c r="F507" s="71" t="s">
        <v>2113</v>
      </c>
      <c r="G507" s="26" t="n">
        <v>20</v>
      </c>
      <c r="H507" s="17"/>
      <c r="I507" s="5"/>
      <c r="J507" s="156" t="n">
        <f aca="false">COUNTIF('genotipadas x sembradas'!$B$2:$B$810,B507)</f>
        <v>1</v>
      </c>
      <c r="K507" s="137"/>
      <c r="L507" s="137"/>
      <c r="M507" s="137"/>
    </row>
    <row r="508" customFormat="false" ht="15.75" hidden="false" customHeight="true" outlineLevel="0" collapsed="false">
      <c r="A508" s="5" t="n">
        <v>468</v>
      </c>
      <c r="B508" s="6" t="n">
        <v>15062138</v>
      </c>
      <c r="C508" s="7" t="s">
        <v>1769</v>
      </c>
      <c r="D508" s="8" t="s">
        <v>55</v>
      </c>
      <c r="E508" s="9" t="s">
        <v>7</v>
      </c>
      <c r="F508" s="71" t="s">
        <v>2113</v>
      </c>
      <c r="G508" s="26" t="n">
        <v>20</v>
      </c>
      <c r="H508" s="17"/>
      <c r="I508" s="5"/>
      <c r="J508" s="156" t="n">
        <f aca="false">COUNTIF('genotipadas x sembradas'!$B$2:$B$810,B508)</f>
        <v>1</v>
      </c>
      <c r="K508" s="137"/>
      <c r="L508" s="137"/>
      <c r="M508" s="137"/>
    </row>
    <row r="509" customFormat="false" ht="15.75" hidden="false" customHeight="true" outlineLevel="0" collapsed="false">
      <c r="A509" s="5" t="n">
        <v>469</v>
      </c>
      <c r="B509" s="6" t="n">
        <v>15061626</v>
      </c>
      <c r="C509" s="7" t="s">
        <v>1212</v>
      </c>
      <c r="D509" s="8" t="s">
        <v>2201</v>
      </c>
      <c r="E509" s="9" t="s">
        <v>7</v>
      </c>
      <c r="F509" s="71" t="s">
        <v>2113</v>
      </c>
      <c r="G509" s="26" t="n">
        <v>20</v>
      </c>
      <c r="H509" s="17"/>
      <c r="I509" s="5"/>
      <c r="J509" s="156" t="n">
        <f aca="false">COUNTIF('genotipadas x sembradas'!$B$2:$B$810,B509)</f>
        <v>1</v>
      </c>
      <c r="K509" s="137"/>
      <c r="L509" s="137"/>
      <c r="M509" s="137"/>
    </row>
    <row r="510" customFormat="false" ht="15.75" hidden="false" customHeight="true" outlineLevel="0" collapsed="false">
      <c r="A510" s="5" t="n">
        <v>470</v>
      </c>
      <c r="B510" s="6" t="n">
        <v>15061627</v>
      </c>
      <c r="C510" s="7" t="s">
        <v>1214</v>
      </c>
      <c r="D510" s="8" t="s">
        <v>210</v>
      </c>
      <c r="E510" s="9" t="s">
        <v>7</v>
      </c>
      <c r="F510" s="71" t="s">
        <v>2113</v>
      </c>
      <c r="G510" s="26" t="n">
        <v>20</v>
      </c>
      <c r="H510" s="17"/>
      <c r="I510" s="5"/>
      <c r="J510" s="156" t="n">
        <f aca="false">COUNTIF('genotipadas x sembradas'!$B$2:$B$810,B510)</f>
        <v>1</v>
      </c>
      <c r="K510" s="137"/>
      <c r="L510" s="137"/>
      <c r="M510" s="137"/>
    </row>
    <row r="511" customFormat="false" ht="15.75" hidden="false" customHeight="true" outlineLevel="0" collapsed="false">
      <c r="A511" s="5" t="n">
        <v>471</v>
      </c>
      <c r="B511" s="6" t="n">
        <v>15061628</v>
      </c>
      <c r="C511" s="7" t="s">
        <v>1216</v>
      </c>
      <c r="D511" s="8" t="s">
        <v>24</v>
      </c>
      <c r="E511" s="9" t="s">
        <v>7</v>
      </c>
      <c r="F511" s="71" t="s">
        <v>2113</v>
      </c>
      <c r="G511" s="26" t="n">
        <v>20</v>
      </c>
      <c r="H511" s="17"/>
      <c r="I511" s="5"/>
      <c r="J511" s="156" t="n">
        <f aca="false">COUNTIF('genotipadas x sembradas'!$B$2:$B$810,B511)</f>
        <v>1</v>
      </c>
      <c r="K511" s="137"/>
      <c r="L511" s="137"/>
      <c r="M511" s="137"/>
    </row>
    <row r="512" customFormat="false" ht="15.75" hidden="false" customHeight="true" outlineLevel="0" collapsed="false">
      <c r="A512" s="5" t="n">
        <v>472</v>
      </c>
      <c r="B512" s="6" t="n">
        <v>15061629</v>
      </c>
      <c r="C512" s="7" t="s">
        <v>1218</v>
      </c>
      <c r="D512" s="8" t="s">
        <v>268</v>
      </c>
      <c r="E512" s="9" t="s">
        <v>7</v>
      </c>
      <c r="F512" s="71" t="s">
        <v>2113</v>
      </c>
      <c r="G512" s="26" t="n">
        <v>20</v>
      </c>
      <c r="H512" s="17"/>
      <c r="I512" s="5"/>
      <c r="J512" s="156" t="n">
        <f aca="false">COUNTIF('genotipadas x sembradas'!$B$2:$B$810,B512)</f>
        <v>1</v>
      </c>
      <c r="K512" s="137"/>
      <c r="L512" s="137"/>
      <c r="M512" s="137"/>
    </row>
    <row r="513" customFormat="false" ht="15.75" hidden="false" customHeight="true" outlineLevel="0" collapsed="false">
      <c r="A513" s="5" t="n">
        <v>473</v>
      </c>
      <c r="B513" s="6" t="n">
        <v>15061630</v>
      </c>
      <c r="C513" s="7" t="s">
        <v>1220</v>
      </c>
      <c r="D513" s="8" t="s">
        <v>2339</v>
      </c>
      <c r="E513" s="9" t="s">
        <v>7</v>
      </c>
      <c r="F513" s="71" t="s">
        <v>2113</v>
      </c>
      <c r="G513" s="26" t="n">
        <v>20</v>
      </c>
      <c r="H513" s="17"/>
      <c r="I513" s="5"/>
      <c r="J513" s="156" t="n">
        <f aca="false">COUNTIF('genotipadas x sembradas'!$B$2:$B$810,B513)</f>
        <v>1</v>
      </c>
      <c r="K513" s="137"/>
      <c r="L513" s="137"/>
      <c r="M513" s="137"/>
    </row>
    <row r="514" customFormat="false" ht="15.75" hidden="false" customHeight="true" outlineLevel="0" collapsed="false">
      <c r="A514" s="5" t="n">
        <v>474</v>
      </c>
      <c r="B514" s="6" t="n">
        <v>15061631</v>
      </c>
      <c r="C514" s="7" t="s">
        <v>1222</v>
      </c>
      <c r="D514" s="8" t="s">
        <v>2116</v>
      </c>
      <c r="E514" s="9" t="s">
        <v>7</v>
      </c>
      <c r="F514" s="71" t="s">
        <v>2113</v>
      </c>
      <c r="G514" s="26" t="n">
        <v>20</v>
      </c>
      <c r="H514" s="17"/>
      <c r="I514" s="5"/>
      <c r="J514" s="156" t="n">
        <f aca="false">COUNTIF('genotipadas x sembradas'!$B$2:$B$810,B514)</f>
        <v>1</v>
      </c>
      <c r="K514" s="137"/>
      <c r="L514" s="137"/>
      <c r="M514" s="137"/>
    </row>
    <row r="515" customFormat="false" ht="15.75" hidden="false" customHeight="true" outlineLevel="0" collapsed="false">
      <c r="A515" s="5" t="n">
        <v>475</v>
      </c>
      <c r="B515" s="6" t="n">
        <v>15061632</v>
      </c>
      <c r="C515" s="7" t="s">
        <v>1224</v>
      </c>
      <c r="D515" s="8" t="s">
        <v>2340</v>
      </c>
      <c r="E515" s="9" t="s">
        <v>7</v>
      </c>
      <c r="F515" s="71" t="s">
        <v>2113</v>
      </c>
      <c r="G515" s="26" t="n">
        <v>20</v>
      </c>
      <c r="H515" s="17"/>
      <c r="I515" s="5"/>
      <c r="J515" s="156" t="n">
        <f aca="false">COUNTIF('genotipadas x sembradas'!$B$2:$B$810,B515)</f>
        <v>1</v>
      </c>
      <c r="K515" s="137"/>
      <c r="L515" s="137"/>
      <c r="M515" s="137"/>
    </row>
    <row r="516" customFormat="false" ht="15.75" hidden="false" customHeight="true" outlineLevel="0" collapsed="false">
      <c r="A516" s="5" t="n">
        <v>476</v>
      </c>
      <c r="B516" s="6" t="n">
        <v>15062139</v>
      </c>
      <c r="C516" s="7" t="s">
        <v>1771</v>
      </c>
      <c r="D516" s="8" t="s">
        <v>292</v>
      </c>
      <c r="E516" s="9" t="s">
        <v>7</v>
      </c>
      <c r="F516" s="71" t="s">
        <v>2113</v>
      </c>
      <c r="G516" s="26" t="n">
        <v>20</v>
      </c>
      <c r="H516" s="17"/>
      <c r="I516" s="5"/>
      <c r="J516" s="156" t="n">
        <f aca="false">COUNTIF('genotipadas x sembradas'!$B$2:$B$810,B516)</f>
        <v>1</v>
      </c>
      <c r="K516" s="137"/>
      <c r="L516" s="137"/>
      <c r="M516" s="137"/>
    </row>
    <row r="517" s="114" customFormat="true" ht="15.75" hidden="false" customHeight="true" outlineLevel="0" collapsed="false">
      <c r="A517" s="17" t="n">
        <v>477</v>
      </c>
      <c r="B517" s="6" t="n">
        <v>15061633</v>
      </c>
      <c r="C517" s="7" t="s">
        <v>1226</v>
      </c>
      <c r="D517" s="8" t="s">
        <v>2341</v>
      </c>
      <c r="E517" s="9" t="s">
        <v>7</v>
      </c>
      <c r="F517" s="158" t="s">
        <v>2180</v>
      </c>
      <c r="G517" s="22" t="n">
        <v>20</v>
      </c>
      <c r="H517" s="22"/>
      <c r="I517" s="22"/>
      <c r="J517" s="156" t="n">
        <f aca="false">COUNTIF('genotipadas x sembradas'!$B$2:$B$810,B517)</f>
        <v>1</v>
      </c>
      <c r="K517" s="169"/>
      <c r="L517" s="169"/>
      <c r="M517" s="169"/>
    </row>
    <row r="518" s="114" customFormat="true" ht="15.75" hidden="true" customHeight="true" outlineLevel="0" collapsed="false">
      <c r="A518" s="15" t="n">
        <v>478</v>
      </c>
      <c r="B518" s="6" t="n">
        <v>15061634</v>
      </c>
      <c r="C518" s="7" t="s">
        <v>1228</v>
      </c>
      <c r="D518" s="16" t="s">
        <v>290</v>
      </c>
      <c r="E518" s="9" t="s">
        <v>7</v>
      </c>
      <c r="F518" s="158" t="s">
        <v>2172</v>
      </c>
      <c r="G518" s="22" t="n">
        <v>20</v>
      </c>
      <c r="H518" s="22"/>
      <c r="I518" s="22"/>
      <c r="J518" s="169"/>
      <c r="K518" s="169"/>
      <c r="L518" s="169"/>
      <c r="M518" s="169"/>
    </row>
    <row r="519" s="157" customFormat="true" ht="15.75" hidden="true" customHeight="true" outlineLevel="0" collapsed="false">
      <c r="A519" s="159" t="n">
        <v>478</v>
      </c>
      <c r="B519" s="160" t="n">
        <v>15061634</v>
      </c>
      <c r="C519" s="161" t="s">
        <v>1228</v>
      </c>
      <c r="D519" s="162" t="s">
        <v>290</v>
      </c>
      <c r="E519" s="163" t="s">
        <v>7</v>
      </c>
      <c r="F519" s="164" t="s">
        <v>2113</v>
      </c>
      <c r="G519" s="165"/>
      <c r="H519" s="166"/>
      <c r="I519" s="159"/>
      <c r="J519" s="156" t="n">
        <f aca="false">COUNTIF('genotipadas x sembradas'!$B$2:$B$810,B519)</f>
        <v>1</v>
      </c>
      <c r="K519" s="156"/>
      <c r="L519" s="156"/>
      <c r="M519" s="156"/>
    </row>
    <row r="520" customFormat="false" ht="15.75" hidden="false" customHeight="true" outlineLevel="0" collapsed="false">
      <c r="A520" s="5" t="n">
        <v>479</v>
      </c>
      <c r="B520" s="6" t="n">
        <v>15061962</v>
      </c>
      <c r="C520" s="7" t="s">
        <v>1585</v>
      </c>
      <c r="D520" s="8" t="s">
        <v>202</v>
      </c>
      <c r="E520" s="9" t="s">
        <v>7</v>
      </c>
      <c r="F520" s="71" t="s">
        <v>2113</v>
      </c>
      <c r="G520" s="26" t="n">
        <v>20</v>
      </c>
      <c r="H520" s="17"/>
      <c r="I520" s="5"/>
      <c r="J520" s="156" t="n">
        <f aca="false">COUNTIF('genotipadas x sembradas'!$B$2:$B$810,B520)</f>
        <v>1</v>
      </c>
      <c r="K520" s="137"/>
      <c r="L520" s="137"/>
      <c r="M520" s="137"/>
    </row>
    <row r="521" customFormat="false" ht="15.75" hidden="false" customHeight="true" outlineLevel="0" collapsed="false">
      <c r="A521" s="5" t="n">
        <v>480</v>
      </c>
      <c r="B521" s="6" t="n">
        <v>15061637</v>
      </c>
      <c r="C521" s="7" t="s">
        <v>1230</v>
      </c>
      <c r="D521" s="8" t="s">
        <v>190</v>
      </c>
      <c r="E521" s="9" t="s">
        <v>7</v>
      </c>
      <c r="F521" s="71" t="s">
        <v>2113</v>
      </c>
      <c r="G521" s="26" t="n">
        <v>20</v>
      </c>
      <c r="H521" s="17"/>
      <c r="I521" s="5"/>
      <c r="J521" s="156" t="n">
        <f aca="false">COUNTIF('genotipadas x sembradas'!$B$2:$B$810,B521)</f>
        <v>1</v>
      </c>
      <c r="K521" s="137"/>
      <c r="L521" s="137"/>
      <c r="M521" s="137"/>
    </row>
    <row r="522" customFormat="false" ht="15.75" hidden="false" customHeight="true" outlineLevel="0" collapsed="false">
      <c r="A522" s="5" t="n">
        <v>481</v>
      </c>
      <c r="B522" s="6" t="n">
        <v>15061638</v>
      </c>
      <c r="C522" s="7" t="s">
        <v>1232</v>
      </c>
      <c r="D522" s="8" t="s">
        <v>2342</v>
      </c>
      <c r="E522" s="9" t="s">
        <v>7</v>
      </c>
      <c r="F522" s="71" t="s">
        <v>2113</v>
      </c>
      <c r="G522" s="26" t="n">
        <v>20</v>
      </c>
      <c r="H522" s="17"/>
      <c r="I522" s="5"/>
      <c r="J522" s="156" t="n">
        <f aca="false">COUNTIF('genotipadas x sembradas'!$B$2:$B$810,B522)</f>
        <v>1</v>
      </c>
      <c r="K522" s="137"/>
      <c r="L522" s="137"/>
      <c r="M522" s="137"/>
    </row>
    <row r="523" customFormat="false" ht="15.75" hidden="false" customHeight="true" outlineLevel="0" collapsed="false">
      <c r="A523" s="5" t="n">
        <v>482</v>
      </c>
      <c r="B523" s="6" t="n">
        <v>15061639</v>
      </c>
      <c r="C523" s="7" t="s">
        <v>1234</v>
      </c>
      <c r="D523" s="8" t="s">
        <v>2343</v>
      </c>
      <c r="E523" s="9" t="s">
        <v>7</v>
      </c>
      <c r="F523" s="71" t="s">
        <v>2113</v>
      </c>
      <c r="G523" s="26" t="n">
        <v>20</v>
      </c>
      <c r="H523" s="17"/>
      <c r="I523" s="5"/>
      <c r="J523" s="156" t="n">
        <f aca="false">COUNTIF('genotipadas x sembradas'!$B$2:$B$810,B523)</f>
        <v>1</v>
      </c>
      <c r="K523" s="137"/>
      <c r="L523" s="137"/>
      <c r="M523" s="137"/>
    </row>
    <row r="524" customFormat="false" ht="15.75" hidden="false" customHeight="true" outlineLevel="0" collapsed="false">
      <c r="A524" s="5" t="n">
        <v>483</v>
      </c>
      <c r="B524" s="6" t="n">
        <v>15061640</v>
      </c>
      <c r="C524" s="7" t="s">
        <v>1236</v>
      </c>
      <c r="D524" s="8" t="s">
        <v>239</v>
      </c>
      <c r="E524" s="9" t="s">
        <v>7</v>
      </c>
      <c r="F524" s="71" t="s">
        <v>2115</v>
      </c>
      <c r="G524" s="26" t="n">
        <v>20</v>
      </c>
      <c r="H524" s="17"/>
      <c r="I524" s="5"/>
      <c r="J524" s="156" t="n">
        <f aca="false">COUNTIF('genotipadas x sembradas'!$B$2:$B$810,B524)</f>
        <v>1</v>
      </c>
      <c r="K524" s="137"/>
      <c r="L524" s="137"/>
      <c r="M524" s="137"/>
    </row>
    <row r="525" customFormat="false" ht="15.75" hidden="false" customHeight="true" outlineLevel="0" collapsed="false">
      <c r="A525" s="5" t="n">
        <v>484</v>
      </c>
      <c r="B525" s="6" t="n">
        <v>15061641</v>
      </c>
      <c r="C525" s="7" t="s">
        <v>1238</v>
      </c>
      <c r="D525" s="8" t="s">
        <v>2197</v>
      </c>
      <c r="E525" s="9" t="s">
        <v>7</v>
      </c>
      <c r="F525" s="71" t="s">
        <v>2113</v>
      </c>
      <c r="G525" s="26" t="n">
        <v>20</v>
      </c>
      <c r="H525" s="17"/>
      <c r="I525" s="5"/>
      <c r="J525" s="156" t="n">
        <f aca="false">COUNTIF('genotipadas x sembradas'!$B$2:$B$810,B525)</f>
        <v>1</v>
      </c>
      <c r="K525" s="137"/>
      <c r="L525" s="137"/>
      <c r="M525" s="137"/>
    </row>
    <row r="526" customFormat="false" ht="15.75" hidden="false" customHeight="true" outlineLevel="0" collapsed="false">
      <c r="A526" s="5" t="n">
        <v>485</v>
      </c>
      <c r="B526" s="6" t="n">
        <v>15061642</v>
      </c>
      <c r="C526" s="7" t="s">
        <v>1240</v>
      </c>
      <c r="D526" s="8" t="s">
        <v>20</v>
      </c>
      <c r="E526" s="9" t="s">
        <v>7</v>
      </c>
      <c r="F526" s="71" t="s">
        <v>2113</v>
      </c>
      <c r="G526" s="26" t="n">
        <v>20</v>
      </c>
      <c r="H526" s="17"/>
      <c r="I526" s="5"/>
      <c r="J526" s="156" t="n">
        <f aca="false">COUNTIF('genotipadas x sembradas'!$B$2:$B$810,B526)</f>
        <v>1</v>
      </c>
      <c r="K526" s="137"/>
      <c r="L526" s="137"/>
      <c r="M526" s="137"/>
    </row>
    <row r="527" customFormat="false" ht="15.75" hidden="false" customHeight="true" outlineLevel="0" collapsed="false">
      <c r="A527" s="5" t="n">
        <v>486</v>
      </c>
      <c r="B527" s="6" t="n">
        <v>15061645</v>
      </c>
      <c r="C527" s="7" t="s">
        <v>1242</v>
      </c>
      <c r="D527" s="8" t="s">
        <v>2344</v>
      </c>
      <c r="E527" s="9" t="s">
        <v>7</v>
      </c>
      <c r="F527" s="158" t="s">
        <v>2115</v>
      </c>
      <c r="G527" s="26" t="n">
        <v>20</v>
      </c>
      <c r="H527" s="17"/>
      <c r="I527" s="5"/>
      <c r="J527" s="156" t="n">
        <f aca="false">COUNTIF('genotipadas x sembradas'!$B$2:$B$810,B527)</f>
        <v>1</v>
      </c>
      <c r="K527" s="137"/>
      <c r="L527" s="137"/>
      <c r="M527" s="137"/>
    </row>
    <row r="528" customFormat="false" ht="15.75" hidden="false" customHeight="true" outlineLevel="0" collapsed="false">
      <c r="A528" s="5" t="n">
        <v>487</v>
      </c>
      <c r="B528" s="6" t="n">
        <v>15061963</v>
      </c>
      <c r="C528" s="7" t="s">
        <v>1587</v>
      </c>
      <c r="D528" s="8" t="s">
        <v>202</v>
      </c>
      <c r="E528" s="9" t="s">
        <v>7</v>
      </c>
      <c r="F528" s="71" t="s">
        <v>2113</v>
      </c>
      <c r="G528" s="26" t="n">
        <v>20</v>
      </c>
      <c r="H528" s="17"/>
      <c r="I528" s="5"/>
      <c r="J528" s="156" t="n">
        <f aca="false">COUNTIF('genotipadas x sembradas'!$B$2:$B$810,B528)</f>
        <v>1</v>
      </c>
      <c r="K528" s="137"/>
      <c r="L528" s="137"/>
      <c r="M528" s="137"/>
    </row>
    <row r="529" customFormat="false" ht="15.75" hidden="false" customHeight="true" outlineLevel="0" collapsed="false">
      <c r="A529" s="5" t="n">
        <v>488</v>
      </c>
      <c r="B529" s="6" t="n">
        <v>15061646</v>
      </c>
      <c r="C529" s="7" t="s">
        <v>1244</v>
      </c>
      <c r="D529" s="8" t="s">
        <v>2308</v>
      </c>
      <c r="E529" s="9" t="s">
        <v>7</v>
      </c>
      <c r="F529" s="71" t="s">
        <v>2115</v>
      </c>
      <c r="G529" s="26" t="n">
        <v>20</v>
      </c>
      <c r="H529" s="17"/>
      <c r="I529" s="5"/>
      <c r="J529" s="156" t="n">
        <f aca="false">COUNTIF('genotipadas x sembradas'!$B$2:$B$810,B529)</f>
        <v>1</v>
      </c>
      <c r="K529" s="137"/>
      <c r="L529" s="137"/>
      <c r="M529" s="137"/>
    </row>
    <row r="530" customFormat="false" ht="15.75" hidden="false" customHeight="true" outlineLevel="0" collapsed="false">
      <c r="A530" s="5" t="n">
        <v>489</v>
      </c>
      <c r="B530" s="6" t="n">
        <v>15061647</v>
      </c>
      <c r="C530" s="7" t="s">
        <v>1246</v>
      </c>
      <c r="D530" s="8" t="s">
        <v>2252</v>
      </c>
      <c r="E530" s="9" t="s">
        <v>7</v>
      </c>
      <c r="F530" s="71" t="s">
        <v>2113</v>
      </c>
      <c r="G530" s="26" t="n">
        <v>20</v>
      </c>
      <c r="H530" s="17"/>
      <c r="I530" s="5"/>
      <c r="J530" s="156" t="n">
        <f aca="false">COUNTIF('genotipadas x sembradas'!$B$2:$B$810,B530)</f>
        <v>1</v>
      </c>
      <c r="K530" s="137"/>
      <c r="L530" s="137"/>
      <c r="M530" s="137"/>
    </row>
    <row r="531" customFormat="false" ht="15.75" hidden="false" customHeight="true" outlineLevel="0" collapsed="false">
      <c r="A531" s="5" t="n">
        <v>490</v>
      </c>
      <c r="B531" s="6" t="n">
        <v>15061648</v>
      </c>
      <c r="C531" s="7" t="s">
        <v>1248</v>
      </c>
      <c r="D531" s="8" t="s">
        <v>202</v>
      </c>
      <c r="E531" s="9" t="s">
        <v>7</v>
      </c>
      <c r="F531" s="71" t="s">
        <v>2113</v>
      </c>
      <c r="G531" s="26" t="n">
        <v>20</v>
      </c>
      <c r="H531" s="17"/>
      <c r="I531" s="5"/>
      <c r="J531" s="156" t="n">
        <f aca="false">COUNTIF('genotipadas x sembradas'!$B$2:$B$810,B531)</f>
        <v>1</v>
      </c>
      <c r="K531" s="137"/>
      <c r="L531" s="137"/>
      <c r="M531" s="137"/>
    </row>
    <row r="532" customFormat="false" ht="15.75" hidden="false" customHeight="true" outlineLevel="0" collapsed="false">
      <c r="A532" s="5" t="n">
        <v>491</v>
      </c>
      <c r="B532" s="6" t="n">
        <v>15061649</v>
      </c>
      <c r="C532" s="7" t="s">
        <v>1250</v>
      </c>
      <c r="D532" s="8" t="s">
        <v>2345</v>
      </c>
      <c r="E532" s="9" t="s">
        <v>7</v>
      </c>
      <c r="F532" s="71" t="s">
        <v>2113</v>
      </c>
      <c r="G532" s="26" t="n">
        <v>20</v>
      </c>
      <c r="H532" s="17"/>
      <c r="I532" s="5"/>
      <c r="J532" s="156" t="n">
        <f aca="false">COUNTIF('genotipadas x sembradas'!$B$2:$B$810,B532)</f>
        <v>1</v>
      </c>
      <c r="K532" s="137"/>
      <c r="L532" s="137"/>
      <c r="M532" s="137"/>
    </row>
    <row r="533" customFormat="false" ht="15.75" hidden="false" customHeight="true" outlineLevel="0" collapsed="false">
      <c r="A533" s="5" t="n">
        <v>492</v>
      </c>
      <c r="B533" s="6" t="n">
        <v>15061650</v>
      </c>
      <c r="C533" s="7" t="s">
        <v>1252</v>
      </c>
      <c r="D533" s="8" t="s">
        <v>190</v>
      </c>
      <c r="E533" s="9" t="s">
        <v>7</v>
      </c>
      <c r="F533" s="71" t="s">
        <v>2115</v>
      </c>
      <c r="G533" s="26" t="n">
        <v>20</v>
      </c>
      <c r="H533" s="17"/>
      <c r="I533" s="5"/>
      <c r="J533" s="156" t="n">
        <f aca="false">COUNTIF('genotipadas x sembradas'!$B$2:$B$810,B533)</f>
        <v>1</v>
      </c>
      <c r="K533" s="137"/>
      <c r="L533" s="137"/>
      <c r="M533" s="137"/>
    </row>
    <row r="534" customFormat="false" ht="15.75" hidden="false" customHeight="true" outlineLevel="0" collapsed="false">
      <c r="A534" s="5" t="n">
        <v>493</v>
      </c>
      <c r="B534" s="6" t="n">
        <v>15061651</v>
      </c>
      <c r="C534" s="7" t="s">
        <v>1254</v>
      </c>
      <c r="D534" s="8" t="s">
        <v>239</v>
      </c>
      <c r="E534" s="9" t="s">
        <v>7</v>
      </c>
      <c r="F534" s="71" t="s">
        <v>2113</v>
      </c>
      <c r="G534" s="26" t="n">
        <v>20</v>
      </c>
      <c r="H534" s="17"/>
      <c r="I534" s="5"/>
      <c r="J534" s="156" t="n">
        <f aca="false">COUNTIF('genotipadas x sembradas'!$B$2:$B$810,B534)</f>
        <v>1</v>
      </c>
      <c r="K534" s="137"/>
      <c r="L534" s="137"/>
      <c r="M534" s="137"/>
    </row>
    <row r="535" customFormat="false" ht="15.75" hidden="false" customHeight="true" outlineLevel="0" collapsed="false">
      <c r="A535" s="5" t="n">
        <v>494</v>
      </c>
      <c r="B535" s="6" t="n">
        <v>15061653</v>
      </c>
      <c r="C535" s="7" t="s">
        <v>1258</v>
      </c>
      <c r="D535" s="8" t="s">
        <v>2346</v>
      </c>
      <c r="E535" s="9" t="s">
        <v>7</v>
      </c>
      <c r="F535" s="71" t="s">
        <v>2113</v>
      </c>
      <c r="G535" s="26" t="n">
        <v>20</v>
      </c>
      <c r="H535" s="17"/>
      <c r="I535" s="5"/>
      <c r="J535" s="156" t="n">
        <f aca="false">COUNTIF('genotipadas x sembradas'!$B$2:$B$810,B535)</f>
        <v>1</v>
      </c>
      <c r="K535" s="137"/>
      <c r="L535" s="137"/>
      <c r="M535" s="137"/>
    </row>
    <row r="536" customFormat="false" ht="15.75" hidden="false" customHeight="true" outlineLevel="0" collapsed="false">
      <c r="A536" s="5" t="n">
        <v>495</v>
      </c>
      <c r="B536" s="6" t="n">
        <v>15061654</v>
      </c>
      <c r="C536" s="7" t="s">
        <v>1260</v>
      </c>
      <c r="D536" s="8" t="s">
        <v>2347</v>
      </c>
      <c r="E536" s="9" t="s">
        <v>7</v>
      </c>
      <c r="F536" s="71" t="s">
        <v>2113</v>
      </c>
      <c r="G536" s="26" t="n">
        <v>20</v>
      </c>
      <c r="H536" s="17"/>
      <c r="I536" s="5"/>
      <c r="J536" s="156" t="n">
        <f aca="false">COUNTIF('genotipadas x sembradas'!$B$2:$B$810,B536)</f>
        <v>1</v>
      </c>
      <c r="K536" s="137"/>
      <c r="L536" s="137"/>
      <c r="M536" s="137"/>
    </row>
    <row r="537" customFormat="false" ht="15.75" hidden="false" customHeight="true" outlineLevel="0" collapsed="false">
      <c r="A537" s="5" t="n">
        <v>496</v>
      </c>
      <c r="B537" s="6" t="n">
        <v>15061655</v>
      </c>
      <c r="C537" s="7" t="s">
        <v>1262</v>
      </c>
      <c r="D537" s="8" t="s">
        <v>2348</v>
      </c>
      <c r="E537" s="9" t="s">
        <v>7</v>
      </c>
      <c r="F537" s="71" t="s">
        <v>2113</v>
      </c>
      <c r="G537" s="26" t="n">
        <v>20</v>
      </c>
      <c r="H537" s="17"/>
      <c r="I537" s="5"/>
      <c r="J537" s="156" t="n">
        <f aca="false">COUNTIF('genotipadas x sembradas'!$B$2:$B$810,B537)</f>
        <v>1</v>
      </c>
      <c r="K537" s="137"/>
      <c r="L537" s="137"/>
      <c r="M537" s="137"/>
    </row>
    <row r="538" customFormat="false" ht="15.75" hidden="false" customHeight="true" outlineLevel="0" collapsed="false">
      <c r="A538" s="5" t="n">
        <v>497</v>
      </c>
      <c r="B538" s="6" t="n">
        <v>15061656</v>
      </c>
      <c r="C538" s="7" t="s">
        <v>1264</v>
      </c>
      <c r="D538" s="8" t="s">
        <v>2349</v>
      </c>
      <c r="E538" s="9" t="s">
        <v>7</v>
      </c>
      <c r="F538" s="71" t="s">
        <v>2113</v>
      </c>
      <c r="G538" s="26" t="n">
        <v>20</v>
      </c>
      <c r="H538" s="17"/>
      <c r="I538" s="5"/>
      <c r="J538" s="156" t="n">
        <f aca="false">COUNTIF('genotipadas x sembradas'!$B$2:$B$810,B538)</f>
        <v>1</v>
      </c>
      <c r="K538" s="137"/>
      <c r="L538" s="137"/>
      <c r="M538" s="137"/>
    </row>
    <row r="539" customFormat="false" ht="15.75" hidden="false" customHeight="true" outlineLevel="0" collapsed="false">
      <c r="A539" s="5" t="n">
        <v>498</v>
      </c>
      <c r="B539" s="6" t="n">
        <v>15061658</v>
      </c>
      <c r="C539" s="7" t="s">
        <v>1266</v>
      </c>
      <c r="D539" s="8" t="s">
        <v>51</v>
      </c>
      <c r="E539" s="9" t="s">
        <v>7</v>
      </c>
      <c r="F539" s="71" t="s">
        <v>2113</v>
      </c>
      <c r="G539" s="26" t="n">
        <v>20</v>
      </c>
      <c r="H539" s="17"/>
      <c r="I539" s="5"/>
      <c r="J539" s="156" t="n">
        <f aca="false">COUNTIF('genotipadas x sembradas'!$B$2:$B$810,B539)</f>
        <v>1</v>
      </c>
      <c r="K539" s="137"/>
      <c r="L539" s="137"/>
      <c r="M539" s="137"/>
    </row>
    <row r="540" customFormat="false" ht="15.75" hidden="false" customHeight="true" outlineLevel="0" collapsed="false">
      <c r="A540" s="5" t="n">
        <v>499</v>
      </c>
      <c r="B540" s="6" t="n">
        <v>15061659</v>
      </c>
      <c r="C540" s="7" t="s">
        <v>1268</v>
      </c>
      <c r="D540" s="8" t="s">
        <v>190</v>
      </c>
      <c r="E540" s="9" t="s">
        <v>7</v>
      </c>
      <c r="F540" s="71" t="s">
        <v>2113</v>
      </c>
      <c r="G540" s="26" t="n">
        <v>20</v>
      </c>
      <c r="H540" s="17"/>
      <c r="I540" s="5"/>
      <c r="J540" s="156" t="n">
        <f aca="false">COUNTIF('genotipadas x sembradas'!$B$2:$B$810,B540)</f>
        <v>1</v>
      </c>
      <c r="K540" s="137"/>
      <c r="L540" s="137"/>
      <c r="M540" s="137"/>
    </row>
    <row r="541" customFormat="false" ht="15.75" hidden="false" customHeight="true" outlineLevel="0" collapsed="false">
      <c r="A541" s="5" t="n">
        <v>500</v>
      </c>
      <c r="B541" s="6" t="n">
        <v>15061661</v>
      </c>
      <c r="C541" s="7" t="s">
        <v>1270</v>
      </c>
      <c r="D541" s="8" t="s">
        <v>2350</v>
      </c>
      <c r="E541" s="9" t="s">
        <v>7</v>
      </c>
      <c r="F541" s="71" t="s">
        <v>2113</v>
      </c>
      <c r="G541" s="26" t="n">
        <v>20</v>
      </c>
      <c r="H541" s="17"/>
      <c r="I541" s="5"/>
      <c r="J541" s="156" t="n">
        <f aca="false">COUNTIF('genotipadas x sembradas'!$B$2:$B$810,B541)</f>
        <v>1</v>
      </c>
      <c r="K541" s="137"/>
      <c r="L541" s="137"/>
      <c r="M541" s="137"/>
    </row>
    <row r="542" customFormat="false" ht="15.75" hidden="false" customHeight="true" outlineLevel="0" collapsed="false">
      <c r="A542" s="5" t="n">
        <v>501</v>
      </c>
      <c r="B542" s="6" t="n">
        <v>15061662</v>
      </c>
      <c r="C542" s="7" t="s">
        <v>1272</v>
      </c>
      <c r="D542" s="8" t="s">
        <v>140</v>
      </c>
      <c r="E542" s="9" t="s">
        <v>7</v>
      </c>
      <c r="F542" s="71" t="s">
        <v>2113</v>
      </c>
      <c r="G542" s="26" t="n">
        <v>20</v>
      </c>
      <c r="H542" s="17"/>
      <c r="I542" s="5"/>
      <c r="J542" s="156" t="n">
        <f aca="false">COUNTIF('genotipadas x sembradas'!$B$2:$B$810,B542)</f>
        <v>1</v>
      </c>
      <c r="K542" s="137"/>
      <c r="L542" s="137"/>
      <c r="M542" s="137"/>
    </row>
    <row r="543" customFormat="false" ht="15.75" hidden="false" customHeight="true" outlineLevel="0" collapsed="false">
      <c r="A543" s="5" t="n">
        <v>502</v>
      </c>
      <c r="B543" s="6" t="n">
        <v>15062357</v>
      </c>
      <c r="C543" s="7" t="s">
        <v>1876</v>
      </c>
      <c r="D543" s="8" t="s">
        <v>30</v>
      </c>
      <c r="E543" s="9" t="s">
        <v>7</v>
      </c>
      <c r="F543" s="71" t="s">
        <v>2113</v>
      </c>
      <c r="G543" s="26" t="n">
        <v>20</v>
      </c>
      <c r="H543" s="17"/>
      <c r="I543" s="5"/>
      <c r="J543" s="156" t="n">
        <f aca="false">COUNTIF('genotipadas x sembradas'!$B$2:$B$810,B543)</f>
        <v>1</v>
      </c>
      <c r="K543" s="137"/>
      <c r="L543" s="137"/>
      <c r="M543" s="137"/>
    </row>
    <row r="544" customFormat="false" ht="15.75" hidden="false" customHeight="true" outlineLevel="0" collapsed="false">
      <c r="A544" s="5" t="n">
        <v>503</v>
      </c>
      <c r="B544" s="6" t="n">
        <v>15062142</v>
      </c>
      <c r="C544" s="7" t="s">
        <v>1773</v>
      </c>
      <c r="D544" s="8" t="s">
        <v>30</v>
      </c>
      <c r="E544" s="9" t="s">
        <v>7</v>
      </c>
      <c r="F544" s="71" t="s">
        <v>2113</v>
      </c>
      <c r="G544" s="26" t="n">
        <v>20</v>
      </c>
      <c r="H544" s="17"/>
      <c r="I544" s="5"/>
      <c r="J544" s="156" t="n">
        <f aca="false">COUNTIF('genotipadas x sembradas'!$B$2:$B$810,B544)</f>
        <v>1</v>
      </c>
      <c r="K544" s="137"/>
      <c r="L544" s="137"/>
      <c r="M544" s="137"/>
    </row>
    <row r="545" customFormat="false" ht="15.75" hidden="false" customHeight="true" outlineLevel="0" collapsed="false">
      <c r="A545" s="5" t="n">
        <v>504</v>
      </c>
      <c r="B545" s="6" t="n">
        <v>15061665</v>
      </c>
      <c r="C545" s="7" t="s">
        <v>1274</v>
      </c>
      <c r="D545" s="8" t="s">
        <v>2351</v>
      </c>
      <c r="E545" s="9" t="s">
        <v>7</v>
      </c>
      <c r="F545" s="71" t="s">
        <v>2113</v>
      </c>
      <c r="G545" s="26" t="n">
        <v>20</v>
      </c>
      <c r="H545" s="17"/>
      <c r="I545" s="5"/>
      <c r="J545" s="156" t="n">
        <f aca="false">COUNTIF('genotipadas x sembradas'!$B$2:$B$810,B545)</f>
        <v>1</v>
      </c>
      <c r="K545" s="137"/>
      <c r="L545" s="137"/>
      <c r="M545" s="137"/>
    </row>
    <row r="546" customFormat="false" ht="15.75" hidden="false" customHeight="true" outlineLevel="0" collapsed="false">
      <c r="A546" s="5" t="n">
        <v>505</v>
      </c>
      <c r="B546" s="6" t="n">
        <v>15061666</v>
      </c>
      <c r="C546" s="7" t="s">
        <v>1276</v>
      </c>
      <c r="D546" s="8" t="s">
        <v>180</v>
      </c>
      <c r="E546" s="9" t="s">
        <v>7</v>
      </c>
      <c r="F546" s="71" t="s">
        <v>2113</v>
      </c>
      <c r="G546" s="26" t="n">
        <v>20</v>
      </c>
      <c r="H546" s="17"/>
      <c r="I546" s="5"/>
      <c r="J546" s="156" t="n">
        <f aca="false">COUNTIF('genotipadas x sembradas'!$B$2:$B$810,B546)</f>
        <v>1</v>
      </c>
      <c r="K546" s="137"/>
      <c r="L546" s="137"/>
      <c r="M546" s="137"/>
    </row>
    <row r="547" customFormat="false" ht="15.75" hidden="false" customHeight="true" outlineLevel="0" collapsed="false">
      <c r="A547" s="5" t="n">
        <v>506</v>
      </c>
      <c r="B547" s="6" t="n">
        <v>15061668</v>
      </c>
      <c r="C547" s="7" t="s">
        <v>1280</v>
      </c>
      <c r="D547" s="8" t="s">
        <v>2352</v>
      </c>
      <c r="E547" s="9" t="s">
        <v>7</v>
      </c>
      <c r="F547" s="71" t="s">
        <v>2113</v>
      </c>
      <c r="G547" s="26" t="n">
        <v>20</v>
      </c>
      <c r="H547" s="17"/>
      <c r="I547" s="5"/>
      <c r="J547" s="156" t="n">
        <f aca="false">COUNTIF('genotipadas x sembradas'!$B$2:$B$810,B547)</f>
        <v>1</v>
      </c>
      <c r="K547" s="137"/>
      <c r="L547" s="137"/>
      <c r="M547" s="137"/>
    </row>
    <row r="548" customFormat="false" ht="15.75" hidden="false" customHeight="true" outlineLevel="0" collapsed="false">
      <c r="A548" s="5" t="n">
        <v>507</v>
      </c>
      <c r="B548" s="6" t="n">
        <v>15062143</v>
      </c>
      <c r="C548" s="7" t="s">
        <v>1775</v>
      </c>
      <c r="D548" s="8" t="s">
        <v>2353</v>
      </c>
      <c r="E548" s="9" t="s">
        <v>7</v>
      </c>
      <c r="F548" s="71" t="s">
        <v>2115</v>
      </c>
      <c r="G548" s="26" t="n">
        <v>20</v>
      </c>
      <c r="H548" s="17"/>
      <c r="I548" s="5"/>
      <c r="J548" s="156" t="n">
        <f aca="false">COUNTIF('genotipadas x sembradas'!$B$2:$B$810,B548)</f>
        <v>1</v>
      </c>
      <c r="K548" s="137"/>
      <c r="L548" s="137"/>
      <c r="M548" s="137"/>
    </row>
    <row r="549" customFormat="false" ht="15.75" hidden="false" customHeight="true" outlineLevel="0" collapsed="false">
      <c r="A549" s="5" t="n">
        <v>508</v>
      </c>
      <c r="B549" s="6" t="n">
        <v>15061667</v>
      </c>
      <c r="C549" s="7" t="s">
        <v>1278</v>
      </c>
      <c r="D549" s="8" t="s">
        <v>2201</v>
      </c>
      <c r="E549" s="9" t="s">
        <v>7</v>
      </c>
      <c r="F549" s="71" t="s">
        <v>2113</v>
      </c>
      <c r="G549" s="26" t="n">
        <v>20</v>
      </c>
      <c r="H549" s="17"/>
      <c r="I549" s="5"/>
      <c r="J549" s="156" t="n">
        <f aca="false">COUNTIF('genotipadas x sembradas'!$B$2:$B$810,B549)</f>
        <v>1</v>
      </c>
      <c r="K549" s="137"/>
      <c r="L549" s="137"/>
      <c r="M549" s="137"/>
    </row>
    <row r="550" customFormat="false" ht="15.75" hidden="false" customHeight="true" outlineLevel="0" collapsed="false">
      <c r="A550" s="5" t="n">
        <v>509</v>
      </c>
      <c r="B550" s="6" t="n">
        <v>15061669</v>
      </c>
      <c r="C550" s="7" t="s">
        <v>1282</v>
      </c>
      <c r="D550" s="8" t="s">
        <v>30</v>
      </c>
      <c r="E550" s="9" t="s">
        <v>7</v>
      </c>
      <c r="F550" s="71" t="s">
        <v>2113</v>
      </c>
      <c r="G550" s="26" t="n">
        <v>19</v>
      </c>
      <c r="H550" s="17"/>
      <c r="I550" s="5"/>
      <c r="J550" s="156" t="n">
        <f aca="false">COUNTIF('genotipadas x sembradas'!$B$2:$B$810,B550)</f>
        <v>1</v>
      </c>
      <c r="K550" s="137"/>
      <c r="L550" s="137"/>
      <c r="M550" s="137"/>
    </row>
    <row r="551" customFormat="false" ht="15.75" hidden="false" customHeight="true" outlineLevel="0" collapsed="false">
      <c r="A551" s="5" t="n">
        <v>510</v>
      </c>
      <c r="B551" s="6" t="n">
        <v>15061670</v>
      </c>
      <c r="C551" s="7" t="s">
        <v>1284</v>
      </c>
      <c r="D551" s="8" t="s">
        <v>2354</v>
      </c>
      <c r="E551" s="9" t="s">
        <v>7</v>
      </c>
      <c r="F551" s="71" t="s">
        <v>2113</v>
      </c>
      <c r="G551" s="26" t="n">
        <v>20</v>
      </c>
      <c r="H551" s="17"/>
      <c r="I551" s="5"/>
      <c r="J551" s="156" t="n">
        <f aca="false">COUNTIF('genotipadas x sembradas'!$B$2:$B$810,B551)</f>
        <v>1</v>
      </c>
      <c r="K551" s="137"/>
      <c r="L551" s="137"/>
      <c r="M551" s="137"/>
    </row>
    <row r="552" customFormat="false" ht="15.75" hidden="false" customHeight="true" outlineLevel="0" collapsed="false">
      <c r="A552" s="5" t="n">
        <v>511</v>
      </c>
      <c r="B552" s="6" t="n">
        <v>15061671</v>
      </c>
      <c r="C552" s="7" t="s">
        <v>1286</v>
      </c>
      <c r="D552" s="8" t="s">
        <v>20</v>
      </c>
      <c r="E552" s="9" t="s">
        <v>7</v>
      </c>
      <c r="F552" s="71" t="s">
        <v>2113</v>
      </c>
      <c r="G552" s="26" t="n">
        <v>20</v>
      </c>
      <c r="H552" s="17"/>
      <c r="I552" s="5"/>
      <c r="J552" s="156" t="n">
        <f aca="false">COUNTIF('genotipadas x sembradas'!$B$2:$B$810,B552)</f>
        <v>1</v>
      </c>
      <c r="K552" s="137"/>
      <c r="L552" s="137"/>
      <c r="M552" s="137"/>
    </row>
    <row r="553" customFormat="false" ht="15.75" hidden="false" customHeight="true" outlineLevel="0" collapsed="false">
      <c r="A553" s="5" t="n">
        <v>512</v>
      </c>
      <c r="B553" s="6" t="n">
        <v>15061673</v>
      </c>
      <c r="C553" s="7" t="s">
        <v>1288</v>
      </c>
      <c r="D553" s="8" t="s">
        <v>2353</v>
      </c>
      <c r="E553" s="9" t="s">
        <v>7</v>
      </c>
      <c r="F553" s="158" t="s">
        <v>2180</v>
      </c>
      <c r="G553" s="26" t="n">
        <v>20</v>
      </c>
      <c r="H553" s="17"/>
      <c r="I553" s="5"/>
      <c r="J553" s="156" t="n">
        <f aca="false">COUNTIF('genotipadas x sembradas'!$B$2:$B$810,B553)</f>
        <v>1</v>
      </c>
      <c r="K553" s="137"/>
      <c r="L553" s="137"/>
      <c r="M553" s="137"/>
    </row>
    <row r="554" customFormat="false" ht="15.75" hidden="false" customHeight="true" outlineLevel="0" collapsed="false">
      <c r="A554" s="5" t="n">
        <v>513</v>
      </c>
      <c r="B554" s="6" t="n">
        <v>15061676</v>
      </c>
      <c r="C554" s="7" t="s">
        <v>1290</v>
      </c>
      <c r="D554" s="8" t="s">
        <v>239</v>
      </c>
      <c r="E554" s="9" t="s">
        <v>7</v>
      </c>
      <c r="F554" s="71" t="s">
        <v>2113</v>
      </c>
      <c r="G554" s="26" t="n">
        <v>20</v>
      </c>
      <c r="H554" s="17"/>
      <c r="I554" s="5"/>
      <c r="J554" s="156" t="n">
        <f aca="false">COUNTIF('genotipadas x sembradas'!$B$2:$B$810,B554)</f>
        <v>1</v>
      </c>
      <c r="K554" s="137"/>
      <c r="L554" s="137"/>
      <c r="M554" s="137"/>
    </row>
    <row r="555" customFormat="false" ht="15.75" hidden="false" customHeight="true" outlineLevel="0" collapsed="false">
      <c r="A555" s="5" t="n">
        <v>514</v>
      </c>
      <c r="B555" s="6" t="n">
        <v>15061677</v>
      </c>
      <c r="C555" s="7" t="s">
        <v>1292</v>
      </c>
      <c r="D555" s="8" t="s">
        <v>2355</v>
      </c>
      <c r="E555" s="9" t="s">
        <v>7</v>
      </c>
      <c r="F555" s="71" t="s">
        <v>2115</v>
      </c>
      <c r="G555" s="26" t="n">
        <v>20</v>
      </c>
      <c r="H555" s="17"/>
      <c r="I555" s="5"/>
      <c r="J555" s="156" t="n">
        <f aca="false">COUNTIF('genotipadas x sembradas'!$B$2:$B$810,B555)</f>
        <v>1</v>
      </c>
      <c r="K555" s="137"/>
      <c r="L555" s="137"/>
      <c r="M555" s="137"/>
    </row>
    <row r="556" customFormat="false" ht="15.75" hidden="false" customHeight="true" outlineLevel="0" collapsed="false">
      <c r="A556" s="5" t="n">
        <v>515</v>
      </c>
      <c r="B556" s="6" t="n">
        <v>15061678</v>
      </c>
      <c r="C556" s="7" t="s">
        <v>1294</v>
      </c>
      <c r="D556" s="8" t="s">
        <v>2356</v>
      </c>
      <c r="E556" s="9" t="s">
        <v>7</v>
      </c>
      <c r="F556" s="71" t="s">
        <v>2113</v>
      </c>
      <c r="G556" s="26" t="n">
        <v>20</v>
      </c>
      <c r="H556" s="17"/>
      <c r="I556" s="5"/>
      <c r="J556" s="156" t="n">
        <f aca="false">COUNTIF('genotipadas x sembradas'!$B$2:$B$810,B556)</f>
        <v>1</v>
      </c>
      <c r="K556" s="137"/>
      <c r="L556" s="137"/>
      <c r="M556" s="137"/>
    </row>
    <row r="557" customFormat="false" ht="15.75" hidden="false" customHeight="true" outlineLevel="0" collapsed="false">
      <c r="A557" s="5" t="n">
        <v>516</v>
      </c>
      <c r="B557" s="6" t="n">
        <v>15061679</v>
      </c>
      <c r="C557" s="7" t="s">
        <v>1296</v>
      </c>
      <c r="D557" s="8" t="s">
        <v>268</v>
      </c>
      <c r="E557" s="9" t="s">
        <v>7</v>
      </c>
      <c r="F557" s="71" t="s">
        <v>2113</v>
      </c>
      <c r="G557" s="26" t="n">
        <v>20</v>
      </c>
      <c r="H557" s="17"/>
      <c r="I557" s="5"/>
      <c r="J557" s="156" t="n">
        <f aca="false">COUNTIF('genotipadas x sembradas'!$B$2:$B$810,B557)</f>
        <v>1</v>
      </c>
      <c r="K557" s="137"/>
      <c r="L557" s="137"/>
      <c r="M557" s="137"/>
    </row>
    <row r="558" customFormat="false" ht="15.75" hidden="false" customHeight="true" outlineLevel="0" collapsed="false">
      <c r="A558" s="5" t="n">
        <v>517</v>
      </c>
      <c r="B558" s="6" t="n">
        <v>15061680</v>
      </c>
      <c r="C558" s="7" t="s">
        <v>1298</v>
      </c>
      <c r="D558" s="8" t="s">
        <v>2357</v>
      </c>
      <c r="E558" s="9" t="s">
        <v>7</v>
      </c>
      <c r="F558" s="71" t="s">
        <v>2115</v>
      </c>
      <c r="G558" s="26" t="n">
        <v>20</v>
      </c>
      <c r="H558" s="17"/>
      <c r="I558" s="5"/>
      <c r="J558" s="156" t="n">
        <f aca="false">COUNTIF('genotipadas x sembradas'!$B$2:$B$810,B558)</f>
        <v>1</v>
      </c>
      <c r="K558" s="137"/>
      <c r="L558" s="137"/>
      <c r="M558" s="137"/>
    </row>
    <row r="559" customFormat="false" ht="15.75" hidden="true" customHeight="true" outlineLevel="0" collapsed="false">
      <c r="A559" s="5" t="n">
        <v>518</v>
      </c>
      <c r="B559" s="6" t="n">
        <v>15061682</v>
      </c>
      <c r="C559" s="7" t="s">
        <v>1300</v>
      </c>
      <c r="D559" s="8" t="s">
        <v>2358</v>
      </c>
      <c r="E559" s="9" t="s">
        <v>7</v>
      </c>
      <c r="F559" s="71" t="s">
        <v>2172</v>
      </c>
      <c r="G559" s="26" t="n">
        <v>20</v>
      </c>
      <c r="H559" s="17"/>
      <c r="I559" s="5"/>
      <c r="J559" s="137"/>
      <c r="K559" s="137"/>
      <c r="L559" s="137"/>
      <c r="M559" s="137"/>
    </row>
    <row r="560" customFormat="false" ht="15.75" hidden="false" customHeight="true" outlineLevel="0" collapsed="false">
      <c r="A560" s="5" t="n">
        <v>518</v>
      </c>
      <c r="B560" s="6" t="n">
        <v>15061682</v>
      </c>
      <c r="C560" s="7" t="s">
        <v>1300</v>
      </c>
      <c r="D560" s="8" t="s">
        <v>2358</v>
      </c>
      <c r="E560" s="9" t="s">
        <v>7</v>
      </c>
      <c r="F560" s="71" t="s">
        <v>2113</v>
      </c>
      <c r="G560" s="26" t="n">
        <v>18</v>
      </c>
      <c r="H560" s="17"/>
      <c r="I560" s="5"/>
      <c r="J560" s="156" t="n">
        <f aca="false">COUNTIF('genotipadas x sembradas'!$B$2:$B$810,B560)</f>
        <v>1</v>
      </c>
      <c r="K560" s="137"/>
      <c r="L560" s="137"/>
      <c r="M560" s="137"/>
    </row>
    <row r="561" customFormat="false" ht="15.75" hidden="false" customHeight="true" outlineLevel="0" collapsed="false">
      <c r="A561" s="5" t="n">
        <v>519</v>
      </c>
      <c r="B561" s="6" t="n">
        <v>15061683</v>
      </c>
      <c r="C561" s="7" t="s">
        <v>1302</v>
      </c>
      <c r="D561" s="8" t="s">
        <v>2359</v>
      </c>
      <c r="E561" s="9" t="s">
        <v>7</v>
      </c>
      <c r="F561" s="71" t="s">
        <v>2113</v>
      </c>
      <c r="G561" s="26" t="n">
        <v>20</v>
      </c>
      <c r="H561" s="17"/>
      <c r="I561" s="5"/>
      <c r="J561" s="156" t="n">
        <f aca="false">COUNTIF('genotipadas x sembradas'!$B$2:$B$810,B561)</f>
        <v>1</v>
      </c>
      <c r="K561" s="137"/>
      <c r="L561" s="137"/>
      <c r="M561" s="137"/>
    </row>
    <row r="562" customFormat="false" ht="15.75" hidden="false" customHeight="true" outlineLevel="0" collapsed="false">
      <c r="A562" s="5" t="n">
        <v>520</v>
      </c>
      <c r="B562" s="6" t="n">
        <v>15061684</v>
      </c>
      <c r="C562" s="7" t="s">
        <v>1304</v>
      </c>
      <c r="D562" s="8" t="s">
        <v>20</v>
      </c>
      <c r="E562" s="9" t="s">
        <v>7</v>
      </c>
      <c r="F562" s="71" t="s">
        <v>2113</v>
      </c>
      <c r="G562" s="26" t="n">
        <v>20</v>
      </c>
      <c r="H562" s="17"/>
      <c r="I562" s="5"/>
      <c r="J562" s="156" t="n">
        <f aca="false">COUNTIF('genotipadas x sembradas'!$B$2:$B$810,B562)</f>
        <v>1</v>
      </c>
      <c r="K562" s="137"/>
      <c r="L562" s="137"/>
      <c r="M562" s="137"/>
    </row>
    <row r="563" customFormat="false" ht="15.75" hidden="false" customHeight="true" outlineLevel="0" collapsed="false">
      <c r="A563" s="5" t="n">
        <v>521</v>
      </c>
      <c r="B563" s="6" t="n">
        <v>15061685</v>
      </c>
      <c r="C563" s="7" t="s">
        <v>1306</v>
      </c>
      <c r="D563" s="8" t="s">
        <v>20</v>
      </c>
      <c r="E563" s="9" t="s">
        <v>7</v>
      </c>
      <c r="F563" s="71" t="s">
        <v>2113</v>
      </c>
      <c r="G563" s="26" t="n">
        <v>20</v>
      </c>
      <c r="H563" s="17"/>
      <c r="I563" s="5"/>
      <c r="J563" s="156" t="n">
        <f aca="false">COUNTIF('genotipadas x sembradas'!$B$2:$B$810,B563)</f>
        <v>1</v>
      </c>
      <c r="K563" s="137"/>
      <c r="L563" s="137"/>
      <c r="M563" s="137"/>
    </row>
    <row r="564" customFormat="false" ht="15.75" hidden="true" customHeight="true" outlineLevel="0" collapsed="false">
      <c r="A564" s="5" t="n">
        <v>522</v>
      </c>
      <c r="B564" s="6" t="n">
        <v>15061686</v>
      </c>
      <c r="C564" s="7" t="s">
        <v>1308</v>
      </c>
      <c r="D564" s="180" t="s">
        <v>2360</v>
      </c>
      <c r="E564" s="9" t="s">
        <v>7</v>
      </c>
      <c r="F564" s="71" t="s">
        <v>2172</v>
      </c>
      <c r="G564" s="26" t="n">
        <v>20</v>
      </c>
      <c r="H564" s="17"/>
      <c r="I564" s="5"/>
      <c r="J564" s="137"/>
      <c r="K564" s="137"/>
      <c r="L564" s="137"/>
      <c r="M564" s="137"/>
    </row>
    <row r="565" customFormat="false" ht="15.75" hidden="false" customHeight="true" outlineLevel="0" collapsed="false">
      <c r="A565" s="5" t="n">
        <v>522</v>
      </c>
      <c r="B565" s="6" t="n">
        <v>15061686</v>
      </c>
      <c r="C565" s="7" t="s">
        <v>1308</v>
      </c>
      <c r="D565" s="180" t="s">
        <v>2360</v>
      </c>
      <c r="E565" s="9" t="s">
        <v>7</v>
      </c>
      <c r="F565" s="71" t="s">
        <v>2113</v>
      </c>
      <c r="G565" s="26" t="n">
        <v>20</v>
      </c>
      <c r="H565" s="17"/>
      <c r="I565" s="5"/>
      <c r="J565" s="156" t="n">
        <f aca="false">COUNTIF('genotipadas x sembradas'!$B$2:$B$810,B565)</f>
        <v>1</v>
      </c>
      <c r="K565" s="137"/>
      <c r="L565" s="137"/>
      <c r="M565" s="137"/>
    </row>
    <row r="566" customFormat="false" ht="15.75" hidden="false" customHeight="true" outlineLevel="0" collapsed="false">
      <c r="A566" s="5" t="n">
        <v>523</v>
      </c>
      <c r="B566" s="6" t="n">
        <v>15061687</v>
      </c>
      <c r="C566" s="7" t="s">
        <v>1310</v>
      </c>
      <c r="D566" s="8" t="s">
        <v>2361</v>
      </c>
      <c r="E566" s="9" t="s">
        <v>7</v>
      </c>
      <c r="F566" s="71" t="s">
        <v>2113</v>
      </c>
      <c r="G566" s="26" t="n">
        <v>15</v>
      </c>
      <c r="H566" s="17"/>
      <c r="I566" s="5"/>
      <c r="J566" s="156" t="n">
        <f aca="false">COUNTIF('genotipadas x sembradas'!$B$2:$B$810,B566)</f>
        <v>1</v>
      </c>
      <c r="K566" s="137"/>
      <c r="L566" s="137"/>
      <c r="M566" s="137"/>
    </row>
    <row r="567" customFormat="false" ht="15.75" hidden="true" customHeight="true" outlineLevel="0" collapsed="false">
      <c r="A567" s="17" t="n">
        <v>524</v>
      </c>
      <c r="B567" s="6" t="n">
        <v>15061702</v>
      </c>
      <c r="C567" s="7" t="s">
        <v>1324</v>
      </c>
      <c r="D567" s="8" t="s">
        <v>2362</v>
      </c>
      <c r="E567" s="9" t="s">
        <v>7</v>
      </c>
      <c r="F567" s="71" t="s">
        <v>2172</v>
      </c>
      <c r="G567" s="26" t="n">
        <v>20</v>
      </c>
      <c r="H567" s="17"/>
      <c r="I567" s="5"/>
      <c r="J567" s="137"/>
      <c r="K567" s="137"/>
      <c r="L567" s="137"/>
      <c r="M567" s="137"/>
    </row>
    <row r="568" customFormat="false" ht="15.75" hidden="true" customHeight="true" outlineLevel="0" collapsed="false">
      <c r="A568" s="181" t="n">
        <v>524</v>
      </c>
      <c r="B568" s="160" t="n">
        <v>15061702</v>
      </c>
      <c r="C568" s="161" t="s">
        <v>1324</v>
      </c>
      <c r="D568" s="182" t="s">
        <v>2362</v>
      </c>
      <c r="E568" s="163" t="s">
        <v>7</v>
      </c>
      <c r="F568" s="164" t="s">
        <v>2113</v>
      </c>
      <c r="G568" s="165"/>
      <c r="H568" s="181"/>
      <c r="I568" s="181" t="s">
        <v>2363</v>
      </c>
      <c r="J568" s="156" t="n">
        <f aca="false">COUNTIF('genotipadas x sembradas'!$B$2:$B$810,B568)</f>
        <v>1</v>
      </c>
      <c r="K568" s="137"/>
      <c r="L568" s="137"/>
      <c r="M568" s="137"/>
    </row>
    <row r="569" customFormat="false" ht="15.75" hidden="false" customHeight="true" outlineLevel="0" collapsed="false">
      <c r="A569" s="5" t="n">
        <v>525</v>
      </c>
      <c r="B569" s="6" t="n">
        <v>15061688</v>
      </c>
      <c r="C569" s="7" t="s">
        <v>1312</v>
      </c>
      <c r="D569" s="67" t="s">
        <v>2361</v>
      </c>
      <c r="E569" s="9" t="s">
        <v>7</v>
      </c>
      <c r="F569" s="71" t="s">
        <v>2113</v>
      </c>
      <c r="G569" s="26" t="n">
        <v>20</v>
      </c>
      <c r="H569" s="17"/>
      <c r="I569" s="5"/>
      <c r="J569" s="156" t="n">
        <f aca="false">COUNTIF('genotipadas x sembradas'!$B$2:$B$810,B569)</f>
        <v>1</v>
      </c>
      <c r="K569" s="137"/>
      <c r="L569" s="137"/>
      <c r="M569" s="137"/>
    </row>
    <row r="570" customFormat="false" ht="15.75" hidden="true" customHeight="true" outlineLevel="0" collapsed="false">
      <c r="A570" s="5" t="n">
        <v>526</v>
      </c>
      <c r="B570" s="6" t="n">
        <v>15062144</v>
      </c>
      <c r="C570" s="7" t="s">
        <v>1777</v>
      </c>
      <c r="D570" s="8" t="s">
        <v>2364</v>
      </c>
      <c r="E570" s="9" t="s">
        <v>7</v>
      </c>
      <c r="F570" s="71" t="s">
        <v>2172</v>
      </c>
      <c r="G570" s="26" t="n">
        <v>20</v>
      </c>
      <c r="H570" s="17"/>
      <c r="I570" s="5"/>
      <c r="J570" s="137"/>
      <c r="K570" s="137"/>
      <c r="L570" s="137"/>
      <c r="M570" s="137"/>
    </row>
    <row r="571" customFormat="false" ht="15.75" hidden="false" customHeight="true" outlineLevel="0" collapsed="false">
      <c r="A571" s="5" t="n">
        <v>526</v>
      </c>
      <c r="B571" s="6" t="n">
        <v>15062144</v>
      </c>
      <c r="C571" s="7" t="s">
        <v>1777</v>
      </c>
      <c r="D571" s="8" t="s">
        <v>2364</v>
      </c>
      <c r="E571" s="9" t="s">
        <v>7</v>
      </c>
      <c r="F571" s="71" t="s">
        <v>2113</v>
      </c>
      <c r="G571" s="26" t="n">
        <v>20</v>
      </c>
      <c r="H571" s="17"/>
      <c r="I571" s="5"/>
      <c r="J571" s="156" t="n">
        <f aca="false">COUNTIF('genotipadas x sembradas'!$B$2:$B$810,B571)</f>
        <v>1</v>
      </c>
      <c r="K571" s="137"/>
      <c r="L571" s="137"/>
      <c r="M571" s="137"/>
    </row>
    <row r="572" customFormat="false" ht="15.75" hidden="false" customHeight="true" outlineLevel="0" collapsed="false">
      <c r="A572" s="5" t="n">
        <v>527</v>
      </c>
      <c r="B572" s="6" t="n">
        <v>15061689</v>
      </c>
      <c r="C572" s="7" t="s">
        <v>1314</v>
      </c>
      <c r="D572" s="8" t="s">
        <v>2364</v>
      </c>
      <c r="E572" s="9" t="s">
        <v>7</v>
      </c>
      <c r="F572" s="71" t="s">
        <v>2113</v>
      </c>
      <c r="G572" s="26" t="n">
        <v>20</v>
      </c>
      <c r="H572" s="17"/>
      <c r="I572" s="5"/>
      <c r="J572" s="156" t="n">
        <f aca="false">COUNTIF('genotipadas x sembradas'!$B$2:$B$810,B572)</f>
        <v>1</v>
      </c>
      <c r="K572" s="137"/>
      <c r="L572" s="137"/>
      <c r="M572" s="137"/>
    </row>
    <row r="573" customFormat="false" ht="15.75" hidden="false" customHeight="true" outlineLevel="0" collapsed="false">
      <c r="A573" s="5" t="n">
        <v>528</v>
      </c>
      <c r="B573" s="6" t="n">
        <v>15061690</v>
      </c>
      <c r="C573" s="7" t="s">
        <v>1316</v>
      </c>
      <c r="D573" s="8" t="s">
        <v>2365</v>
      </c>
      <c r="E573" s="9" t="s">
        <v>7</v>
      </c>
      <c r="F573" s="71" t="s">
        <v>2113</v>
      </c>
      <c r="G573" s="26" t="n">
        <v>20</v>
      </c>
      <c r="H573" s="17"/>
      <c r="I573" s="5"/>
      <c r="J573" s="156" t="n">
        <f aca="false">COUNTIF('genotipadas x sembradas'!$B$2:$B$810,B573)</f>
        <v>1</v>
      </c>
      <c r="K573" s="137"/>
      <c r="L573" s="137"/>
      <c r="M573" s="137"/>
    </row>
    <row r="574" customFormat="false" ht="15.75" hidden="true" customHeight="true" outlineLevel="0" collapsed="false">
      <c r="A574" s="5" t="n">
        <v>529</v>
      </c>
      <c r="B574" s="6" t="n">
        <v>15062145</v>
      </c>
      <c r="C574" s="7" t="s">
        <v>1779</v>
      </c>
      <c r="D574" s="8" t="s">
        <v>2366</v>
      </c>
      <c r="E574" s="9" t="s">
        <v>7</v>
      </c>
      <c r="F574" s="71" t="s">
        <v>2172</v>
      </c>
      <c r="G574" s="26" t="n">
        <v>20</v>
      </c>
      <c r="H574" s="17"/>
      <c r="I574" s="5"/>
      <c r="J574" s="137"/>
      <c r="K574" s="137"/>
      <c r="L574" s="137"/>
      <c r="M574" s="137"/>
    </row>
    <row r="575" customFormat="false" ht="15.75" hidden="false" customHeight="true" outlineLevel="0" collapsed="false">
      <c r="A575" s="5" t="n">
        <v>529</v>
      </c>
      <c r="B575" s="6" t="n">
        <v>15062145</v>
      </c>
      <c r="C575" s="7" t="s">
        <v>1779</v>
      </c>
      <c r="D575" s="8" t="s">
        <v>2366</v>
      </c>
      <c r="E575" s="9" t="s">
        <v>7</v>
      </c>
      <c r="F575" s="71" t="s">
        <v>2113</v>
      </c>
      <c r="G575" s="26" t="n">
        <v>20</v>
      </c>
      <c r="H575" s="17"/>
      <c r="I575" s="5"/>
      <c r="J575" s="156" t="n">
        <f aca="false">COUNTIF('genotipadas x sembradas'!$B$2:$B$810,B575)</f>
        <v>1</v>
      </c>
      <c r="K575" s="137"/>
      <c r="L575" s="137"/>
      <c r="M575" s="137"/>
    </row>
    <row r="576" customFormat="false" ht="15.75" hidden="false" customHeight="true" outlineLevel="0" collapsed="false">
      <c r="A576" s="5" t="n">
        <v>530</v>
      </c>
      <c r="B576" s="6" t="n">
        <v>15061699</v>
      </c>
      <c r="C576" s="7" t="s">
        <v>1318</v>
      </c>
      <c r="D576" s="8" t="s">
        <v>2367</v>
      </c>
      <c r="E576" s="9" t="s">
        <v>7</v>
      </c>
      <c r="F576" s="71" t="s">
        <v>2113</v>
      </c>
      <c r="G576" s="26" t="n">
        <v>20</v>
      </c>
      <c r="H576" s="17"/>
      <c r="I576" s="5"/>
      <c r="J576" s="156" t="n">
        <f aca="false">COUNTIF('genotipadas x sembradas'!$B$2:$B$810,B576)</f>
        <v>1</v>
      </c>
      <c r="K576" s="137"/>
      <c r="L576" s="137"/>
      <c r="M576" s="137"/>
    </row>
    <row r="577" customFormat="false" ht="15.75" hidden="false" customHeight="true" outlineLevel="0" collapsed="false">
      <c r="A577" s="5" t="n">
        <v>531</v>
      </c>
      <c r="B577" s="6" t="n">
        <v>15061700</v>
      </c>
      <c r="C577" s="7" t="s">
        <v>1320</v>
      </c>
      <c r="D577" s="8" t="s">
        <v>2368</v>
      </c>
      <c r="E577" s="9" t="s">
        <v>7</v>
      </c>
      <c r="F577" s="71" t="s">
        <v>2113</v>
      </c>
      <c r="G577" s="26" t="n">
        <v>20</v>
      </c>
      <c r="H577" s="17"/>
      <c r="I577" s="5"/>
      <c r="J577" s="156" t="n">
        <f aca="false">COUNTIF('genotipadas x sembradas'!$B$2:$B$810,B577)</f>
        <v>1</v>
      </c>
      <c r="K577" s="137"/>
      <c r="L577" s="137"/>
      <c r="M577" s="137"/>
    </row>
    <row r="578" customFormat="false" ht="15.75" hidden="true" customHeight="true" outlineLevel="0" collapsed="false">
      <c r="A578" s="5" t="n">
        <v>532</v>
      </c>
      <c r="B578" s="6" t="n">
        <v>15061701</v>
      </c>
      <c r="C578" s="7" t="s">
        <v>1322</v>
      </c>
      <c r="D578" s="8" t="s">
        <v>2369</v>
      </c>
      <c r="E578" s="9" t="s">
        <v>7</v>
      </c>
      <c r="F578" s="71" t="s">
        <v>2172</v>
      </c>
      <c r="G578" s="26" t="n">
        <v>20</v>
      </c>
      <c r="H578" s="17"/>
      <c r="I578" s="5"/>
      <c r="J578" s="137"/>
      <c r="K578" s="137"/>
      <c r="L578" s="137"/>
      <c r="M578" s="137"/>
    </row>
    <row r="579" customFormat="false" ht="15.75" hidden="false" customHeight="true" outlineLevel="0" collapsed="false">
      <c r="A579" s="5" t="n">
        <v>532</v>
      </c>
      <c r="B579" s="6" t="n">
        <v>15061701</v>
      </c>
      <c r="C579" s="7" t="s">
        <v>1322</v>
      </c>
      <c r="D579" s="8" t="s">
        <v>2369</v>
      </c>
      <c r="E579" s="9" t="s">
        <v>7</v>
      </c>
      <c r="F579" s="71" t="s">
        <v>2113</v>
      </c>
      <c r="G579" s="26" t="n">
        <v>20</v>
      </c>
      <c r="H579" s="17"/>
      <c r="I579" s="5"/>
      <c r="J579" s="156" t="n">
        <f aca="false">COUNTIF('genotipadas x sembradas'!$B$2:$B$810,B579)</f>
        <v>1</v>
      </c>
      <c r="K579" s="137"/>
      <c r="L579" s="137"/>
      <c r="M579" s="137"/>
    </row>
    <row r="580" customFormat="false" ht="15.75" hidden="false" customHeight="true" outlineLevel="0" collapsed="false">
      <c r="A580" s="5" t="n">
        <v>533</v>
      </c>
      <c r="B580" s="6" t="n">
        <v>15061703</v>
      </c>
      <c r="C580" s="7" t="s">
        <v>1326</v>
      </c>
      <c r="D580" s="8" t="s">
        <v>239</v>
      </c>
      <c r="E580" s="9" t="s">
        <v>7</v>
      </c>
      <c r="F580" s="71" t="s">
        <v>2113</v>
      </c>
      <c r="G580" s="26" t="n">
        <v>20</v>
      </c>
      <c r="H580" s="17"/>
      <c r="I580" s="5"/>
      <c r="J580" s="156" t="n">
        <f aca="false">COUNTIF('genotipadas x sembradas'!$B$2:$B$810,B580)</f>
        <v>1</v>
      </c>
      <c r="K580" s="137"/>
      <c r="L580" s="137"/>
      <c r="M580" s="137"/>
    </row>
    <row r="581" customFormat="false" ht="15.75" hidden="false" customHeight="true" outlineLevel="0" collapsed="false">
      <c r="A581" s="5" t="n">
        <v>534</v>
      </c>
      <c r="B581" s="6" t="n">
        <v>15061704</v>
      </c>
      <c r="C581" s="7" t="s">
        <v>1328</v>
      </c>
      <c r="D581" s="8" t="s">
        <v>20</v>
      </c>
      <c r="E581" s="9" t="s">
        <v>7</v>
      </c>
      <c r="F581" s="71" t="s">
        <v>2113</v>
      </c>
      <c r="G581" s="26" t="n">
        <v>20</v>
      </c>
      <c r="H581" s="17"/>
      <c r="I581" s="5"/>
      <c r="J581" s="156" t="n">
        <f aca="false">COUNTIF('genotipadas x sembradas'!$B$2:$B$810,B581)</f>
        <v>1</v>
      </c>
      <c r="K581" s="137"/>
      <c r="L581" s="137"/>
      <c r="M581" s="137"/>
    </row>
    <row r="582" customFormat="false" ht="15.75" hidden="true" customHeight="true" outlineLevel="0" collapsed="false">
      <c r="A582" s="5" t="n">
        <v>535</v>
      </c>
      <c r="B582" s="6" t="n">
        <v>15061705</v>
      </c>
      <c r="C582" s="10" t="s">
        <v>68</v>
      </c>
      <c r="D582" s="8" t="s">
        <v>69</v>
      </c>
      <c r="E582" s="9" t="s">
        <v>7</v>
      </c>
      <c r="F582" s="158" t="s">
        <v>2111</v>
      </c>
      <c r="G582" s="26" t="n">
        <v>20</v>
      </c>
      <c r="H582" s="17"/>
      <c r="I582" s="5"/>
      <c r="J582" s="156" t="n">
        <f aca="false">COUNTIF('genotipadas x sembradas'!$B$2:$B$810,B582)</f>
        <v>0</v>
      </c>
      <c r="K582" s="137"/>
      <c r="L582" s="137"/>
      <c r="M582" s="137"/>
    </row>
    <row r="583" customFormat="false" ht="15.75" hidden="false" customHeight="true" outlineLevel="0" collapsed="false">
      <c r="A583" s="5" t="n">
        <v>536</v>
      </c>
      <c r="B583" s="6" t="n">
        <v>15061706</v>
      </c>
      <c r="C583" s="7" t="s">
        <v>1330</v>
      </c>
      <c r="D583" s="8" t="s">
        <v>2366</v>
      </c>
      <c r="E583" s="9" t="s">
        <v>7</v>
      </c>
      <c r="F583" s="71" t="s">
        <v>2113</v>
      </c>
      <c r="G583" s="26" t="n">
        <v>20</v>
      </c>
      <c r="H583" s="17"/>
      <c r="I583" s="5"/>
      <c r="J583" s="156" t="n">
        <f aca="false">COUNTIF('genotipadas x sembradas'!$B$2:$B$810,B583)</f>
        <v>1</v>
      </c>
      <c r="K583" s="137"/>
      <c r="L583" s="137"/>
      <c r="M583" s="137"/>
    </row>
    <row r="584" customFormat="false" ht="15.75" hidden="false" customHeight="true" outlineLevel="0" collapsed="false">
      <c r="A584" s="5" t="n">
        <v>537</v>
      </c>
      <c r="B584" s="6" t="n">
        <v>15061707</v>
      </c>
      <c r="C584" s="7" t="s">
        <v>1332</v>
      </c>
      <c r="D584" s="8" t="s">
        <v>2370</v>
      </c>
      <c r="E584" s="9" t="s">
        <v>7</v>
      </c>
      <c r="F584" s="71" t="s">
        <v>2113</v>
      </c>
      <c r="G584" s="26" t="n">
        <v>20</v>
      </c>
      <c r="H584" s="17"/>
      <c r="I584" s="5"/>
      <c r="J584" s="156" t="n">
        <f aca="false">COUNTIF('genotipadas x sembradas'!$B$2:$B$810,B584)</f>
        <v>1</v>
      </c>
      <c r="K584" s="137"/>
      <c r="L584" s="137"/>
      <c r="M584" s="137"/>
    </row>
    <row r="585" customFormat="false" ht="15.75" hidden="true" customHeight="true" outlineLevel="0" collapsed="false">
      <c r="A585" s="15" t="n">
        <v>538</v>
      </c>
      <c r="B585" s="6" t="n">
        <v>15061708</v>
      </c>
      <c r="C585" s="7" t="s">
        <v>1334</v>
      </c>
      <c r="D585" s="8" t="s">
        <v>26</v>
      </c>
      <c r="E585" s="9" t="s">
        <v>7</v>
      </c>
      <c r="F585" s="71" t="s">
        <v>2172</v>
      </c>
      <c r="G585" s="26" t="n">
        <v>20</v>
      </c>
      <c r="H585" s="17"/>
      <c r="I585" s="5"/>
      <c r="J585" s="137"/>
      <c r="K585" s="137"/>
      <c r="L585" s="137"/>
      <c r="M585" s="137"/>
    </row>
    <row r="586" s="157" customFormat="true" ht="15.75" hidden="true" customHeight="true" outlineLevel="0" collapsed="false">
      <c r="A586" s="159" t="n">
        <v>538</v>
      </c>
      <c r="B586" s="160" t="n">
        <v>15061708</v>
      </c>
      <c r="C586" s="161" t="s">
        <v>1334</v>
      </c>
      <c r="D586" s="182" t="s">
        <v>26</v>
      </c>
      <c r="E586" s="163" t="s">
        <v>7</v>
      </c>
      <c r="F586" s="164"/>
      <c r="G586" s="165"/>
      <c r="H586" s="166"/>
      <c r="I586" s="166"/>
      <c r="J586" s="156" t="n">
        <f aca="false">COUNTIF('genotipadas x sembradas'!$B$2:$B$810,B586)</f>
        <v>1</v>
      </c>
      <c r="K586" s="156"/>
      <c r="L586" s="156"/>
      <c r="M586" s="156"/>
    </row>
    <row r="587" customFormat="false" ht="15.75" hidden="false" customHeight="true" outlineLevel="0" collapsed="false">
      <c r="A587" s="5" t="n">
        <v>539</v>
      </c>
      <c r="B587" s="6" t="n">
        <v>15062146</v>
      </c>
      <c r="C587" s="7" t="s">
        <v>1781</v>
      </c>
      <c r="D587" s="8" t="s">
        <v>2201</v>
      </c>
      <c r="E587" s="9" t="s">
        <v>7</v>
      </c>
      <c r="F587" s="71" t="s">
        <v>2113</v>
      </c>
      <c r="G587" s="26" t="n">
        <v>20</v>
      </c>
      <c r="H587" s="17"/>
      <c r="I587" s="5"/>
      <c r="J587" s="156" t="n">
        <f aca="false">COUNTIF('genotipadas x sembradas'!$B$2:$B$810,B587)</f>
        <v>1</v>
      </c>
      <c r="K587" s="137"/>
      <c r="L587" s="137"/>
      <c r="M587" s="137"/>
    </row>
    <row r="588" customFormat="false" ht="15.75" hidden="false" customHeight="true" outlineLevel="0" collapsed="false">
      <c r="A588" s="5" t="n">
        <v>540</v>
      </c>
      <c r="B588" s="6" t="n">
        <v>15061709</v>
      </c>
      <c r="C588" s="7" t="s">
        <v>1336</v>
      </c>
      <c r="D588" s="8" t="s">
        <v>30</v>
      </c>
      <c r="E588" s="9" t="s">
        <v>7</v>
      </c>
      <c r="F588" s="71" t="s">
        <v>2113</v>
      </c>
      <c r="G588" s="26" t="n">
        <v>20</v>
      </c>
      <c r="H588" s="17"/>
      <c r="I588" s="5"/>
      <c r="J588" s="156" t="n">
        <f aca="false">COUNTIF('genotipadas x sembradas'!$B$2:$B$810,B588)</f>
        <v>1</v>
      </c>
      <c r="K588" s="137"/>
      <c r="L588" s="137"/>
      <c r="M588" s="137"/>
    </row>
    <row r="589" customFormat="false" ht="15.75" hidden="false" customHeight="true" outlineLevel="0" collapsed="false">
      <c r="A589" s="5" t="n">
        <v>541</v>
      </c>
      <c r="B589" s="6" t="n">
        <v>15061710</v>
      </c>
      <c r="C589" s="7" t="s">
        <v>1338</v>
      </c>
      <c r="D589" s="8" t="s">
        <v>24</v>
      </c>
      <c r="E589" s="9" t="s">
        <v>7</v>
      </c>
      <c r="F589" s="71" t="s">
        <v>2113</v>
      </c>
      <c r="G589" s="26" t="n">
        <v>20</v>
      </c>
      <c r="H589" s="17"/>
      <c r="I589" s="5"/>
      <c r="J589" s="156" t="n">
        <f aca="false">COUNTIF('genotipadas x sembradas'!$B$2:$B$810,B589)</f>
        <v>1</v>
      </c>
      <c r="K589" s="137"/>
      <c r="L589" s="137"/>
      <c r="M589" s="137"/>
    </row>
    <row r="590" customFormat="false" ht="15.75" hidden="false" customHeight="true" outlineLevel="0" collapsed="false">
      <c r="A590" s="5" t="n">
        <v>542</v>
      </c>
      <c r="B590" s="6" t="n">
        <v>15061712</v>
      </c>
      <c r="C590" s="7" t="s">
        <v>1341</v>
      </c>
      <c r="D590" s="8" t="s">
        <v>202</v>
      </c>
      <c r="E590" s="9" t="s">
        <v>7</v>
      </c>
      <c r="F590" s="71" t="s">
        <v>2113</v>
      </c>
      <c r="G590" s="26" t="n">
        <v>20</v>
      </c>
      <c r="H590" s="17"/>
      <c r="I590" s="5"/>
      <c r="J590" s="156" t="n">
        <f aca="false">COUNTIF('genotipadas x sembradas'!$B$2:$B$810,B590)</f>
        <v>1</v>
      </c>
      <c r="K590" s="137"/>
      <c r="L590" s="137"/>
      <c r="M590" s="137"/>
    </row>
    <row r="591" customFormat="false" ht="15.75" hidden="false" customHeight="true" outlineLevel="0" collapsed="false">
      <c r="A591" s="5" t="n">
        <v>543</v>
      </c>
      <c r="B591" s="6" t="n">
        <v>15062369</v>
      </c>
      <c r="C591" s="7" t="s">
        <v>1898</v>
      </c>
      <c r="D591" s="8" t="s">
        <v>2371</v>
      </c>
      <c r="E591" s="9" t="s">
        <v>7</v>
      </c>
      <c r="F591" s="71" t="s">
        <v>2113</v>
      </c>
      <c r="G591" s="26" t="n">
        <v>20</v>
      </c>
      <c r="H591" s="17"/>
      <c r="I591" s="5"/>
      <c r="J591" s="156" t="n">
        <f aca="false">COUNTIF('genotipadas x sembradas'!$B$2:$B$810,B591)</f>
        <v>1</v>
      </c>
      <c r="K591" s="137"/>
      <c r="L591" s="137"/>
      <c r="M591" s="137"/>
    </row>
    <row r="592" customFormat="false" ht="15.75" hidden="false" customHeight="true" outlineLevel="0" collapsed="false">
      <c r="A592" s="5" t="n">
        <v>544</v>
      </c>
      <c r="B592" s="6" t="n">
        <v>15061713</v>
      </c>
      <c r="C592" s="7" t="s">
        <v>1343</v>
      </c>
      <c r="D592" s="8" t="s">
        <v>2372</v>
      </c>
      <c r="E592" s="9" t="s">
        <v>7</v>
      </c>
      <c r="F592" s="71" t="s">
        <v>2113</v>
      </c>
      <c r="G592" s="26" t="n">
        <v>20</v>
      </c>
      <c r="H592" s="17"/>
      <c r="I592" s="5"/>
      <c r="J592" s="156" t="n">
        <f aca="false">COUNTIF('genotipadas x sembradas'!$B$2:$B$810,B592)</f>
        <v>1</v>
      </c>
      <c r="K592" s="137"/>
      <c r="L592" s="137"/>
      <c r="M592" s="137"/>
    </row>
    <row r="593" customFormat="false" ht="15.75" hidden="false" customHeight="true" outlineLevel="0" collapsed="false">
      <c r="A593" s="5" t="n">
        <v>545</v>
      </c>
      <c r="B593" s="6" t="n">
        <v>15061714</v>
      </c>
      <c r="C593" s="7" t="s">
        <v>1345</v>
      </c>
      <c r="D593" s="8" t="s">
        <v>2188</v>
      </c>
      <c r="E593" s="9" t="s">
        <v>7</v>
      </c>
      <c r="F593" s="71" t="s">
        <v>2113</v>
      </c>
      <c r="G593" s="26" t="n">
        <v>20</v>
      </c>
      <c r="H593" s="17"/>
      <c r="I593" s="5"/>
      <c r="J593" s="156" t="n">
        <f aca="false">COUNTIF('genotipadas x sembradas'!$B$2:$B$810,B593)</f>
        <v>1</v>
      </c>
      <c r="K593" s="137"/>
      <c r="L593" s="137"/>
      <c r="M593" s="137"/>
    </row>
    <row r="594" customFormat="false" ht="15.75" hidden="false" customHeight="true" outlineLevel="0" collapsed="false">
      <c r="A594" s="5" t="n">
        <v>546</v>
      </c>
      <c r="B594" s="6" t="n">
        <v>15062147</v>
      </c>
      <c r="C594" s="7" t="s">
        <v>1783</v>
      </c>
      <c r="D594" s="8" t="s">
        <v>2373</v>
      </c>
      <c r="E594" s="9" t="s">
        <v>7</v>
      </c>
      <c r="F594" s="71" t="s">
        <v>2113</v>
      </c>
      <c r="G594" s="26" t="n">
        <v>20</v>
      </c>
      <c r="H594" s="17"/>
      <c r="I594" s="5"/>
      <c r="J594" s="156" t="n">
        <f aca="false">COUNTIF('genotipadas x sembradas'!$B$2:$B$810,B594)</f>
        <v>1</v>
      </c>
      <c r="K594" s="137"/>
      <c r="L594" s="137"/>
      <c r="M594" s="137"/>
    </row>
    <row r="595" customFormat="false" ht="15.75" hidden="false" customHeight="true" outlineLevel="0" collapsed="false">
      <c r="A595" s="5" t="n">
        <v>547</v>
      </c>
      <c r="B595" s="6" t="n">
        <v>15061717</v>
      </c>
      <c r="C595" s="7" t="s">
        <v>1347</v>
      </c>
      <c r="D595" s="8" t="s">
        <v>2374</v>
      </c>
      <c r="E595" s="9" t="s">
        <v>7</v>
      </c>
      <c r="F595" s="71" t="s">
        <v>2113</v>
      </c>
      <c r="G595" s="26" t="n">
        <v>20</v>
      </c>
      <c r="H595" s="17"/>
      <c r="I595" s="5"/>
      <c r="J595" s="156" t="n">
        <f aca="false">COUNTIF('genotipadas x sembradas'!$B$2:$B$810,B595)</f>
        <v>1</v>
      </c>
      <c r="K595" s="137"/>
      <c r="L595" s="137"/>
      <c r="M595" s="137"/>
    </row>
    <row r="596" customFormat="false" ht="15.75" hidden="false" customHeight="true" outlineLevel="0" collapsed="false">
      <c r="A596" s="5" t="n">
        <v>548</v>
      </c>
      <c r="B596" s="6" t="n">
        <v>15061718</v>
      </c>
      <c r="C596" s="7" t="s">
        <v>1349</v>
      </c>
      <c r="D596" s="8" t="s">
        <v>2257</v>
      </c>
      <c r="E596" s="9" t="s">
        <v>7</v>
      </c>
      <c r="F596" s="71" t="s">
        <v>2113</v>
      </c>
      <c r="G596" s="26" t="n">
        <v>20</v>
      </c>
      <c r="H596" s="17"/>
      <c r="I596" s="5"/>
      <c r="J596" s="156" t="n">
        <f aca="false">COUNTIF('genotipadas x sembradas'!$B$2:$B$810,B596)</f>
        <v>1</v>
      </c>
      <c r="K596" s="137"/>
      <c r="L596" s="137"/>
      <c r="M596" s="137"/>
    </row>
    <row r="597" customFormat="false" ht="15.75" hidden="false" customHeight="true" outlineLevel="0" collapsed="false">
      <c r="A597" s="5" t="n">
        <v>549</v>
      </c>
      <c r="B597" s="6" t="n">
        <v>15061964</v>
      </c>
      <c r="C597" s="7" t="s">
        <v>1589</v>
      </c>
      <c r="D597" s="8" t="s">
        <v>2375</v>
      </c>
      <c r="E597" s="9" t="s">
        <v>7</v>
      </c>
      <c r="F597" s="71" t="s">
        <v>2113</v>
      </c>
      <c r="G597" s="26" t="n">
        <v>20</v>
      </c>
      <c r="H597" s="17"/>
      <c r="I597" s="5"/>
      <c r="J597" s="156" t="n">
        <f aca="false">COUNTIF('genotipadas x sembradas'!$B$2:$B$810,B597)</f>
        <v>1</v>
      </c>
      <c r="K597" s="137"/>
      <c r="L597" s="137"/>
      <c r="M597" s="137"/>
    </row>
    <row r="598" customFormat="false" ht="15.75" hidden="false" customHeight="true" outlineLevel="0" collapsed="false">
      <c r="A598" s="5" t="n">
        <v>550</v>
      </c>
      <c r="B598" s="6" t="n">
        <v>15061719</v>
      </c>
      <c r="C598" s="7" t="s">
        <v>2376</v>
      </c>
      <c r="D598" s="8" t="s">
        <v>2375</v>
      </c>
      <c r="E598" s="9" t="s">
        <v>7</v>
      </c>
      <c r="F598" s="71" t="s">
        <v>2113</v>
      </c>
      <c r="G598" s="26" t="n">
        <v>20</v>
      </c>
      <c r="H598" s="17"/>
      <c r="I598" s="5"/>
      <c r="J598" s="156" t="n">
        <f aca="false">COUNTIF('genotipadas x sembradas'!$B$2:$B$810,B598)</f>
        <v>1</v>
      </c>
      <c r="K598" s="137"/>
      <c r="L598" s="137"/>
      <c r="M598" s="137"/>
    </row>
    <row r="599" customFormat="false" ht="15.75" hidden="false" customHeight="true" outlineLevel="0" collapsed="false">
      <c r="A599" s="5" t="n">
        <v>551</v>
      </c>
      <c r="B599" s="6" t="n">
        <v>15061720</v>
      </c>
      <c r="C599" s="7" t="s">
        <v>1353</v>
      </c>
      <c r="D599" s="8" t="s">
        <v>20</v>
      </c>
      <c r="E599" s="9" t="s">
        <v>7</v>
      </c>
      <c r="F599" s="158" t="s">
        <v>2111</v>
      </c>
      <c r="G599" s="26" t="n">
        <v>20</v>
      </c>
      <c r="H599" s="17"/>
      <c r="I599" s="5"/>
      <c r="J599" s="156" t="n">
        <f aca="false">COUNTIF('genotipadas x sembradas'!$B$2:$B$810,B599)</f>
        <v>1</v>
      </c>
      <c r="K599" s="137"/>
      <c r="L599" s="137"/>
      <c r="M599" s="137"/>
    </row>
    <row r="600" customFormat="false" ht="15.75" hidden="false" customHeight="true" outlineLevel="0" collapsed="false">
      <c r="A600" s="5" t="n">
        <v>552</v>
      </c>
      <c r="B600" s="6" t="n">
        <v>15062358</v>
      </c>
      <c r="C600" s="7" t="s">
        <v>1878</v>
      </c>
      <c r="D600" s="8" t="s">
        <v>2377</v>
      </c>
      <c r="E600" s="9" t="s">
        <v>7</v>
      </c>
      <c r="F600" s="71" t="s">
        <v>2113</v>
      </c>
      <c r="G600" s="26" t="n">
        <v>20</v>
      </c>
      <c r="H600" s="17"/>
      <c r="I600" s="5"/>
      <c r="J600" s="156" t="n">
        <f aca="false">COUNTIF('genotipadas x sembradas'!$B$2:$B$810,B600)</f>
        <v>1</v>
      </c>
      <c r="K600" s="137"/>
      <c r="L600" s="137"/>
      <c r="M600" s="137"/>
    </row>
    <row r="601" customFormat="false" ht="15.75" hidden="false" customHeight="true" outlineLevel="0" collapsed="false">
      <c r="A601" s="5" t="n">
        <v>553</v>
      </c>
      <c r="B601" s="6" t="n">
        <v>15061721</v>
      </c>
      <c r="C601" s="7" t="s">
        <v>1355</v>
      </c>
      <c r="D601" s="8" t="s">
        <v>2378</v>
      </c>
      <c r="E601" s="9" t="s">
        <v>7</v>
      </c>
      <c r="F601" s="71" t="s">
        <v>2113</v>
      </c>
      <c r="G601" s="26" t="n">
        <v>20</v>
      </c>
      <c r="H601" s="17"/>
      <c r="I601" s="5"/>
      <c r="J601" s="156" t="n">
        <f aca="false">COUNTIF('genotipadas x sembradas'!$B$2:$B$810,B601)</f>
        <v>1</v>
      </c>
      <c r="K601" s="137"/>
      <c r="L601" s="137"/>
      <c r="M601" s="137"/>
    </row>
    <row r="602" customFormat="false" ht="15.75" hidden="false" customHeight="true" outlineLevel="0" collapsed="false">
      <c r="A602" s="5" t="n">
        <v>554</v>
      </c>
      <c r="B602" s="6" t="n">
        <v>15061722</v>
      </c>
      <c r="C602" s="7" t="s">
        <v>1357</v>
      </c>
      <c r="D602" s="8" t="s">
        <v>139</v>
      </c>
      <c r="E602" s="9" t="s">
        <v>7</v>
      </c>
      <c r="F602" s="71" t="s">
        <v>2113</v>
      </c>
      <c r="G602" s="26" t="n">
        <v>20</v>
      </c>
      <c r="H602" s="17"/>
      <c r="I602" s="5"/>
      <c r="J602" s="156" t="n">
        <f aca="false">COUNTIF('genotipadas x sembradas'!$B$2:$B$810,B602)</f>
        <v>1</v>
      </c>
      <c r="K602" s="137"/>
      <c r="L602" s="137"/>
      <c r="M602" s="137"/>
    </row>
    <row r="603" customFormat="false" ht="15.75" hidden="false" customHeight="true" outlineLevel="0" collapsed="false">
      <c r="A603" s="5" t="n">
        <v>555</v>
      </c>
      <c r="B603" s="6" t="n">
        <v>15061723</v>
      </c>
      <c r="C603" s="7" t="s">
        <v>1359</v>
      </c>
      <c r="D603" s="8" t="s">
        <v>196</v>
      </c>
      <c r="E603" s="9" t="s">
        <v>7</v>
      </c>
      <c r="F603" s="71" t="s">
        <v>2113</v>
      </c>
      <c r="G603" s="26" t="n">
        <v>20</v>
      </c>
      <c r="H603" s="17"/>
      <c r="I603" s="5"/>
      <c r="J603" s="156" t="n">
        <f aca="false">COUNTIF('genotipadas x sembradas'!$B$2:$B$810,B603)</f>
        <v>1</v>
      </c>
      <c r="K603" s="137"/>
      <c r="L603" s="137"/>
      <c r="M603" s="137"/>
    </row>
    <row r="604" customFormat="false" ht="15.75" hidden="false" customHeight="true" outlineLevel="0" collapsed="false">
      <c r="A604" s="5" t="n">
        <v>556</v>
      </c>
      <c r="B604" s="6" t="n">
        <v>15061724</v>
      </c>
      <c r="C604" s="7" t="s">
        <v>1361</v>
      </c>
      <c r="D604" s="8" t="s">
        <v>196</v>
      </c>
      <c r="E604" s="9" t="s">
        <v>7</v>
      </c>
      <c r="F604" s="71" t="s">
        <v>2113</v>
      </c>
      <c r="G604" s="26" t="n">
        <v>20</v>
      </c>
      <c r="H604" s="17"/>
      <c r="I604" s="5"/>
      <c r="J604" s="156" t="n">
        <f aca="false">COUNTIF('genotipadas x sembradas'!$B$2:$B$810,B604)</f>
        <v>1</v>
      </c>
      <c r="K604" s="137"/>
      <c r="L604" s="137"/>
      <c r="M604" s="137"/>
    </row>
    <row r="605" customFormat="false" ht="15.75" hidden="false" customHeight="true" outlineLevel="0" collapsed="false">
      <c r="A605" s="5" t="n">
        <v>557</v>
      </c>
      <c r="B605" s="6" t="n">
        <v>15062149</v>
      </c>
      <c r="C605" s="7" t="s">
        <v>1785</v>
      </c>
      <c r="D605" s="8" t="s">
        <v>196</v>
      </c>
      <c r="E605" s="9" t="s">
        <v>7</v>
      </c>
      <c r="F605" s="71" t="s">
        <v>2113</v>
      </c>
      <c r="G605" s="26" t="n">
        <v>20</v>
      </c>
      <c r="H605" s="17"/>
      <c r="I605" s="5"/>
      <c r="J605" s="156" t="n">
        <f aca="false">COUNTIF('genotipadas x sembradas'!$B$2:$B$810,B605)</f>
        <v>1</v>
      </c>
      <c r="K605" s="137"/>
      <c r="L605" s="137"/>
      <c r="M605" s="137"/>
    </row>
    <row r="606" customFormat="false" ht="15.75" hidden="false" customHeight="true" outlineLevel="0" collapsed="false">
      <c r="A606" s="5" t="n">
        <v>558</v>
      </c>
      <c r="B606" s="6" t="n">
        <v>15061725</v>
      </c>
      <c r="C606" s="7" t="s">
        <v>1363</v>
      </c>
      <c r="D606" s="8" t="s">
        <v>2379</v>
      </c>
      <c r="E606" s="9" t="s">
        <v>7</v>
      </c>
      <c r="F606" s="71" t="s">
        <v>2113</v>
      </c>
      <c r="G606" s="26" t="n">
        <v>20</v>
      </c>
      <c r="H606" s="17"/>
      <c r="I606" s="5"/>
      <c r="J606" s="156" t="n">
        <f aca="false">COUNTIF('genotipadas x sembradas'!$B$2:$B$810,B606)</f>
        <v>1</v>
      </c>
      <c r="K606" s="137"/>
      <c r="L606" s="137"/>
      <c r="M606" s="137"/>
    </row>
    <row r="607" customFormat="false" ht="15.75" hidden="false" customHeight="true" outlineLevel="0" collapsed="false">
      <c r="A607" s="5" t="n">
        <v>559</v>
      </c>
      <c r="B607" s="6" t="n">
        <v>15061726</v>
      </c>
      <c r="C607" s="7" t="s">
        <v>1365</v>
      </c>
      <c r="D607" s="8" t="s">
        <v>2380</v>
      </c>
      <c r="E607" s="9" t="s">
        <v>7</v>
      </c>
      <c r="F607" s="71" t="s">
        <v>2113</v>
      </c>
      <c r="G607" s="26" t="n">
        <v>15</v>
      </c>
      <c r="H607" s="17"/>
      <c r="I607" s="5"/>
      <c r="J607" s="156" t="n">
        <f aca="false">COUNTIF('genotipadas x sembradas'!$B$2:$B$810,B607)</f>
        <v>1</v>
      </c>
      <c r="K607" s="137"/>
      <c r="L607" s="137"/>
      <c r="M607" s="137"/>
    </row>
    <row r="608" customFormat="false" ht="15.75" hidden="false" customHeight="true" outlineLevel="0" collapsed="false">
      <c r="A608" s="5" t="n">
        <v>560</v>
      </c>
      <c r="B608" s="6" t="n">
        <v>15061729</v>
      </c>
      <c r="C608" s="7" t="s">
        <v>1367</v>
      </c>
      <c r="D608" s="8" t="s">
        <v>268</v>
      </c>
      <c r="E608" s="9" t="s">
        <v>7</v>
      </c>
      <c r="F608" s="71" t="s">
        <v>2113</v>
      </c>
      <c r="G608" s="26" t="n">
        <v>20</v>
      </c>
      <c r="H608" s="17"/>
      <c r="I608" s="5"/>
      <c r="J608" s="156" t="n">
        <f aca="false">COUNTIF('genotipadas x sembradas'!$B$2:$B$810,B608)</f>
        <v>1</v>
      </c>
      <c r="K608" s="137"/>
      <c r="L608" s="137"/>
      <c r="M608" s="137"/>
    </row>
    <row r="609" customFormat="false" ht="15.75" hidden="false" customHeight="true" outlineLevel="0" collapsed="false">
      <c r="A609" s="5" t="n">
        <v>561</v>
      </c>
      <c r="B609" s="6" t="n">
        <v>15061730</v>
      </c>
      <c r="C609" s="7" t="s">
        <v>1369</v>
      </c>
      <c r="D609" s="8" t="s">
        <v>67</v>
      </c>
      <c r="E609" s="9" t="s">
        <v>7</v>
      </c>
      <c r="F609" s="71" t="s">
        <v>2113</v>
      </c>
      <c r="G609" s="26" t="n">
        <v>17</v>
      </c>
      <c r="H609" s="17"/>
      <c r="I609" s="5"/>
      <c r="J609" s="156" t="n">
        <f aca="false">COUNTIF('genotipadas x sembradas'!$B$2:$B$810,B609)</f>
        <v>1</v>
      </c>
      <c r="K609" s="137"/>
      <c r="L609" s="137"/>
      <c r="M609" s="137"/>
    </row>
    <row r="610" customFormat="false" ht="15.75" hidden="false" customHeight="true" outlineLevel="0" collapsed="false">
      <c r="A610" s="5" t="n">
        <v>562</v>
      </c>
      <c r="B610" s="6" t="n">
        <v>15061731</v>
      </c>
      <c r="C610" s="7" t="s">
        <v>1371</v>
      </c>
      <c r="D610" s="8" t="s">
        <v>67</v>
      </c>
      <c r="E610" s="9" t="s">
        <v>7</v>
      </c>
      <c r="F610" s="71" t="s">
        <v>2113</v>
      </c>
      <c r="G610" s="26" t="n">
        <v>20</v>
      </c>
      <c r="H610" s="17"/>
      <c r="I610" s="5"/>
      <c r="J610" s="156" t="n">
        <f aca="false">COUNTIF('genotipadas x sembradas'!$B$2:$B$810,B610)</f>
        <v>1</v>
      </c>
      <c r="K610" s="137"/>
      <c r="L610" s="137"/>
      <c r="M610" s="137"/>
    </row>
    <row r="611" customFormat="false" ht="15.75" hidden="false" customHeight="true" outlineLevel="0" collapsed="false">
      <c r="A611" s="5" t="n">
        <v>563</v>
      </c>
      <c r="B611" s="6" t="n">
        <v>15061733</v>
      </c>
      <c r="C611" s="7" t="s">
        <v>1373</v>
      </c>
      <c r="D611" s="8" t="s">
        <v>2121</v>
      </c>
      <c r="E611" s="9" t="s">
        <v>7</v>
      </c>
      <c r="F611" s="71" t="s">
        <v>2113</v>
      </c>
      <c r="G611" s="26" t="n">
        <v>20</v>
      </c>
      <c r="H611" s="17"/>
      <c r="I611" s="5"/>
      <c r="J611" s="156" t="n">
        <f aca="false">COUNTIF('genotipadas x sembradas'!$B$2:$B$810,B611)</f>
        <v>1</v>
      </c>
      <c r="K611" s="137"/>
      <c r="L611" s="137"/>
      <c r="M611" s="137"/>
    </row>
    <row r="612" customFormat="false" ht="15.75" hidden="false" customHeight="true" outlineLevel="0" collapsed="false">
      <c r="A612" s="5" t="n">
        <v>564</v>
      </c>
      <c r="B612" s="6" t="n">
        <v>15061734</v>
      </c>
      <c r="C612" s="7" t="s">
        <v>1375</v>
      </c>
      <c r="D612" s="8" t="s">
        <v>2381</v>
      </c>
      <c r="E612" s="9" t="s">
        <v>7</v>
      </c>
      <c r="F612" s="71" t="s">
        <v>2113</v>
      </c>
      <c r="G612" s="26" t="n">
        <v>20</v>
      </c>
      <c r="H612" s="17"/>
      <c r="I612" s="5"/>
      <c r="J612" s="156" t="n">
        <f aca="false">COUNTIF('genotipadas x sembradas'!$B$2:$B$810,B612)</f>
        <v>1</v>
      </c>
      <c r="K612" s="137"/>
      <c r="L612" s="137"/>
      <c r="M612" s="137"/>
    </row>
    <row r="613" customFormat="false" ht="15.75" hidden="false" customHeight="true" outlineLevel="0" collapsed="false">
      <c r="A613" s="5" t="n">
        <v>565</v>
      </c>
      <c r="B613" s="6" t="n">
        <v>15061735</v>
      </c>
      <c r="C613" s="7" t="s">
        <v>1377</v>
      </c>
      <c r="D613" s="8" t="s">
        <v>2269</v>
      </c>
      <c r="E613" s="9" t="s">
        <v>7</v>
      </c>
      <c r="F613" s="71" t="s">
        <v>2113</v>
      </c>
      <c r="G613" s="26" t="n">
        <v>20</v>
      </c>
      <c r="H613" s="17"/>
      <c r="I613" s="5"/>
      <c r="J613" s="156" t="n">
        <f aca="false">COUNTIF('genotipadas x sembradas'!$B$2:$B$810,B613)</f>
        <v>1</v>
      </c>
      <c r="K613" s="137"/>
      <c r="L613" s="137"/>
      <c r="M613" s="137"/>
    </row>
    <row r="614" customFormat="false" ht="15.75" hidden="false" customHeight="true" outlineLevel="0" collapsed="false">
      <c r="A614" s="5" t="n">
        <v>566</v>
      </c>
      <c r="B614" s="6" t="n">
        <v>15062150</v>
      </c>
      <c r="C614" s="7" t="s">
        <v>1787</v>
      </c>
      <c r="D614" s="8" t="s">
        <v>2382</v>
      </c>
      <c r="E614" s="9" t="s">
        <v>7</v>
      </c>
      <c r="F614" s="71" t="s">
        <v>2113</v>
      </c>
      <c r="G614" s="26" t="n">
        <v>20</v>
      </c>
      <c r="H614" s="17"/>
      <c r="I614" s="5"/>
      <c r="J614" s="156" t="n">
        <f aca="false">COUNTIF('genotipadas x sembradas'!$B$2:$B$810,B614)</f>
        <v>1</v>
      </c>
      <c r="K614" s="137"/>
      <c r="L614" s="137"/>
      <c r="M614" s="137"/>
    </row>
    <row r="615" customFormat="false" ht="15.75" hidden="false" customHeight="true" outlineLevel="0" collapsed="false">
      <c r="A615" s="5" t="n">
        <v>567</v>
      </c>
      <c r="B615" s="6" t="n">
        <v>15062151</v>
      </c>
      <c r="C615" s="7" t="s">
        <v>1789</v>
      </c>
      <c r="D615" s="8" t="s">
        <v>2382</v>
      </c>
      <c r="E615" s="9" t="s">
        <v>7</v>
      </c>
      <c r="F615" s="71" t="s">
        <v>2113</v>
      </c>
      <c r="G615" s="26" t="n">
        <v>20</v>
      </c>
      <c r="H615" s="17"/>
      <c r="I615" s="5"/>
      <c r="J615" s="156" t="n">
        <f aca="false">COUNTIF('genotipadas x sembradas'!$B$2:$B$810,B615)</f>
        <v>1</v>
      </c>
      <c r="K615" s="137"/>
      <c r="L615" s="137"/>
      <c r="M615" s="137"/>
    </row>
    <row r="616" customFormat="false" ht="15.75" hidden="false" customHeight="true" outlineLevel="0" collapsed="false">
      <c r="A616" s="5" t="n">
        <v>568</v>
      </c>
      <c r="B616" s="6" t="n">
        <v>15061736</v>
      </c>
      <c r="C616" s="7" t="s">
        <v>1379</v>
      </c>
      <c r="D616" s="67" t="s">
        <v>2382</v>
      </c>
      <c r="E616" s="9" t="s">
        <v>7</v>
      </c>
      <c r="F616" s="71" t="s">
        <v>2113</v>
      </c>
      <c r="G616" s="26" t="n">
        <v>20</v>
      </c>
      <c r="H616" s="17"/>
      <c r="I616" s="5"/>
      <c r="J616" s="156" t="n">
        <f aca="false">COUNTIF('genotipadas x sembradas'!$B$2:$B$810,B616)</f>
        <v>1</v>
      </c>
      <c r="K616" s="137"/>
      <c r="L616" s="137"/>
      <c r="M616" s="137"/>
    </row>
    <row r="617" customFormat="false" ht="15.75" hidden="false" customHeight="true" outlineLevel="0" collapsed="false">
      <c r="A617" s="5" t="n">
        <v>569</v>
      </c>
      <c r="B617" s="6" t="n">
        <v>15061737</v>
      </c>
      <c r="C617" s="7" t="s">
        <v>1381</v>
      </c>
      <c r="D617" s="8" t="s">
        <v>53</v>
      </c>
      <c r="E617" s="9" t="s">
        <v>7</v>
      </c>
      <c r="F617" s="71" t="s">
        <v>2113</v>
      </c>
      <c r="G617" s="26" t="n">
        <v>20</v>
      </c>
      <c r="H617" s="17"/>
      <c r="I617" s="5"/>
      <c r="J617" s="156" t="n">
        <f aca="false">COUNTIF('genotipadas x sembradas'!$B$2:$B$810,B617)</f>
        <v>1</v>
      </c>
      <c r="K617" s="137"/>
      <c r="L617" s="137"/>
      <c r="M617" s="137"/>
    </row>
    <row r="618" customFormat="false" ht="15.75" hidden="false" customHeight="true" outlineLevel="0" collapsed="false">
      <c r="A618" s="5" t="n">
        <v>570</v>
      </c>
      <c r="B618" s="6" t="n">
        <v>15062152</v>
      </c>
      <c r="C618" s="7" t="s">
        <v>1791</v>
      </c>
      <c r="D618" s="8" t="s">
        <v>2383</v>
      </c>
      <c r="E618" s="9" t="s">
        <v>7</v>
      </c>
      <c r="F618" s="71" t="s">
        <v>2113</v>
      </c>
      <c r="G618" s="26" t="n">
        <v>20</v>
      </c>
      <c r="H618" s="17"/>
      <c r="I618" s="5"/>
      <c r="J618" s="156" t="n">
        <f aca="false">COUNTIF('genotipadas x sembradas'!$B$2:$B$810,B618)</f>
        <v>1</v>
      </c>
      <c r="K618" s="137"/>
      <c r="L618" s="137"/>
      <c r="M618" s="137"/>
    </row>
    <row r="619" customFormat="false" ht="15.75" hidden="false" customHeight="true" outlineLevel="0" collapsed="false">
      <c r="A619" s="5" t="n">
        <v>571</v>
      </c>
      <c r="B619" s="6" t="n">
        <v>15061738</v>
      </c>
      <c r="C619" s="7" t="s">
        <v>1383</v>
      </c>
      <c r="D619" s="8" t="s">
        <v>2383</v>
      </c>
      <c r="E619" s="9" t="s">
        <v>7</v>
      </c>
      <c r="F619" s="71" t="s">
        <v>2113</v>
      </c>
      <c r="G619" s="26" t="n">
        <v>20</v>
      </c>
      <c r="H619" s="17"/>
      <c r="I619" s="5"/>
      <c r="J619" s="156" t="n">
        <f aca="false">COUNTIF('genotipadas x sembradas'!$B$2:$B$810,B619)</f>
        <v>1</v>
      </c>
      <c r="K619" s="137"/>
      <c r="L619" s="137"/>
      <c r="M619" s="137"/>
    </row>
    <row r="620" customFormat="false" ht="15.75" hidden="true" customHeight="true" outlineLevel="0" collapsed="false">
      <c r="A620" s="15" t="n">
        <v>572</v>
      </c>
      <c r="B620" s="6" t="n">
        <v>15061739</v>
      </c>
      <c r="C620" s="7" t="s">
        <v>2384</v>
      </c>
      <c r="D620" s="8" t="s">
        <v>180</v>
      </c>
      <c r="E620" s="9" t="s">
        <v>7</v>
      </c>
      <c r="F620" s="71" t="s">
        <v>2172</v>
      </c>
      <c r="G620" s="26" t="n">
        <v>20</v>
      </c>
      <c r="H620" s="17"/>
      <c r="I620" s="5"/>
      <c r="J620" s="137"/>
      <c r="K620" s="137"/>
      <c r="L620" s="137"/>
      <c r="M620" s="137"/>
    </row>
    <row r="621" s="157" customFormat="true" ht="15.75" hidden="true" customHeight="true" outlineLevel="0" collapsed="false">
      <c r="A621" s="159" t="n">
        <v>572</v>
      </c>
      <c r="B621" s="160" t="n">
        <v>15061739</v>
      </c>
      <c r="C621" s="161" t="s">
        <v>2384</v>
      </c>
      <c r="D621" s="182" t="s">
        <v>180</v>
      </c>
      <c r="E621" s="163" t="s">
        <v>7</v>
      </c>
      <c r="F621" s="164"/>
      <c r="G621" s="165"/>
      <c r="H621" s="166"/>
      <c r="I621" s="166"/>
      <c r="J621" s="156" t="n">
        <f aca="false">COUNTIF('genotipadas x sembradas'!$B$2:$B$810,B621)</f>
        <v>0</v>
      </c>
      <c r="K621" s="156"/>
      <c r="L621" s="156"/>
      <c r="M621" s="156"/>
    </row>
    <row r="622" customFormat="false" ht="15.75" hidden="false" customHeight="true" outlineLevel="0" collapsed="false">
      <c r="A622" s="5" t="n">
        <v>573</v>
      </c>
      <c r="B622" s="6" t="n">
        <v>15061740</v>
      </c>
      <c r="C622" s="7" t="s">
        <v>1385</v>
      </c>
      <c r="D622" s="8" t="s">
        <v>20</v>
      </c>
      <c r="E622" s="9" t="s">
        <v>7</v>
      </c>
      <c r="F622" s="71" t="s">
        <v>2113</v>
      </c>
      <c r="G622" s="26" t="n">
        <v>20</v>
      </c>
      <c r="H622" s="17"/>
      <c r="I622" s="5"/>
      <c r="J622" s="156" t="n">
        <f aca="false">COUNTIF('genotipadas x sembradas'!$B$2:$B$810,B622)</f>
        <v>1</v>
      </c>
      <c r="K622" s="137"/>
      <c r="L622" s="137"/>
      <c r="M622" s="137"/>
    </row>
    <row r="623" customFormat="false" ht="15.75" hidden="false" customHeight="true" outlineLevel="0" collapsed="false">
      <c r="A623" s="5" t="n">
        <v>574</v>
      </c>
      <c r="B623" s="6" t="n">
        <v>15062153</v>
      </c>
      <c r="C623" s="7" t="s">
        <v>1793</v>
      </c>
      <c r="D623" s="8" t="s">
        <v>2182</v>
      </c>
      <c r="E623" s="9" t="s">
        <v>7</v>
      </c>
      <c r="F623" s="71" t="s">
        <v>2113</v>
      </c>
      <c r="G623" s="26" t="n">
        <v>20</v>
      </c>
      <c r="H623" s="17"/>
      <c r="I623" s="5"/>
      <c r="J623" s="156" t="n">
        <f aca="false">COUNTIF('genotipadas x sembradas'!$B$2:$B$810,B623)</f>
        <v>1</v>
      </c>
      <c r="K623" s="137"/>
      <c r="L623" s="137"/>
      <c r="M623" s="137"/>
    </row>
    <row r="624" customFormat="false" ht="15.75" hidden="false" customHeight="true" outlineLevel="0" collapsed="false">
      <c r="A624" s="5" t="n">
        <v>575</v>
      </c>
      <c r="B624" s="6" t="n">
        <v>15061742</v>
      </c>
      <c r="C624" s="7" t="s">
        <v>1387</v>
      </c>
      <c r="D624" s="8" t="s">
        <v>2385</v>
      </c>
      <c r="E624" s="9" t="s">
        <v>7</v>
      </c>
      <c r="F624" s="71" t="s">
        <v>2113</v>
      </c>
      <c r="G624" s="26" t="n">
        <v>20</v>
      </c>
      <c r="H624" s="17"/>
      <c r="I624" s="5"/>
      <c r="J624" s="156" t="n">
        <f aca="false">COUNTIF('genotipadas x sembradas'!$B$2:$B$810,B624)</f>
        <v>1</v>
      </c>
      <c r="K624" s="137"/>
      <c r="L624" s="137"/>
      <c r="M624" s="137"/>
    </row>
    <row r="625" customFormat="false" ht="15.75" hidden="false" customHeight="true" outlineLevel="0" collapsed="false">
      <c r="A625" s="5" t="n">
        <v>576</v>
      </c>
      <c r="B625" s="6" t="n">
        <v>15061744</v>
      </c>
      <c r="C625" s="7" t="s">
        <v>1389</v>
      </c>
      <c r="D625" s="8" t="s">
        <v>75</v>
      </c>
      <c r="E625" s="9" t="s">
        <v>7</v>
      </c>
      <c r="F625" s="71" t="s">
        <v>2113</v>
      </c>
      <c r="G625" s="26" t="n">
        <v>20</v>
      </c>
      <c r="H625" s="17"/>
      <c r="I625" s="5"/>
      <c r="J625" s="156" t="n">
        <f aca="false">COUNTIF('genotipadas x sembradas'!$B$2:$B$810,B625)</f>
        <v>1</v>
      </c>
      <c r="K625" s="137"/>
      <c r="L625" s="137"/>
      <c r="M625" s="137"/>
    </row>
    <row r="626" customFormat="false" ht="15.75" hidden="false" customHeight="true" outlineLevel="0" collapsed="false">
      <c r="A626" s="5" t="n">
        <v>577</v>
      </c>
      <c r="B626" s="6" t="n">
        <v>15061965</v>
      </c>
      <c r="C626" s="7" t="s">
        <v>1591</v>
      </c>
      <c r="D626" s="67" t="s">
        <v>186</v>
      </c>
      <c r="E626" s="9" t="s">
        <v>7</v>
      </c>
      <c r="F626" s="71" t="s">
        <v>2113</v>
      </c>
      <c r="G626" s="26" t="n">
        <v>20</v>
      </c>
      <c r="H626" s="17"/>
      <c r="I626" s="5"/>
      <c r="J626" s="156" t="n">
        <f aca="false">COUNTIF('genotipadas x sembradas'!$B$2:$B$810,B626)</f>
        <v>1</v>
      </c>
      <c r="K626" s="137"/>
      <c r="L626" s="137"/>
      <c r="M626" s="137"/>
    </row>
    <row r="627" customFormat="false" ht="15.75" hidden="false" customHeight="true" outlineLevel="0" collapsed="false">
      <c r="A627" s="5" t="n">
        <v>578</v>
      </c>
      <c r="B627" s="6" t="n">
        <v>15061747</v>
      </c>
      <c r="C627" s="7" t="s">
        <v>1391</v>
      </c>
      <c r="D627" s="8" t="s">
        <v>2386</v>
      </c>
      <c r="E627" s="9" t="s">
        <v>7</v>
      </c>
      <c r="F627" s="71" t="s">
        <v>2113</v>
      </c>
      <c r="G627" s="26" t="n">
        <v>20</v>
      </c>
      <c r="H627" s="17"/>
      <c r="I627" s="5"/>
      <c r="J627" s="156" t="n">
        <f aca="false">COUNTIF('genotipadas x sembradas'!$B$2:$B$810,B627)</f>
        <v>1</v>
      </c>
      <c r="K627" s="137"/>
      <c r="L627" s="137"/>
      <c r="M627" s="137"/>
    </row>
    <row r="628" customFormat="false" ht="15.75" hidden="false" customHeight="true" outlineLevel="0" collapsed="false">
      <c r="A628" s="5" t="n">
        <v>579</v>
      </c>
      <c r="B628" s="6" t="n">
        <v>15061751</v>
      </c>
      <c r="C628" s="7" t="s">
        <v>1393</v>
      </c>
      <c r="D628" s="8" t="s">
        <v>2387</v>
      </c>
      <c r="E628" s="9" t="s">
        <v>7</v>
      </c>
      <c r="F628" s="71" t="s">
        <v>2113</v>
      </c>
      <c r="G628" s="26" t="n">
        <v>20</v>
      </c>
      <c r="H628" s="17"/>
      <c r="I628" s="5"/>
      <c r="J628" s="156" t="n">
        <f aca="false">COUNTIF('genotipadas x sembradas'!$B$2:$B$810,B628)</f>
        <v>1</v>
      </c>
      <c r="K628" s="137"/>
      <c r="L628" s="137"/>
      <c r="M628" s="137"/>
    </row>
    <row r="629" customFormat="false" ht="15.75" hidden="false" customHeight="true" outlineLevel="0" collapsed="false">
      <c r="A629" s="5" t="n">
        <v>580</v>
      </c>
      <c r="B629" s="6" t="n">
        <v>15061752</v>
      </c>
      <c r="C629" s="7" t="s">
        <v>1395</v>
      </c>
      <c r="D629" s="8" t="s">
        <v>2387</v>
      </c>
      <c r="E629" s="9" t="s">
        <v>7</v>
      </c>
      <c r="F629" s="71" t="s">
        <v>2113</v>
      </c>
      <c r="G629" s="26" t="n">
        <v>20</v>
      </c>
      <c r="H629" s="17"/>
      <c r="I629" s="5"/>
      <c r="J629" s="156" t="n">
        <f aca="false">COUNTIF('genotipadas x sembradas'!$B$2:$B$810,B629)</f>
        <v>1</v>
      </c>
      <c r="K629" s="137"/>
      <c r="L629" s="137"/>
      <c r="M629" s="137"/>
    </row>
    <row r="630" customFormat="false" ht="15.75" hidden="false" customHeight="true" outlineLevel="0" collapsed="false">
      <c r="A630" s="5" t="n">
        <v>581</v>
      </c>
      <c r="B630" s="6" t="n">
        <v>15061753</v>
      </c>
      <c r="C630" s="7" t="s">
        <v>1397</v>
      </c>
      <c r="D630" s="8" t="s">
        <v>186</v>
      </c>
      <c r="E630" s="9" t="s">
        <v>7</v>
      </c>
      <c r="F630" s="71" t="s">
        <v>2113</v>
      </c>
      <c r="G630" s="26" t="n">
        <v>20</v>
      </c>
      <c r="H630" s="17"/>
      <c r="I630" s="5"/>
      <c r="J630" s="156" t="n">
        <f aca="false">COUNTIF('genotipadas x sembradas'!$B$2:$B$810,B630)</f>
        <v>1</v>
      </c>
      <c r="K630" s="137"/>
      <c r="L630" s="137"/>
      <c r="M630" s="137"/>
    </row>
    <row r="631" customFormat="false" ht="15.75" hidden="false" customHeight="true" outlineLevel="0" collapsed="false">
      <c r="A631" s="5" t="n">
        <v>582</v>
      </c>
      <c r="B631" s="6" t="n">
        <v>15061754</v>
      </c>
      <c r="C631" s="7" t="s">
        <v>1399</v>
      </c>
      <c r="D631" s="8" t="s">
        <v>196</v>
      </c>
      <c r="E631" s="9" t="s">
        <v>7</v>
      </c>
      <c r="F631" s="71" t="s">
        <v>2113</v>
      </c>
      <c r="G631" s="26" t="n">
        <v>20</v>
      </c>
      <c r="H631" s="17"/>
      <c r="I631" s="5"/>
      <c r="J631" s="156" t="n">
        <f aca="false">COUNTIF('genotipadas x sembradas'!$B$2:$B$810,B631)</f>
        <v>1</v>
      </c>
      <c r="K631" s="137"/>
      <c r="L631" s="137"/>
      <c r="M631" s="137"/>
    </row>
    <row r="632" customFormat="false" ht="15.75" hidden="false" customHeight="true" outlineLevel="0" collapsed="false">
      <c r="A632" s="5" t="n">
        <v>583</v>
      </c>
      <c r="B632" s="6" t="n">
        <v>15061755</v>
      </c>
      <c r="C632" s="7" t="s">
        <v>1401</v>
      </c>
      <c r="D632" s="8" t="s">
        <v>2388</v>
      </c>
      <c r="E632" s="9" t="s">
        <v>7</v>
      </c>
      <c r="F632" s="71" t="s">
        <v>2113</v>
      </c>
      <c r="G632" s="26" t="n">
        <v>20</v>
      </c>
      <c r="H632" s="17"/>
      <c r="I632" s="5"/>
      <c r="J632" s="156" t="n">
        <f aca="false">COUNTIF('genotipadas x sembradas'!$B$2:$B$810,B632)</f>
        <v>1</v>
      </c>
      <c r="K632" s="137"/>
      <c r="L632" s="137"/>
      <c r="M632" s="137"/>
    </row>
    <row r="633" customFormat="false" ht="15.75" hidden="false" customHeight="true" outlineLevel="0" collapsed="false">
      <c r="A633" s="5" t="n">
        <v>584</v>
      </c>
      <c r="B633" s="6" t="n">
        <v>15061756</v>
      </c>
      <c r="C633" s="7" t="s">
        <v>1403</v>
      </c>
      <c r="D633" s="8" t="s">
        <v>2389</v>
      </c>
      <c r="E633" s="9" t="s">
        <v>7</v>
      </c>
      <c r="F633" s="71" t="s">
        <v>2113</v>
      </c>
      <c r="G633" s="26" t="n">
        <v>20</v>
      </c>
      <c r="H633" s="17"/>
      <c r="I633" s="5"/>
      <c r="J633" s="156" t="n">
        <f aca="false">COUNTIF('genotipadas x sembradas'!$B$2:$B$810,B633)</f>
        <v>1</v>
      </c>
      <c r="K633" s="137"/>
      <c r="L633" s="137"/>
      <c r="M633" s="137"/>
    </row>
    <row r="634" customFormat="false" ht="15.75" hidden="false" customHeight="true" outlineLevel="0" collapsed="false">
      <c r="A634" s="5" t="n">
        <v>585</v>
      </c>
      <c r="B634" s="6" t="n">
        <v>15061757</v>
      </c>
      <c r="C634" s="7" t="s">
        <v>1405</v>
      </c>
      <c r="D634" s="8" t="s">
        <v>2390</v>
      </c>
      <c r="E634" s="9" t="s">
        <v>7</v>
      </c>
      <c r="F634" s="71" t="s">
        <v>2113</v>
      </c>
      <c r="G634" s="26" t="n">
        <v>20</v>
      </c>
      <c r="H634" s="17"/>
      <c r="I634" s="5"/>
      <c r="J634" s="156" t="n">
        <f aca="false">COUNTIF('genotipadas x sembradas'!$B$2:$B$810,B634)</f>
        <v>1</v>
      </c>
      <c r="K634" s="137"/>
      <c r="L634" s="137"/>
      <c r="M634" s="137"/>
    </row>
    <row r="635" customFormat="false" ht="15.75" hidden="false" customHeight="true" outlineLevel="0" collapsed="false">
      <c r="A635" s="5" t="n">
        <v>586</v>
      </c>
      <c r="B635" s="6" t="n">
        <v>15061758</v>
      </c>
      <c r="C635" s="7" t="s">
        <v>1407</v>
      </c>
      <c r="D635" s="8" t="s">
        <v>2373</v>
      </c>
      <c r="E635" s="9" t="s">
        <v>7</v>
      </c>
      <c r="F635" s="71" t="s">
        <v>2113</v>
      </c>
      <c r="G635" s="26" t="n">
        <v>20</v>
      </c>
      <c r="H635" s="17"/>
      <c r="I635" s="5"/>
      <c r="J635" s="156" t="n">
        <f aca="false">COUNTIF('genotipadas x sembradas'!$B$2:$B$810,B635)</f>
        <v>1</v>
      </c>
      <c r="K635" s="137"/>
      <c r="L635" s="137"/>
      <c r="M635" s="137"/>
    </row>
    <row r="636" customFormat="false" ht="15.75" hidden="false" customHeight="true" outlineLevel="0" collapsed="false">
      <c r="A636" s="5" t="n">
        <v>587</v>
      </c>
      <c r="B636" s="6" t="n">
        <v>15061759</v>
      </c>
      <c r="C636" s="7" t="s">
        <v>1409</v>
      </c>
      <c r="D636" s="8" t="s">
        <v>2124</v>
      </c>
      <c r="E636" s="9" t="s">
        <v>7</v>
      </c>
      <c r="F636" s="71" t="s">
        <v>2113</v>
      </c>
      <c r="G636" s="26" t="n">
        <v>20</v>
      </c>
      <c r="H636" s="17"/>
      <c r="I636" s="5"/>
      <c r="J636" s="156" t="n">
        <f aca="false">COUNTIF('genotipadas x sembradas'!$B$2:$B$810,B636)</f>
        <v>1</v>
      </c>
      <c r="K636" s="137"/>
      <c r="L636" s="137"/>
      <c r="M636" s="137"/>
    </row>
    <row r="637" customFormat="false" ht="15.75" hidden="false" customHeight="true" outlineLevel="0" collapsed="false">
      <c r="A637" s="5" t="n">
        <v>588</v>
      </c>
      <c r="B637" s="6" t="n">
        <v>15061760</v>
      </c>
      <c r="C637" s="7" t="s">
        <v>1411</v>
      </c>
      <c r="D637" s="8" t="s">
        <v>2391</v>
      </c>
      <c r="E637" s="9" t="s">
        <v>7</v>
      </c>
      <c r="F637" s="71" t="s">
        <v>2113</v>
      </c>
      <c r="G637" s="26" t="n">
        <v>20</v>
      </c>
      <c r="H637" s="17"/>
      <c r="I637" s="5"/>
      <c r="J637" s="156" t="n">
        <f aca="false">COUNTIF('genotipadas x sembradas'!$B$2:$B$810,B637)</f>
        <v>1</v>
      </c>
      <c r="K637" s="137"/>
      <c r="L637" s="137"/>
      <c r="M637" s="137"/>
    </row>
    <row r="638" customFormat="false" ht="15.75" hidden="false" customHeight="true" outlineLevel="0" collapsed="false">
      <c r="A638" s="5" t="n">
        <v>589</v>
      </c>
      <c r="B638" s="6" t="n">
        <v>15061761</v>
      </c>
      <c r="C638" s="7" t="s">
        <v>1413</v>
      </c>
      <c r="D638" s="8" t="s">
        <v>2391</v>
      </c>
      <c r="E638" s="9" t="s">
        <v>7</v>
      </c>
      <c r="F638" s="71" t="s">
        <v>2113</v>
      </c>
      <c r="G638" s="26" t="n">
        <v>20</v>
      </c>
      <c r="H638" s="17"/>
      <c r="I638" s="5"/>
      <c r="J638" s="156" t="n">
        <f aca="false">COUNTIF('genotipadas x sembradas'!$B$2:$B$810,B638)</f>
        <v>1</v>
      </c>
      <c r="K638" s="137"/>
      <c r="L638" s="137"/>
      <c r="M638" s="137"/>
    </row>
    <row r="639" customFormat="false" ht="15.75" hidden="false" customHeight="true" outlineLevel="0" collapsed="false">
      <c r="A639" s="5" t="n">
        <v>590</v>
      </c>
      <c r="B639" s="6" t="n">
        <v>15061762</v>
      </c>
      <c r="C639" s="7" t="s">
        <v>1415</v>
      </c>
      <c r="D639" s="8" t="s">
        <v>2392</v>
      </c>
      <c r="E639" s="9" t="s">
        <v>7</v>
      </c>
      <c r="F639" s="71" t="s">
        <v>2113</v>
      </c>
      <c r="G639" s="26" t="n">
        <v>20</v>
      </c>
      <c r="H639" s="17"/>
      <c r="I639" s="5"/>
      <c r="J639" s="156" t="n">
        <f aca="false">COUNTIF('genotipadas x sembradas'!$B$2:$B$810,B639)</f>
        <v>1</v>
      </c>
      <c r="K639" s="137"/>
      <c r="L639" s="137"/>
      <c r="M639" s="137"/>
    </row>
    <row r="640" customFormat="false" ht="15.75" hidden="false" customHeight="true" outlineLevel="0" collapsed="false">
      <c r="A640" s="5" t="n">
        <v>591</v>
      </c>
      <c r="B640" s="6" t="n">
        <v>15061763</v>
      </c>
      <c r="C640" s="7" t="s">
        <v>1417</v>
      </c>
      <c r="D640" s="8" t="s">
        <v>20</v>
      </c>
      <c r="E640" s="9" t="s">
        <v>7</v>
      </c>
      <c r="F640" s="71" t="s">
        <v>2113</v>
      </c>
      <c r="G640" s="26" t="n">
        <v>20</v>
      </c>
      <c r="H640" s="17"/>
      <c r="I640" s="5"/>
      <c r="J640" s="156" t="n">
        <f aca="false">COUNTIF('genotipadas x sembradas'!$B$2:$B$810,B640)</f>
        <v>1</v>
      </c>
    </row>
    <row r="641" customFormat="false" ht="15.75" hidden="false" customHeight="true" outlineLevel="0" collapsed="false">
      <c r="A641" s="5" t="n">
        <v>592</v>
      </c>
      <c r="B641" s="6" t="n">
        <v>15061764</v>
      </c>
      <c r="C641" s="7" t="s">
        <v>1419</v>
      </c>
      <c r="D641" s="8" t="s">
        <v>2393</v>
      </c>
      <c r="E641" s="9" t="s">
        <v>7</v>
      </c>
      <c r="F641" s="71" t="s">
        <v>2113</v>
      </c>
      <c r="G641" s="26" t="n">
        <v>20</v>
      </c>
      <c r="H641" s="17"/>
      <c r="I641" s="5"/>
      <c r="J641" s="156" t="n">
        <f aca="false">COUNTIF('genotipadas x sembradas'!$B$2:$B$810,B641)</f>
        <v>1</v>
      </c>
    </row>
    <row r="642" customFormat="false" ht="15.75" hidden="false" customHeight="true" outlineLevel="0" collapsed="false">
      <c r="A642" s="5" t="n">
        <v>593</v>
      </c>
      <c r="B642" s="6" t="n">
        <v>15061765</v>
      </c>
      <c r="C642" s="7" t="s">
        <v>1421</v>
      </c>
      <c r="D642" s="8" t="s">
        <v>2394</v>
      </c>
      <c r="E642" s="9" t="s">
        <v>7</v>
      </c>
      <c r="F642" s="71" t="s">
        <v>2113</v>
      </c>
      <c r="G642" s="26" t="n">
        <v>20</v>
      </c>
      <c r="H642" s="17"/>
      <c r="I642" s="5"/>
      <c r="J642" s="156" t="n">
        <f aca="false">COUNTIF('genotipadas x sembradas'!$B$2:$B$810,B642)</f>
        <v>1</v>
      </c>
    </row>
    <row r="643" customFormat="false" ht="15.75" hidden="false" customHeight="true" outlineLevel="0" collapsed="false">
      <c r="A643" s="5" t="n">
        <v>594</v>
      </c>
      <c r="B643" s="6" t="n">
        <v>15061766</v>
      </c>
      <c r="C643" s="7" t="s">
        <v>1423</v>
      </c>
      <c r="D643" s="8" t="s">
        <v>2164</v>
      </c>
      <c r="E643" s="9" t="s">
        <v>7</v>
      </c>
      <c r="F643" s="71" t="s">
        <v>2113</v>
      </c>
      <c r="G643" s="26" t="n">
        <v>20</v>
      </c>
      <c r="H643" s="17"/>
      <c r="I643" s="5"/>
      <c r="J643" s="156" t="n">
        <f aca="false">COUNTIF('genotipadas x sembradas'!$B$2:$B$810,B643)</f>
        <v>1</v>
      </c>
    </row>
    <row r="644" customFormat="false" ht="15.75" hidden="false" customHeight="true" outlineLevel="0" collapsed="false">
      <c r="A644" s="5" t="n">
        <v>595</v>
      </c>
      <c r="B644" s="6" t="n">
        <v>15061767</v>
      </c>
      <c r="C644" s="7" t="s">
        <v>1426</v>
      </c>
      <c r="D644" s="8" t="s">
        <v>2395</v>
      </c>
      <c r="E644" s="9" t="s">
        <v>7</v>
      </c>
      <c r="F644" s="71" t="s">
        <v>2113</v>
      </c>
      <c r="G644" s="26" t="n">
        <v>20</v>
      </c>
      <c r="H644" s="17"/>
      <c r="I644" s="5"/>
      <c r="J644" s="156" t="n">
        <f aca="false">COUNTIF('genotipadas x sembradas'!$B$2:$B$810,B644)</f>
        <v>2</v>
      </c>
    </row>
    <row r="645" customFormat="false" ht="15.75" hidden="false" customHeight="true" outlineLevel="0" collapsed="false">
      <c r="A645" s="5" t="n">
        <v>596</v>
      </c>
      <c r="B645" s="6" t="n">
        <v>15061768</v>
      </c>
      <c r="C645" s="7" t="s">
        <v>1428</v>
      </c>
      <c r="D645" s="8" t="s">
        <v>2396</v>
      </c>
      <c r="E645" s="9" t="s">
        <v>7</v>
      </c>
      <c r="F645" s="71" t="s">
        <v>2113</v>
      </c>
      <c r="G645" s="26" t="n">
        <v>20</v>
      </c>
      <c r="H645" s="17"/>
      <c r="I645" s="5"/>
      <c r="J645" s="156" t="n">
        <f aca="false">COUNTIF('genotipadas x sembradas'!$B$2:$B$810,B645)</f>
        <v>1</v>
      </c>
    </row>
    <row r="646" customFormat="false" ht="15.75" hidden="false" customHeight="true" outlineLevel="0" collapsed="false">
      <c r="A646" s="5" t="n">
        <v>597</v>
      </c>
      <c r="B646" s="6" t="n">
        <v>15061769</v>
      </c>
      <c r="C646" s="7" t="s">
        <v>1430</v>
      </c>
      <c r="D646" s="8" t="s">
        <v>2387</v>
      </c>
      <c r="E646" s="9" t="s">
        <v>7</v>
      </c>
      <c r="F646" s="71" t="s">
        <v>2113</v>
      </c>
      <c r="G646" s="26" t="n">
        <v>20</v>
      </c>
      <c r="H646" s="17"/>
      <c r="I646" s="5"/>
      <c r="J646" s="156" t="n">
        <f aca="false">COUNTIF('genotipadas x sembradas'!$B$2:$B$810,B646)</f>
        <v>1</v>
      </c>
    </row>
    <row r="647" customFormat="false" ht="15.75" hidden="false" customHeight="true" outlineLevel="0" collapsed="false">
      <c r="A647" s="5" t="n">
        <v>598</v>
      </c>
      <c r="B647" s="6" t="n">
        <v>15061771</v>
      </c>
      <c r="C647" s="7" t="s">
        <v>1432</v>
      </c>
      <c r="D647" s="8" t="s">
        <v>2397</v>
      </c>
      <c r="E647" s="9" t="s">
        <v>7</v>
      </c>
      <c r="F647" s="71" t="s">
        <v>2113</v>
      </c>
      <c r="G647" s="26" t="n">
        <v>20</v>
      </c>
      <c r="H647" s="17"/>
      <c r="I647" s="5"/>
      <c r="J647" s="156" t="n">
        <f aca="false">COUNTIF('genotipadas x sembradas'!$B$2:$B$810,B647)</f>
        <v>1</v>
      </c>
    </row>
    <row r="648" customFormat="false" ht="15.75" hidden="true" customHeight="true" outlineLevel="0" collapsed="false">
      <c r="A648" s="5" t="n">
        <v>599</v>
      </c>
      <c r="B648" s="6" t="n">
        <v>15061772</v>
      </c>
      <c r="C648" s="7" t="s">
        <v>1434</v>
      </c>
      <c r="D648" s="8" t="s">
        <v>268</v>
      </c>
      <c r="E648" s="9" t="s">
        <v>7</v>
      </c>
      <c r="F648" s="71" t="s">
        <v>2172</v>
      </c>
      <c r="G648" s="26" t="n">
        <v>20</v>
      </c>
      <c r="H648" s="17"/>
      <c r="I648" s="5"/>
      <c r="J648" s="137"/>
    </row>
    <row r="649" customFormat="false" ht="15.75" hidden="false" customHeight="true" outlineLevel="0" collapsed="false">
      <c r="A649" s="5" t="n">
        <v>599</v>
      </c>
      <c r="B649" s="6" t="n">
        <v>15061772</v>
      </c>
      <c r="C649" s="7" t="s">
        <v>1434</v>
      </c>
      <c r="D649" s="8" t="s">
        <v>268</v>
      </c>
      <c r="E649" s="9" t="s">
        <v>7</v>
      </c>
      <c r="F649" s="71" t="s">
        <v>2113</v>
      </c>
      <c r="G649" s="26" t="n">
        <v>20</v>
      </c>
      <c r="H649" s="17"/>
      <c r="I649" s="5"/>
      <c r="J649" s="156" t="n">
        <f aca="false">COUNTIF('genotipadas x sembradas'!$B$2:$B$810,B649)</f>
        <v>1</v>
      </c>
    </row>
    <row r="650" customFormat="false" ht="15.75" hidden="false" customHeight="true" outlineLevel="0" collapsed="false">
      <c r="A650" s="5" t="n">
        <v>600</v>
      </c>
      <c r="B650" s="6" t="n">
        <v>15061773</v>
      </c>
      <c r="C650" s="7" t="s">
        <v>1436</v>
      </c>
      <c r="D650" s="8" t="s">
        <v>2398</v>
      </c>
      <c r="E650" s="9" t="s">
        <v>7</v>
      </c>
      <c r="F650" s="71" t="s">
        <v>2113</v>
      </c>
      <c r="G650" s="26" t="n">
        <v>20</v>
      </c>
      <c r="H650" s="17"/>
      <c r="I650" s="5"/>
      <c r="J650" s="156" t="n">
        <f aca="false">COUNTIF('genotipadas x sembradas'!$B$2:$B$810,B650)</f>
        <v>1</v>
      </c>
    </row>
    <row r="651" customFormat="false" ht="15.75" hidden="true" customHeight="true" outlineLevel="0" collapsed="false">
      <c r="A651" s="5" t="n">
        <v>601</v>
      </c>
      <c r="B651" s="6" t="n">
        <v>15061966</v>
      </c>
      <c r="C651" s="7" t="s">
        <v>1593</v>
      </c>
      <c r="D651" s="8" t="s">
        <v>75</v>
      </c>
      <c r="E651" s="9" t="s">
        <v>7</v>
      </c>
      <c r="F651" s="71" t="s">
        <v>2172</v>
      </c>
      <c r="G651" s="26" t="n">
        <v>20</v>
      </c>
      <c r="H651" s="17"/>
      <c r="I651" s="5"/>
      <c r="J651" s="137"/>
    </row>
    <row r="652" customFormat="false" ht="15.75" hidden="false" customHeight="true" outlineLevel="0" collapsed="false">
      <c r="A652" s="5" t="n">
        <v>601</v>
      </c>
      <c r="B652" s="6" t="n">
        <v>15061966</v>
      </c>
      <c r="C652" s="7" t="s">
        <v>1593</v>
      </c>
      <c r="D652" s="8" t="s">
        <v>75</v>
      </c>
      <c r="E652" s="9" t="s">
        <v>7</v>
      </c>
      <c r="F652" s="71" t="s">
        <v>2113</v>
      </c>
      <c r="G652" s="26" t="n">
        <v>20</v>
      </c>
      <c r="H652" s="17"/>
      <c r="I652" s="5"/>
      <c r="J652" s="156" t="n">
        <f aca="false">COUNTIF('genotipadas x sembradas'!$B$2:$B$810,B652)</f>
        <v>1</v>
      </c>
    </row>
    <row r="653" customFormat="false" ht="15.75" hidden="false" customHeight="true" outlineLevel="0" collapsed="false">
      <c r="A653" s="5" t="n">
        <v>602</v>
      </c>
      <c r="B653" s="6" t="n">
        <v>15061776</v>
      </c>
      <c r="C653" s="7" t="s">
        <v>1438</v>
      </c>
      <c r="D653" s="8" t="s">
        <v>2399</v>
      </c>
      <c r="E653" s="9" t="s">
        <v>7</v>
      </c>
      <c r="F653" s="71" t="s">
        <v>2113</v>
      </c>
      <c r="G653" s="26" t="n">
        <v>20</v>
      </c>
      <c r="H653" s="17"/>
      <c r="I653" s="5"/>
      <c r="J653" s="156" t="n">
        <f aca="false">COUNTIF('genotipadas x sembradas'!$B$2:$B$810,B653)</f>
        <v>1</v>
      </c>
    </row>
    <row r="654" customFormat="false" ht="15.75" hidden="false" customHeight="true" outlineLevel="0" collapsed="false">
      <c r="A654" s="5" t="n">
        <v>603</v>
      </c>
      <c r="B654" s="6" t="n">
        <v>15061777</v>
      </c>
      <c r="C654" s="7" t="s">
        <v>1440</v>
      </c>
      <c r="D654" s="8" t="s">
        <v>192</v>
      </c>
      <c r="E654" s="9" t="s">
        <v>7</v>
      </c>
      <c r="F654" s="71" t="s">
        <v>2113</v>
      </c>
      <c r="G654" s="26" t="n">
        <v>20</v>
      </c>
      <c r="H654" s="17"/>
      <c r="I654" s="5"/>
      <c r="J654" s="156" t="n">
        <f aca="false">COUNTIF('genotipadas x sembradas'!$B$2:$B$810,B654)</f>
        <v>1</v>
      </c>
    </row>
    <row r="655" customFormat="false" ht="15.75" hidden="false" customHeight="true" outlineLevel="0" collapsed="false">
      <c r="A655" s="5" t="n">
        <v>604</v>
      </c>
      <c r="B655" s="6" t="n">
        <v>15061778</v>
      </c>
      <c r="C655" s="7" t="s">
        <v>1442</v>
      </c>
      <c r="D655" s="8" t="s">
        <v>286</v>
      </c>
      <c r="E655" s="9" t="s">
        <v>7</v>
      </c>
      <c r="F655" s="71" t="s">
        <v>2113</v>
      </c>
      <c r="G655" s="26" t="n">
        <v>20</v>
      </c>
      <c r="H655" s="17"/>
      <c r="I655" s="5"/>
      <c r="J655" s="156" t="n">
        <f aca="false">COUNTIF('genotipadas x sembradas'!$B$2:$B$810,B655)</f>
        <v>1</v>
      </c>
    </row>
    <row r="656" customFormat="false" ht="15.75" hidden="false" customHeight="true" outlineLevel="0" collapsed="false">
      <c r="A656" s="5" t="n">
        <v>605</v>
      </c>
      <c r="B656" s="6" t="n">
        <v>15061784</v>
      </c>
      <c r="C656" s="7" t="s">
        <v>1448</v>
      </c>
      <c r="D656" s="8" t="s">
        <v>2400</v>
      </c>
      <c r="E656" s="9" t="s">
        <v>7</v>
      </c>
      <c r="F656" s="71" t="s">
        <v>2113</v>
      </c>
      <c r="G656" s="26" t="n">
        <v>20</v>
      </c>
      <c r="H656" s="17"/>
      <c r="I656" s="5"/>
      <c r="J656" s="156" t="n">
        <f aca="false">COUNTIF('genotipadas x sembradas'!$B$2:$B$810,B656)</f>
        <v>1</v>
      </c>
    </row>
    <row r="657" customFormat="false" ht="15.75" hidden="false" customHeight="true" outlineLevel="0" collapsed="false">
      <c r="A657" s="5" t="n">
        <v>606</v>
      </c>
      <c r="B657" s="6" t="n">
        <v>15061785</v>
      </c>
      <c r="C657" s="7" t="s">
        <v>1450</v>
      </c>
      <c r="D657" s="8" t="s">
        <v>2401</v>
      </c>
      <c r="E657" s="9" t="s">
        <v>7</v>
      </c>
      <c r="F657" s="71" t="s">
        <v>2113</v>
      </c>
      <c r="G657" s="26" t="n">
        <v>20</v>
      </c>
      <c r="H657" s="17"/>
      <c r="I657" s="5"/>
      <c r="J657" s="156" t="n">
        <f aca="false">COUNTIF('genotipadas x sembradas'!$B$2:$B$810,B657)</f>
        <v>1</v>
      </c>
    </row>
    <row r="658" customFormat="false" ht="15.75" hidden="false" customHeight="true" outlineLevel="0" collapsed="false">
      <c r="A658" s="5" t="n">
        <v>607</v>
      </c>
      <c r="B658" s="6" t="n">
        <v>15062359</v>
      </c>
      <c r="C658" s="7" t="s">
        <v>1880</v>
      </c>
      <c r="D658" s="8" t="s">
        <v>49</v>
      </c>
      <c r="E658" s="9" t="s">
        <v>7</v>
      </c>
      <c r="F658" s="71" t="s">
        <v>2113</v>
      </c>
      <c r="G658" s="26" t="n">
        <v>20</v>
      </c>
      <c r="H658" s="17"/>
      <c r="I658" s="5"/>
      <c r="J658" s="156" t="n">
        <f aca="false">COUNTIF('genotipadas x sembradas'!$B$2:$B$810,B658)</f>
        <v>1</v>
      </c>
    </row>
    <row r="659" customFormat="false" ht="15.75" hidden="false" customHeight="true" outlineLevel="0" collapsed="false">
      <c r="A659" s="5" t="n">
        <v>608</v>
      </c>
      <c r="B659" s="6" t="n">
        <v>15062370</v>
      </c>
      <c r="C659" s="7" t="s">
        <v>1900</v>
      </c>
      <c r="D659" s="8" t="s">
        <v>2333</v>
      </c>
      <c r="E659" s="9" t="s">
        <v>7</v>
      </c>
      <c r="F659" s="71" t="s">
        <v>2113</v>
      </c>
      <c r="G659" s="26" t="n">
        <v>20</v>
      </c>
      <c r="H659" s="17"/>
      <c r="I659" s="5"/>
      <c r="J659" s="156" t="n">
        <f aca="false">COUNTIF('genotipadas x sembradas'!$B$2:$B$810,B659)</f>
        <v>1</v>
      </c>
    </row>
    <row r="660" customFormat="false" ht="15.75" hidden="false" customHeight="true" outlineLevel="0" collapsed="false">
      <c r="A660" s="5" t="n">
        <v>609</v>
      </c>
      <c r="B660" s="6" t="n">
        <v>15061788</v>
      </c>
      <c r="C660" s="7" t="s">
        <v>1452</v>
      </c>
      <c r="D660" s="8" t="s">
        <v>2402</v>
      </c>
      <c r="E660" s="9" t="s">
        <v>7</v>
      </c>
      <c r="F660" s="71" t="s">
        <v>2113</v>
      </c>
      <c r="G660" s="26" t="n">
        <v>20</v>
      </c>
      <c r="H660" s="17"/>
      <c r="I660" s="5"/>
      <c r="J660" s="156" t="n">
        <f aca="false">COUNTIF('genotipadas x sembradas'!$B$2:$B$810,B660)</f>
        <v>1</v>
      </c>
    </row>
    <row r="661" customFormat="false" ht="15.75" hidden="false" customHeight="true" outlineLevel="0" collapsed="false">
      <c r="A661" s="5" t="n">
        <v>610</v>
      </c>
      <c r="B661" s="6" t="n">
        <v>15061967</v>
      </c>
      <c r="C661" s="7" t="s">
        <v>1595</v>
      </c>
      <c r="D661" s="8" t="s">
        <v>2403</v>
      </c>
      <c r="E661" s="9" t="s">
        <v>7</v>
      </c>
      <c r="F661" s="158" t="s">
        <v>2111</v>
      </c>
      <c r="G661" s="26" t="n">
        <v>20</v>
      </c>
      <c r="H661" s="17"/>
      <c r="I661" s="5"/>
      <c r="J661" s="156" t="n">
        <f aca="false">COUNTIF('genotipadas x sembradas'!$B$2:$B$810,B661)</f>
        <v>1</v>
      </c>
    </row>
    <row r="662" customFormat="false" ht="15.75" hidden="false" customHeight="true" outlineLevel="0" collapsed="false">
      <c r="A662" s="5" t="n">
        <v>611</v>
      </c>
      <c r="B662" s="6" t="n">
        <v>15061789</v>
      </c>
      <c r="C662" s="7" t="s">
        <v>1454</v>
      </c>
      <c r="D662" s="8" t="s">
        <v>2320</v>
      </c>
      <c r="E662" s="9" t="s">
        <v>7</v>
      </c>
      <c r="F662" s="71" t="s">
        <v>2113</v>
      </c>
      <c r="G662" s="26" t="n">
        <v>18</v>
      </c>
      <c r="H662" s="17"/>
      <c r="I662" s="5"/>
      <c r="J662" s="156" t="n">
        <f aca="false">COUNTIF('genotipadas x sembradas'!$B$2:$B$810,B662)</f>
        <v>1</v>
      </c>
    </row>
    <row r="663" customFormat="false" ht="15.75" hidden="false" customHeight="true" outlineLevel="0" collapsed="false">
      <c r="A663" s="5" t="n">
        <v>612</v>
      </c>
      <c r="B663" s="6" t="n">
        <v>15061790</v>
      </c>
      <c r="C663" s="7" t="s">
        <v>1456</v>
      </c>
      <c r="D663" s="8" t="s">
        <v>20</v>
      </c>
      <c r="E663" s="9" t="s">
        <v>7</v>
      </c>
      <c r="F663" s="71" t="s">
        <v>2113</v>
      </c>
      <c r="G663" s="26" t="n">
        <v>20</v>
      </c>
      <c r="H663" s="17"/>
      <c r="I663" s="5"/>
      <c r="J663" s="156" t="n">
        <f aca="false">COUNTIF('genotipadas x sembradas'!$B$2:$B$810,B663)</f>
        <v>1</v>
      </c>
    </row>
    <row r="664" customFormat="false" ht="15.75" hidden="false" customHeight="true" outlineLevel="0" collapsed="false">
      <c r="A664" s="5" t="n">
        <v>613</v>
      </c>
      <c r="B664" s="6" t="n">
        <v>15061792</v>
      </c>
      <c r="C664" s="7" t="s">
        <v>1458</v>
      </c>
      <c r="D664" s="8" t="s">
        <v>2404</v>
      </c>
      <c r="E664" s="9" t="s">
        <v>7</v>
      </c>
      <c r="F664" s="71" t="s">
        <v>2113</v>
      </c>
      <c r="G664" s="26" t="n">
        <v>20</v>
      </c>
      <c r="H664" s="17"/>
      <c r="I664" s="5"/>
      <c r="J664" s="156" t="n">
        <f aca="false">COUNTIF('genotipadas x sembradas'!$B$2:$B$810,B664)</f>
        <v>1</v>
      </c>
    </row>
    <row r="665" customFormat="false" ht="15.75" hidden="false" customHeight="true" outlineLevel="0" collapsed="false">
      <c r="A665" s="5" t="n">
        <v>614</v>
      </c>
      <c r="B665" s="6" t="n">
        <v>15061968</v>
      </c>
      <c r="C665" s="7" t="s">
        <v>1597</v>
      </c>
      <c r="D665" s="8" t="s">
        <v>2405</v>
      </c>
      <c r="E665" s="9" t="s">
        <v>7</v>
      </c>
      <c r="F665" s="71" t="s">
        <v>2113</v>
      </c>
      <c r="G665" s="26" t="n">
        <v>20</v>
      </c>
      <c r="H665" s="17"/>
      <c r="I665" s="5"/>
      <c r="J665" s="156" t="n">
        <f aca="false">COUNTIF('genotipadas x sembradas'!$B$2:$B$810,B665)</f>
        <v>1</v>
      </c>
    </row>
    <row r="666" customFormat="false" ht="15.75" hidden="false" customHeight="true" outlineLevel="0" collapsed="false">
      <c r="A666" s="5" t="n">
        <v>615</v>
      </c>
      <c r="B666" s="6" t="n">
        <v>15061795</v>
      </c>
      <c r="C666" s="7" t="s">
        <v>1460</v>
      </c>
      <c r="D666" s="8" t="s">
        <v>2405</v>
      </c>
      <c r="E666" s="9" t="s">
        <v>7</v>
      </c>
      <c r="F666" s="71" t="s">
        <v>2113</v>
      </c>
      <c r="G666" s="26" t="n">
        <v>20</v>
      </c>
      <c r="H666" s="17"/>
      <c r="I666" s="5"/>
      <c r="J666" s="156" t="n">
        <f aca="false">COUNTIF('genotipadas x sembradas'!$B$2:$B$810,B666)</f>
        <v>1</v>
      </c>
    </row>
    <row r="667" customFormat="false" ht="15.75" hidden="false" customHeight="true" outlineLevel="0" collapsed="false">
      <c r="A667" s="5" t="n">
        <v>616</v>
      </c>
      <c r="B667" s="6" t="n">
        <v>15061797</v>
      </c>
      <c r="C667" s="7" t="s">
        <v>1462</v>
      </c>
      <c r="D667" s="8" t="s">
        <v>26</v>
      </c>
      <c r="E667" s="9" t="s">
        <v>7</v>
      </c>
      <c r="F667" s="71" t="s">
        <v>2113</v>
      </c>
      <c r="G667" s="26" t="n">
        <v>20</v>
      </c>
      <c r="H667" s="17"/>
      <c r="I667" s="5"/>
      <c r="J667" s="156" t="n">
        <f aca="false">COUNTIF('genotipadas x sembradas'!$B$2:$B$810,B667)</f>
        <v>1</v>
      </c>
    </row>
    <row r="668" customFormat="false" ht="15.75" hidden="false" customHeight="true" outlineLevel="0" collapsed="false">
      <c r="A668" s="5" t="n">
        <v>617</v>
      </c>
      <c r="B668" s="6" t="n">
        <v>15061798</v>
      </c>
      <c r="C668" s="7" t="s">
        <v>1464</v>
      </c>
      <c r="D668" s="8" t="s">
        <v>2406</v>
      </c>
      <c r="E668" s="9" t="s">
        <v>7</v>
      </c>
      <c r="F668" s="71" t="s">
        <v>2113</v>
      </c>
      <c r="G668" s="26" t="n">
        <v>20</v>
      </c>
      <c r="H668" s="17"/>
      <c r="I668" s="5"/>
      <c r="J668" s="156" t="n">
        <f aca="false">COUNTIF('genotipadas x sembradas'!$B$2:$B$810,B668)</f>
        <v>1</v>
      </c>
    </row>
    <row r="669" customFormat="false" ht="15.75" hidden="false" customHeight="true" outlineLevel="0" collapsed="false">
      <c r="A669" s="5" t="n">
        <v>618</v>
      </c>
      <c r="B669" s="6" t="n">
        <v>15061799</v>
      </c>
      <c r="C669" s="7" t="s">
        <v>1466</v>
      </c>
      <c r="D669" s="8" t="s">
        <v>2407</v>
      </c>
      <c r="E669" s="9" t="s">
        <v>7</v>
      </c>
      <c r="F669" s="71" t="s">
        <v>2113</v>
      </c>
      <c r="G669" s="26" t="n">
        <v>20</v>
      </c>
      <c r="H669" s="17"/>
      <c r="I669" s="5"/>
      <c r="J669" s="156" t="n">
        <f aca="false">COUNTIF('genotipadas x sembradas'!$B$2:$B$810,B669)</f>
        <v>1</v>
      </c>
    </row>
    <row r="670" customFormat="false" ht="15.75" hidden="false" customHeight="true" outlineLevel="0" collapsed="false">
      <c r="A670" s="5" t="n">
        <v>619</v>
      </c>
      <c r="B670" s="6" t="n">
        <v>15061800</v>
      </c>
      <c r="C670" s="7" t="s">
        <v>1468</v>
      </c>
      <c r="D670" s="8" t="s">
        <v>2372</v>
      </c>
      <c r="E670" s="9" t="s">
        <v>7</v>
      </c>
      <c r="F670" s="71" t="s">
        <v>2113</v>
      </c>
      <c r="G670" s="26" t="n">
        <v>20</v>
      </c>
      <c r="H670" s="17"/>
      <c r="I670" s="5"/>
      <c r="J670" s="156" t="n">
        <f aca="false">COUNTIF('genotipadas x sembradas'!$B$2:$B$810,B670)</f>
        <v>1</v>
      </c>
    </row>
    <row r="671" customFormat="false" ht="15.75" hidden="false" customHeight="true" outlineLevel="0" collapsed="false">
      <c r="A671" s="5" t="n">
        <v>620</v>
      </c>
      <c r="B671" s="6" t="n">
        <v>15062360</v>
      </c>
      <c r="C671" s="7" t="s">
        <v>1882</v>
      </c>
      <c r="D671" s="8" t="s">
        <v>26</v>
      </c>
      <c r="E671" s="9" t="s">
        <v>7</v>
      </c>
      <c r="F671" s="71" t="s">
        <v>2113</v>
      </c>
      <c r="G671" s="26" t="n">
        <v>20</v>
      </c>
      <c r="H671" s="17"/>
      <c r="I671" s="5"/>
      <c r="J671" s="156" t="n">
        <f aca="false">COUNTIF('genotipadas x sembradas'!$B$2:$B$810,B671)</f>
        <v>1</v>
      </c>
    </row>
    <row r="672" customFormat="false" ht="15.75" hidden="false" customHeight="true" outlineLevel="0" collapsed="false">
      <c r="A672" s="5" t="n">
        <v>621</v>
      </c>
      <c r="B672" s="6" t="n">
        <v>15062361</v>
      </c>
      <c r="C672" s="7" t="s">
        <v>1884</v>
      </c>
      <c r="D672" s="8" t="s">
        <v>168</v>
      </c>
      <c r="E672" s="9" t="s">
        <v>7</v>
      </c>
      <c r="F672" s="71" t="s">
        <v>2113</v>
      </c>
      <c r="G672" s="26" t="n">
        <v>20</v>
      </c>
      <c r="H672" s="17"/>
      <c r="I672" s="5"/>
      <c r="J672" s="156" t="n">
        <f aca="false">COUNTIF('genotipadas x sembradas'!$B$2:$B$810,B672)</f>
        <v>1</v>
      </c>
    </row>
    <row r="673" customFormat="false" ht="15.75" hidden="false" customHeight="true" outlineLevel="0" collapsed="false">
      <c r="A673" s="5" t="n">
        <v>622</v>
      </c>
      <c r="B673" s="6" t="n">
        <v>15061801</v>
      </c>
      <c r="C673" s="7" t="s">
        <v>1470</v>
      </c>
      <c r="D673" s="8" t="s">
        <v>2408</v>
      </c>
      <c r="E673" s="9" t="s">
        <v>7</v>
      </c>
      <c r="F673" s="71" t="s">
        <v>2113</v>
      </c>
      <c r="G673" s="26" t="n">
        <v>20</v>
      </c>
      <c r="H673" s="17"/>
      <c r="I673" s="5"/>
      <c r="J673" s="156" t="n">
        <f aca="false">COUNTIF('genotipadas x sembradas'!$B$2:$B$810,B673)</f>
        <v>1</v>
      </c>
    </row>
    <row r="674" customFormat="false" ht="15.75" hidden="true" customHeight="true" outlineLevel="0" collapsed="false">
      <c r="A674" s="5" t="n">
        <v>623</v>
      </c>
      <c r="B674" s="12" t="n">
        <v>15061803</v>
      </c>
      <c r="C674" s="13" t="s">
        <v>70</v>
      </c>
      <c r="D674" s="14" t="s">
        <v>71</v>
      </c>
      <c r="E674" s="9" t="s">
        <v>7</v>
      </c>
      <c r="F674" s="71" t="s">
        <v>2172</v>
      </c>
      <c r="G674" s="26" t="n">
        <v>20</v>
      </c>
      <c r="H674" s="17"/>
      <c r="I674" s="5"/>
      <c r="J674" s="137"/>
    </row>
    <row r="675" customFormat="false" ht="15.75" hidden="true" customHeight="true" outlineLevel="0" collapsed="false">
      <c r="A675" s="5" t="n">
        <v>623</v>
      </c>
      <c r="B675" s="12" t="n">
        <v>15061803</v>
      </c>
      <c r="C675" s="13" t="s">
        <v>70</v>
      </c>
      <c r="D675" s="14" t="s">
        <v>71</v>
      </c>
      <c r="E675" s="9" t="s">
        <v>7</v>
      </c>
      <c r="F675" s="168" t="s">
        <v>117</v>
      </c>
      <c r="G675" s="26" t="n">
        <v>20</v>
      </c>
      <c r="H675" s="17"/>
      <c r="I675" s="5"/>
      <c r="J675" s="156" t="n">
        <f aca="false">COUNTIF('genotipadas x sembradas'!$B$2:$B$810,B675)</f>
        <v>0</v>
      </c>
      <c r="P675" s="183"/>
    </row>
    <row r="676" customFormat="false" ht="15.75" hidden="true" customHeight="true" outlineLevel="0" collapsed="false">
      <c r="A676" s="5" t="n">
        <v>624</v>
      </c>
      <c r="B676" s="12" t="n">
        <v>15061806</v>
      </c>
      <c r="C676" s="13" t="s">
        <v>72</v>
      </c>
      <c r="D676" s="14" t="s">
        <v>73</v>
      </c>
      <c r="E676" s="9" t="s">
        <v>7</v>
      </c>
      <c r="F676" s="158" t="s">
        <v>2179</v>
      </c>
      <c r="G676" s="26" t="n">
        <v>20</v>
      </c>
      <c r="H676" s="17"/>
      <c r="I676" s="5"/>
      <c r="J676" s="137"/>
      <c r="P676" s="183"/>
    </row>
    <row r="677" customFormat="false" ht="15.75" hidden="true" customHeight="true" outlineLevel="0" collapsed="false">
      <c r="A677" s="5" t="n">
        <v>624</v>
      </c>
      <c r="B677" s="12" t="n">
        <v>15061806</v>
      </c>
      <c r="C677" s="13" t="s">
        <v>72</v>
      </c>
      <c r="D677" s="14" t="s">
        <v>73</v>
      </c>
      <c r="E677" s="9" t="s">
        <v>7</v>
      </c>
      <c r="F677" s="168" t="s">
        <v>117</v>
      </c>
      <c r="G677" s="26" t="n">
        <v>20</v>
      </c>
      <c r="H677" s="17"/>
      <c r="I677" s="5"/>
      <c r="J677" s="156" t="n">
        <f aca="false">COUNTIF('genotipadas x sembradas'!$B$2:$B$810,B677)</f>
        <v>0</v>
      </c>
      <c r="P677" s="183"/>
    </row>
    <row r="678" customFormat="false" ht="15.75" hidden="false" customHeight="true" outlineLevel="0" collapsed="false">
      <c r="A678" s="5" t="n">
        <v>625</v>
      </c>
      <c r="B678" s="6" t="n">
        <v>15062371</v>
      </c>
      <c r="C678" s="7" t="s">
        <v>1902</v>
      </c>
      <c r="D678" s="8" t="s">
        <v>49</v>
      </c>
      <c r="E678" s="9" t="s">
        <v>7</v>
      </c>
      <c r="F678" s="71" t="s">
        <v>2113</v>
      </c>
      <c r="G678" s="26" t="n">
        <v>20</v>
      </c>
      <c r="H678" s="17"/>
      <c r="I678" s="5"/>
      <c r="J678" s="156" t="n">
        <f aca="false">COUNTIF('genotipadas x sembradas'!$B$2:$B$810,B678)</f>
        <v>1</v>
      </c>
    </row>
    <row r="679" customFormat="false" ht="15.75" hidden="false" customHeight="true" outlineLevel="0" collapsed="false">
      <c r="A679" s="5" t="n">
        <v>626</v>
      </c>
      <c r="B679" s="6" t="n">
        <v>15061969</v>
      </c>
      <c r="C679" s="7" t="s">
        <v>1599</v>
      </c>
      <c r="D679" s="8" t="s">
        <v>2409</v>
      </c>
      <c r="E679" s="9" t="s">
        <v>7</v>
      </c>
      <c r="F679" s="71" t="s">
        <v>2113</v>
      </c>
      <c r="G679" s="26" t="n">
        <v>20</v>
      </c>
      <c r="H679" s="17"/>
      <c r="I679" s="5"/>
      <c r="J679" s="156" t="n">
        <f aca="false">COUNTIF('genotipadas x sembradas'!$B$2:$B$810,B679)</f>
        <v>1</v>
      </c>
    </row>
    <row r="680" customFormat="false" ht="15.75" hidden="false" customHeight="true" outlineLevel="0" collapsed="false">
      <c r="A680" s="5" t="n">
        <v>627</v>
      </c>
      <c r="B680" s="6" t="n">
        <v>15061808</v>
      </c>
      <c r="C680" s="7" t="s">
        <v>1472</v>
      </c>
      <c r="D680" s="8" t="s">
        <v>2410</v>
      </c>
      <c r="E680" s="9" t="s">
        <v>7</v>
      </c>
      <c r="F680" s="71" t="s">
        <v>2113</v>
      </c>
      <c r="G680" s="26" t="n">
        <v>6</v>
      </c>
      <c r="H680" s="17"/>
      <c r="I680" s="5"/>
      <c r="J680" s="156" t="n">
        <f aca="false">COUNTIF('genotipadas x sembradas'!$B$2:$B$810,B680)</f>
        <v>1</v>
      </c>
    </row>
    <row r="681" customFormat="false" ht="15.75" hidden="false" customHeight="true" outlineLevel="0" collapsed="false">
      <c r="A681" s="5" t="n">
        <v>628</v>
      </c>
      <c r="B681" s="6" t="n">
        <v>15061810</v>
      </c>
      <c r="C681" s="7" t="s">
        <v>1474</v>
      </c>
      <c r="D681" s="8" t="s">
        <v>2411</v>
      </c>
      <c r="E681" s="9" t="s">
        <v>7</v>
      </c>
      <c r="F681" s="71" t="s">
        <v>2113</v>
      </c>
      <c r="G681" s="26" t="n">
        <v>20</v>
      </c>
      <c r="H681" s="17"/>
      <c r="I681" s="5"/>
      <c r="J681" s="156" t="n">
        <f aca="false">COUNTIF('genotipadas x sembradas'!$B$2:$B$810,B681)</f>
        <v>1</v>
      </c>
    </row>
    <row r="682" customFormat="false" ht="15.75" hidden="false" customHeight="true" outlineLevel="0" collapsed="false">
      <c r="A682" s="5" t="n">
        <v>629</v>
      </c>
      <c r="B682" s="6" t="n">
        <v>15061811</v>
      </c>
      <c r="C682" s="7" t="s">
        <v>1476</v>
      </c>
      <c r="D682" s="8" t="s">
        <v>59</v>
      </c>
      <c r="E682" s="9" t="s">
        <v>7</v>
      </c>
      <c r="F682" s="71" t="s">
        <v>2113</v>
      </c>
      <c r="G682" s="26" t="n">
        <v>20</v>
      </c>
      <c r="H682" s="17"/>
      <c r="I682" s="5"/>
      <c r="J682" s="156" t="n">
        <f aca="false">COUNTIF('genotipadas x sembradas'!$B$2:$B$810,B682)</f>
        <v>1</v>
      </c>
    </row>
    <row r="683" customFormat="false" ht="15.75" hidden="false" customHeight="true" outlineLevel="0" collapsed="false">
      <c r="A683" s="5" t="n">
        <v>630</v>
      </c>
      <c r="B683" s="6" t="n">
        <v>15062362</v>
      </c>
      <c r="C683" s="7" t="s">
        <v>1886</v>
      </c>
      <c r="D683" s="8" t="s">
        <v>2412</v>
      </c>
      <c r="E683" s="9" t="s">
        <v>7</v>
      </c>
      <c r="F683" s="71" t="s">
        <v>2113</v>
      </c>
      <c r="G683" s="26" t="n">
        <v>20</v>
      </c>
      <c r="H683" s="17"/>
      <c r="I683" s="5"/>
      <c r="J683" s="156" t="n">
        <f aca="false">COUNTIF('genotipadas x sembradas'!$B$2:$B$810,B683)</f>
        <v>1</v>
      </c>
    </row>
    <row r="684" customFormat="false" ht="15.75" hidden="false" customHeight="true" outlineLevel="0" collapsed="false">
      <c r="A684" s="5" t="n">
        <v>631</v>
      </c>
      <c r="B684" s="6" t="n">
        <v>15061813</v>
      </c>
      <c r="C684" s="7" t="s">
        <v>1478</v>
      </c>
      <c r="D684" s="8" t="s">
        <v>2413</v>
      </c>
      <c r="E684" s="9" t="s">
        <v>7</v>
      </c>
      <c r="F684" s="71" t="s">
        <v>2113</v>
      </c>
      <c r="G684" s="26" t="n">
        <v>20</v>
      </c>
      <c r="H684" s="17"/>
      <c r="I684" s="5"/>
      <c r="J684" s="156" t="n">
        <f aca="false">COUNTIF('genotipadas x sembradas'!$B$2:$B$810,B684)</f>
        <v>1</v>
      </c>
    </row>
    <row r="685" customFormat="false" ht="15.75" hidden="false" customHeight="true" outlineLevel="0" collapsed="false">
      <c r="A685" s="5" t="n">
        <v>632</v>
      </c>
      <c r="B685" s="6" t="n">
        <v>15061814</v>
      </c>
      <c r="C685" s="7" t="s">
        <v>1480</v>
      </c>
      <c r="D685" s="8" t="s">
        <v>2414</v>
      </c>
      <c r="E685" s="9" t="s">
        <v>7</v>
      </c>
      <c r="F685" s="71" t="s">
        <v>2113</v>
      </c>
      <c r="G685" s="26" t="n">
        <v>20</v>
      </c>
      <c r="H685" s="17"/>
      <c r="I685" s="5"/>
      <c r="J685" s="156" t="n">
        <f aca="false">COUNTIF('genotipadas x sembradas'!$B$2:$B$810,B685)</f>
        <v>1</v>
      </c>
    </row>
    <row r="686" customFormat="false" ht="15.75" hidden="false" customHeight="true" outlineLevel="0" collapsed="false">
      <c r="A686" s="5" t="n">
        <v>633</v>
      </c>
      <c r="B686" s="6" t="n">
        <v>15061815</v>
      </c>
      <c r="C686" s="7" t="s">
        <v>1482</v>
      </c>
      <c r="D686" s="8" t="s">
        <v>2415</v>
      </c>
      <c r="E686" s="9" t="s">
        <v>7</v>
      </c>
      <c r="F686" s="71" t="s">
        <v>2113</v>
      </c>
      <c r="G686" s="26" t="n">
        <v>20</v>
      </c>
      <c r="H686" s="17"/>
      <c r="I686" s="5"/>
      <c r="J686" s="156" t="n">
        <f aca="false">COUNTIF('genotipadas x sembradas'!$B$2:$B$810,B686)</f>
        <v>1</v>
      </c>
    </row>
    <row r="687" customFormat="false" ht="15.75" hidden="false" customHeight="true" outlineLevel="0" collapsed="false">
      <c r="A687" s="5" t="n">
        <v>634</v>
      </c>
      <c r="B687" s="6" t="n">
        <v>15062372</v>
      </c>
      <c r="C687" s="7" t="s">
        <v>1904</v>
      </c>
      <c r="D687" s="8" t="s">
        <v>2415</v>
      </c>
      <c r="E687" s="9" t="s">
        <v>7</v>
      </c>
      <c r="F687" s="71" t="s">
        <v>2113</v>
      </c>
      <c r="G687" s="26" t="n">
        <v>20</v>
      </c>
      <c r="H687" s="17"/>
      <c r="I687" s="5"/>
      <c r="J687" s="156" t="n">
        <f aca="false">COUNTIF('genotipadas x sembradas'!$B$2:$B$810,B687)</f>
        <v>1</v>
      </c>
    </row>
    <row r="688" customFormat="false" ht="15.75" hidden="false" customHeight="true" outlineLevel="0" collapsed="false">
      <c r="A688" s="5" t="n">
        <v>635</v>
      </c>
      <c r="B688" s="6" t="n">
        <v>15061826</v>
      </c>
      <c r="C688" s="10" t="s">
        <v>1484</v>
      </c>
      <c r="D688" s="8" t="s">
        <v>20</v>
      </c>
      <c r="E688" s="9" t="s">
        <v>7</v>
      </c>
      <c r="F688" s="71" t="s">
        <v>2113</v>
      </c>
      <c r="G688" s="26" t="n">
        <v>20</v>
      </c>
      <c r="H688" s="17"/>
      <c r="I688" s="5"/>
      <c r="J688" s="156" t="n">
        <f aca="false">COUNTIF('genotipadas x sembradas'!$B$2:$B$810,B688)</f>
        <v>1</v>
      </c>
    </row>
    <row r="689" customFormat="false" ht="15.75" hidden="false" customHeight="true" outlineLevel="0" collapsed="false">
      <c r="A689" s="5" t="n">
        <v>636</v>
      </c>
      <c r="B689" s="6" t="n">
        <v>15062373</v>
      </c>
      <c r="C689" s="10" t="s">
        <v>1906</v>
      </c>
      <c r="D689" s="67" t="s">
        <v>20</v>
      </c>
      <c r="E689" s="9" t="s">
        <v>7</v>
      </c>
      <c r="F689" s="71" t="s">
        <v>2113</v>
      </c>
      <c r="G689" s="26" t="n">
        <v>20</v>
      </c>
      <c r="H689" s="17"/>
      <c r="I689" s="5"/>
      <c r="J689" s="156" t="n">
        <f aca="false">COUNTIF('genotipadas x sembradas'!$B$2:$B$810,B689)</f>
        <v>1</v>
      </c>
    </row>
    <row r="690" customFormat="false" ht="15.75" hidden="false" customHeight="true" outlineLevel="0" collapsed="false">
      <c r="A690" s="5" t="n">
        <v>637</v>
      </c>
      <c r="B690" s="6" t="n">
        <v>15062031</v>
      </c>
      <c r="C690" s="10" t="s">
        <v>1673</v>
      </c>
      <c r="D690" s="8" t="s">
        <v>2416</v>
      </c>
      <c r="E690" s="9" t="s">
        <v>7</v>
      </c>
      <c r="F690" s="71" t="s">
        <v>2113</v>
      </c>
      <c r="G690" s="26" t="n">
        <v>20</v>
      </c>
      <c r="H690" s="17"/>
      <c r="I690" s="5"/>
      <c r="J690" s="156" t="n">
        <f aca="false">COUNTIF('genotipadas x sembradas'!$B$2:$B$810,B690)</f>
        <v>2</v>
      </c>
    </row>
    <row r="691" customFormat="false" ht="15.75" hidden="false" customHeight="true" outlineLevel="0" collapsed="false">
      <c r="A691" s="5" t="n">
        <v>638</v>
      </c>
      <c r="B691" s="6" t="n">
        <v>15061893</v>
      </c>
      <c r="C691" s="10" t="s">
        <v>1486</v>
      </c>
      <c r="D691" s="8" t="s">
        <v>2417</v>
      </c>
      <c r="E691" s="9" t="s">
        <v>7</v>
      </c>
      <c r="F691" s="71" t="s">
        <v>2113</v>
      </c>
      <c r="G691" s="26" t="n">
        <v>20</v>
      </c>
      <c r="H691" s="17"/>
      <c r="I691" s="5"/>
      <c r="J691" s="156" t="n">
        <f aca="false">COUNTIF('genotipadas x sembradas'!$B$2:$B$810,B691)</f>
        <v>1</v>
      </c>
    </row>
    <row r="692" customFormat="false" ht="15.75" hidden="false" customHeight="true" outlineLevel="0" collapsed="false">
      <c r="A692" s="5" t="n">
        <v>639</v>
      </c>
      <c r="B692" s="6" t="n">
        <v>15061894</v>
      </c>
      <c r="C692" s="10" t="s">
        <v>1488</v>
      </c>
      <c r="D692" s="8" t="s">
        <v>2418</v>
      </c>
      <c r="E692" s="9" t="s">
        <v>7</v>
      </c>
      <c r="F692" s="71" t="s">
        <v>2113</v>
      </c>
      <c r="G692" s="26" t="n">
        <v>20</v>
      </c>
      <c r="H692" s="17"/>
      <c r="I692" s="5"/>
      <c r="J692" s="156" t="n">
        <f aca="false">COUNTIF('genotipadas x sembradas'!$B$2:$B$810,B692)</f>
        <v>1</v>
      </c>
    </row>
    <row r="693" customFormat="false" ht="15.75" hidden="false" customHeight="true" outlineLevel="0" collapsed="false">
      <c r="A693" s="5" t="n">
        <v>640</v>
      </c>
      <c r="B693" s="6" t="n">
        <v>15062379</v>
      </c>
      <c r="C693" s="10"/>
      <c r="D693" s="67" t="s">
        <v>2419</v>
      </c>
      <c r="E693" s="9" t="s">
        <v>7</v>
      </c>
      <c r="F693" s="71" t="s">
        <v>2113</v>
      </c>
      <c r="G693" s="26" t="n">
        <v>20</v>
      </c>
      <c r="H693" s="17"/>
      <c r="I693" s="5"/>
      <c r="J693" s="156" t="n">
        <f aca="false">COUNTIF('genotipadas x sembradas'!$B$2:$B$810,B693)</f>
        <v>1</v>
      </c>
    </row>
    <row r="694" customFormat="false" ht="15.75" hidden="false" customHeight="true" outlineLevel="0" collapsed="false">
      <c r="A694" s="5" t="n">
        <v>641</v>
      </c>
      <c r="B694" s="6" t="n">
        <v>15062380</v>
      </c>
      <c r="C694" s="10"/>
      <c r="D694" s="67" t="s">
        <v>30</v>
      </c>
      <c r="E694" s="9" t="s">
        <v>7</v>
      </c>
      <c r="F694" s="71" t="s">
        <v>2113</v>
      </c>
      <c r="G694" s="26" t="n">
        <v>20</v>
      </c>
      <c r="H694" s="17"/>
      <c r="I694" s="5"/>
      <c r="J694" s="156" t="n">
        <f aca="false">COUNTIF('genotipadas x sembradas'!$B$2:$B$810,B694)</f>
        <v>1</v>
      </c>
    </row>
    <row r="695" customFormat="false" ht="15.75" hidden="false" customHeight="true" outlineLevel="0" collapsed="false">
      <c r="A695" s="5" t="n">
        <v>642</v>
      </c>
      <c r="B695" s="6" t="n">
        <v>15062381</v>
      </c>
      <c r="C695" s="10"/>
      <c r="D695" s="67" t="s">
        <v>2420</v>
      </c>
      <c r="E695" s="9" t="s">
        <v>7</v>
      </c>
      <c r="F695" s="71" t="s">
        <v>2113</v>
      </c>
      <c r="G695" s="26" t="n">
        <v>20</v>
      </c>
      <c r="H695" s="17"/>
      <c r="I695" s="5"/>
      <c r="J695" s="156" t="n">
        <f aca="false">COUNTIF('genotipadas x sembradas'!$B$2:$B$810,B695)</f>
        <v>1</v>
      </c>
    </row>
    <row r="696" customFormat="false" ht="15.75" hidden="false" customHeight="true" outlineLevel="0" collapsed="false">
      <c r="A696" s="5" t="n">
        <v>643</v>
      </c>
      <c r="B696" s="6" t="n">
        <v>15062382</v>
      </c>
      <c r="C696" s="10"/>
      <c r="D696" s="67" t="s">
        <v>2421</v>
      </c>
      <c r="E696" s="9" t="s">
        <v>7</v>
      </c>
      <c r="F696" s="71" t="s">
        <v>2113</v>
      </c>
      <c r="G696" s="26" t="n">
        <v>20</v>
      </c>
      <c r="H696" s="17"/>
      <c r="I696" s="5"/>
      <c r="J696" s="156" t="n">
        <f aca="false">COUNTIF('genotipadas x sembradas'!$B$2:$B$810,B696)</f>
        <v>1</v>
      </c>
    </row>
    <row r="697" customFormat="false" ht="15.75" hidden="false" customHeight="true" outlineLevel="0" collapsed="false">
      <c r="A697" s="5" t="n">
        <v>644</v>
      </c>
      <c r="B697" s="6" t="n">
        <v>15062383</v>
      </c>
      <c r="C697" s="10"/>
      <c r="D697" s="67" t="s">
        <v>2422</v>
      </c>
      <c r="E697" s="9" t="s">
        <v>7</v>
      </c>
      <c r="F697" s="71" t="s">
        <v>2113</v>
      </c>
      <c r="G697" s="26" t="n">
        <v>20</v>
      </c>
      <c r="H697" s="17"/>
      <c r="I697" s="5"/>
      <c r="J697" s="156" t="n">
        <f aca="false">COUNTIF('genotipadas x sembradas'!$B$2:$B$810,B697)</f>
        <v>1</v>
      </c>
    </row>
    <row r="698" customFormat="false" ht="15.75" hidden="false" customHeight="true" outlineLevel="0" collapsed="false">
      <c r="A698" s="5" t="n">
        <v>645</v>
      </c>
      <c r="B698" s="6" t="n">
        <v>15062384</v>
      </c>
      <c r="C698" s="10"/>
      <c r="D698" s="67" t="s">
        <v>2284</v>
      </c>
      <c r="E698" s="9" t="s">
        <v>7</v>
      </c>
      <c r="F698" s="71" t="s">
        <v>2113</v>
      </c>
      <c r="G698" s="26" t="n">
        <v>20</v>
      </c>
      <c r="H698" s="17"/>
      <c r="I698" s="5"/>
      <c r="J698" s="156" t="n">
        <f aca="false">COUNTIF('genotipadas x sembradas'!$B$2:$B$810,B698)</f>
        <v>1</v>
      </c>
    </row>
    <row r="699" customFormat="false" ht="15.75" hidden="false" customHeight="true" outlineLevel="0" collapsed="false">
      <c r="A699" s="5" t="n">
        <v>646</v>
      </c>
      <c r="B699" s="6" t="n">
        <v>15062385</v>
      </c>
      <c r="C699" s="10"/>
      <c r="D699" s="67" t="s">
        <v>2423</v>
      </c>
      <c r="E699" s="9" t="s">
        <v>7</v>
      </c>
      <c r="F699" s="71" t="s">
        <v>2113</v>
      </c>
      <c r="G699" s="26" t="n">
        <v>20</v>
      </c>
      <c r="H699" s="17"/>
      <c r="I699" s="5"/>
      <c r="J699" s="156" t="n">
        <f aca="false">COUNTIF('genotipadas x sembradas'!$B$2:$B$810,B699)</f>
        <v>1</v>
      </c>
    </row>
    <row r="700" customFormat="false" ht="15.75" hidden="false" customHeight="true" outlineLevel="0" collapsed="false">
      <c r="A700" s="5" t="n">
        <v>647</v>
      </c>
      <c r="B700" s="6" t="n">
        <v>15062386</v>
      </c>
      <c r="C700" s="10"/>
      <c r="D700" s="67" t="s">
        <v>2424</v>
      </c>
      <c r="E700" s="9" t="s">
        <v>7</v>
      </c>
      <c r="F700" s="71" t="s">
        <v>2113</v>
      </c>
      <c r="G700" s="26" t="n">
        <v>20</v>
      </c>
      <c r="H700" s="17"/>
      <c r="I700" s="5"/>
      <c r="J700" s="156" t="n">
        <f aca="false">COUNTIF('genotipadas x sembradas'!$B$2:$B$810,B700)</f>
        <v>1</v>
      </c>
    </row>
    <row r="701" customFormat="false" ht="15.75" hidden="false" customHeight="true" outlineLevel="0" collapsed="false">
      <c r="A701" s="5" t="n">
        <v>648</v>
      </c>
      <c r="B701" s="6" t="n">
        <v>15062387</v>
      </c>
      <c r="C701" s="10"/>
      <c r="D701" s="67" t="s">
        <v>2425</v>
      </c>
      <c r="E701" s="9" t="s">
        <v>7</v>
      </c>
      <c r="F701" s="71" t="s">
        <v>2113</v>
      </c>
      <c r="G701" s="26" t="n">
        <v>20</v>
      </c>
      <c r="H701" s="17"/>
      <c r="I701" s="5"/>
      <c r="J701" s="156" t="n">
        <f aca="false">COUNTIF('genotipadas x sembradas'!$B$2:$B$810,B701)</f>
        <v>1</v>
      </c>
    </row>
    <row r="702" customFormat="false" ht="15.75" hidden="false" customHeight="true" outlineLevel="0" collapsed="false">
      <c r="A702" s="5" t="n">
        <v>649</v>
      </c>
      <c r="B702" s="6" t="n">
        <v>15062389</v>
      </c>
      <c r="C702" s="10"/>
      <c r="D702" s="184" t="s">
        <v>2426</v>
      </c>
      <c r="E702" s="9" t="s">
        <v>7</v>
      </c>
      <c r="F702" s="71" t="s">
        <v>2113</v>
      </c>
      <c r="G702" s="26" t="n">
        <v>20</v>
      </c>
      <c r="H702" s="17"/>
      <c r="I702" s="5"/>
      <c r="J702" s="156" t="n">
        <f aca="false">COUNTIF('genotipadas x sembradas'!$B$2:$B$810,B702)</f>
        <v>1</v>
      </c>
    </row>
    <row r="703" customFormat="false" ht="15.75" hidden="false" customHeight="true" outlineLevel="0" collapsed="false">
      <c r="A703" s="5" t="n">
        <v>650</v>
      </c>
      <c r="B703" s="6" t="n">
        <v>15062390</v>
      </c>
      <c r="C703" s="10"/>
      <c r="D703" s="184" t="s">
        <v>221</v>
      </c>
      <c r="E703" s="9" t="s">
        <v>7</v>
      </c>
      <c r="F703" s="71" t="s">
        <v>2113</v>
      </c>
      <c r="G703" s="26" t="n">
        <v>20</v>
      </c>
      <c r="H703" s="17"/>
      <c r="I703" s="5"/>
      <c r="J703" s="156" t="n">
        <f aca="false">COUNTIF('genotipadas x sembradas'!$B$2:$B$810,B703)</f>
        <v>1</v>
      </c>
    </row>
    <row r="704" customFormat="false" ht="15.75" hidden="false" customHeight="true" outlineLevel="0" collapsed="false">
      <c r="A704" s="5" t="n">
        <v>651</v>
      </c>
      <c r="B704" s="6" t="n">
        <v>15062391</v>
      </c>
      <c r="C704" s="10"/>
      <c r="D704" s="184" t="s">
        <v>2427</v>
      </c>
      <c r="E704" s="9" t="s">
        <v>7</v>
      </c>
      <c r="F704" s="71" t="s">
        <v>2132</v>
      </c>
      <c r="G704" s="26" t="n">
        <v>20</v>
      </c>
      <c r="H704" s="17"/>
      <c r="I704" s="5"/>
      <c r="J704" s="156" t="n">
        <f aca="false">COUNTIF('genotipadas x sembradas'!$B$2:$B$810,B704)</f>
        <v>1</v>
      </c>
    </row>
    <row r="705" s="157" customFormat="true" ht="15.75" hidden="true" customHeight="true" outlineLevel="0" collapsed="false">
      <c r="A705" s="159" t="n">
        <v>652</v>
      </c>
      <c r="B705" s="160" t="n">
        <v>15062392</v>
      </c>
      <c r="C705" s="185"/>
      <c r="D705" s="186" t="s">
        <v>196</v>
      </c>
      <c r="E705" s="163" t="s">
        <v>7</v>
      </c>
      <c r="F705" s="164"/>
      <c r="G705" s="165"/>
      <c r="H705" s="166"/>
      <c r="I705" s="164" t="s">
        <v>2428</v>
      </c>
      <c r="J705" s="156" t="n">
        <f aca="false">COUNTIF('genotipadas x sembradas'!$B$2:$B$810,B705)</f>
        <v>0</v>
      </c>
    </row>
    <row r="706" s="175" customFormat="true" ht="15.75" hidden="true" customHeight="true" outlineLevel="0" collapsed="false">
      <c r="A706" s="15" t="n">
        <v>653</v>
      </c>
      <c r="B706" s="6" t="n">
        <v>15062395</v>
      </c>
      <c r="C706" s="10"/>
      <c r="D706" s="184" t="s">
        <v>221</v>
      </c>
      <c r="E706" s="9" t="s">
        <v>7</v>
      </c>
      <c r="F706" s="71" t="s">
        <v>2172</v>
      </c>
      <c r="G706" s="22" t="n">
        <v>20</v>
      </c>
      <c r="H706" s="42"/>
      <c r="I706" s="71"/>
    </row>
    <row r="707" s="157" customFormat="true" ht="15.75" hidden="true" customHeight="true" outlineLevel="0" collapsed="false">
      <c r="A707" s="149" t="n">
        <v>653</v>
      </c>
      <c r="B707" s="150" t="n">
        <v>15062395</v>
      </c>
      <c r="C707" s="187"/>
      <c r="D707" s="188" t="s">
        <v>221</v>
      </c>
      <c r="E707" s="189" t="s">
        <v>7</v>
      </c>
      <c r="F707" s="190"/>
      <c r="G707" s="154"/>
      <c r="H707" s="191"/>
      <c r="I707" s="191"/>
      <c r="J707" s="156" t="n">
        <f aca="false">COUNTIF('genotipadas x sembradas'!$B$2:$B$810,B707)</f>
        <v>1</v>
      </c>
    </row>
    <row r="708" s="157" customFormat="true" ht="15.75" hidden="true" customHeight="true" outlineLevel="0" collapsed="false">
      <c r="A708" s="149" t="n">
        <v>654</v>
      </c>
      <c r="B708" s="150" t="n">
        <v>15062397</v>
      </c>
      <c r="C708" s="187"/>
      <c r="D708" s="188" t="s">
        <v>2429</v>
      </c>
      <c r="E708" s="189" t="s">
        <v>7</v>
      </c>
      <c r="F708" s="190"/>
      <c r="G708" s="154"/>
      <c r="H708" s="191"/>
      <c r="I708" s="191"/>
      <c r="J708" s="156" t="n">
        <f aca="false">COUNTIF('genotipadas x sembradas'!$B$2:$B$810,B708)</f>
        <v>0</v>
      </c>
    </row>
    <row r="709" customFormat="false" ht="15.75" hidden="false" customHeight="true" outlineLevel="0" collapsed="false">
      <c r="A709" s="5" t="n">
        <v>655</v>
      </c>
      <c r="B709" s="6" t="n">
        <v>15062399</v>
      </c>
      <c r="C709" s="10"/>
      <c r="D709" s="184" t="s">
        <v>2430</v>
      </c>
      <c r="E709" s="9" t="s">
        <v>7</v>
      </c>
      <c r="F709" s="71" t="s">
        <v>2113</v>
      </c>
      <c r="G709" s="26" t="n">
        <v>20</v>
      </c>
      <c r="H709" s="17"/>
      <c r="I709" s="5"/>
      <c r="J709" s="156" t="n">
        <f aca="false">COUNTIF('genotipadas x sembradas'!$B$2:$B$810,B709)</f>
        <v>1</v>
      </c>
    </row>
    <row r="710" customFormat="false" ht="15.75" hidden="false" customHeight="true" outlineLevel="0" collapsed="false">
      <c r="A710" s="5" t="n">
        <v>656</v>
      </c>
      <c r="B710" s="6" t="n">
        <v>15062400</v>
      </c>
      <c r="C710" s="10"/>
      <c r="D710" s="184" t="s">
        <v>2431</v>
      </c>
      <c r="E710" s="9" t="s">
        <v>7</v>
      </c>
      <c r="F710" s="71" t="s">
        <v>2113</v>
      </c>
      <c r="G710" s="26" t="n">
        <v>20</v>
      </c>
      <c r="H710" s="17"/>
      <c r="I710" s="5"/>
      <c r="J710" s="156" t="n">
        <f aca="false">COUNTIF('genotipadas x sembradas'!$B$2:$B$810,B710)</f>
        <v>1</v>
      </c>
    </row>
    <row r="711" customFormat="false" ht="15.75" hidden="false" customHeight="true" outlineLevel="0" collapsed="false">
      <c r="A711" s="5" t="n">
        <v>657</v>
      </c>
      <c r="B711" s="6" t="n">
        <v>15062401</v>
      </c>
      <c r="C711" s="10"/>
      <c r="D711" s="184" t="s">
        <v>2432</v>
      </c>
      <c r="E711" s="9" t="s">
        <v>7</v>
      </c>
      <c r="F711" s="71" t="s">
        <v>2113</v>
      </c>
      <c r="G711" s="26" t="n">
        <v>20</v>
      </c>
      <c r="H711" s="17"/>
      <c r="I711" s="5"/>
      <c r="J711" s="156" t="n">
        <f aca="false">COUNTIF('genotipadas x sembradas'!$B$2:$B$810,B711)</f>
        <v>1</v>
      </c>
    </row>
    <row r="712" customFormat="false" ht="15.75" hidden="false" customHeight="true" outlineLevel="0" collapsed="false">
      <c r="A712" s="5" t="n">
        <v>658</v>
      </c>
      <c r="B712" s="6" t="n">
        <v>15062402</v>
      </c>
      <c r="C712" s="10"/>
      <c r="D712" s="184" t="s">
        <v>2433</v>
      </c>
      <c r="E712" s="9" t="s">
        <v>7</v>
      </c>
      <c r="F712" s="71" t="s">
        <v>2113</v>
      </c>
      <c r="G712" s="26" t="n">
        <v>20</v>
      </c>
      <c r="H712" s="17"/>
      <c r="I712" s="5"/>
      <c r="J712" s="156" t="n">
        <f aca="false">COUNTIF('genotipadas x sembradas'!$B$2:$B$810,B712)</f>
        <v>1</v>
      </c>
    </row>
    <row r="713" customFormat="false" ht="15.75" hidden="false" customHeight="true" outlineLevel="0" collapsed="false">
      <c r="A713" s="5" t="n">
        <v>659</v>
      </c>
      <c r="B713" s="6" t="n">
        <v>15062404</v>
      </c>
      <c r="C713" s="10"/>
      <c r="D713" s="184" t="s">
        <v>2434</v>
      </c>
      <c r="E713" s="9" t="s">
        <v>7</v>
      </c>
      <c r="F713" s="71" t="s">
        <v>2113</v>
      </c>
      <c r="G713" s="26" t="n">
        <v>20</v>
      </c>
      <c r="H713" s="17"/>
      <c r="I713" s="5"/>
      <c r="J713" s="156" t="n">
        <f aca="false">COUNTIF('genotipadas x sembradas'!$B$2:$B$810,B713)</f>
        <v>1</v>
      </c>
    </row>
    <row r="714" customFormat="false" ht="15.75" hidden="false" customHeight="true" outlineLevel="0" collapsed="false">
      <c r="A714" s="5" t="n">
        <v>660</v>
      </c>
      <c r="B714" s="6" t="n">
        <v>15062405</v>
      </c>
      <c r="C714" s="10"/>
      <c r="D714" s="184" t="s">
        <v>2435</v>
      </c>
      <c r="E714" s="9" t="s">
        <v>7</v>
      </c>
      <c r="F714" s="71" t="s">
        <v>2113</v>
      </c>
      <c r="G714" s="26" t="n">
        <v>20</v>
      </c>
      <c r="H714" s="17"/>
      <c r="I714" s="5"/>
      <c r="J714" s="156" t="n">
        <f aca="false">COUNTIF('genotipadas x sembradas'!$B$2:$B$810,B714)</f>
        <v>1</v>
      </c>
    </row>
    <row r="715" customFormat="false" ht="15.75" hidden="true" customHeight="true" outlineLevel="0" collapsed="false">
      <c r="A715" s="5" t="n">
        <v>661</v>
      </c>
      <c r="B715" s="12" t="n">
        <v>15062465</v>
      </c>
      <c r="C715" s="13" t="n">
        <v>987</v>
      </c>
      <c r="D715" s="14" t="s">
        <v>74</v>
      </c>
      <c r="E715" s="9" t="s">
        <v>7</v>
      </c>
      <c r="F715" s="71" t="s">
        <v>2172</v>
      </c>
      <c r="G715" s="26" t="n">
        <v>20</v>
      </c>
      <c r="H715" s="17"/>
      <c r="I715" s="5"/>
    </row>
    <row r="716" customFormat="false" ht="15.75" hidden="true" customHeight="true" outlineLevel="0" collapsed="false">
      <c r="A716" s="5" t="n">
        <v>661</v>
      </c>
      <c r="B716" s="12" t="n">
        <v>15062465</v>
      </c>
      <c r="C716" s="13" t="n">
        <v>987</v>
      </c>
      <c r="D716" s="14" t="s">
        <v>74</v>
      </c>
      <c r="E716" s="9" t="s">
        <v>7</v>
      </c>
      <c r="F716" s="168" t="s">
        <v>117</v>
      </c>
      <c r="G716" s="26" t="n">
        <v>20</v>
      </c>
      <c r="H716" s="17"/>
      <c r="I716" s="5"/>
      <c r="J716" s="156" t="n">
        <f aca="false">COUNTIF('genotipadas x sembradas'!$B$2:$B$810,B716)</f>
        <v>0</v>
      </c>
    </row>
    <row r="717" customFormat="false" ht="15.75" hidden="true" customHeight="true" outlineLevel="0" collapsed="false">
      <c r="A717" s="5" t="n">
        <v>662</v>
      </c>
      <c r="B717" s="12" t="n">
        <v>15062469</v>
      </c>
      <c r="C717" s="13" t="n">
        <v>1242</v>
      </c>
      <c r="D717" s="14" t="s">
        <v>75</v>
      </c>
      <c r="E717" s="9" t="s">
        <v>7</v>
      </c>
      <c r="F717" s="168" t="s">
        <v>2179</v>
      </c>
      <c r="G717" s="26" t="n">
        <v>20</v>
      </c>
      <c r="H717" s="17"/>
      <c r="I717" s="5"/>
    </row>
    <row r="718" customFormat="false" ht="15.75" hidden="true" customHeight="true" outlineLevel="0" collapsed="false">
      <c r="A718" s="5" t="n">
        <v>662</v>
      </c>
      <c r="B718" s="12" t="n">
        <v>15062469</v>
      </c>
      <c r="C718" s="13" t="n">
        <v>1242</v>
      </c>
      <c r="D718" s="14" t="s">
        <v>75</v>
      </c>
      <c r="E718" s="9" t="s">
        <v>7</v>
      </c>
      <c r="F718" s="168" t="s">
        <v>117</v>
      </c>
      <c r="G718" s="26" t="n">
        <v>20</v>
      </c>
      <c r="H718" s="17"/>
      <c r="I718" s="5"/>
      <c r="J718" s="156" t="n">
        <f aca="false">COUNTIF('genotipadas x sembradas'!$B$2:$B$810,B718)</f>
        <v>0</v>
      </c>
    </row>
    <row r="719" customFormat="false" ht="15.75" hidden="true" customHeight="true" outlineLevel="0" collapsed="false">
      <c r="A719" s="5" t="n">
        <v>663</v>
      </c>
      <c r="B719" s="12" t="n">
        <v>15062485</v>
      </c>
      <c r="C719" s="13" t="n">
        <v>3387</v>
      </c>
      <c r="D719" s="14" t="s">
        <v>76</v>
      </c>
      <c r="E719" s="9" t="s">
        <v>7</v>
      </c>
      <c r="F719" s="168" t="s">
        <v>2172</v>
      </c>
      <c r="G719" s="26" t="n">
        <v>20</v>
      </c>
      <c r="H719" s="17"/>
      <c r="I719" s="5"/>
    </row>
    <row r="720" customFormat="false" ht="15.75" hidden="true" customHeight="true" outlineLevel="0" collapsed="false">
      <c r="A720" s="5" t="n">
        <v>663</v>
      </c>
      <c r="B720" s="12" t="n">
        <v>15062485</v>
      </c>
      <c r="C720" s="13" t="n">
        <v>3387</v>
      </c>
      <c r="D720" s="14" t="s">
        <v>76</v>
      </c>
      <c r="E720" s="9" t="s">
        <v>7</v>
      </c>
      <c r="F720" s="168" t="s">
        <v>117</v>
      </c>
      <c r="G720" s="26" t="n">
        <v>20</v>
      </c>
      <c r="H720" s="17"/>
      <c r="I720" s="5"/>
      <c r="J720" s="156" t="n">
        <f aca="false">COUNTIF('genotipadas x sembradas'!$B$2:$B$810,B720)</f>
        <v>0</v>
      </c>
    </row>
    <row r="721" customFormat="false" ht="15.75" hidden="true" customHeight="true" outlineLevel="0" collapsed="false">
      <c r="A721" s="5" t="n">
        <v>664</v>
      </c>
      <c r="B721" s="12" t="n">
        <v>15062486</v>
      </c>
      <c r="C721" s="18" t="n">
        <v>4104</v>
      </c>
      <c r="D721" s="14" t="s">
        <v>20</v>
      </c>
      <c r="E721" s="9" t="s">
        <v>7</v>
      </c>
      <c r="F721" s="168" t="s">
        <v>2172</v>
      </c>
      <c r="G721" s="26" t="n">
        <v>20</v>
      </c>
      <c r="H721" s="17"/>
      <c r="I721" s="5"/>
    </row>
    <row r="722" customFormat="false" ht="15.75" hidden="true" customHeight="true" outlineLevel="0" collapsed="false">
      <c r="A722" s="5" t="n">
        <v>664</v>
      </c>
      <c r="B722" s="12" t="n">
        <v>15062486</v>
      </c>
      <c r="C722" s="18" t="n">
        <v>4104</v>
      </c>
      <c r="D722" s="14" t="s">
        <v>20</v>
      </c>
      <c r="E722" s="9" t="s">
        <v>7</v>
      </c>
      <c r="F722" s="168" t="s">
        <v>117</v>
      </c>
      <c r="G722" s="26" t="n">
        <v>20</v>
      </c>
      <c r="H722" s="17"/>
      <c r="I722" s="5"/>
      <c r="J722" s="156" t="n">
        <f aca="false">COUNTIF('genotipadas x sembradas'!$B$2:$B$810,B722)</f>
        <v>0</v>
      </c>
    </row>
    <row r="723" customFormat="false" ht="15.75" hidden="true" customHeight="true" outlineLevel="0" collapsed="false">
      <c r="A723" s="5" t="n">
        <v>665</v>
      </c>
      <c r="B723" s="12" t="n">
        <v>15062491</v>
      </c>
      <c r="C723" s="13" t="n">
        <v>4147</v>
      </c>
      <c r="D723" s="14" t="s">
        <v>20</v>
      </c>
      <c r="E723" s="9" t="s">
        <v>7</v>
      </c>
      <c r="F723" s="168" t="s">
        <v>2179</v>
      </c>
      <c r="G723" s="26" t="n">
        <v>20</v>
      </c>
      <c r="H723" s="17"/>
      <c r="I723" s="5"/>
    </row>
    <row r="724" customFormat="false" ht="15.75" hidden="true" customHeight="true" outlineLevel="0" collapsed="false">
      <c r="A724" s="5" t="n">
        <v>665</v>
      </c>
      <c r="B724" s="12" t="n">
        <v>15062491</v>
      </c>
      <c r="C724" s="13" t="n">
        <v>4147</v>
      </c>
      <c r="D724" s="14" t="s">
        <v>20</v>
      </c>
      <c r="E724" s="9" t="s">
        <v>7</v>
      </c>
      <c r="F724" s="168" t="s">
        <v>117</v>
      </c>
      <c r="G724" s="26" t="n">
        <v>20</v>
      </c>
      <c r="H724" s="17"/>
      <c r="I724" s="5"/>
      <c r="J724" s="156" t="n">
        <f aca="false">COUNTIF('genotipadas x sembradas'!$B$2:$B$810,B724)</f>
        <v>0</v>
      </c>
    </row>
    <row r="725" s="157" customFormat="true" ht="15.75" hidden="true" customHeight="true" outlineLevel="0" collapsed="false">
      <c r="A725" s="149" t="n">
        <v>666</v>
      </c>
      <c r="B725" s="150" t="n">
        <v>15062605</v>
      </c>
      <c r="C725" s="187"/>
      <c r="D725" s="188" t="s">
        <v>2436</v>
      </c>
      <c r="E725" s="189" t="s">
        <v>7</v>
      </c>
      <c r="F725" s="190"/>
      <c r="G725" s="154"/>
      <c r="H725" s="191"/>
      <c r="I725" s="191"/>
      <c r="J725" s="156" t="n">
        <f aca="false">COUNTIF('genotipadas x sembradas'!$B$2:$B$810,B725)</f>
        <v>0</v>
      </c>
    </row>
    <row r="726" customFormat="false" ht="15.75" hidden="false" customHeight="true" outlineLevel="0" collapsed="false">
      <c r="A726" s="5" t="n">
        <v>667</v>
      </c>
      <c r="B726" s="6" t="n">
        <v>15061711</v>
      </c>
      <c r="C726" s="10" t="n">
        <v>4910</v>
      </c>
      <c r="D726" s="184" t="s">
        <v>2437</v>
      </c>
      <c r="E726" s="9" t="s">
        <v>7</v>
      </c>
      <c r="F726" s="71" t="s">
        <v>2113</v>
      </c>
      <c r="G726" s="26" t="n">
        <v>20</v>
      </c>
      <c r="H726" s="17"/>
      <c r="I726" s="5"/>
      <c r="J726" s="156" t="n">
        <f aca="false">COUNTIF('genotipadas x sembradas'!$B$2:$B$810,B726)</f>
        <v>1</v>
      </c>
    </row>
    <row r="727" customFormat="false" ht="15.75" hidden="false" customHeight="true" outlineLevel="0" collapsed="false">
      <c r="A727" s="5" t="n">
        <v>668</v>
      </c>
      <c r="B727" s="6" t="n">
        <v>15061022</v>
      </c>
      <c r="C727" s="10" t="s">
        <v>698</v>
      </c>
      <c r="D727" s="184" t="s">
        <v>2438</v>
      </c>
      <c r="E727" s="9" t="s">
        <v>7</v>
      </c>
      <c r="F727" s="71" t="s">
        <v>2113</v>
      </c>
      <c r="G727" s="26" t="n">
        <v>20</v>
      </c>
      <c r="H727" s="17"/>
      <c r="I727" s="5" t="s">
        <v>2439</v>
      </c>
      <c r="J727" s="156" t="n">
        <f aca="false">COUNTIF('genotipadas x sembradas'!$B$2:$B$810,B727)</f>
        <v>1</v>
      </c>
    </row>
    <row r="728" customFormat="false" ht="15.75" hidden="false" customHeight="true" outlineLevel="0" collapsed="false">
      <c r="A728" s="5" t="n">
        <v>669</v>
      </c>
      <c r="B728" s="6" t="n">
        <v>15060812</v>
      </c>
      <c r="C728" s="10" t="n">
        <v>2673</v>
      </c>
      <c r="D728" s="184" t="s">
        <v>2438</v>
      </c>
      <c r="E728" s="9" t="s">
        <v>7</v>
      </c>
      <c r="F728" s="71" t="s">
        <v>2113</v>
      </c>
      <c r="G728" s="26" t="n">
        <v>20</v>
      </c>
      <c r="H728" s="17"/>
      <c r="I728" s="5"/>
      <c r="J728" s="156" t="n">
        <f aca="false">COUNTIF('genotipadas x sembradas'!$B$2:$B$810,B728)</f>
        <v>1</v>
      </c>
    </row>
    <row r="729" customFormat="false" ht="15.75" hidden="false" customHeight="true" outlineLevel="0" collapsed="false">
      <c r="A729" s="5" t="n">
        <v>670</v>
      </c>
      <c r="B729" s="6" t="n">
        <v>15060045</v>
      </c>
      <c r="C729" s="10" t="n">
        <v>109</v>
      </c>
      <c r="D729" s="184" t="s">
        <v>2141</v>
      </c>
      <c r="E729" s="9" t="s">
        <v>7</v>
      </c>
      <c r="F729" s="71" t="s">
        <v>2113</v>
      </c>
      <c r="G729" s="26" t="n">
        <v>20</v>
      </c>
      <c r="H729" s="17"/>
      <c r="I729" s="5"/>
      <c r="J729" s="156" t="n">
        <f aca="false">COUNTIF('genotipadas x sembradas'!$B$2:$B$810,B729)</f>
        <v>1</v>
      </c>
    </row>
    <row r="730" customFormat="false" ht="15.75" hidden="false" customHeight="true" outlineLevel="0" collapsed="false">
      <c r="A730" s="5" t="n">
        <v>671</v>
      </c>
      <c r="B730" s="6" t="n">
        <v>15060142</v>
      </c>
      <c r="C730" s="10" t="n">
        <v>809</v>
      </c>
      <c r="D730" s="67" t="s">
        <v>2440</v>
      </c>
      <c r="E730" s="9" t="s">
        <v>7</v>
      </c>
      <c r="F730" s="71" t="s">
        <v>2113</v>
      </c>
      <c r="G730" s="26" t="n">
        <v>20</v>
      </c>
      <c r="H730" s="17"/>
      <c r="I730" s="5"/>
      <c r="J730" s="156" t="n">
        <f aca="false">COUNTIF('genotipadas x sembradas'!$B$2:$B$810,B730)</f>
        <v>1</v>
      </c>
    </row>
    <row r="731" s="157" customFormat="true" ht="15.75" hidden="true" customHeight="true" outlineLevel="0" collapsed="false">
      <c r="A731" s="149" t="n">
        <v>672</v>
      </c>
      <c r="B731" s="150" t="n">
        <v>15062329</v>
      </c>
      <c r="C731" s="187"/>
      <c r="D731" s="192" t="s">
        <v>2438</v>
      </c>
      <c r="E731" s="189" t="s">
        <v>7</v>
      </c>
      <c r="F731" s="190"/>
      <c r="G731" s="154"/>
      <c r="H731" s="191"/>
      <c r="I731" s="149"/>
      <c r="J731" s="156" t="n">
        <f aca="false">COUNTIF('genotipadas x sembradas'!$B$2:$B$810,B731)</f>
        <v>0</v>
      </c>
    </row>
    <row r="732" customFormat="false" ht="15.75" hidden="false" customHeight="true" outlineLevel="0" collapsed="false">
      <c r="A732" s="5" t="n">
        <v>673</v>
      </c>
      <c r="B732" s="6"/>
      <c r="C732" s="66"/>
      <c r="D732" s="67" t="s">
        <v>105</v>
      </c>
      <c r="E732" s="9" t="s">
        <v>7</v>
      </c>
      <c r="F732" s="68" t="s">
        <v>278</v>
      </c>
      <c r="G732" s="26" t="n">
        <v>20</v>
      </c>
      <c r="H732" s="17"/>
      <c r="I732" s="5"/>
      <c r="J732" s="156" t="n">
        <v>1</v>
      </c>
    </row>
    <row r="733" s="114" customFormat="true" ht="15.75" hidden="false" customHeight="true" outlineLevel="0" collapsed="false">
      <c r="A733" s="5" t="n">
        <v>674</v>
      </c>
      <c r="B733" s="6"/>
      <c r="C733" s="66"/>
      <c r="D733" s="67" t="s">
        <v>279</v>
      </c>
      <c r="E733" s="9" t="s">
        <v>7</v>
      </c>
      <c r="F733" s="68" t="s">
        <v>278</v>
      </c>
      <c r="G733" s="26" t="n">
        <v>20</v>
      </c>
      <c r="H733" s="17"/>
      <c r="I733" s="5" t="s">
        <v>2439</v>
      </c>
      <c r="J733" s="114" t="n">
        <v>1</v>
      </c>
    </row>
    <row r="734" s="114" customFormat="true" ht="15.75" hidden="false" customHeight="true" outlineLevel="0" collapsed="false">
      <c r="A734" s="5" t="n">
        <v>675</v>
      </c>
      <c r="B734" s="6"/>
      <c r="C734" s="66"/>
      <c r="D734" s="67" t="s">
        <v>51</v>
      </c>
      <c r="E734" s="9" t="s">
        <v>7</v>
      </c>
      <c r="F734" s="68" t="s">
        <v>278</v>
      </c>
      <c r="G734" s="26" t="n">
        <v>20</v>
      </c>
      <c r="H734" s="17"/>
      <c r="I734" s="5"/>
      <c r="J734" s="114" t="n">
        <v>1</v>
      </c>
    </row>
    <row r="735" customFormat="false" ht="15.75" hidden="false" customHeight="true" outlineLevel="0" collapsed="false">
      <c r="A735" s="5" t="n">
        <v>676</v>
      </c>
      <c r="B735" s="6"/>
      <c r="C735" s="66"/>
      <c r="D735" s="67" t="s">
        <v>280</v>
      </c>
      <c r="E735" s="9" t="s">
        <v>7</v>
      </c>
      <c r="F735" s="68" t="s">
        <v>278</v>
      </c>
      <c r="G735" s="26" t="n">
        <v>20</v>
      </c>
      <c r="H735" s="17"/>
      <c r="I735" s="5"/>
      <c r="J735" s="110" t="n">
        <v>1</v>
      </c>
    </row>
    <row r="736" customFormat="false" ht="15.75" hidden="false" customHeight="true" outlineLevel="0" collapsed="false">
      <c r="A736" s="5" t="n">
        <v>677</v>
      </c>
      <c r="B736" s="6"/>
      <c r="C736" s="66"/>
      <c r="D736" s="67" t="s">
        <v>281</v>
      </c>
      <c r="E736" s="9" t="s">
        <v>7</v>
      </c>
      <c r="F736" s="68" t="s">
        <v>278</v>
      </c>
      <c r="G736" s="26" t="n">
        <v>20</v>
      </c>
      <c r="H736" s="17"/>
      <c r="I736" s="5"/>
      <c r="J736" s="110" t="n">
        <v>1</v>
      </c>
    </row>
    <row r="737" customFormat="false" ht="15.75" hidden="false" customHeight="true" outlineLevel="0" collapsed="false">
      <c r="A737" s="5" t="n">
        <v>678</v>
      </c>
      <c r="B737" s="6"/>
      <c r="C737" s="66"/>
      <c r="D737" s="67" t="s">
        <v>188</v>
      </c>
      <c r="E737" s="9" t="s">
        <v>7</v>
      </c>
      <c r="F737" s="68" t="s">
        <v>278</v>
      </c>
      <c r="G737" s="26" t="n">
        <v>20</v>
      </c>
      <c r="H737" s="17"/>
      <c r="I737" s="5"/>
      <c r="J737" s="110" t="n">
        <v>1</v>
      </c>
    </row>
    <row r="738" customFormat="false" ht="15.75" hidden="false" customHeight="true" outlineLevel="0" collapsed="false">
      <c r="A738" s="5" t="n">
        <v>679</v>
      </c>
      <c r="B738" s="6"/>
      <c r="C738" s="66"/>
      <c r="D738" s="67" t="s">
        <v>282</v>
      </c>
      <c r="E738" s="9" t="s">
        <v>7</v>
      </c>
      <c r="F738" s="68" t="s">
        <v>278</v>
      </c>
      <c r="G738" s="26" t="n">
        <v>20</v>
      </c>
      <c r="H738" s="17"/>
      <c r="I738" s="5"/>
      <c r="J738" s="110" t="n">
        <v>1</v>
      </c>
    </row>
    <row r="739" customFormat="false" ht="15.75" hidden="false" customHeight="true" outlineLevel="0" collapsed="false">
      <c r="A739" s="5" t="n">
        <v>680</v>
      </c>
      <c r="B739" s="6"/>
      <c r="C739" s="66"/>
      <c r="D739" s="67" t="s">
        <v>283</v>
      </c>
      <c r="E739" s="9" t="s">
        <v>7</v>
      </c>
      <c r="F739" s="68" t="s">
        <v>278</v>
      </c>
      <c r="G739" s="26" t="n">
        <v>20</v>
      </c>
      <c r="H739" s="17"/>
      <c r="I739" s="5"/>
      <c r="J739" s="110" t="n">
        <v>1</v>
      </c>
    </row>
    <row r="740" customFormat="false" ht="15.75" hidden="false" customHeight="true" outlineLevel="0" collapsed="false">
      <c r="A740" s="5" t="n">
        <v>681</v>
      </c>
      <c r="B740" s="6"/>
      <c r="C740" s="66"/>
      <c r="D740" s="67" t="s">
        <v>284</v>
      </c>
      <c r="E740" s="9" t="s">
        <v>7</v>
      </c>
      <c r="F740" s="68" t="s">
        <v>278</v>
      </c>
      <c r="G740" s="26" t="n">
        <v>20</v>
      </c>
      <c r="H740" s="17"/>
      <c r="I740" s="5"/>
      <c r="J740" s="110" t="n">
        <v>1</v>
      </c>
    </row>
    <row r="741" customFormat="false" ht="15.75" hidden="false" customHeight="true" outlineLevel="0" collapsed="false">
      <c r="A741" s="5" t="n">
        <v>682</v>
      </c>
      <c r="B741" s="6"/>
      <c r="C741" s="66"/>
      <c r="D741" s="67" t="s">
        <v>285</v>
      </c>
      <c r="E741" s="9" t="s">
        <v>7</v>
      </c>
      <c r="F741" s="68" t="s">
        <v>278</v>
      </c>
      <c r="G741" s="26" t="n">
        <v>20</v>
      </c>
      <c r="H741" s="17"/>
      <c r="I741" s="5"/>
      <c r="J741" s="110" t="n">
        <v>1</v>
      </c>
    </row>
    <row r="742" customFormat="false" ht="15.75" hidden="false" customHeight="true" outlineLevel="0" collapsed="false">
      <c r="A742" s="5" t="n">
        <v>683</v>
      </c>
      <c r="B742" s="6"/>
      <c r="C742" s="66"/>
      <c r="D742" s="67" t="s">
        <v>286</v>
      </c>
      <c r="E742" s="9" t="s">
        <v>7</v>
      </c>
      <c r="F742" s="68" t="s">
        <v>278</v>
      </c>
      <c r="G742" s="26" t="n">
        <v>20</v>
      </c>
      <c r="H742" s="17"/>
      <c r="I742" s="5"/>
      <c r="J742" s="110" t="n">
        <v>1</v>
      </c>
    </row>
    <row r="743" customFormat="false" ht="15.75" hidden="false" customHeight="true" outlineLevel="0" collapsed="false">
      <c r="A743" s="5" t="n">
        <v>684</v>
      </c>
      <c r="B743" s="6"/>
      <c r="C743" s="66"/>
      <c r="D743" s="67" t="s">
        <v>287</v>
      </c>
      <c r="E743" s="9" t="s">
        <v>7</v>
      </c>
      <c r="F743" s="68" t="s">
        <v>278</v>
      </c>
      <c r="G743" s="26" t="n">
        <v>20</v>
      </c>
      <c r="H743" s="17"/>
      <c r="I743" s="5"/>
      <c r="J743" s="110" t="n">
        <v>1</v>
      </c>
    </row>
    <row r="744" customFormat="false" ht="15.75" hidden="false" customHeight="true" outlineLevel="0" collapsed="false">
      <c r="A744" s="5" t="n">
        <v>685</v>
      </c>
      <c r="B744" s="6"/>
      <c r="C744" s="66"/>
      <c r="D744" s="67" t="s">
        <v>288</v>
      </c>
      <c r="E744" s="9" t="s">
        <v>7</v>
      </c>
      <c r="F744" s="68" t="s">
        <v>278</v>
      </c>
      <c r="G744" s="26" t="n">
        <v>20</v>
      </c>
      <c r="H744" s="17"/>
      <c r="I744" s="5"/>
      <c r="J744" s="110" t="n">
        <v>1</v>
      </c>
    </row>
    <row r="745" customFormat="false" ht="15.75" hidden="false" customHeight="true" outlineLevel="0" collapsed="false">
      <c r="A745" s="5" t="n">
        <v>686</v>
      </c>
      <c r="B745" s="6"/>
      <c r="C745" s="66"/>
      <c r="D745" s="67" t="s">
        <v>289</v>
      </c>
      <c r="E745" s="9" t="s">
        <v>7</v>
      </c>
      <c r="F745" s="68" t="s">
        <v>278</v>
      </c>
      <c r="G745" s="26" t="n">
        <v>20</v>
      </c>
      <c r="H745" s="17"/>
      <c r="I745" s="5"/>
      <c r="J745" s="110" t="n">
        <v>1</v>
      </c>
    </row>
    <row r="746" customFormat="false" ht="15.75" hidden="true" customHeight="true" outlineLevel="0" collapsed="false">
      <c r="A746" s="5" t="n">
        <v>687</v>
      </c>
      <c r="B746" s="6"/>
      <c r="C746" s="66"/>
      <c r="D746" s="67" t="s">
        <v>290</v>
      </c>
      <c r="E746" s="9" t="s">
        <v>7</v>
      </c>
      <c r="F746" s="68" t="s">
        <v>291</v>
      </c>
      <c r="G746" s="26" t="n">
        <v>20</v>
      </c>
      <c r="H746" s="17"/>
      <c r="I746" s="5"/>
      <c r="J746" s="110" t="n">
        <v>0</v>
      </c>
    </row>
    <row r="747" customFormat="false" ht="15.75" hidden="true" customHeight="true" outlineLevel="0" collapsed="false">
      <c r="A747" s="5" t="n">
        <v>688</v>
      </c>
      <c r="B747" s="6"/>
      <c r="C747" s="66"/>
      <c r="D747" s="67" t="s">
        <v>292</v>
      </c>
      <c r="E747" s="9" t="s">
        <v>7</v>
      </c>
      <c r="F747" s="68" t="s">
        <v>291</v>
      </c>
      <c r="G747" s="26" t="n">
        <v>20</v>
      </c>
      <c r="H747" s="17"/>
      <c r="I747" s="5"/>
      <c r="J747" s="110" t="n">
        <v>0</v>
      </c>
      <c r="K747" s="110" t="s">
        <v>2441</v>
      </c>
    </row>
    <row r="748" customFormat="false" ht="15.75" hidden="true" customHeight="true" outlineLevel="0" collapsed="false">
      <c r="A748" s="5" t="n">
        <v>689</v>
      </c>
      <c r="B748" s="6"/>
      <c r="C748" s="10"/>
      <c r="D748" s="67" t="s">
        <v>293</v>
      </c>
      <c r="E748" s="9" t="s">
        <v>7</v>
      </c>
      <c r="F748" s="68" t="s">
        <v>278</v>
      </c>
      <c r="G748" s="26" t="n">
        <v>20</v>
      </c>
      <c r="H748" s="17"/>
      <c r="I748" s="5"/>
      <c r="J748" s="110" t="n">
        <v>0</v>
      </c>
    </row>
    <row r="749" customFormat="false" ht="15.75" hidden="true" customHeight="true" outlineLevel="0" collapsed="false">
      <c r="A749" s="5" t="n">
        <v>690</v>
      </c>
      <c r="B749" s="6"/>
      <c r="C749" s="10"/>
      <c r="D749" s="67" t="s">
        <v>294</v>
      </c>
      <c r="E749" s="9" t="s">
        <v>7</v>
      </c>
      <c r="F749" s="68" t="s">
        <v>291</v>
      </c>
      <c r="G749" s="26" t="n">
        <v>20</v>
      </c>
      <c r="H749" s="17"/>
      <c r="I749" s="5"/>
      <c r="J749" s="110" t="n">
        <v>0</v>
      </c>
    </row>
    <row r="750" customFormat="false" ht="15.75" hidden="false" customHeight="true" outlineLevel="0" collapsed="false">
      <c r="A750" s="5" t="n">
        <v>691</v>
      </c>
      <c r="B750" s="69"/>
      <c r="C750" s="10"/>
      <c r="D750" s="67" t="s">
        <v>295</v>
      </c>
      <c r="E750" s="9" t="s">
        <v>7</v>
      </c>
      <c r="F750" s="68" t="s">
        <v>278</v>
      </c>
      <c r="G750" s="26" t="n">
        <v>20</v>
      </c>
      <c r="H750" s="17"/>
      <c r="I750" s="5"/>
      <c r="J750" s="110" t="n">
        <v>1</v>
      </c>
      <c r="K750" s="110" t="s">
        <v>2442</v>
      </c>
    </row>
    <row r="751" customFormat="false" ht="15.75" hidden="true" customHeight="true" outlineLevel="0" collapsed="false">
      <c r="A751" s="5" t="n">
        <v>692</v>
      </c>
      <c r="B751" s="66" t="s">
        <v>296</v>
      </c>
      <c r="C751" s="66" t="s">
        <v>296</v>
      </c>
      <c r="D751" s="70" t="s">
        <v>297</v>
      </c>
      <c r="E751" s="9" t="s">
        <v>7</v>
      </c>
      <c r="F751" s="68" t="s">
        <v>298</v>
      </c>
      <c r="G751" s="26" t="n">
        <v>20</v>
      </c>
      <c r="H751" s="17"/>
      <c r="I751" s="5"/>
      <c r="J751" s="156" t="n">
        <f aca="false">COUNTIF('genotipadas x sembradas'!$B$2:$B$810,B751)</f>
        <v>0</v>
      </c>
    </row>
    <row r="752" customFormat="false" ht="15.75" hidden="true" customHeight="true" outlineLevel="0" collapsed="false">
      <c r="A752" s="5" t="n">
        <v>693</v>
      </c>
      <c r="B752" s="66" t="s">
        <v>299</v>
      </c>
      <c r="C752" s="66" t="s">
        <v>299</v>
      </c>
      <c r="D752" s="70" t="s">
        <v>300</v>
      </c>
      <c r="E752" s="9" t="s">
        <v>7</v>
      </c>
      <c r="F752" s="68" t="s">
        <v>298</v>
      </c>
      <c r="G752" s="26" t="n">
        <v>20</v>
      </c>
      <c r="H752" s="17"/>
      <c r="I752" s="5"/>
      <c r="J752" s="156" t="n">
        <f aca="false">COUNTIF('genotipadas x sembradas'!$B$2:$B$810,B752)</f>
        <v>0</v>
      </c>
    </row>
    <row r="753" customFormat="false" ht="15.75" hidden="true" customHeight="true" outlineLevel="0" collapsed="false">
      <c r="A753" s="5" t="n">
        <v>694</v>
      </c>
      <c r="B753" s="66" t="s">
        <v>301</v>
      </c>
      <c r="C753" s="66" t="s">
        <v>301</v>
      </c>
      <c r="D753" s="70" t="s">
        <v>302</v>
      </c>
      <c r="E753" s="9" t="s">
        <v>7</v>
      </c>
      <c r="F753" s="68" t="s">
        <v>298</v>
      </c>
      <c r="G753" s="26" t="n">
        <v>20</v>
      </c>
      <c r="H753" s="17"/>
      <c r="I753" s="5"/>
      <c r="J753" s="156" t="n">
        <f aca="false">COUNTIF('genotipadas x sembradas'!$B$2:$B$810,B753)</f>
        <v>0</v>
      </c>
    </row>
    <row r="754" customFormat="false" ht="15.75" hidden="true" customHeight="true" outlineLevel="0" collapsed="false">
      <c r="A754" s="5" t="n">
        <v>695</v>
      </c>
      <c r="B754" s="66" t="s">
        <v>303</v>
      </c>
      <c r="C754" s="66" t="s">
        <v>303</v>
      </c>
      <c r="D754" s="70" t="s">
        <v>304</v>
      </c>
      <c r="E754" s="9" t="s">
        <v>7</v>
      </c>
      <c r="F754" s="68" t="s">
        <v>298</v>
      </c>
      <c r="G754" s="26" t="n">
        <v>20</v>
      </c>
      <c r="H754" s="17"/>
      <c r="I754" s="5"/>
      <c r="J754" s="156" t="n">
        <f aca="false">COUNTIF('genotipadas x sembradas'!$B$2:$B$810,B754)</f>
        <v>0</v>
      </c>
    </row>
    <row r="755" customFormat="false" ht="15.75" hidden="true" customHeight="true" outlineLevel="0" collapsed="false">
      <c r="A755" s="5" t="n">
        <v>696</v>
      </c>
      <c r="B755" s="66" t="s">
        <v>305</v>
      </c>
      <c r="C755" s="66" t="s">
        <v>305</v>
      </c>
      <c r="D755" s="67" t="s">
        <v>306</v>
      </c>
      <c r="E755" s="9" t="s">
        <v>7</v>
      </c>
      <c r="F755" s="68" t="s">
        <v>298</v>
      </c>
      <c r="G755" s="26" t="n">
        <v>20</v>
      </c>
      <c r="H755" s="17"/>
      <c r="I755" s="5" t="s">
        <v>2443</v>
      </c>
      <c r="J755" s="156" t="n">
        <f aca="false">COUNTIF('genotipadas x sembradas'!$B$2:$B$810,B755)</f>
        <v>0</v>
      </c>
    </row>
    <row r="756" customFormat="false" ht="15.75" hidden="true" customHeight="true" outlineLevel="0" collapsed="false">
      <c r="A756" s="5" t="n">
        <v>697</v>
      </c>
      <c r="B756" s="66" t="s">
        <v>307</v>
      </c>
      <c r="C756" s="66" t="s">
        <v>307</v>
      </c>
      <c r="D756" s="70" t="s">
        <v>308</v>
      </c>
      <c r="E756" s="9" t="s">
        <v>7</v>
      </c>
      <c r="F756" s="68" t="s">
        <v>298</v>
      </c>
      <c r="G756" s="26" t="n">
        <v>20</v>
      </c>
      <c r="H756" s="17"/>
      <c r="I756" s="5"/>
      <c r="J756" s="156" t="n">
        <f aca="false">COUNTIF('genotipadas x sembradas'!$B$2:$B$810,B756)</f>
        <v>0</v>
      </c>
    </row>
    <row r="757" customFormat="false" ht="15.75" hidden="true" customHeight="true" outlineLevel="0" collapsed="false">
      <c r="A757" s="5" t="n">
        <v>698</v>
      </c>
      <c r="B757" s="66" t="s">
        <v>309</v>
      </c>
      <c r="C757" s="66" t="s">
        <v>309</v>
      </c>
      <c r="D757" s="70" t="s">
        <v>310</v>
      </c>
      <c r="E757" s="9" t="s">
        <v>7</v>
      </c>
      <c r="F757" s="68" t="s">
        <v>298</v>
      </c>
      <c r="G757" s="26" t="n">
        <v>20</v>
      </c>
      <c r="H757" s="17"/>
      <c r="I757" s="5"/>
      <c r="J757" s="156" t="n">
        <f aca="false">COUNTIF('genotipadas x sembradas'!$B$2:$B$810,B757)</f>
        <v>0</v>
      </c>
    </row>
    <row r="758" customFormat="false" ht="15.75" hidden="true" customHeight="true" outlineLevel="0" collapsed="false">
      <c r="A758" s="5" t="n">
        <v>699</v>
      </c>
      <c r="B758" s="66" t="s">
        <v>311</v>
      </c>
      <c r="C758" s="66" t="s">
        <v>311</v>
      </c>
      <c r="D758" s="70" t="s">
        <v>312</v>
      </c>
      <c r="E758" s="9" t="s">
        <v>7</v>
      </c>
      <c r="F758" s="68" t="s">
        <v>298</v>
      </c>
      <c r="G758" s="26" t="n">
        <v>20</v>
      </c>
      <c r="H758" s="17"/>
      <c r="I758" s="5"/>
      <c r="J758" s="156" t="n">
        <f aca="false">COUNTIF('genotipadas x sembradas'!$B$2:$B$810,B758)</f>
        <v>0</v>
      </c>
    </row>
    <row r="759" customFormat="false" ht="15.75" hidden="true" customHeight="true" outlineLevel="0" collapsed="false">
      <c r="A759" s="5" t="n">
        <v>700</v>
      </c>
      <c r="B759" s="66" t="s">
        <v>313</v>
      </c>
      <c r="C759" s="66" t="s">
        <v>313</v>
      </c>
      <c r="D759" s="70" t="s">
        <v>314</v>
      </c>
      <c r="E759" s="9" t="s">
        <v>7</v>
      </c>
      <c r="F759" s="68" t="s">
        <v>298</v>
      </c>
      <c r="G759" s="26" t="n">
        <v>20</v>
      </c>
      <c r="H759" s="17"/>
      <c r="I759" s="5"/>
      <c r="J759" s="156" t="n">
        <f aca="false">COUNTIF('genotipadas x sembradas'!$B$2:$B$810,B759)</f>
        <v>0</v>
      </c>
    </row>
    <row r="760" customFormat="false" ht="15.75" hidden="true" customHeight="true" outlineLevel="0" collapsed="false">
      <c r="A760" s="5" t="n">
        <v>701</v>
      </c>
      <c r="B760" s="66" t="s">
        <v>315</v>
      </c>
      <c r="C760" s="66" t="s">
        <v>315</v>
      </c>
      <c r="D760" s="70" t="s">
        <v>316</v>
      </c>
      <c r="E760" s="9" t="s">
        <v>7</v>
      </c>
      <c r="F760" s="68" t="s">
        <v>298</v>
      </c>
      <c r="G760" s="26" t="n">
        <v>20</v>
      </c>
      <c r="H760" s="17"/>
      <c r="I760" s="5"/>
      <c r="J760" s="156" t="n">
        <f aca="false">COUNTIF('genotipadas x sembradas'!$B$2:$B$810,B760)</f>
        <v>0</v>
      </c>
    </row>
    <row r="761" customFormat="false" ht="15.75" hidden="true" customHeight="true" outlineLevel="0" collapsed="false">
      <c r="A761" s="5" t="n">
        <v>702</v>
      </c>
      <c r="B761" s="66" t="s">
        <v>317</v>
      </c>
      <c r="C761" s="66" t="s">
        <v>317</v>
      </c>
      <c r="D761" s="70" t="s">
        <v>318</v>
      </c>
      <c r="E761" s="9" t="s">
        <v>7</v>
      </c>
      <c r="F761" s="68" t="s">
        <v>298</v>
      </c>
      <c r="G761" s="26" t="n">
        <v>20</v>
      </c>
      <c r="H761" s="17"/>
      <c r="I761" s="5"/>
      <c r="J761" s="156" t="n">
        <f aca="false">COUNTIF('genotipadas x sembradas'!$B$2:$B$810,B761)</f>
        <v>0</v>
      </c>
    </row>
    <row r="762" customFormat="false" ht="15.75" hidden="true" customHeight="true" outlineLevel="0" collapsed="false">
      <c r="A762" s="5" t="n">
        <v>703</v>
      </c>
      <c r="B762" s="66" t="s">
        <v>319</v>
      </c>
      <c r="C762" s="66" t="s">
        <v>319</v>
      </c>
      <c r="D762" s="70" t="s">
        <v>320</v>
      </c>
      <c r="E762" s="9" t="s">
        <v>7</v>
      </c>
      <c r="F762" s="68" t="s">
        <v>298</v>
      </c>
      <c r="G762" s="26" t="n">
        <v>20</v>
      </c>
      <c r="H762" s="17"/>
      <c r="I762" s="5"/>
      <c r="J762" s="156" t="n">
        <f aca="false">COUNTIF('genotipadas x sembradas'!$B$2:$B$810,B762)</f>
        <v>0</v>
      </c>
    </row>
    <row r="763" customFormat="false" ht="15.75" hidden="true" customHeight="true" outlineLevel="0" collapsed="false">
      <c r="A763" s="5" t="n">
        <v>704</v>
      </c>
      <c r="B763" s="10" t="s">
        <v>321</v>
      </c>
      <c r="C763" s="10" t="s">
        <v>321</v>
      </c>
      <c r="D763" s="67" t="s">
        <v>322</v>
      </c>
      <c r="E763" s="9" t="s">
        <v>7</v>
      </c>
      <c r="F763" s="71" t="s">
        <v>298</v>
      </c>
      <c r="G763" s="26" t="n">
        <v>20</v>
      </c>
      <c r="H763" s="17"/>
      <c r="I763" s="17"/>
      <c r="J763" s="156" t="n">
        <f aca="false">COUNTIF('genotipadas x sembradas'!$B$2:$B$810,B763)</f>
        <v>0</v>
      </c>
    </row>
    <row r="764" customFormat="false" ht="15.75" hidden="true" customHeight="true" outlineLevel="0" collapsed="false">
      <c r="A764" s="5" t="n">
        <v>705</v>
      </c>
      <c r="B764" s="66" t="s">
        <v>323</v>
      </c>
      <c r="C764" s="66" t="s">
        <v>323</v>
      </c>
      <c r="D764" s="70" t="s">
        <v>324</v>
      </c>
      <c r="E764" s="9" t="s">
        <v>7</v>
      </c>
      <c r="F764" s="68" t="s">
        <v>298</v>
      </c>
      <c r="G764" s="26" t="n">
        <v>20</v>
      </c>
      <c r="H764" s="17"/>
      <c r="I764" s="5"/>
      <c r="J764" s="156" t="n">
        <f aca="false">COUNTIF('genotipadas x sembradas'!$B$2:$B$810,B764)</f>
        <v>0</v>
      </c>
    </row>
    <row r="765" customFormat="false" ht="15.75" hidden="true" customHeight="true" outlineLevel="0" collapsed="false">
      <c r="A765" s="5" t="n">
        <v>706</v>
      </c>
      <c r="B765" s="66" t="s">
        <v>325</v>
      </c>
      <c r="C765" s="66" t="s">
        <v>325</v>
      </c>
      <c r="D765" s="70" t="s">
        <v>326</v>
      </c>
      <c r="E765" s="9" t="s">
        <v>7</v>
      </c>
      <c r="F765" s="68" t="s">
        <v>298</v>
      </c>
      <c r="G765" s="26" t="n">
        <v>20</v>
      </c>
      <c r="H765" s="17"/>
      <c r="I765" s="5"/>
      <c r="J765" s="156" t="n">
        <f aca="false">COUNTIF('genotipadas x sembradas'!$B$2:$B$810,B765)</f>
        <v>0</v>
      </c>
    </row>
    <row r="766" customFormat="false" ht="15.75" hidden="true" customHeight="true" outlineLevel="0" collapsed="false">
      <c r="A766" s="5" t="n">
        <v>707</v>
      </c>
      <c r="B766" s="66" t="s">
        <v>327</v>
      </c>
      <c r="C766" s="66" t="s">
        <v>327</v>
      </c>
      <c r="D766" s="70" t="s">
        <v>328</v>
      </c>
      <c r="E766" s="9" t="s">
        <v>7</v>
      </c>
      <c r="F766" s="68" t="s">
        <v>298</v>
      </c>
      <c r="G766" s="26" t="n">
        <v>20</v>
      </c>
      <c r="H766" s="17"/>
      <c r="I766" s="5"/>
      <c r="J766" s="156" t="n">
        <f aca="false">COUNTIF('genotipadas x sembradas'!$B$2:$B$810,B766)</f>
        <v>0</v>
      </c>
    </row>
    <row r="767" customFormat="false" ht="15.75" hidden="true" customHeight="true" outlineLevel="0" collapsed="false">
      <c r="A767" s="181" t="n">
        <v>708</v>
      </c>
      <c r="B767" s="185" t="s">
        <v>2444</v>
      </c>
      <c r="C767" s="185" t="s">
        <v>2444</v>
      </c>
      <c r="D767" s="193" t="s">
        <v>2445</v>
      </c>
      <c r="E767" s="163" t="s">
        <v>7</v>
      </c>
      <c r="F767" s="164" t="s">
        <v>298</v>
      </c>
      <c r="G767" s="165"/>
      <c r="H767" s="181"/>
      <c r="I767" s="181"/>
      <c r="J767" s="156" t="n">
        <f aca="false">COUNTIF('genotipadas x sembradas'!$B$2:$B$810,B767)</f>
        <v>0</v>
      </c>
    </row>
    <row r="768" customFormat="false" ht="15.75" hidden="true" customHeight="true" outlineLevel="0" collapsed="false">
      <c r="A768" s="5" t="n">
        <v>709</v>
      </c>
      <c r="B768" s="66" t="s">
        <v>329</v>
      </c>
      <c r="C768" s="66" t="s">
        <v>329</v>
      </c>
      <c r="D768" s="70" t="s">
        <v>330</v>
      </c>
      <c r="E768" s="9" t="s">
        <v>7</v>
      </c>
      <c r="F768" s="68" t="s">
        <v>298</v>
      </c>
      <c r="G768" s="26" t="n">
        <v>20</v>
      </c>
      <c r="H768" s="17"/>
      <c r="I768" s="5"/>
      <c r="J768" s="156" t="n">
        <f aca="false">COUNTIF('genotipadas x sembradas'!$B$2:$B$810,B768)</f>
        <v>0</v>
      </c>
    </row>
    <row r="769" s="157" customFormat="true" ht="15.75" hidden="true" customHeight="true" outlineLevel="0" collapsed="false">
      <c r="A769" s="149" t="n">
        <v>710</v>
      </c>
      <c r="B769" s="187" t="s">
        <v>2446</v>
      </c>
      <c r="C769" s="187" t="s">
        <v>2446</v>
      </c>
      <c r="D769" s="192" t="s">
        <v>2447</v>
      </c>
      <c r="E769" s="189" t="s">
        <v>7</v>
      </c>
      <c r="F769" s="190" t="s">
        <v>298</v>
      </c>
      <c r="G769" s="154"/>
      <c r="H769" s="154"/>
      <c r="I769" s="154" t="s">
        <v>2448</v>
      </c>
      <c r="J769" s="156" t="n">
        <f aca="false">COUNTIF('genotipadas x sembradas'!$B$2:$B$810,B769)</f>
        <v>0</v>
      </c>
    </row>
    <row r="770" s="175" customFormat="true" ht="15.75" hidden="true" customHeight="true" outlineLevel="0" collapsed="false">
      <c r="A770" s="15" t="n">
        <v>711</v>
      </c>
      <c r="B770" s="10" t="s">
        <v>2449</v>
      </c>
      <c r="C770" s="10" t="s">
        <v>2449</v>
      </c>
      <c r="D770" s="194" t="s">
        <v>2450</v>
      </c>
      <c r="E770" s="9" t="s">
        <v>7</v>
      </c>
      <c r="F770" s="71" t="s">
        <v>2172</v>
      </c>
      <c r="G770" s="22" t="n">
        <v>20</v>
      </c>
      <c r="H770" s="22"/>
      <c r="I770" s="22"/>
    </row>
    <row r="771" s="157" customFormat="true" ht="15.75" hidden="true" customHeight="true" outlineLevel="0" collapsed="false">
      <c r="A771" s="149" t="n">
        <v>711</v>
      </c>
      <c r="B771" s="187" t="s">
        <v>2449</v>
      </c>
      <c r="C771" s="187" t="s">
        <v>2449</v>
      </c>
      <c r="D771" s="192" t="s">
        <v>2450</v>
      </c>
      <c r="E771" s="189" t="s">
        <v>7</v>
      </c>
      <c r="F771" s="190" t="s">
        <v>298</v>
      </c>
      <c r="G771" s="154"/>
      <c r="H771" s="154"/>
      <c r="I771" s="154" t="s">
        <v>2448</v>
      </c>
      <c r="J771" s="156" t="n">
        <f aca="false">COUNTIF('genotipadas x sembradas'!$B$2:$B$810,B771)</f>
        <v>0</v>
      </c>
    </row>
    <row r="772" customFormat="false" ht="15.75" hidden="true" customHeight="true" outlineLevel="0" collapsed="false">
      <c r="A772" s="5" t="n">
        <v>712</v>
      </c>
      <c r="B772" s="66" t="s">
        <v>331</v>
      </c>
      <c r="C772" s="66" t="s">
        <v>331</v>
      </c>
      <c r="D772" s="70" t="s">
        <v>332</v>
      </c>
      <c r="E772" s="9" t="s">
        <v>7</v>
      </c>
      <c r="F772" s="68" t="s">
        <v>298</v>
      </c>
      <c r="G772" s="26" t="n">
        <v>20</v>
      </c>
      <c r="H772" s="17"/>
      <c r="I772" s="5"/>
      <c r="J772" s="156" t="n">
        <f aca="false">COUNTIF('genotipadas x sembradas'!$B$2:$B$810,B772)</f>
        <v>0</v>
      </c>
    </row>
    <row r="773" customFormat="false" ht="15.75" hidden="true" customHeight="true" outlineLevel="0" collapsed="false">
      <c r="A773" s="5" t="n">
        <v>713</v>
      </c>
      <c r="B773" s="66" t="s">
        <v>333</v>
      </c>
      <c r="C773" s="66" t="s">
        <v>333</v>
      </c>
      <c r="D773" s="70" t="s">
        <v>334</v>
      </c>
      <c r="E773" s="9" t="s">
        <v>7</v>
      </c>
      <c r="F773" s="68" t="s">
        <v>298</v>
      </c>
      <c r="G773" s="26" t="n">
        <v>20</v>
      </c>
      <c r="H773" s="17"/>
      <c r="I773" s="5"/>
      <c r="J773" s="156" t="n">
        <f aca="false">COUNTIF('genotipadas x sembradas'!$B$2:$B$810,B773)</f>
        <v>0</v>
      </c>
    </row>
    <row r="774" customFormat="false" ht="15.75" hidden="true" customHeight="true" outlineLevel="0" collapsed="false">
      <c r="A774" s="5" t="n">
        <v>714</v>
      </c>
      <c r="B774" s="66" t="s">
        <v>335</v>
      </c>
      <c r="C774" s="66" t="s">
        <v>335</v>
      </c>
      <c r="D774" s="70" t="s">
        <v>336</v>
      </c>
      <c r="E774" s="9" t="s">
        <v>7</v>
      </c>
      <c r="F774" s="68" t="s">
        <v>298</v>
      </c>
      <c r="G774" s="26" t="n">
        <v>20</v>
      </c>
      <c r="H774" s="17"/>
      <c r="I774" s="5"/>
      <c r="J774" s="156" t="n">
        <f aca="false">COUNTIF('genotipadas x sembradas'!$B$2:$B$810,B774)</f>
        <v>0</v>
      </c>
    </row>
    <row r="775" customFormat="false" ht="15.75" hidden="true" customHeight="true" outlineLevel="0" collapsed="false">
      <c r="A775" s="5" t="n">
        <v>715</v>
      </c>
      <c r="B775" s="66" t="s">
        <v>337</v>
      </c>
      <c r="C775" s="66" t="s">
        <v>337</v>
      </c>
      <c r="D775" s="70" t="s">
        <v>338</v>
      </c>
      <c r="E775" s="9" t="s">
        <v>7</v>
      </c>
      <c r="F775" s="68" t="s">
        <v>298</v>
      </c>
      <c r="G775" s="26" t="n">
        <v>20</v>
      </c>
      <c r="H775" s="17"/>
      <c r="I775" s="5"/>
      <c r="J775" s="156" t="n">
        <f aca="false">COUNTIF('genotipadas x sembradas'!$B$2:$B$810,B775)</f>
        <v>0</v>
      </c>
    </row>
    <row r="776" customFormat="false" ht="15.75" hidden="true" customHeight="true" outlineLevel="0" collapsed="false">
      <c r="A776" s="5" t="n">
        <v>716</v>
      </c>
      <c r="B776" s="66" t="s">
        <v>339</v>
      </c>
      <c r="C776" s="66" t="s">
        <v>339</v>
      </c>
      <c r="D776" s="70" t="s">
        <v>340</v>
      </c>
      <c r="E776" s="9" t="s">
        <v>7</v>
      </c>
      <c r="F776" s="68" t="s">
        <v>298</v>
      </c>
      <c r="G776" s="26" t="n">
        <v>20</v>
      </c>
      <c r="H776" s="17"/>
      <c r="I776" s="5"/>
      <c r="J776" s="156" t="n">
        <f aca="false">COUNTIF('genotipadas x sembradas'!$B$2:$B$810,B776)</f>
        <v>0</v>
      </c>
    </row>
    <row r="777" customFormat="false" ht="15.75" hidden="true" customHeight="true" outlineLevel="0" collapsed="false">
      <c r="A777" s="5" t="n">
        <v>717</v>
      </c>
      <c r="B777" s="66" t="s">
        <v>341</v>
      </c>
      <c r="C777" s="66" t="s">
        <v>341</v>
      </c>
      <c r="D777" s="70" t="s">
        <v>342</v>
      </c>
      <c r="E777" s="9" t="s">
        <v>7</v>
      </c>
      <c r="F777" s="68" t="s">
        <v>298</v>
      </c>
      <c r="G777" s="26" t="n">
        <v>20</v>
      </c>
      <c r="H777" s="17"/>
      <c r="I777" s="5"/>
      <c r="J777" s="156" t="n">
        <f aca="false">COUNTIF('genotipadas x sembradas'!$B$2:$B$810,B777)</f>
        <v>0</v>
      </c>
    </row>
    <row r="778" customFormat="false" ht="15.75" hidden="true" customHeight="true" outlineLevel="0" collapsed="false">
      <c r="A778" s="5" t="n">
        <v>718</v>
      </c>
      <c r="B778" s="66" t="s">
        <v>343</v>
      </c>
      <c r="C778" s="66" t="s">
        <v>343</v>
      </c>
      <c r="D778" s="70" t="s">
        <v>344</v>
      </c>
      <c r="E778" s="9" t="s">
        <v>7</v>
      </c>
      <c r="F778" s="68" t="s">
        <v>298</v>
      </c>
      <c r="G778" s="26" t="n">
        <v>20</v>
      </c>
      <c r="H778" s="17"/>
      <c r="I778" s="5"/>
      <c r="J778" s="156" t="n">
        <f aca="false">COUNTIF('genotipadas x sembradas'!$B$2:$B$810,B778)</f>
        <v>0</v>
      </c>
    </row>
    <row r="779" customFormat="false" ht="15.75" hidden="true" customHeight="true" outlineLevel="0" collapsed="false">
      <c r="A779" s="5" t="n">
        <v>719</v>
      </c>
      <c r="B779" s="66" t="s">
        <v>345</v>
      </c>
      <c r="C779" s="66" t="s">
        <v>345</v>
      </c>
      <c r="D779" s="70" t="s">
        <v>346</v>
      </c>
      <c r="E779" s="9" t="s">
        <v>7</v>
      </c>
      <c r="F779" s="68" t="s">
        <v>298</v>
      </c>
      <c r="G779" s="26" t="n">
        <v>20</v>
      </c>
      <c r="H779" s="17"/>
      <c r="I779" s="5"/>
      <c r="J779" s="156" t="n">
        <f aca="false">COUNTIF('genotipadas x sembradas'!$B$2:$B$810,B779)</f>
        <v>0</v>
      </c>
    </row>
    <row r="780" customFormat="false" ht="15.75" hidden="true" customHeight="true" outlineLevel="0" collapsed="false">
      <c r="A780" s="5" t="n">
        <v>720</v>
      </c>
      <c r="B780" s="66" t="s">
        <v>347</v>
      </c>
      <c r="C780" s="66" t="s">
        <v>347</v>
      </c>
      <c r="D780" s="70" t="s">
        <v>348</v>
      </c>
      <c r="E780" s="9" t="s">
        <v>7</v>
      </c>
      <c r="F780" s="68" t="s">
        <v>298</v>
      </c>
      <c r="G780" s="26" t="n">
        <v>20</v>
      </c>
      <c r="H780" s="17"/>
      <c r="I780" s="5"/>
      <c r="J780" s="156" t="n">
        <f aca="false">COUNTIF('genotipadas x sembradas'!$B$2:$B$810,B780)</f>
        <v>0</v>
      </c>
    </row>
    <row r="781" customFormat="false" ht="15.75" hidden="true" customHeight="true" outlineLevel="0" collapsed="false">
      <c r="A781" s="5" t="n">
        <v>721</v>
      </c>
      <c r="B781" s="66" t="s">
        <v>349</v>
      </c>
      <c r="C781" s="66" t="s">
        <v>349</v>
      </c>
      <c r="D781" s="70" t="s">
        <v>350</v>
      </c>
      <c r="E781" s="9" t="s">
        <v>7</v>
      </c>
      <c r="F781" s="68" t="s">
        <v>298</v>
      </c>
      <c r="G781" s="26" t="n">
        <v>20</v>
      </c>
      <c r="H781" s="17"/>
      <c r="I781" s="5"/>
      <c r="J781" s="156" t="n">
        <f aca="false">COUNTIF('genotipadas x sembradas'!$B$2:$B$810,B781)</f>
        <v>0</v>
      </c>
    </row>
    <row r="782" customFormat="false" ht="15.75" hidden="true" customHeight="true" outlineLevel="0" collapsed="false">
      <c r="A782" s="5" t="n">
        <v>722</v>
      </c>
      <c r="B782" s="66" t="s">
        <v>351</v>
      </c>
      <c r="C782" s="66" t="s">
        <v>351</v>
      </c>
      <c r="D782" s="70" t="s">
        <v>352</v>
      </c>
      <c r="E782" s="9" t="s">
        <v>7</v>
      </c>
      <c r="F782" s="68" t="s">
        <v>298</v>
      </c>
      <c r="G782" s="26" t="n">
        <v>20</v>
      </c>
      <c r="H782" s="17"/>
      <c r="I782" s="5"/>
      <c r="J782" s="156" t="n">
        <f aca="false">COUNTIF('genotipadas x sembradas'!$B$2:$B$810,B782)</f>
        <v>0</v>
      </c>
    </row>
    <row r="783" customFormat="false" ht="15.75" hidden="true" customHeight="true" outlineLevel="0" collapsed="false">
      <c r="A783" s="5" t="n">
        <v>723</v>
      </c>
      <c r="B783" s="66" t="s">
        <v>353</v>
      </c>
      <c r="C783" s="66" t="s">
        <v>353</v>
      </c>
      <c r="D783" s="70" t="s">
        <v>354</v>
      </c>
      <c r="E783" s="9" t="s">
        <v>7</v>
      </c>
      <c r="F783" s="68" t="s">
        <v>298</v>
      </c>
      <c r="G783" s="26" t="n">
        <v>20</v>
      </c>
      <c r="H783" s="17"/>
      <c r="I783" s="5"/>
      <c r="J783" s="156" t="n">
        <f aca="false">COUNTIF('genotipadas x sembradas'!$B$2:$B$810,B783)</f>
        <v>0</v>
      </c>
    </row>
    <row r="784" customFormat="false" ht="15.75" hidden="true" customHeight="true" outlineLevel="0" collapsed="false">
      <c r="A784" s="5" t="n">
        <v>724</v>
      </c>
      <c r="B784" s="66" t="s">
        <v>355</v>
      </c>
      <c r="C784" s="66" t="s">
        <v>355</v>
      </c>
      <c r="D784" s="70" t="s">
        <v>356</v>
      </c>
      <c r="E784" s="9" t="s">
        <v>7</v>
      </c>
      <c r="F784" s="68" t="s">
        <v>298</v>
      </c>
      <c r="G784" s="26" t="n">
        <v>20</v>
      </c>
      <c r="H784" s="17"/>
      <c r="I784" s="5"/>
      <c r="J784" s="156" t="n">
        <f aca="false">COUNTIF('genotipadas x sembradas'!$B$2:$B$810,B784)</f>
        <v>0</v>
      </c>
    </row>
    <row r="785" customFormat="false" ht="15.75" hidden="true" customHeight="true" outlineLevel="0" collapsed="false">
      <c r="A785" s="5" t="n">
        <v>725</v>
      </c>
      <c r="B785" s="66" t="s">
        <v>357</v>
      </c>
      <c r="C785" s="66" t="s">
        <v>357</v>
      </c>
      <c r="D785" s="70" t="s">
        <v>358</v>
      </c>
      <c r="E785" s="9" t="s">
        <v>7</v>
      </c>
      <c r="F785" s="68" t="s">
        <v>298</v>
      </c>
      <c r="G785" s="26" t="n">
        <v>20</v>
      </c>
      <c r="H785" s="17"/>
      <c r="I785" s="5"/>
      <c r="J785" s="156" t="n">
        <f aca="false">COUNTIF('genotipadas x sembradas'!$B$2:$B$810,B785)</f>
        <v>0</v>
      </c>
    </row>
    <row r="786" customFormat="false" ht="15.75" hidden="true" customHeight="true" outlineLevel="0" collapsed="false">
      <c r="A786" s="5" t="n">
        <v>726</v>
      </c>
      <c r="B786" s="66" t="s">
        <v>359</v>
      </c>
      <c r="C786" s="66" t="s">
        <v>359</v>
      </c>
      <c r="D786" s="70" t="s">
        <v>360</v>
      </c>
      <c r="E786" s="9" t="s">
        <v>7</v>
      </c>
      <c r="F786" s="68" t="s">
        <v>298</v>
      </c>
      <c r="G786" s="26" t="n">
        <v>20</v>
      </c>
      <c r="H786" s="17"/>
      <c r="I786" s="5"/>
      <c r="J786" s="156" t="n">
        <f aca="false">COUNTIF('genotipadas x sembradas'!$B$2:$B$810,B786)</f>
        <v>0</v>
      </c>
    </row>
    <row r="787" customFormat="false" ht="15.75" hidden="true" customHeight="true" outlineLevel="0" collapsed="false">
      <c r="A787" s="5" t="n">
        <v>727</v>
      </c>
      <c r="B787" s="66" t="s">
        <v>361</v>
      </c>
      <c r="C787" s="66" t="s">
        <v>361</v>
      </c>
      <c r="D787" s="70" t="s">
        <v>362</v>
      </c>
      <c r="E787" s="9" t="s">
        <v>7</v>
      </c>
      <c r="F787" s="68" t="s">
        <v>298</v>
      </c>
      <c r="G787" s="26" t="n">
        <v>20</v>
      </c>
      <c r="H787" s="17"/>
      <c r="I787" s="5"/>
      <c r="J787" s="156" t="n">
        <f aca="false">COUNTIF('genotipadas x sembradas'!$B$2:$B$810,B787)</f>
        <v>0</v>
      </c>
    </row>
    <row r="788" customFormat="false" ht="15.75" hidden="true" customHeight="true" outlineLevel="0" collapsed="false">
      <c r="A788" s="5" t="n">
        <v>728</v>
      </c>
      <c r="B788" s="66" t="s">
        <v>363</v>
      </c>
      <c r="C788" s="66" t="s">
        <v>363</v>
      </c>
      <c r="D788" s="70" t="s">
        <v>364</v>
      </c>
      <c r="E788" s="9" t="s">
        <v>7</v>
      </c>
      <c r="F788" s="68" t="s">
        <v>298</v>
      </c>
      <c r="G788" s="26" t="n">
        <v>10</v>
      </c>
      <c r="H788" s="17"/>
      <c r="I788" s="5"/>
      <c r="J788" s="156" t="n">
        <f aca="false">COUNTIF('genotipadas x sembradas'!$B$2:$B$810,B788)</f>
        <v>0</v>
      </c>
    </row>
    <row r="789" customFormat="false" ht="15.75" hidden="true" customHeight="true" outlineLevel="0" collapsed="false">
      <c r="A789" s="5" t="n">
        <v>729</v>
      </c>
      <c r="B789" s="66" t="s">
        <v>365</v>
      </c>
      <c r="C789" s="66" t="s">
        <v>365</v>
      </c>
      <c r="D789" s="70" t="s">
        <v>366</v>
      </c>
      <c r="E789" s="9" t="s">
        <v>7</v>
      </c>
      <c r="F789" s="68" t="s">
        <v>298</v>
      </c>
      <c r="G789" s="26" t="n">
        <v>20</v>
      </c>
      <c r="H789" s="17"/>
      <c r="I789" s="5"/>
      <c r="J789" s="156" t="n">
        <f aca="false">COUNTIF('genotipadas x sembradas'!$B$2:$B$810,B789)</f>
        <v>0</v>
      </c>
    </row>
    <row r="790" customFormat="false" ht="15.75" hidden="true" customHeight="true" outlineLevel="0" collapsed="false">
      <c r="A790" s="5" t="n">
        <v>730</v>
      </c>
      <c r="B790" s="66" t="s">
        <v>367</v>
      </c>
      <c r="C790" s="66" t="s">
        <v>367</v>
      </c>
      <c r="D790" s="70" t="s">
        <v>368</v>
      </c>
      <c r="E790" s="9" t="s">
        <v>7</v>
      </c>
      <c r="F790" s="68" t="s">
        <v>298</v>
      </c>
      <c r="G790" s="26" t="n">
        <v>20</v>
      </c>
      <c r="H790" s="17"/>
      <c r="I790" s="5"/>
      <c r="J790" s="156" t="n">
        <f aca="false">COUNTIF('genotipadas x sembradas'!$B$2:$B$810,B790)</f>
        <v>0</v>
      </c>
    </row>
    <row r="791" customFormat="false" ht="15.75" hidden="true" customHeight="true" outlineLevel="0" collapsed="false">
      <c r="A791" s="5" t="n">
        <v>731</v>
      </c>
      <c r="B791" s="66" t="s">
        <v>369</v>
      </c>
      <c r="C791" s="66" t="s">
        <v>369</v>
      </c>
      <c r="D791" s="70" t="s">
        <v>370</v>
      </c>
      <c r="E791" s="9" t="s">
        <v>7</v>
      </c>
      <c r="F791" s="68" t="s">
        <v>298</v>
      </c>
      <c r="G791" s="26" t="n">
        <v>20</v>
      </c>
      <c r="H791" s="17"/>
      <c r="I791" s="5"/>
      <c r="J791" s="156" t="n">
        <f aca="false">COUNTIF('genotipadas x sembradas'!$B$2:$B$810,B791)</f>
        <v>0</v>
      </c>
    </row>
    <row r="792" customFormat="false" ht="15.75" hidden="true" customHeight="true" outlineLevel="0" collapsed="false">
      <c r="A792" s="5" t="n">
        <v>732</v>
      </c>
      <c r="B792" s="66" t="s">
        <v>371</v>
      </c>
      <c r="C792" s="66" t="s">
        <v>371</v>
      </c>
      <c r="D792" s="70" t="s">
        <v>372</v>
      </c>
      <c r="E792" s="9" t="s">
        <v>7</v>
      </c>
      <c r="F792" s="68" t="s">
        <v>298</v>
      </c>
      <c r="G792" s="26" t="n">
        <v>20</v>
      </c>
      <c r="H792" s="17"/>
      <c r="I792" s="5"/>
      <c r="J792" s="156" t="n">
        <f aca="false">COUNTIF('genotipadas x sembradas'!$B$2:$B$810,B792)</f>
        <v>0</v>
      </c>
    </row>
    <row r="793" customFormat="false" ht="15.75" hidden="true" customHeight="true" outlineLevel="0" collapsed="false">
      <c r="A793" s="5" t="n">
        <v>733</v>
      </c>
      <c r="B793" s="66" t="s">
        <v>373</v>
      </c>
      <c r="C793" s="66" t="s">
        <v>373</v>
      </c>
      <c r="D793" s="70" t="s">
        <v>374</v>
      </c>
      <c r="E793" s="9" t="s">
        <v>7</v>
      </c>
      <c r="F793" s="68" t="s">
        <v>298</v>
      </c>
      <c r="G793" s="26" t="n">
        <v>20</v>
      </c>
      <c r="H793" s="17"/>
      <c r="I793" s="5"/>
      <c r="J793" s="156" t="n">
        <f aca="false">COUNTIF('genotipadas x sembradas'!$B$2:$B$810,B793)</f>
        <v>0</v>
      </c>
    </row>
    <row r="794" customFormat="false" ht="15.75" hidden="true" customHeight="true" outlineLevel="0" collapsed="false">
      <c r="A794" s="5" t="n">
        <v>734</v>
      </c>
      <c r="B794" s="66" t="s">
        <v>375</v>
      </c>
      <c r="C794" s="66" t="s">
        <v>375</v>
      </c>
      <c r="D794" s="70" t="s">
        <v>376</v>
      </c>
      <c r="E794" s="9" t="s">
        <v>7</v>
      </c>
      <c r="F794" s="68" t="s">
        <v>298</v>
      </c>
      <c r="G794" s="26" t="n">
        <v>20</v>
      </c>
      <c r="H794" s="17"/>
      <c r="I794" s="5"/>
      <c r="J794" s="156" t="n">
        <f aca="false">COUNTIF('genotipadas x sembradas'!$B$2:$B$810,B794)</f>
        <v>0</v>
      </c>
    </row>
    <row r="795" customFormat="false" ht="15.75" hidden="true" customHeight="true" outlineLevel="0" collapsed="false">
      <c r="A795" s="5" t="n">
        <v>735</v>
      </c>
      <c r="B795" s="66" t="s">
        <v>377</v>
      </c>
      <c r="C795" s="66" t="s">
        <v>377</v>
      </c>
      <c r="D795" s="70" t="s">
        <v>378</v>
      </c>
      <c r="E795" s="9" t="s">
        <v>7</v>
      </c>
      <c r="F795" s="68" t="s">
        <v>298</v>
      </c>
      <c r="G795" s="26" t="n">
        <v>20</v>
      </c>
      <c r="H795" s="17"/>
      <c r="I795" s="5"/>
      <c r="J795" s="156" t="n">
        <f aca="false">COUNTIF('genotipadas x sembradas'!$B$2:$B$810,B795)</f>
        <v>0</v>
      </c>
    </row>
    <row r="796" customFormat="false" ht="15.75" hidden="true" customHeight="true" outlineLevel="0" collapsed="false">
      <c r="A796" s="5" t="n">
        <v>736</v>
      </c>
      <c r="B796" s="66" t="s">
        <v>379</v>
      </c>
      <c r="C796" s="66" t="s">
        <v>379</v>
      </c>
      <c r="D796" s="70" t="s">
        <v>380</v>
      </c>
      <c r="E796" s="9" t="s">
        <v>7</v>
      </c>
      <c r="F796" s="68" t="s">
        <v>298</v>
      </c>
      <c r="G796" s="26" t="n">
        <v>20</v>
      </c>
      <c r="H796" s="17"/>
      <c r="I796" s="5"/>
      <c r="J796" s="156" t="n">
        <f aca="false">COUNTIF('genotipadas x sembradas'!$B$2:$B$810,B796)</f>
        <v>0</v>
      </c>
    </row>
    <row r="797" customFormat="false" ht="15.75" hidden="true" customHeight="true" outlineLevel="0" collapsed="false">
      <c r="A797" s="5" t="n">
        <v>737</v>
      </c>
      <c r="B797" s="66" t="s">
        <v>381</v>
      </c>
      <c r="C797" s="66" t="s">
        <v>381</v>
      </c>
      <c r="D797" s="70" t="s">
        <v>382</v>
      </c>
      <c r="E797" s="9" t="s">
        <v>7</v>
      </c>
      <c r="F797" s="68" t="s">
        <v>298</v>
      </c>
      <c r="G797" s="26" t="n">
        <v>20</v>
      </c>
      <c r="H797" s="17"/>
      <c r="I797" s="5"/>
      <c r="J797" s="156" t="n">
        <f aca="false">COUNTIF('genotipadas x sembradas'!$B$2:$B$810,B797)</f>
        <v>0</v>
      </c>
    </row>
    <row r="798" customFormat="false" ht="15.75" hidden="true" customHeight="true" outlineLevel="0" collapsed="false">
      <c r="A798" s="5" t="n">
        <v>738</v>
      </c>
      <c r="B798" s="66" t="s">
        <v>383</v>
      </c>
      <c r="C798" s="66" t="s">
        <v>383</v>
      </c>
      <c r="D798" s="70" t="s">
        <v>384</v>
      </c>
      <c r="E798" s="9" t="s">
        <v>7</v>
      </c>
      <c r="F798" s="68" t="s">
        <v>298</v>
      </c>
      <c r="G798" s="26" t="n">
        <v>20</v>
      </c>
      <c r="H798" s="17"/>
      <c r="I798" s="5"/>
      <c r="J798" s="156" t="n">
        <f aca="false">COUNTIF('genotipadas x sembradas'!$B$2:$B$810,B798)</f>
        <v>0</v>
      </c>
    </row>
    <row r="799" customFormat="false" ht="15.75" hidden="true" customHeight="true" outlineLevel="0" collapsed="false">
      <c r="A799" s="5" t="n">
        <v>739</v>
      </c>
      <c r="B799" s="66" t="s">
        <v>385</v>
      </c>
      <c r="C799" s="66" t="s">
        <v>385</v>
      </c>
      <c r="D799" s="70" t="s">
        <v>386</v>
      </c>
      <c r="E799" s="9" t="s">
        <v>7</v>
      </c>
      <c r="F799" s="68" t="s">
        <v>298</v>
      </c>
      <c r="G799" s="26" t="n">
        <v>20</v>
      </c>
      <c r="H799" s="17"/>
      <c r="I799" s="5"/>
      <c r="J799" s="156" t="n">
        <f aca="false">COUNTIF('genotipadas x sembradas'!$B$2:$B$810,B799)</f>
        <v>0</v>
      </c>
    </row>
    <row r="800" customFormat="false" ht="15.75" hidden="true" customHeight="true" outlineLevel="0" collapsed="false">
      <c r="A800" s="5" t="n">
        <v>740</v>
      </c>
      <c r="B800" s="66" t="s">
        <v>387</v>
      </c>
      <c r="C800" s="66" t="s">
        <v>387</v>
      </c>
      <c r="D800" s="70" t="s">
        <v>388</v>
      </c>
      <c r="E800" s="9" t="s">
        <v>7</v>
      </c>
      <c r="F800" s="68" t="s">
        <v>298</v>
      </c>
      <c r="G800" s="26" t="n">
        <v>20</v>
      </c>
      <c r="H800" s="17"/>
      <c r="I800" s="5"/>
      <c r="J800" s="156" t="n">
        <f aca="false">COUNTIF('genotipadas x sembradas'!$B$2:$B$810,B800)</f>
        <v>0</v>
      </c>
    </row>
    <row r="801" customFormat="false" ht="15.75" hidden="true" customHeight="true" outlineLevel="0" collapsed="false">
      <c r="A801" s="5" t="n">
        <v>741</v>
      </c>
      <c r="B801" s="66" t="s">
        <v>389</v>
      </c>
      <c r="C801" s="66" t="s">
        <v>389</v>
      </c>
      <c r="D801" s="70" t="s">
        <v>390</v>
      </c>
      <c r="E801" s="9" t="s">
        <v>7</v>
      </c>
      <c r="F801" s="68" t="s">
        <v>298</v>
      </c>
      <c r="G801" s="26" t="n">
        <v>20</v>
      </c>
      <c r="H801" s="17"/>
      <c r="I801" s="5"/>
      <c r="J801" s="156" t="n">
        <f aca="false">COUNTIF('genotipadas x sembradas'!$B$2:$B$810,B801)</f>
        <v>0</v>
      </c>
    </row>
    <row r="802" customFormat="false" ht="15.75" hidden="true" customHeight="true" outlineLevel="0" collapsed="false">
      <c r="A802" s="5" t="n">
        <v>742</v>
      </c>
      <c r="B802" s="66" t="s">
        <v>391</v>
      </c>
      <c r="C802" s="66" t="s">
        <v>391</v>
      </c>
      <c r="D802" s="70" t="s">
        <v>362</v>
      </c>
      <c r="E802" s="9" t="s">
        <v>7</v>
      </c>
      <c r="F802" s="68" t="s">
        <v>298</v>
      </c>
      <c r="G802" s="26" t="n">
        <v>20</v>
      </c>
      <c r="H802" s="17"/>
      <c r="I802" s="5"/>
      <c r="J802" s="156" t="n">
        <f aca="false">COUNTIF('genotipadas x sembradas'!$B$2:$B$810,B802)</f>
        <v>0</v>
      </c>
    </row>
    <row r="803" customFormat="false" ht="15.75" hidden="true" customHeight="true" outlineLevel="0" collapsed="false">
      <c r="A803" s="5" t="n">
        <v>743</v>
      </c>
      <c r="B803" s="66" t="s">
        <v>392</v>
      </c>
      <c r="C803" s="66" t="s">
        <v>392</v>
      </c>
      <c r="D803" s="70" t="s">
        <v>393</v>
      </c>
      <c r="E803" s="9" t="s">
        <v>7</v>
      </c>
      <c r="F803" s="68" t="s">
        <v>298</v>
      </c>
      <c r="G803" s="26" t="n">
        <v>20</v>
      </c>
      <c r="H803" s="17"/>
      <c r="I803" s="5"/>
      <c r="J803" s="156" t="n">
        <f aca="false">COUNTIF('genotipadas x sembradas'!$B$2:$B$810,B803)</f>
        <v>0</v>
      </c>
    </row>
    <row r="804" customFormat="false" ht="15.75" hidden="true" customHeight="true" outlineLevel="0" collapsed="false">
      <c r="A804" s="5" t="n">
        <v>744</v>
      </c>
      <c r="B804" s="66" t="s">
        <v>394</v>
      </c>
      <c r="C804" s="66" t="s">
        <v>394</v>
      </c>
      <c r="D804" s="70" t="s">
        <v>395</v>
      </c>
      <c r="E804" s="9" t="s">
        <v>7</v>
      </c>
      <c r="F804" s="68" t="s">
        <v>298</v>
      </c>
      <c r="G804" s="26" t="n">
        <v>20</v>
      </c>
      <c r="H804" s="17"/>
      <c r="I804" s="5"/>
      <c r="J804" s="156" t="n">
        <f aca="false">COUNTIF('genotipadas x sembradas'!$B$2:$B$810,B804)</f>
        <v>0</v>
      </c>
    </row>
    <row r="805" customFormat="false" ht="15.75" hidden="true" customHeight="true" outlineLevel="0" collapsed="false">
      <c r="A805" s="5" t="n">
        <v>745</v>
      </c>
      <c r="B805" s="66" t="s">
        <v>396</v>
      </c>
      <c r="C805" s="66" t="s">
        <v>396</v>
      </c>
      <c r="D805" s="70" t="s">
        <v>397</v>
      </c>
      <c r="E805" s="9" t="s">
        <v>7</v>
      </c>
      <c r="F805" s="68" t="s">
        <v>298</v>
      </c>
      <c r="G805" s="26" t="n">
        <v>20</v>
      </c>
      <c r="H805" s="17"/>
      <c r="I805" s="5"/>
      <c r="J805" s="156" t="n">
        <f aca="false">COUNTIF('genotipadas x sembradas'!$B$2:$B$810,B805)</f>
        <v>0</v>
      </c>
    </row>
    <row r="806" customFormat="false" ht="15.75" hidden="true" customHeight="true" outlineLevel="0" collapsed="false">
      <c r="A806" s="15" t="n">
        <v>746</v>
      </c>
      <c r="B806" s="10" t="s">
        <v>2451</v>
      </c>
      <c r="C806" s="10" t="s">
        <v>2451</v>
      </c>
      <c r="D806" s="194" t="s">
        <v>2452</v>
      </c>
      <c r="E806" s="9" t="s">
        <v>7</v>
      </c>
      <c r="F806" s="68" t="s">
        <v>2172</v>
      </c>
      <c r="G806" s="26" t="n">
        <v>20</v>
      </c>
      <c r="H806" s="17"/>
      <c r="I806" s="5"/>
    </row>
    <row r="807" s="157" customFormat="true" ht="15.75" hidden="true" customHeight="true" outlineLevel="0" collapsed="false">
      <c r="A807" s="149" t="n">
        <v>746</v>
      </c>
      <c r="B807" s="187" t="s">
        <v>2451</v>
      </c>
      <c r="C807" s="187" t="s">
        <v>2451</v>
      </c>
      <c r="D807" s="192" t="s">
        <v>2452</v>
      </c>
      <c r="E807" s="189" t="s">
        <v>7</v>
      </c>
      <c r="F807" s="190" t="s">
        <v>298</v>
      </c>
      <c r="G807" s="154"/>
      <c r="H807" s="154"/>
      <c r="I807" s="154" t="s">
        <v>2448</v>
      </c>
      <c r="J807" s="156" t="n">
        <f aca="false">COUNTIF('genotipadas x sembradas'!$B$2:$B$810,B807)</f>
        <v>0</v>
      </c>
    </row>
    <row r="808" customFormat="false" ht="15.75" hidden="true" customHeight="true" outlineLevel="0" collapsed="false">
      <c r="A808" s="5" t="n">
        <v>747</v>
      </c>
      <c r="B808" s="66" t="s">
        <v>398</v>
      </c>
      <c r="C808" s="66" t="s">
        <v>398</v>
      </c>
      <c r="D808" s="70" t="s">
        <v>399</v>
      </c>
      <c r="E808" s="9" t="s">
        <v>7</v>
      </c>
      <c r="F808" s="68" t="s">
        <v>298</v>
      </c>
      <c r="G808" s="26" t="n">
        <v>20</v>
      </c>
      <c r="H808" s="17"/>
      <c r="I808" s="5"/>
      <c r="J808" s="156" t="n">
        <f aca="false">COUNTIF('genotipadas x sembradas'!$B$2:$B$810,B808)</f>
        <v>0</v>
      </c>
    </row>
    <row r="809" customFormat="false" ht="15.75" hidden="true" customHeight="true" outlineLevel="0" collapsed="false">
      <c r="A809" s="5" t="n">
        <v>748</v>
      </c>
      <c r="B809" s="66" t="s">
        <v>400</v>
      </c>
      <c r="C809" s="66" t="s">
        <v>400</v>
      </c>
      <c r="D809" s="70" t="s">
        <v>401</v>
      </c>
      <c r="E809" s="9" t="s">
        <v>7</v>
      </c>
      <c r="F809" s="68" t="s">
        <v>298</v>
      </c>
      <c r="G809" s="26" t="n">
        <v>20</v>
      </c>
      <c r="H809" s="17"/>
      <c r="I809" s="5"/>
      <c r="J809" s="156" t="n">
        <f aca="false">COUNTIF('genotipadas x sembradas'!$B$2:$B$810,B809)</f>
        <v>0</v>
      </c>
    </row>
    <row r="810" customFormat="false" ht="15.75" hidden="true" customHeight="true" outlineLevel="0" collapsed="false">
      <c r="A810" s="5" t="n">
        <v>749</v>
      </c>
      <c r="B810" s="66" t="s">
        <v>402</v>
      </c>
      <c r="C810" s="66" t="s">
        <v>402</v>
      </c>
      <c r="D810" s="70" t="s">
        <v>403</v>
      </c>
      <c r="E810" s="9" t="s">
        <v>7</v>
      </c>
      <c r="F810" s="68" t="s">
        <v>298</v>
      </c>
      <c r="G810" s="26" t="n">
        <v>20</v>
      </c>
      <c r="H810" s="17"/>
      <c r="I810" s="5"/>
      <c r="J810" s="156" t="n">
        <f aca="false">COUNTIF('genotipadas x sembradas'!$B$2:$B$810,B810)</f>
        <v>0</v>
      </c>
    </row>
    <row r="811" customFormat="false" ht="15.75" hidden="true" customHeight="true" outlineLevel="0" collapsed="false">
      <c r="A811" s="5" t="n">
        <v>750</v>
      </c>
      <c r="B811" s="66" t="s">
        <v>404</v>
      </c>
      <c r="C811" s="66" t="s">
        <v>404</v>
      </c>
      <c r="D811" s="70" t="s">
        <v>405</v>
      </c>
      <c r="E811" s="9" t="s">
        <v>7</v>
      </c>
      <c r="F811" s="68" t="s">
        <v>298</v>
      </c>
      <c r="G811" s="26" t="n">
        <v>20</v>
      </c>
      <c r="H811" s="17"/>
      <c r="I811" s="5"/>
      <c r="J811" s="156" t="n">
        <f aca="false">COUNTIF('genotipadas x sembradas'!$B$2:$B$810,B811)</f>
        <v>0</v>
      </c>
    </row>
    <row r="812" customFormat="false" ht="15.75" hidden="true" customHeight="true" outlineLevel="0" collapsed="false">
      <c r="A812" s="5" t="n">
        <v>751</v>
      </c>
      <c r="B812" s="66" t="s">
        <v>406</v>
      </c>
      <c r="C812" s="66" t="s">
        <v>406</v>
      </c>
      <c r="D812" s="70" t="s">
        <v>407</v>
      </c>
      <c r="E812" s="9" t="s">
        <v>7</v>
      </c>
      <c r="F812" s="68" t="s">
        <v>298</v>
      </c>
      <c r="G812" s="26" t="n">
        <v>20</v>
      </c>
      <c r="H812" s="17"/>
      <c r="I812" s="5"/>
      <c r="J812" s="156" t="n">
        <f aca="false">COUNTIF('genotipadas x sembradas'!$B$2:$B$810,B812)</f>
        <v>0</v>
      </c>
    </row>
    <row r="813" customFormat="false" ht="15.75" hidden="true" customHeight="true" outlineLevel="0" collapsed="false">
      <c r="A813" s="5" t="n">
        <v>752</v>
      </c>
      <c r="B813" s="66" t="s">
        <v>408</v>
      </c>
      <c r="C813" s="66" t="s">
        <v>408</v>
      </c>
      <c r="D813" s="70" t="s">
        <v>409</v>
      </c>
      <c r="E813" s="9" t="s">
        <v>7</v>
      </c>
      <c r="F813" s="68" t="s">
        <v>298</v>
      </c>
      <c r="G813" s="26" t="n">
        <v>20</v>
      </c>
      <c r="H813" s="17"/>
      <c r="I813" s="5"/>
      <c r="J813" s="156" t="n">
        <f aca="false">COUNTIF('genotipadas x sembradas'!$B$2:$B$810,B813)</f>
        <v>0</v>
      </c>
    </row>
    <row r="814" customFormat="false" ht="15.75" hidden="true" customHeight="true" outlineLevel="0" collapsed="false">
      <c r="A814" s="5" t="n">
        <v>753</v>
      </c>
      <c r="B814" s="66" t="s">
        <v>410</v>
      </c>
      <c r="C814" s="66" t="s">
        <v>410</v>
      </c>
      <c r="D814" s="70" t="s">
        <v>411</v>
      </c>
      <c r="E814" s="9" t="s">
        <v>7</v>
      </c>
      <c r="F814" s="68" t="s">
        <v>298</v>
      </c>
      <c r="G814" s="26" t="n">
        <v>20</v>
      </c>
      <c r="H814" s="17"/>
      <c r="I814" s="5"/>
      <c r="J814" s="156" t="n">
        <f aca="false">COUNTIF('genotipadas x sembradas'!$B$2:$B$810,B814)</f>
        <v>0</v>
      </c>
    </row>
    <row r="815" customFormat="false" ht="15.75" hidden="true" customHeight="true" outlineLevel="0" collapsed="false">
      <c r="A815" s="5" t="n">
        <v>754</v>
      </c>
      <c r="B815" s="66" t="s">
        <v>412</v>
      </c>
      <c r="C815" s="66" t="s">
        <v>412</v>
      </c>
      <c r="D815" s="70" t="s">
        <v>413</v>
      </c>
      <c r="E815" s="9" t="s">
        <v>7</v>
      </c>
      <c r="F815" s="68" t="s">
        <v>298</v>
      </c>
      <c r="G815" s="26" t="n">
        <v>20</v>
      </c>
      <c r="H815" s="17"/>
      <c r="I815" s="5"/>
      <c r="J815" s="156" t="n">
        <f aca="false">COUNTIF('genotipadas x sembradas'!$B$2:$B$810,B815)</f>
        <v>0</v>
      </c>
    </row>
    <row r="816" customFormat="false" ht="15.75" hidden="true" customHeight="true" outlineLevel="0" collapsed="false">
      <c r="A816" s="5" t="n">
        <v>755</v>
      </c>
      <c r="B816" s="66" t="s">
        <v>414</v>
      </c>
      <c r="C816" s="66" t="s">
        <v>414</v>
      </c>
      <c r="D816" s="70" t="s">
        <v>415</v>
      </c>
      <c r="E816" s="9" t="s">
        <v>7</v>
      </c>
      <c r="F816" s="68" t="s">
        <v>298</v>
      </c>
      <c r="G816" s="26" t="n">
        <v>20</v>
      </c>
      <c r="H816" s="17"/>
      <c r="I816" s="5"/>
      <c r="J816" s="156" t="n">
        <f aca="false">COUNTIF('genotipadas x sembradas'!$B$2:$B$810,B816)</f>
        <v>0</v>
      </c>
    </row>
    <row r="817" customFormat="false" ht="15.75" hidden="true" customHeight="true" outlineLevel="0" collapsed="false">
      <c r="A817" s="5" t="n">
        <v>756</v>
      </c>
      <c r="B817" s="66" t="s">
        <v>416</v>
      </c>
      <c r="C817" s="66" t="s">
        <v>416</v>
      </c>
      <c r="D817" s="70" t="s">
        <v>417</v>
      </c>
      <c r="E817" s="9" t="s">
        <v>7</v>
      </c>
      <c r="F817" s="68" t="s">
        <v>298</v>
      </c>
      <c r="G817" s="26" t="n">
        <v>20</v>
      </c>
      <c r="H817" s="17"/>
      <c r="I817" s="5"/>
      <c r="J817" s="156" t="n">
        <f aca="false">COUNTIF('genotipadas x sembradas'!$B$2:$B$810,B817)</f>
        <v>0</v>
      </c>
    </row>
    <row r="818" customFormat="false" ht="15.75" hidden="true" customHeight="true" outlineLevel="0" collapsed="false">
      <c r="A818" s="5" t="n">
        <v>757</v>
      </c>
      <c r="B818" s="66" t="s">
        <v>418</v>
      </c>
      <c r="C818" s="66" t="s">
        <v>418</v>
      </c>
      <c r="D818" s="70" t="s">
        <v>419</v>
      </c>
      <c r="E818" s="9" t="s">
        <v>7</v>
      </c>
      <c r="F818" s="68" t="s">
        <v>298</v>
      </c>
      <c r="G818" s="26" t="n">
        <v>20</v>
      </c>
      <c r="H818" s="17"/>
      <c r="I818" s="5"/>
      <c r="J818" s="156" t="n">
        <f aca="false">COUNTIF('genotipadas x sembradas'!$B$2:$B$810,B818)</f>
        <v>0</v>
      </c>
    </row>
    <row r="819" customFormat="false" ht="15.75" hidden="true" customHeight="true" outlineLevel="0" collapsed="false">
      <c r="A819" s="5" t="n">
        <v>758</v>
      </c>
      <c r="B819" s="66" t="s">
        <v>420</v>
      </c>
      <c r="C819" s="66" t="s">
        <v>420</v>
      </c>
      <c r="D819" s="70" t="s">
        <v>421</v>
      </c>
      <c r="E819" s="9" t="s">
        <v>7</v>
      </c>
      <c r="F819" s="68" t="s">
        <v>298</v>
      </c>
      <c r="G819" s="26" t="n">
        <v>20</v>
      </c>
      <c r="H819" s="17"/>
      <c r="I819" s="5"/>
      <c r="J819" s="156" t="n">
        <f aca="false">COUNTIF('genotipadas x sembradas'!$B$2:$B$810,B819)</f>
        <v>0</v>
      </c>
    </row>
    <row r="820" customFormat="false" ht="15.75" hidden="true" customHeight="true" outlineLevel="0" collapsed="false">
      <c r="A820" s="5" t="n">
        <v>759</v>
      </c>
      <c r="B820" s="66" t="s">
        <v>422</v>
      </c>
      <c r="C820" s="66" t="s">
        <v>422</v>
      </c>
      <c r="D820" s="70" t="s">
        <v>423</v>
      </c>
      <c r="E820" s="9" t="s">
        <v>7</v>
      </c>
      <c r="F820" s="68" t="s">
        <v>298</v>
      </c>
      <c r="G820" s="26" t="n">
        <v>20</v>
      </c>
      <c r="H820" s="17"/>
      <c r="I820" s="5"/>
      <c r="J820" s="156" t="n">
        <f aca="false">COUNTIF('genotipadas x sembradas'!$B$2:$B$810,B820)</f>
        <v>0</v>
      </c>
    </row>
    <row r="821" customFormat="false" ht="15.75" hidden="true" customHeight="true" outlineLevel="0" collapsed="false">
      <c r="A821" s="5" t="n">
        <v>760</v>
      </c>
      <c r="B821" s="66" t="s">
        <v>424</v>
      </c>
      <c r="C821" s="66" t="s">
        <v>424</v>
      </c>
      <c r="D821" s="70" t="s">
        <v>425</v>
      </c>
      <c r="E821" s="9" t="s">
        <v>7</v>
      </c>
      <c r="F821" s="68" t="s">
        <v>298</v>
      </c>
      <c r="G821" s="26" t="n">
        <v>20</v>
      </c>
      <c r="H821" s="17"/>
      <c r="I821" s="5"/>
      <c r="J821" s="156" t="n">
        <f aca="false">COUNTIF('genotipadas x sembradas'!$B$2:$B$810,B821)</f>
        <v>0</v>
      </c>
    </row>
    <row r="822" customFormat="false" ht="15.75" hidden="true" customHeight="true" outlineLevel="0" collapsed="false">
      <c r="A822" s="5" t="n">
        <v>761</v>
      </c>
      <c r="B822" s="66" t="s">
        <v>426</v>
      </c>
      <c r="C822" s="66" t="s">
        <v>426</v>
      </c>
      <c r="D822" s="70" t="s">
        <v>427</v>
      </c>
      <c r="E822" s="9" t="s">
        <v>7</v>
      </c>
      <c r="F822" s="68" t="s">
        <v>298</v>
      </c>
      <c r="G822" s="26" t="n">
        <v>20</v>
      </c>
      <c r="H822" s="17"/>
      <c r="I822" s="5"/>
      <c r="J822" s="156" t="n">
        <f aca="false">COUNTIF('genotipadas x sembradas'!$B$2:$B$810,B822)</f>
        <v>0</v>
      </c>
    </row>
    <row r="823" customFormat="false" ht="15.75" hidden="true" customHeight="true" outlineLevel="0" collapsed="false">
      <c r="A823" s="5" t="n">
        <v>762</v>
      </c>
      <c r="B823" s="51" t="s">
        <v>428</v>
      </c>
      <c r="C823" s="51" t="s">
        <v>428</v>
      </c>
      <c r="D823" s="70" t="s">
        <v>429</v>
      </c>
      <c r="E823" s="72" t="s">
        <v>7</v>
      </c>
      <c r="F823" s="68" t="s">
        <v>298</v>
      </c>
      <c r="G823" s="26" t="n">
        <v>20</v>
      </c>
      <c r="H823" s="17"/>
      <c r="I823" s="5"/>
      <c r="J823" s="156" t="n">
        <f aca="false">COUNTIF('genotipadas x sembradas'!$B$2:$B$810,B823)</f>
        <v>0</v>
      </c>
    </row>
    <row r="824" customFormat="false" ht="15.75" hidden="true" customHeight="true" outlineLevel="0" collapsed="false">
      <c r="A824" s="5" t="n">
        <v>763</v>
      </c>
      <c r="B824" s="66" t="s">
        <v>430</v>
      </c>
      <c r="C824" s="66" t="s">
        <v>430</v>
      </c>
      <c r="D824" s="70" t="s">
        <v>431</v>
      </c>
      <c r="E824" s="9" t="s">
        <v>7</v>
      </c>
      <c r="F824" s="68" t="s">
        <v>298</v>
      </c>
      <c r="G824" s="26" t="n">
        <v>20</v>
      </c>
      <c r="H824" s="17"/>
      <c r="I824" s="5"/>
      <c r="J824" s="156" t="n">
        <f aca="false">COUNTIF('genotipadas x sembradas'!$B$2:$B$810,B824)</f>
        <v>0</v>
      </c>
    </row>
    <row r="825" customFormat="false" ht="15.75" hidden="true" customHeight="true" outlineLevel="0" collapsed="false">
      <c r="A825" s="5" t="n">
        <v>764</v>
      </c>
      <c r="B825" s="66" t="s">
        <v>432</v>
      </c>
      <c r="C825" s="66" t="s">
        <v>432</v>
      </c>
      <c r="D825" s="70" t="s">
        <v>433</v>
      </c>
      <c r="E825" s="9" t="s">
        <v>7</v>
      </c>
      <c r="F825" s="68" t="s">
        <v>298</v>
      </c>
      <c r="G825" s="26" t="n">
        <v>20</v>
      </c>
      <c r="H825" s="17"/>
      <c r="I825" s="5"/>
      <c r="J825" s="156" t="n">
        <f aca="false">COUNTIF('genotipadas x sembradas'!$B$2:$B$810,B825)</f>
        <v>0</v>
      </c>
    </row>
    <row r="826" customFormat="false" ht="15.75" hidden="true" customHeight="true" outlineLevel="0" collapsed="false">
      <c r="A826" s="5" t="n">
        <v>765</v>
      </c>
      <c r="B826" s="66" t="s">
        <v>434</v>
      </c>
      <c r="C826" s="66" t="s">
        <v>434</v>
      </c>
      <c r="D826" s="70" t="s">
        <v>435</v>
      </c>
      <c r="E826" s="9" t="s">
        <v>7</v>
      </c>
      <c r="F826" s="68" t="s">
        <v>298</v>
      </c>
      <c r="G826" s="26" t="n">
        <v>20</v>
      </c>
      <c r="H826" s="17"/>
      <c r="I826" s="5"/>
      <c r="J826" s="156" t="n">
        <f aca="false">COUNTIF('genotipadas x sembradas'!$B$2:$B$810,B826)</f>
        <v>0</v>
      </c>
    </row>
    <row r="827" customFormat="false" ht="15.75" hidden="true" customHeight="true" outlineLevel="0" collapsed="false">
      <c r="A827" s="5" t="n">
        <v>766</v>
      </c>
      <c r="B827" s="66" t="s">
        <v>436</v>
      </c>
      <c r="C827" s="66" t="s">
        <v>436</v>
      </c>
      <c r="D827" s="70" t="s">
        <v>437</v>
      </c>
      <c r="E827" s="9" t="s">
        <v>7</v>
      </c>
      <c r="F827" s="68" t="s">
        <v>298</v>
      </c>
      <c r="G827" s="26" t="n">
        <v>20</v>
      </c>
      <c r="H827" s="17"/>
      <c r="I827" s="5"/>
      <c r="J827" s="156" t="n">
        <f aca="false">COUNTIF('genotipadas x sembradas'!$B$2:$B$810,B827)</f>
        <v>0</v>
      </c>
    </row>
    <row r="828" customFormat="false" ht="15.75" hidden="true" customHeight="true" outlineLevel="0" collapsed="false">
      <c r="A828" s="5" t="n">
        <v>767</v>
      </c>
      <c r="B828" s="66" t="s">
        <v>438</v>
      </c>
      <c r="C828" s="66" t="s">
        <v>438</v>
      </c>
      <c r="D828" s="70" t="s">
        <v>439</v>
      </c>
      <c r="E828" s="9" t="s">
        <v>7</v>
      </c>
      <c r="F828" s="68" t="s">
        <v>298</v>
      </c>
      <c r="G828" s="26" t="n">
        <v>20</v>
      </c>
      <c r="H828" s="17"/>
      <c r="I828" s="5"/>
      <c r="J828" s="156" t="n">
        <f aca="false">COUNTIF('genotipadas x sembradas'!$B$2:$B$810,B828)</f>
        <v>0</v>
      </c>
    </row>
    <row r="829" customFormat="false" ht="15.75" hidden="true" customHeight="true" outlineLevel="0" collapsed="false">
      <c r="A829" s="5" t="n">
        <v>768</v>
      </c>
      <c r="B829" s="66" t="s">
        <v>440</v>
      </c>
      <c r="C829" s="66" t="s">
        <v>440</v>
      </c>
      <c r="D829" s="70" t="s">
        <v>441</v>
      </c>
      <c r="E829" s="9" t="s">
        <v>7</v>
      </c>
      <c r="F829" s="68" t="s">
        <v>298</v>
      </c>
      <c r="G829" s="26" t="n">
        <v>20</v>
      </c>
      <c r="H829" s="17"/>
      <c r="I829" s="5"/>
      <c r="J829" s="156" t="n">
        <f aca="false">COUNTIF('genotipadas x sembradas'!$B$2:$B$810,B829)</f>
        <v>0</v>
      </c>
    </row>
    <row r="830" customFormat="false" ht="15.75" hidden="true" customHeight="true" outlineLevel="0" collapsed="false">
      <c r="A830" s="5" t="n">
        <v>769</v>
      </c>
      <c r="B830" s="66" t="s">
        <v>442</v>
      </c>
      <c r="C830" s="66" t="s">
        <v>442</v>
      </c>
      <c r="D830" s="70" t="s">
        <v>443</v>
      </c>
      <c r="E830" s="9" t="s">
        <v>7</v>
      </c>
      <c r="F830" s="68" t="s">
        <v>298</v>
      </c>
      <c r="G830" s="26" t="n">
        <v>20</v>
      </c>
      <c r="H830" s="17"/>
      <c r="I830" s="5"/>
      <c r="J830" s="156" t="n">
        <f aca="false">COUNTIF('genotipadas x sembradas'!$B$2:$B$810,B830)</f>
        <v>0</v>
      </c>
    </row>
    <row r="831" customFormat="false" ht="15.75" hidden="true" customHeight="true" outlineLevel="0" collapsed="false">
      <c r="A831" s="5" t="n">
        <v>770</v>
      </c>
      <c r="B831" s="66" t="s">
        <v>444</v>
      </c>
      <c r="C831" s="66" t="s">
        <v>444</v>
      </c>
      <c r="D831" s="70" t="s">
        <v>445</v>
      </c>
      <c r="E831" s="9" t="s">
        <v>7</v>
      </c>
      <c r="F831" s="68" t="s">
        <v>298</v>
      </c>
      <c r="G831" s="26" t="n">
        <v>20</v>
      </c>
      <c r="H831" s="17"/>
      <c r="I831" s="5"/>
      <c r="J831" s="156" t="n">
        <f aca="false">COUNTIF('genotipadas x sembradas'!$B$2:$B$810,B831)</f>
        <v>0</v>
      </c>
      <c r="K831" s="137"/>
      <c r="L831" s="195"/>
      <c r="M831" s="169"/>
      <c r="N831" s="137"/>
      <c r="O831" s="196"/>
      <c r="P831" s="195"/>
      <c r="Q831" s="195"/>
    </row>
    <row r="832" customFormat="false" ht="15.75" hidden="true" customHeight="true" outlineLevel="0" collapsed="false">
      <c r="A832" s="5" t="n">
        <v>771</v>
      </c>
      <c r="B832" s="66" t="s">
        <v>446</v>
      </c>
      <c r="C832" s="66" t="s">
        <v>446</v>
      </c>
      <c r="D832" s="70" t="s">
        <v>447</v>
      </c>
      <c r="E832" s="9" t="s">
        <v>7</v>
      </c>
      <c r="F832" s="68" t="s">
        <v>298</v>
      </c>
      <c r="G832" s="26" t="n">
        <v>20</v>
      </c>
      <c r="H832" s="17"/>
      <c r="I832" s="5"/>
      <c r="J832" s="156" t="n">
        <f aca="false">COUNTIF('genotipadas x sembradas'!$B$2:$B$810,B832)</f>
        <v>0</v>
      </c>
      <c r="K832" s="137"/>
      <c r="L832" s="195"/>
      <c r="M832" s="169"/>
      <c r="N832" s="137"/>
      <c r="O832" s="196"/>
      <c r="P832" s="195"/>
      <c r="Q832" s="195"/>
    </row>
    <row r="833" s="157" customFormat="true" ht="15.75" hidden="true" customHeight="true" outlineLevel="0" collapsed="false">
      <c r="A833" s="149" t="n">
        <v>772</v>
      </c>
      <c r="B833" s="187" t="s">
        <v>2453</v>
      </c>
      <c r="C833" s="187" t="s">
        <v>2453</v>
      </c>
      <c r="D833" s="192" t="s">
        <v>2454</v>
      </c>
      <c r="E833" s="189" t="s">
        <v>7</v>
      </c>
      <c r="F833" s="190" t="s">
        <v>298</v>
      </c>
      <c r="G833" s="154"/>
      <c r="H833" s="154"/>
      <c r="I833" s="154" t="s">
        <v>2448</v>
      </c>
      <c r="J833" s="156" t="n">
        <f aca="false">COUNTIF('genotipadas x sembradas'!$B$2:$B$810,B833)</f>
        <v>0</v>
      </c>
      <c r="K833" s="156"/>
      <c r="L833" s="156"/>
      <c r="M833" s="156"/>
      <c r="N833" s="156"/>
      <c r="O833" s="156"/>
      <c r="P833" s="156"/>
      <c r="Q833" s="156"/>
    </row>
    <row r="834" customFormat="false" ht="15.75" hidden="true" customHeight="true" outlineLevel="0" collapsed="false">
      <c r="A834" s="5" t="n">
        <v>773</v>
      </c>
      <c r="B834" s="66" t="s">
        <v>448</v>
      </c>
      <c r="C834" s="66" t="s">
        <v>448</v>
      </c>
      <c r="D834" s="70" t="s">
        <v>449</v>
      </c>
      <c r="E834" s="9" t="s">
        <v>7</v>
      </c>
      <c r="F834" s="68" t="s">
        <v>298</v>
      </c>
      <c r="G834" s="26" t="n">
        <v>20</v>
      </c>
      <c r="H834" s="17"/>
      <c r="I834" s="17"/>
      <c r="J834" s="156" t="n">
        <f aca="false">COUNTIF('genotipadas x sembradas'!$B$2:$B$810,B834)</f>
        <v>0</v>
      </c>
    </row>
    <row r="835" customFormat="false" ht="15.75" hidden="true" customHeight="true" outlineLevel="0" collapsed="false">
      <c r="A835" s="15" t="n">
        <v>774</v>
      </c>
      <c r="B835" s="10" t="s">
        <v>2455</v>
      </c>
      <c r="C835" s="10" t="s">
        <v>2455</v>
      </c>
      <c r="D835" s="194" t="s">
        <v>2456</v>
      </c>
      <c r="E835" s="9" t="s">
        <v>7</v>
      </c>
      <c r="F835" s="68" t="s">
        <v>2172</v>
      </c>
      <c r="G835" s="26" t="n">
        <v>20</v>
      </c>
      <c r="H835" s="17"/>
      <c r="I835" s="17"/>
    </row>
    <row r="836" s="157" customFormat="true" ht="15.75" hidden="true" customHeight="true" outlineLevel="0" collapsed="false">
      <c r="A836" s="149" t="n">
        <v>774</v>
      </c>
      <c r="B836" s="187" t="s">
        <v>2455</v>
      </c>
      <c r="C836" s="187" t="s">
        <v>2455</v>
      </c>
      <c r="D836" s="192" t="s">
        <v>2456</v>
      </c>
      <c r="E836" s="189" t="s">
        <v>7</v>
      </c>
      <c r="F836" s="190" t="s">
        <v>298</v>
      </c>
      <c r="G836" s="154"/>
      <c r="H836" s="154"/>
      <c r="I836" s="154" t="s">
        <v>2448</v>
      </c>
      <c r="J836" s="156" t="n">
        <f aca="false">COUNTIF('genotipadas x sembradas'!$B$2:$B$810,B836)</f>
        <v>0</v>
      </c>
    </row>
    <row r="837" s="157" customFormat="true" ht="15.75" hidden="true" customHeight="true" outlineLevel="0" collapsed="false">
      <c r="A837" s="149" t="n">
        <v>775</v>
      </c>
      <c r="B837" s="197"/>
      <c r="C837" s="198"/>
      <c r="D837" s="192" t="s">
        <v>2191</v>
      </c>
      <c r="E837" s="199"/>
      <c r="F837" s="190" t="s">
        <v>545</v>
      </c>
      <c r="G837" s="154"/>
      <c r="H837" s="198"/>
      <c r="I837" s="149"/>
      <c r="J837" s="156" t="n">
        <f aca="false">COUNTIF('genotipadas x sembradas'!$B$2:$B$810,B837)</f>
        <v>0</v>
      </c>
    </row>
    <row r="838" s="157" customFormat="true" ht="15.75" hidden="true" customHeight="true" outlineLevel="0" collapsed="false">
      <c r="A838" s="149" t="n">
        <v>776</v>
      </c>
      <c r="B838" s="197"/>
      <c r="C838" s="198"/>
      <c r="D838" s="192" t="s">
        <v>2457</v>
      </c>
      <c r="E838" s="199"/>
      <c r="F838" s="190" t="s">
        <v>545</v>
      </c>
      <c r="G838" s="154"/>
      <c r="H838" s="198"/>
      <c r="I838" s="149"/>
      <c r="J838" s="156" t="n">
        <f aca="false">COUNTIF('genotipadas x sembradas'!$B$2:$B$810,B838)</f>
        <v>0</v>
      </c>
    </row>
    <row r="839" s="157" customFormat="true" ht="15.75" hidden="true" customHeight="true" outlineLevel="0" collapsed="false">
      <c r="A839" s="149" t="n">
        <v>777</v>
      </c>
      <c r="B839" s="197"/>
      <c r="C839" s="198"/>
      <c r="D839" s="192" t="s">
        <v>2458</v>
      </c>
      <c r="E839" s="199"/>
      <c r="F839" s="190" t="s">
        <v>545</v>
      </c>
      <c r="G839" s="154"/>
      <c r="H839" s="198"/>
      <c r="I839" s="149"/>
      <c r="J839" s="156" t="n">
        <f aca="false">COUNTIF('genotipadas x sembradas'!$B$2:$B$810,B839)</f>
        <v>0</v>
      </c>
    </row>
    <row r="840" customFormat="false" ht="15.75" hidden="true" customHeight="true" outlineLevel="0" collapsed="false">
      <c r="A840" s="5" t="n">
        <v>778</v>
      </c>
      <c r="B840" s="73"/>
      <c r="C840" s="5"/>
      <c r="D840" s="5" t="s">
        <v>450</v>
      </c>
      <c r="E840" s="5" t="s">
        <v>7</v>
      </c>
      <c r="F840" s="5" t="s">
        <v>451</v>
      </c>
      <c r="G840" s="47" t="n">
        <v>20</v>
      </c>
      <c r="H840" s="17"/>
      <c r="I840" s="5"/>
      <c r="J840" s="156" t="n">
        <f aca="false">COUNTIF('genotipadas x sembradas'!$B$2:$B$810,B840)</f>
        <v>0</v>
      </c>
    </row>
    <row r="842" customFormat="false" ht="12.75" hidden="false" customHeight="false" outlineLevel="0" collapsed="false">
      <c r="D842" s="110" t="s">
        <v>2459</v>
      </c>
      <c r="G842" s="113" t="n">
        <v>801</v>
      </c>
    </row>
    <row r="843" customFormat="false" ht="12.75" hidden="false" customHeight="false" outlineLevel="0" collapsed="false">
      <c r="D843" s="110" t="s">
        <v>561</v>
      </c>
      <c r="G843" s="113" t="n">
        <v>654</v>
      </c>
      <c r="H843" s="114" t="n">
        <v>20</v>
      </c>
    </row>
    <row r="844" customFormat="false" ht="12.75" hidden="false" customHeight="false" outlineLevel="0" collapsed="false">
      <c r="D844" s="110" t="s">
        <v>2460</v>
      </c>
      <c r="G844" s="113" t="n">
        <v>97</v>
      </c>
      <c r="H844" s="114" t="n">
        <v>6</v>
      </c>
    </row>
    <row r="845" customFormat="false" ht="12.75" hidden="false" customHeight="false" outlineLevel="0" collapsed="false">
      <c r="D845" s="110" t="s">
        <v>2172</v>
      </c>
      <c r="G845" s="113" t="n">
        <v>50</v>
      </c>
    </row>
  </sheetData>
  <autoFilter ref="A7:Q840">
    <filterColumn colId="6">
      <customFilters and="true">
        <customFilter operator="**none**" val=""/>
      </customFilters>
    </filterColumn>
    <filterColumn colId="9">
      <filters>
        <filter val="1"/>
        <filter val="2"/>
      </filters>
    </filterColumn>
  </autoFilter>
  <mergeCells count="3">
    <mergeCell ref="D1:F1"/>
    <mergeCell ref="G1:I1"/>
    <mergeCell ref="A2:I2"/>
  </mergeCells>
  <conditionalFormatting sqref="B837:B1048576 B720 B579:B584 B337:B342 B118:B140 B1:B105 B145:B150 B190:B198 B200:B208 B218:B220 B222:B224 B226 B228:B245 B247:B252 B260:B287 B289:B324 B326 B344:B383 B394:B399 B401:B413 B415:B417 B419 B421:B424 B426 B428:B471 B477:B479 B481:B517 B519:B558 B560:B563 B565:B566 B568:B569 B586:B619 B621:B647 B649:B650 B142:B143 B152:B168 B170:B188 B254:B258 B473:B475 B652:B673 B210:B216 B328:B335 B571:B573 B575:B577 B707:B714 B722:B750 B716:B718 B675:B705 B385:B392 B107:B116">
    <cfRule type="duplicateValues" priority="2" aboveAverage="0" equalAverage="0" bottom="0" percent="0" rank="0" text="" dxfId="0">
      <formula>0</formula>
    </cfRule>
  </conditionalFormatting>
  <conditionalFormatting sqref="B837:B1048576 B720 B579:B584 B337:B342 B344:B383 B394:B399 B401:B413 B415:B417 B419 B421:B424 B426 B428:B471 B477:B479 B481:B517 B519:B558 B560:B563 B565:B566 B568:B569 B586:B619 B621:B647 B649:B650 B473:B475 B652:B673 B571:B573 B575:B577 B707:B714 B722:B750 B716:B718 B675:B705 B385:B392">
    <cfRule type="duplicateValues" priority="3" aboveAverage="0" equalAverage="0" bottom="0" percent="0" rank="0" text="" dxfId="1">
      <formula>0</formula>
    </cfRule>
  </conditionalFormatting>
  <conditionalFormatting sqref="B117">
    <cfRule type="duplicateValues" priority="4" aboveAverage="0" equalAverage="0" bottom="0" percent="0" rank="0" text="" dxfId="2">
      <formula>0</formula>
    </cfRule>
  </conditionalFormatting>
  <conditionalFormatting sqref="B117">
    <cfRule type="duplicateValues" priority="5" aboveAverage="0" equalAverage="0" bottom="0" percent="0" rank="0" text="" dxfId="3">
      <formula>0</formula>
    </cfRule>
  </conditionalFormatting>
  <conditionalFormatting sqref="G849:G1048576 G1:G841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6">
    <cfRule type="duplicateValues" priority="7" aboveAverage="0" equalAverage="0" bottom="0" percent="0" rank="0" text="" dxfId="4">
      <formula>0</formula>
    </cfRule>
  </conditionalFormatting>
  <conditionalFormatting sqref="B837:B1048576 B720 B579:B584 B145:B150 B190:B198 B200:B208 B218:B220 B222:B224 B226 B228:B245 B247:B252 B260:B287 B289:B324 B326 B337:B342 B344:B383 B394:B399 B401:B413 B415:B417 B419 B421:B424 B426 B428:B471 B477:B479 B481:B517 B519:B558 B560:B563 B565:B566 B568:B569 B586:B619 B621:B647 B649:B650 B142:B143 B152:B168 B170:B188 B254:B258 B473:B475 B652:B673 B210:B216 B328:B335 B571:B573 B575:B577 B707:B714 B722:B750 B716:B718 B675:B705 B385:B392 B1:B140">
    <cfRule type="duplicateValues" priority="8" aboveAverage="0" equalAverage="0" bottom="0" percent="0" rank="0" text="" dxfId="5">
      <formula>0</formula>
    </cfRule>
  </conditionalFormatting>
  <conditionalFormatting sqref="B144">
    <cfRule type="duplicateValues" priority="9" aboveAverage="0" equalAverage="0" bottom="0" percent="0" rank="0" text="" dxfId="6">
      <formula>0</formula>
    </cfRule>
  </conditionalFormatting>
  <conditionalFormatting sqref="B144">
    <cfRule type="duplicateValues" priority="10" aboveAverage="0" equalAverage="0" bottom="0" percent="0" rank="0" text="" dxfId="7">
      <formula>0</formula>
    </cfRule>
  </conditionalFormatting>
  <conditionalFormatting sqref="B189">
    <cfRule type="duplicateValues" priority="11" aboveAverage="0" equalAverage="0" bottom="0" percent="0" rank="0" text="" dxfId="8">
      <formula>0</formula>
    </cfRule>
  </conditionalFormatting>
  <conditionalFormatting sqref="B189">
    <cfRule type="duplicateValues" priority="12" aboveAverage="0" equalAverage="0" bottom="0" percent="0" rank="0" text="" dxfId="9">
      <formula>0</formula>
    </cfRule>
  </conditionalFormatting>
  <conditionalFormatting sqref="B199">
    <cfRule type="duplicateValues" priority="13" aboveAverage="0" equalAverage="0" bottom="0" percent="0" rank="0" text="" dxfId="10">
      <formula>0</formula>
    </cfRule>
  </conditionalFormatting>
  <conditionalFormatting sqref="B199">
    <cfRule type="duplicateValues" priority="14" aboveAverage="0" equalAverage="0" bottom="0" percent="0" rank="0" text="" dxfId="11">
      <formula>0</formula>
    </cfRule>
  </conditionalFormatting>
  <conditionalFormatting sqref="B217">
    <cfRule type="duplicateValues" priority="15" aboveAverage="0" equalAverage="0" bottom="0" percent="0" rank="0" text="" dxfId="12">
      <formula>0</formula>
    </cfRule>
  </conditionalFormatting>
  <conditionalFormatting sqref="B217">
    <cfRule type="duplicateValues" priority="16" aboveAverage="0" equalAverage="0" bottom="0" percent="0" rank="0" text="" dxfId="13">
      <formula>0</formula>
    </cfRule>
  </conditionalFormatting>
  <conditionalFormatting sqref="B221">
    <cfRule type="duplicateValues" priority="17" aboveAverage="0" equalAverage="0" bottom="0" percent="0" rank="0" text="" dxfId="14">
      <formula>0</formula>
    </cfRule>
  </conditionalFormatting>
  <conditionalFormatting sqref="B221">
    <cfRule type="duplicateValues" priority="18" aboveAverage="0" equalAverage="0" bottom="0" percent="0" rank="0" text="" dxfId="15">
      <formula>0</formula>
    </cfRule>
  </conditionalFormatting>
  <conditionalFormatting sqref="B225">
    <cfRule type="duplicateValues" priority="19" aboveAverage="0" equalAverage="0" bottom="0" percent="0" rank="0" text="" dxfId="16">
      <formula>0</formula>
    </cfRule>
  </conditionalFormatting>
  <conditionalFormatting sqref="B225">
    <cfRule type="duplicateValues" priority="20" aboveAverage="0" equalAverage="0" bottom="0" percent="0" rank="0" text="" dxfId="17">
      <formula>0</formula>
    </cfRule>
  </conditionalFormatting>
  <conditionalFormatting sqref="B227">
    <cfRule type="duplicateValues" priority="21" aboveAverage="0" equalAverage="0" bottom="0" percent="0" rank="0" text="" dxfId="18">
      <formula>0</formula>
    </cfRule>
  </conditionalFormatting>
  <conditionalFormatting sqref="B227">
    <cfRule type="duplicateValues" priority="22" aboveAverage="0" equalAverage="0" bottom="0" percent="0" rank="0" text="" dxfId="19">
      <formula>0</formula>
    </cfRule>
  </conditionalFormatting>
  <conditionalFormatting sqref="B246">
    <cfRule type="duplicateValues" priority="23" aboveAverage="0" equalAverage="0" bottom="0" percent="0" rank="0" text="" dxfId="20">
      <formula>0</formula>
    </cfRule>
  </conditionalFormatting>
  <conditionalFormatting sqref="B246">
    <cfRule type="duplicateValues" priority="24" aboveAverage="0" equalAverage="0" bottom="0" percent="0" rank="0" text="" dxfId="21">
      <formula>0</formula>
    </cfRule>
  </conditionalFormatting>
  <conditionalFormatting sqref="B259">
    <cfRule type="duplicateValues" priority="25" aboveAverage="0" equalAverage="0" bottom="0" percent="0" rank="0" text="" dxfId="22">
      <formula>0</formula>
    </cfRule>
  </conditionalFormatting>
  <conditionalFormatting sqref="B259">
    <cfRule type="duplicateValues" priority="26" aboveAverage="0" equalAverage="0" bottom="0" percent="0" rank="0" text="" dxfId="23">
      <formula>0</formula>
    </cfRule>
  </conditionalFormatting>
  <conditionalFormatting sqref="B288">
    <cfRule type="duplicateValues" priority="27" aboveAverage="0" equalAverage="0" bottom="0" percent="0" rank="0" text="" dxfId="24">
      <formula>0</formula>
    </cfRule>
  </conditionalFormatting>
  <conditionalFormatting sqref="B288">
    <cfRule type="duplicateValues" priority="28" aboveAverage="0" equalAverage="0" bottom="0" percent="0" rank="0" text="" dxfId="25">
      <formula>0</formula>
    </cfRule>
  </conditionalFormatting>
  <conditionalFormatting sqref="B325">
    <cfRule type="duplicateValues" priority="29" aboveAverage="0" equalAverage="0" bottom="0" percent="0" rank="0" text="" dxfId="26">
      <formula>0</formula>
    </cfRule>
  </conditionalFormatting>
  <conditionalFormatting sqref="B325">
    <cfRule type="duplicateValues" priority="30" aboveAverage="0" equalAverage="0" bottom="0" percent="0" rank="0" text="" dxfId="27">
      <formula>0</formula>
    </cfRule>
  </conditionalFormatting>
  <conditionalFormatting sqref="B343">
    <cfRule type="duplicateValues" priority="31" aboveAverage="0" equalAverage="0" bottom="0" percent="0" rank="0" text="" dxfId="28">
      <formula>0</formula>
    </cfRule>
  </conditionalFormatting>
  <conditionalFormatting sqref="B343">
    <cfRule type="duplicateValues" priority="32" aboveAverage="0" equalAverage="0" bottom="0" percent="0" rank="0" text="" dxfId="29">
      <formula>0</formula>
    </cfRule>
  </conditionalFormatting>
  <conditionalFormatting sqref="B343">
    <cfRule type="duplicateValues" priority="33" aboveAverage="0" equalAverage="0" bottom="0" percent="0" rank="0" text="" dxfId="30">
      <formula>0</formula>
    </cfRule>
  </conditionalFormatting>
  <conditionalFormatting sqref="B384">
    <cfRule type="duplicateValues" priority="34" aboveAverage="0" equalAverage="0" bottom="0" percent="0" rank="0" text="" dxfId="31">
      <formula>0</formula>
    </cfRule>
  </conditionalFormatting>
  <conditionalFormatting sqref="B384">
    <cfRule type="duplicateValues" priority="35" aboveAverage="0" equalAverage="0" bottom="0" percent="0" rank="0" text="" dxfId="32">
      <formula>0</formula>
    </cfRule>
  </conditionalFormatting>
  <conditionalFormatting sqref="B384">
    <cfRule type="duplicateValues" priority="36" aboveAverage="0" equalAverage="0" bottom="0" percent="0" rank="0" text="" dxfId="33">
      <formula>0</formula>
    </cfRule>
  </conditionalFormatting>
  <conditionalFormatting sqref="B393">
    <cfRule type="duplicateValues" priority="37" aboveAverage="0" equalAverage="0" bottom="0" percent="0" rank="0" text="" dxfId="34">
      <formula>0</formula>
    </cfRule>
  </conditionalFormatting>
  <conditionalFormatting sqref="B393">
    <cfRule type="duplicateValues" priority="38" aboveAverage="0" equalAverage="0" bottom="0" percent="0" rank="0" text="" dxfId="35">
      <formula>0</formula>
    </cfRule>
  </conditionalFormatting>
  <conditionalFormatting sqref="B393">
    <cfRule type="duplicateValues" priority="39" aboveAverage="0" equalAverage="0" bottom="0" percent="0" rank="0" text="" dxfId="36">
      <formula>0</formula>
    </cfRule>
  </conditionalFormatting>
  <conditionalFormatting sqref="B400">
    <cfRule type="duplicateValues" priority="40" aboveAverage="0" equalAverage="0" bottom="0" percent="0" rank="0" text="" dxfId="37">
      <formula>0</formula>
    </cfRule>
  </conditionalFormatting>
  <conditionalFormatting sqref="B400">
    <cfRule type="duplicateValues" priority="41" aboveAverage="0" equalAverage="0" bottom="0" percent="0" rank="0" text="" dxfId="38">
      <formula>0</formula>
    </cfRule>
  </conditionalFormatting>
  <conditionalFormatting sqref="B400">
    <cfRule type="duplicateValues" priority="42" aboveAverage="0" equalAverage="0" bottom="0" percent="0" rank="0" text="" dxfId="39">
      <formula>0</formula>
    </cfRule>
  </conditionalFormatting>
  <conditionalFormatting sqref="B414">
    <cfRule type="duplicateValues" priority="43" aboveAverage="0" equalAverage="0" bottom="0" percent="0" rank="0" text="" dxfId="40">
      <formula>0</formula>
    </cfRule>
  </conditionalFormatting>
  <conditionalFormatting sqref="B414">
    <cfRule type="duplicateValues" priority="44" aboveAverage="0" equalAverage="0" bottom="0" percent="0" rank="0" text="" dxfId="41">
      <formula>0</formula>
    </cfRule>
  </conditionalFormatting>
  <conditionalFormatting sqref="B414">
    <cfRule type="duplicateValues" priority="45" aboveAverage="0" equalAverage="0" bottom="0" percent="0" rank="0" text="" dxfId="42">
      <formula>0</formula>
    </cfRule>
  </conditionalFormatting>
  <conditionalFormatting sqref="B418">
    <cfRule type="duplicateValues" priority="46" aboveAverage="0" equalAverage="0" bottom="0" percent="0" rank="0" text="" dxfId="43">
      <formula>0</formula>
    </cfRule>
  </conditionalFormatting>
  <conditionalFormatting sqref="B418">
    <cfRule type="duplicateValues" priority="47" aboveAverage="0" equalAverage="0" bottom="0" percent="0" rank="0" text="" dxfId="44">
      <formula>0</formula>
    </cfRule>
  </conditionalFormatting>
  <conditionalFormatting sqref="B418">
    <cfRule type="duplicateValues" priority="48" aboveAverage="0" equalAverage="0" bottom="0" percent="0" rank="0" text="" dxfId="45">
      <formula>0</formula>
    </cfRule>
  </conditionalFormatting>
  <conditionalFormatting sqref="B420">
    <cfRule type="duplicateValues" priority="49" aboveAverage="0" equalAverage="0" bottom="0" percent="0" rank="0" text="" dxfId="46">
      <formula>0</formula>
    </cfRule>
  </conditionalFormatting>
  <conditionalFormatting sqref="B420">
    <cfRule type="duplicateValues" priority="50" aboveAverage="0" equalAverage="0" bottom="0" percent="0" rank="0" text="" dxfId="47">
      <formula>0</formula>
    </cfRule>
  </conditionalFormatting>
  <conditionalFormatting sqref="B420">
    <cfRule type="duplicateValues" priority="51" aboveAverage="0" equalAverage="0" bottom="0" percent="0" rank="0" text="" dxfId="48">
      <formula>0</formula>
    </cfRule>
  </conditionalFormatting>
  <conditionalFormatting sqref="B425">
    <cfRule type="duplicateValues" priority="52" aboveAverage="0" equalAverage="0" bottom="0" percent="0" rank="0" text="" dxfId="49">
      <formula>0</formula>
    </cfRule>
  </conditionalFormatting>
  <conditionalFormatting sqref="B425">
    <cfRule type="duplicateValues" priority="53" aboveAverage="0" equalAverage="0" bottom="0" percent="0" rank="0" text="" dxfId="50">
      <formula>0</formula>
    </cfRule>
  </conditionalFormatting>
  <conditionalFormatting sqref="B425">
    <cfRule type="duplicateValues" priority="54" aboveAverage="0" equalAverage="0" bottom="0" percent="0" rank="0" text="" dxfId="51">
      <formula>0</formula>
    </cfRule>
  </conditionalFormatting>
  <conditionalFormatting sqref="B427">
    <cfRule type="duplicateValues" priority="55" aboveAverage="0" equalAverage="0" bottom="0" percent="0" rank="0" text="" dxfId="52">
      <formula>0</formula>
    </cfRule>
  </conditionalFormatting>
  <conditionalFormatting sqref="B427">
    <cfRule type="duplicateValues" priority="56" aboveAverage="0" equalAverage="0" bottom="0" percent="0" rank="0" text="" dxfId="53">
      <formula>0</formula>
    </cfRule>
  </conditionalFormatting>
  <conditionalFormatting sqref="B427">
    <cfRule type="duplicateValues" priority="57" aboveAverage="0" equalAverage="0" bottom="0" percent="0" rank="0" text="" dxfId="54">
      <formula>0</formula>
    </cfRule>
  </conditionalFormatting>
  <conditionalFormatting sqref="B476">
    <cfRule type="duplicateValues" priority="58" aboveAverage="0" equalAverage="0" bottom="0" percent="0" rank="0" text="" dxfId="55">
      <formula>0</formula>
    </cfRule>
  </conditionalFormatting>
  <conditionalFormatting sqref="B476">
    <cfRule type="duplicateValues" priority="59" aboveAverage="0" equalAverage="0" bottom="0" percent="0" rank="0" text="" dxfId="56">
      <formula>0</formula>
    </cfRule>
  </conditionalFormatting>
  <conditionalFormatting sqref="B476">
    <cfRule type="duplicateValues" priority="60" aboveAverage="0" equalAverage="0" bottom="0" percent="0" rank="0" text="" dxfId="57">
      <formula>0</formula>
    </cfRule>
  </conditionalFormatting>
  <conditionalFormatting sqref="B480">
    <cfRule type="duplicateValues" priority="61" aboveAverage="0" equalAverage="0" bottom="0" percent="0" rank="0" text="" dxfId="58">
      <formula>0</formula>
    </cfRule>
  </conditionalFormatting>
  <conditionalFormatting sqref="B480">
    <cfRule type="duplicateValues" priority="62" aboveAverage="0" equalAverage="0" bottom="0" percent="0" rank="0" text="" dxfId="59">
      <formula>0</formula>
    </cfRule>
  </conditionalFormatting>
  <conditionalFormatting sqref="B480">
    <cfRule type="duplicateValues" priority="63" aboveAverage="0" equalAverage="0" bottom="0" percent="0" rank="0" text="" dxfId="60">
      <formula>0</formula>
    </cfRule>
  </conditionalFormatting>
  <conditionalFormatting sqref="B518">
    <cfRule type="duplicateValues" priority="64" aboveAverage="0" equalAverage="0" bottom="0" percent="0" rank="0" text="" dxfId="61">
      <formula>0</formula>
    </cfRule>
  </conditionalFormatting>
  <conditionalFormatting sqref="B518">
    <cfRule type="duplicateValues" priority="65" aboveAverage="0" equalAverage="0" bottom="0" percent="0" rank="0" text="" dxfId="62">
      <formula>0</formula>
    </cfRule>
  </conditionalFormatting>
  <conditionalFormatting sqref="B518">
    <cfRule type="duplicateValues" priority="66" aboveAverage="0" equalAverage="0" bottom="0" percent="0" rank="0" text="" dxfId="63">
      <formula>0</formula>
    </cfRule>
  </conditionalFormatting>
  <conditionalFormatting sqref="B559">
    <cfRule type="duplicateValues" priority="67" aboveAverage="0" equalAverage="0" bottom="0" percent="0" rank="0" text="" dxfId="64">
      <formula>0</formula>
    </cfRule>
  </conditionalFormatting>
  <conditionalFormatting sqref="B559">
    <cfRule type="duplicateValues" priority="68" aboveAverage="0" equalAverage="0" bottom="0" percent="0" rank="0" text="" dxfId="65">
      <formula>0</formula>
    </cfRule>
  </conditionalFormatting>
  <conditionalFormatting sqref="B559">
    <cfRule type="duplicateValues" priority="69" aboveAverage="0" equalAverage="0" bottom="0" percent="0" rank="0" text="" dxfId="66">
      <formula>0</formula>
    </cfRule>
  </conditionalFormatting>
  <conditionalFormatting sqref="B564">
    <cfRule type="duplicateValues" priority="70" aboveAverage="0" equalAverage="0" bottom="0" percent="0" rank="0" text="" dxfId="67">
      <formula>0</formula>
    </cfRule>
  </conditionalFormatting>
  <conditionalFormatting sqref="B564">
    <cfRule type="duplicateValues" priority="71" aboveAverage="0" equalAverage="0" bottom="0" percent="0" rank="0" text="" dxfId="68">
      <formula>0</formula>
    </cfRule>
  </conditionalFormatting>
  <conditionalFormatting sqref="B564">
    <cfRule type="duplicateValues" priority="72" aboveAverage="0" equalAverage="0" bottom="0" percent="0" rank="0" text="" dxfId="69">
      <formula>0</formula>
    </cfRule>
  </conditionalFormatting>
  <conditionalFormatting sqref="B578">
    <cfRule type="duplicateValues" priority="73" aboveAverage="0" equalAverage="0" bottom="0" percent="0" rank="0" text="" dxfId="70">
      <formula>0</formula>
    </cfRule>
  </conditionalFormatting>
  <conditionalFormatting sqref="B578">
    <cfRule type="duplicateValues" priority="74" aboveAverage="0" equalAverage="0" bottom="0" percent="0" rank="0" text="" dxfId="71">
      <formula>0</formula>
    </cfRule>
  </conditionalFormatting>
  <conditionalFormatting sqref="B578">
    <cfRule type="duplicateValues" priority="75" aboveAverage="0" equalAverage="0" bottom="0" percent="0" rank="0" text="" dxfId="72">
      <formula>0</formula>
    </cfRule>
  </conditionalFormatting>
  <conditionalFormatting sqref="B567">
    <cfRule type="duplicateValues" priority="76" aboveAverage="0" equalAverage="0" bottom="0" percent="0" rank="0" text="" dxfId="73">
      <formula>0</formula>
    </cfRule>
  </conditionalFormatting>
  <conditionalFormatting sqref="B567">
    <cfRule type="duplicateValues" priority="77" aboveAverage="0" equalAverage="0" bottom="0" percent="0" rank="0" text="" dxfId="74">
      <formula>0</formula>
    </cfRule>
  </conditionalFormatting>
  <conditionalFormatting sqref="B567">
    <cfRule type="duplicateValues" priority="78" aboveAverage="0" equalAverage="0" bottom="0" percent="0" rank="0" text="" dxfId="75">
      <formula>0</formula>
    </cfRule>
  </conditionalFormatting>
  <conditionalFormatting sqref="B585">
    <cfRule type="duplicateValues" priority="79" aboveAverage="0" equalAverage="0" bottom="0" percent="0" rank="0" text="" dxfId="76">
      <formula>0</formula>
    </cfRule>
  </conditionalFormatting>
  <conditionalFormatting sqref="B585">
    <cfRule type="duplicateValues" priority="80" aboveAverage="0" equalAverage="0" bottom="0" percent="0" rank="0" text="" dxfId="77">
      <formula>0</formula>
    </cfRule>
  </conditionalFormatting>
  <conditionalFormatting sqref="B585">
    <cfRule type="duplicateValues" priority="81" aboveAverage="0" equalAverage="0" bottom="0" percent="0" rank="0" text="" dxfId="78">
      <formula>0</formula>
    </cfRule>
  </conditionalFormatting>
  <conditionalFormatting sqref="B620">
    <cfRule type="duplicateValues" priority="82" aboveAverage="0" equalAverage="0" bottom="0" percent="0" rank="0" text="" dxfId="79">
      <formula>0</formula>
    </cfRule>
  </conditionalFormatting>
  <conditionalFormatting sqref="B620">
    <cfRule type="duplicateValues" priority="83" aboveAverage="0" equalAverage="0" bottom="0" percent="0" rank="0" text="" dxfId="80">
      <formula>0</formula>
    </cfRule>
  </conditionalFormatting>
  <conditionalFormatting sqref="B620">
    <cfRule type="duplicateValues" priority="84" aboveAverage="0" equalAverage="0" bottom="0" percent="0" rank="0" text="" dxfId="81">
      <formula>0</formula>
    </cfRule>
  </conditionalFormatting>
  <conditionalFormatting sqref="B648">
    <cfRule type="duplicateValues" priority="85" aboveAverage="0" equalAverage="0" bottom="0" percent="0" rank="0" text="" dxfId="82">
      <formula>0</formula>
    </cfRule>
  </conditionalFormatting>
  <conditionalFormatting sqref="B648">
    <cfRule type="duplicateValues" priority="86" aboveAverage="0" equalAverage="0" bottom="0" percent="0" rank="0" text="" dxfId="83">
      <formula>0</formula>
    </cfRule>
  </conditionalFormatting>
  <conditionalFormatting sqref="B648">
    <cfRule type="duplicateValues" priority="87" aboveAverage="0" equalAverage="0" bottom="0" percent="0" rank="0" text="" dxfId="84">
      <formula>0</formula>
    </cfRule>
  </conditionalFormatting>
  <conditionalFormatting sqref="B141">
    <cfRule type="duplicateValues" priority="88" aboveAverage="0" equalAverage="0" bottom="0" percent="0" rank="0" text="" dxfId="85">
      <formula>0</formula>
    </cfRule>
  </conditionalFormatting>
  <conditionalFormatting sqref="B141">
    <cfRule type="duplicateValues" priority="89" aboveAverage="0" equalAverage="0" bottom="0" percent="0" rank="0" text="" dxfId="86">
      <formula>0</formula>
    </cfRule>
  </conditionalFormatting>
  <conditionalFormatting sqref="B151">
    <cfRule type="duplicateValues" priority="90" aboveAverage="0" equalAverage="0" bottom="0" percent="0" rank="0" text="" dxfId="87">
      <formula>0</formula>
    </cfRule>
  </conditionalFormatting>
  <conditionalFormatting sqref="B151">
    <cfRule type="duplicateValues" priority="91" aboveAverage="0" equalAverage="0" bottom="0" percent="0" rank="0" text="" dxfId="88">
      <formula>0</formula>
    </cfRule>
  </conditionalFormatting>
  <conditionalFormatting sqref="B169">
    <cfRule type="duplicateValues" priority="92" aboveAverage="0" equalAverage="0" bottom="0" percent="0" rank="0" text="" dxfId="89">
      <formula>0</formula>
    </cfRule>
  </conditionalFormatting>
  <conditionalFormatting sqref="B169">
    <cfRule type="duplicateValues" priority="93" aboveAverage="0" equalAverage="0" bottom="0" percent="0" rank="0" text="" dxfId="90">
      <formula>0</formula>
    </cfRule>
  </conditionalFormatting>
  <conditionalFormatting sqref="B253">
    <cfRule type="duplicateValues" priority="94" aboveAverage="0" equalAverage="0" bottom="0" percent="0" rank="0" text="" dxfId="91">
      <formula>0</formula>
    </cfRule>
  </conditionalFormatting>
  <conditionalFormatting sqref="B253">
    <cfRule type="duplicateValues" priority="95" aboveAverage="0" equalAverage="0" bottom="0" percent="0" rank="0" text="" dxfId="92">
      <formula>0</formula>
    </cfRule>
  </conditionalFormatting>
  <conditionalFormatting sqref="B472">
    <cfRule type="duplicateValues" priority="96" aboveAverage="0" equalAverage="0" bottom="0" percent="0" rank="0" text="" dxfId="93">
      <formula>0</formula>
    </cfRule>
  </conditionalFormatting>
  <conditionalFormatting sqref="B472">
    <cfRule type="duplicateValues" priority="97" aboveAverage="0" equalAverage="0" bottom="0" percent="0" rank="0" text="" dxfId="94">
      <formula>0</formula>
    </cfRule>
  </conditionalFormatting>
  <conditionalFormatting sqref="B472">
    <cfRule type="duplicateValues" priority="98" aboveAverage="0" equalAverage="0" bottom="0" percent="0" rank="0" text="" dxfId="95">
      <formula>0</formula>
    </cfRule>
  </conditionalFormatting>
  <conditionalFormatting sqref="B651">
    <cfRule type="duplicateValues" priority="99" aboveAverage="0" equalAverage="0" bottom="0" percent="0" rank="0" text="" dxfId="96">
      <formula>0</formula>
    </cfRule>
  </conditionalFormatting>
  <conditionalFormatting sqref="B651">
    <cfRule type="duplicateValues" priority="100" aboveAverage="0" equalAverage="0" bottom="0" percent="0" rank="0" text="" dxfId="97">
      <formula>0</formula>
    </cfRule>
  </conditionalFormatting>
  <conditionalFormatting sqref="B651">
    <cfRule type="duplicateValues" priority="101" aboveAverage="0" equalAverage="0" bottom="0" percent="0" rank="0" text="" dxfId="98">
      <formula>0</formula>
    </cfRule>
  </conditionalFormatting>
  <conditionalFormatting sqref="B209">
    <cfRule type="duplicateValues" priority="102" aboveAverage="0" equalAverage="0" bottom="0" percent="0" rank="0" text="" dxfId="99">
      <formula>0</formula>
    </cfRule>
  </conditionalFormatting>
  <conditionalFormatting sqref="B209">
    <cfRule type="duplicateValues" priority="103" aboveAverage="0" equalAverage="0" bottom="0" percent="0" rank="0" text="" dxfId="100">
      <formula>0</formula>
    </cfRule>
  </conditionalFormatting>
  <conditionalFormatting sqref="B327">
    <cfRule type="duplicateValues" priority="104" aboveAverage="0" equalAverage="0" bottom="0" percent="0" rank="0" text="" dxfId="101">
      <formula>0</formula>
    </cfRule>
  </conditionalFormatting>
  <conditionalFormatting sqref="B327">
    <cfRule type="duplicateValues" priority="105" aboveAverage="0" equalAverage="0" bottom="0" percent="0" rank="0" text="" dxfId="102">
      <formula>0</formula>
    </cfRule>
  </conditionalFormatting>
  <conditionalFormatting sqref="B570">
    <cfRule type="duplicateValues" priority="106" aboveAverage="0" equalAverage="0" bottom="0" percent="0" rank="0" text="" dxfId="103">
      <formula>0</formula>
    </cfRule>
  </conditionalFormatting>
  <conditionalFormatting sqref="B570">
    <cfRule type="duplicateValues" priority="107" aboveAverage="0" equalAverage="0" bottom="0" percent="0" rank="0" text="" dxfId="104">
      <formula>0</formula>
    </cfRule>
  </conditionalFormatting>
  <conditionalFormatting sqref="B570">
    <cfRule type="duplicateValues" priority="108" aboveAverage="0" equalAverage="0" bottom="0" percent="0" rank="0" text="" dxfId="105">
      <formula>0</formula>
    </cfRule>
  </conditionalFormatting>
  <conditionalFormatting sqref="B574">
    <cfRule type="duplicateValues" priority="109" aboveAverage="0" equalAverage="0" bottom="0" percent="0" rank="0" text="" dxfId="106">
      <formula>0</formula>
    </cfRule>
  </conditionalFormatting>
  <conditionalFormatting sqref="B574">
    <cfRule type="duplicateValues" priority="110" aboveAverage="0" equalAverage="0" bottom="0" percent="0" rank="0" text="" dxfId="107">
      <formula>0</formula>
    </cfRule>
  </conditionalFormatting>
  <conditionalFormatting sqref="B574">
    <cfRule type="duplicateValues" priority="111" aboveAverage="0" equalAverage="0" bottom="0" percent="0" rank="0" text="" dxfId="108">
      <formula>0</formula>
    </cfRule>
  </conditionalFormatting>
  <conditionalFormatting sqref="B674">
    <cfRule type="duplicateValues" priority="112" aboveAverage="0" equalAverage="0" bottom="0" percent="0" rank="0" text="" dxfId="109">
      <formula>0</formula>
    </cfRule>
  </conditionalFormatting>
  <conditionalFormatting sqref="B674">
    <cfRule type="duplicateValues" priority="113" aboveAverage="0" equalAverage="0" bottom="0" percent="0" rank="0" text="" dxfId="110">
      <formula>0</formula>
    </cfRule>
  </conditionalFormatting>
  <conditionalFormatting sqref="B674">
    <cfRule type="duplicateValues" priority="114" aboveAverage="0" equalAverage="0" bottom="0" percent="0" rank="0" text="" dxfId="111">
      <formula>0</formula>
    </cfRule>
  </conditionalFormatting>
  <conditionalFormatting sqref="B715">
    <cfRule type="duplicateValues" priority="115" aboveAverage="0" equalAverage="0" bottom="0" percent="0" rank="0" text="" dxfId="112">
      <formula>0</formula>
    </cfRule>
  </conditionalFormatting>
  <conditionalFormatting sqref="B715">
    <cfRule type="duplicateValues" priority="116" aboveAverage="0" equalAverage="0" bottom="0" percent="0" rank="0" text="" dxfId="113">
      <formula>0</formula>
    </cfRule>
  </conditionalFormatting>
  <conditionalFormatting sqref="B715">
    <cfRule type="duplicateValues" priority="117" aboveAverage="0" equalAverage="0" bottom="0" percent="0" rank="0" text="" dxfId="114">
      <formula>0</formula>
    </cfRule>
  </conditionalFormatting>
  <conditionalFormatting sqref="B719">
    <cfRule type="duplicateValues" priority="118" aboveAverage="0" equalAverage="0" bottom="0" percent="0" rank="0" text="" dxfId="115">
      <formula>0</formula>
    </cfRule>
  </conditionalFormatting>
  <conditionalFormatting sqref="B719">
    <cfRule type="duplicateValues" priority="119" aboveAverage="0" equalAverage="0" bottom="0" percent="0" rank="0" text="" dxfId="116">
      <formula>0</formula>
    </cfRule>
  </conditionalFormatting>
  <conditionalFormatting sqref="B719">
    <cfRule type="duplicateValues" priority="120" aboveAverage="0" equalAverage="0" bottom="0" percent="0" rank="0" text="" dxfId="117">
      <formula>0</formula>
    </cfRule>
  </conditionalFormatting>
  <conditionalFormatting sqref="B721">
    <cfRule type="duplicateValues" priority="121" aboveAverage="0" equalAverage="0" bottom="0" percent="0" rank="0" text="" dxfId="118">
      <formula>0</formula>
    </cfRule>
  </conditionalFormatting>
  <conditionalFormatting sqref="B721">
    <cfRule type="duplicateValues" priority="122" aboveAverage="0" equalAverage="0" bottom="0" percent="0" rank="0" text="" dxfId="119">
      <formula>0</formula>
    </cfRule>
  </conditionalFormatting>
  <conditionalFormatting sqref="B721">
    <cfRule type="duplicateValues" priority="123" aboveAverage="0" equalAverage="0" bottom="0" percent="0" rank="0" text="" dxfId="120">
      <formula>0</formula>
    </cfRule>
  </conditionalFormatting>
  <conditionalFormatting sqref="B706">
    <cfRule type="duplicateValues" priority="124" aboveAverage="0" equalAverage="0" bottom="0" percent="0" rank="0" text="" dxfId="121">
      <formula>0</formula>
    </cfRule>
  </conditionalFormatting>
  <conditionalFormatting sqref="B706">
    <cfRule type="duplicateValues" priority="125" aboveAverage="0" equalAverage="0" bottom="0" percent="0" rank="0" text="" dxfId="122">
      <formula>0</formula>
    </cfRule>
  </conditionalFormatting>
  <conditionalFormatting sqref="B706">
    <cfRule type="duplicateValues" priority="126" aboveAverage="0" equalAverage="0" bottom="0" percent="0" rank="0" text="" dxfId="123">
      <formula>0</formula>
    </cfRule>
  </conditionalFormatting>
  <conditionalFormatting sqref="B837:B1048576 B1:B750">
    <cfRule type="duplicateValues" priority="127" aboveAverage="0" equalAverage="0" bottom="0" percent="0" rank="0" text="" dxfId="124">
      <formula>0</formula>
    </cfRule>
  </conditionalFormatting>
  <conditionalFormatting sqref="B1:B1048576">
    <cfRule type="duplicateValues" priority="128" aboveAverage="0" equalAverage="0" bottom="0" percent="0" rank="0" text="" dxfId="125">
      <formula>0</formula>
    </cfRule>
  </conditionalFormatting>
  <conditionalFormatting sqref="C1:C1048576">
    <cfRule type="duplicateValues" priority="129" aboveAverage="0" equalAverage="0" bottom="0" percent="0" rank="0" text="" dxfId="126">
      <formula>0</formula>
    </cfRule>
  </conditionalFormatting>
  <conditionalFormatting sqref="B723:B724 B717:B718 B676:B677 B389:B390">
    <cfRule type="duplicateValues" priority="130" aboveAverage="0" equalAverage="0" bottom="0" percent="0" rank="0" text="" dxfId="127">
      <formula>0</formula>
    </cfRule>
  </conditionalFormatting>
  <conditionalFormatting sqref="A336 C336:F336">
    <cfRule type="duplicateValues" priority="131" aboveAverage="0" equalAverage="0" bottom="0" percent="0" rank="0" text="" dxfId="128">
      <formula>0</formula>
    </cfRule>
    <cfRule type="duplicateValues" priority="132" aboveAverage="0" equalAverage="0" bottom="0" percent="0" rank="0" text="" dxfId="38">
      <formula>0</formula>
    </cfRule>
  </conditionalFormatting>
  <printOptions headings="false" gridLines="false" gridLinesSet="true" horizontalCentered="false" verticalCentered="false"/>
  <pageMargins left="0.708333333333333" right="0.118055555555556" top="0.414583333333333" bottom="0.551388888888889" header="0.315277777777778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&amp;L&amp;7Preparado por BCORONEL   09/04/2015&amp;C&amp;P de &amp;N&amp;R&amp;16ANDIGENA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59"/>
  <sheetViews>
    <sheetView showFormulas="false" showGridLines="false" showRowColHeaders="true" showZeros="true" rightToLeft="false" tabSelected="false" showOutlineSymbols="true" defaultGridColor="true" view="normal" topLeftCell="A1" colorId="64" zoomScale="96" zoomScaleNormal="96" zoomScalePageLayoutView="100" workbookViewId="0">
      <pane xSplit="0" ySplit="7" topLeftCell="A8" activePane="bottomLeft" state="frozen"/>
      <selection pane="topLeft" activeCell="A1" activeCellId="0" sqref="A1"/>
      <selection pane="bottom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" min="1" style="0" width="3.63"/>
    <col collapsed="false" customWidth="true" hidden="false" outlineLevel="0" max="3" min="2" style="0" width="8"/>
    <col collapsed="false" customWidth="true" hidden="false" outlineLevel="0" max="4" min="4" style="0" width="18"/>
    <col collapsed="false" customWidth="true" hidden="false" outlineLevel="0" max="5" min="5" style="0" width="9.25"/>
    <col collapsed="false" customWidth="true" hidden="false" outlineLevel="0" max="6" min="6" style="0" width="13.38"/>
    <col collapsed="false" customWidth="true" hidden="false" outlineLevel="0" max="7" min="7" style="0" width="7.25"/>
    <col collapsed="false" customWidth="true" hidden="false" outlineLevel="0" max="8" min="8" style="200" width="7.25"/>
    <col collapsed="false" customWidth="true" hidden="false" outlineLevel="0" max="9" min="9" style="0" width="11.62"/>
    <col collapsed="false" customWidth="true" hidden="false" outlineLevel="0" max="1025" min="10" style="0" width="11"/>
  </cols>
  <sheetData>
    <row r="1" customFormat="false" ht="19.5" hidden="false" customHeight="true" outlineLevel="0" collapsed="false">
      <c r="A1" s="201"/>
      <c r="B1" s="202"/>
      <c r="C1" s="202"/>
      <c r="D1" s="203" t="s">
        <v>2461</v>
      </c>
      <c r="E1" s="203"/>
      <c r="F1" s="203"/>
      <c r="G1" s="204" t="s">
        <v>2462</v>
      </c>
      <c r="H1" s="204"/>
      <c r="I1" s="204"/>
    </row>
    <row r="2" customFormat="false" ht="5.25" hidden="false" customHeight="true" outlineLevel="0" collapsed="false">
      <c r="A2" s="205"/>
      <c r="B2" s="205"/>
      <c r="C2" s="205"/>
      <c r="D2" s="205"/>
      <c r="E2" s="205"/>
      <c r="F2" s="205"/>
      <c r="G2" s="205"/>
      <c r="H2" s="205"/>
      <c r="I2" s="206"/>
    </row>
    <row r="3" customFormat="false" ht="15.75" hidden="false" customHeight="false" outlineLevel="0" collapsed="false">
      <c r="A3" s="207" t="s">
        <v>2097</v>
      </c>
      <c r="B3" s="208"/>
      <c r="C3" s="208"/>
      <c r="D3" s="208"/>
      <c r="E3" s="209" t="s">
        <v>2463</v>
      </c>
      <c r="F3" s="210"/>
      <c r="G3" s="208"/>
      <c r="H3" s="211"/>
      <c r="I3" s="212" t="n">
        <v>15061440</v>
      </c>
    </row>
    <row r="4" customFormat="false" ht="15.75" hidden="false" customHeight="false" outlineLevel="0" collapsed="false">
      <c r="A4" s="207" t="s">
        <v>2464</v>
      </c>
      <c r="B4" s="208"/>
      <c r="C4" s="208"/>
      <c r="D4" s="131" t="n">
        <v>43593</v>
      </c>
      <c r="E4" s="208" t="s">
        <v>2465</v>
      </c>
      <c r="F4" s="213" t="s">
        <v>2466</v>
      </c>
      <c r="G4" s="213"/>
      <c r="H4" s="213"/>
      <c r="I4" s="213"/>
    </row>
    <row r="5" customFormat="false" ht="15.75" hidden="false" customHeight="false" outlineLevel="0" collapsed="false">
      <c r="A5" s="214" t="s">
        <v>2101</v>
      </c>
      <c r="B5" s="215"/>
      <c r="C5" s="215"/>
      <c r="D5" s="215"/>
      <c r="E5" s="216" t="s">
        <v>2467</v>
      </c>
      <c r="F5" s="217"/>
      <c r="G5" s="217"/>
      <c r="H5" s="218"/>
      <c r="I5" s="219"/>
    </row>
    <row r="6" customFormat="false" ht="7.5" hidden="false" customHeight="true" outlineLevel="0" collapsed="false">
      <c r="A6" s="220"/>
      <c r="B6" s="201"/>
      <c r="C6" s="201"/>
      <c r="D6" s="201"/>
      <c r="E6" s="221"/>
      <c r="F6" s="221"/>
      <c r="G6" s="222"/>
      <c r="H6" s="223"/>
      <c r="I6" s="224"/>
    </row>
    <row r="7" customFormat="false" ht="57" hidden="false" customHeight="false" outlineLevel="0" collapsed="false">
      <c r="A7" s="225" t="s">
        <v>2468</v>
      </c>
      <c r="B7" s="226" t="s">
        <v>1</v>
      </c>
      <c r="C7" s="226" t="s">
        <v>2</v>
      </c>
      <c r="D7" s="226" t="s">
        <v>3</v>
      </c>
      <c r="E7" s="227" t="s">
        <v>4</v>
      </c>
      <c r="F7" s="227" t="s">
        <v>2103</v>
      </c>
      <c r="G7" s="228" t="s">
        <v>2104</v>
      </c>
      <c r="H7" s="229" t="s">
        <v>2469</v>
      </c>
      <c r="I7" s="230" t="s">
        <v>2470</v>
      </c>
    </row>
    <row r="8" customFormat="false" ht="15.75" hidden="true" customHeight="false" outlineLevel="0" collapsed="false">
      <c r="A8" s="34" t="n">
        <v>1</v>
      </c>
      <c r="B8" s="35" t="n">
        <v>15060038</v>
      </c>
      <c r="C8" s="36" t="n">
        <v>98</v>
      </c>
      <c r="D8" s="25" t="s">
        <v>20</v>
      </c>
      <c r="E8" s="37" t="s">
        <v>117</v>
      </c>
      <c r="F8" s="231" t="s">
        <v>2471</v>
      </c>
      <c r="G8" s="228" t="n">
        <v>20</v>
      </c>
      <c r="H8" s="229"/>
      <c r="I8" s="230"/>
    </row>
    <row r="9" customFormat="false" ht="15.75" hidden="false" customHeight="false" outlineLevel="0" collapsed="false">
      <c r="A9" s="34" t="n">
        <v>1</v>
      </c>
      <c r="B9" s="35" t="n">
        <v>15060038</v>
      </c>
      <c r="C9" s="36" t="n">
        <v>98</v>
      </c>
      <c r="D9" s="25" t="s">
        <v>20</v>
      </c>
      <c r="E9" s="37" t="s">
        <v>117</v>
      </c>
      <c r="F9" s="232" t="s">
        <v>2472</v>
      </c>
      <c r="G9" s="233" t="n">
        <v>20</v>
      </c>
      <c r="H9" s="234"/>
      <c r="I9" s="208"/>
    </row>
    <row r="10" customFormat="false" ht="15.75" hidden="true" customHeight="false" outlineLevel="0" collapsed="false">
      <c r="A10" s="34" t="n">
        <v>2</v>
      </c>
      <c r="B10" s="35" t="n">
        <v>15060096</v>
      </c>
      <c r="C10" s="36" t="n">
        <v>247</v>
      </c>
      <c r="D10" s="25" t="s">
        <v>118</v>
      </c>
      <c r="E10" s="37" t="s">
        <v>117</v>
      </c>
      <c r="F10" s="232" t="s">
        <v>2471</v>
      </c>
      <c r="G10" s="233" t="n">
        <v>20</v>
      </c>
      <c r="H10" s="234"/>
      <c r="I10" s="208"/>
    </row>
    <row r="11" customFormat="false" ht="15.75" hidden="false" customHeight="false" outlineLevel="0" collapsed="false">
      <c r="A11" s="34" t="n">
        <v>2</v>
      </c>
      <c r="B11" s="35" t="n">
        <v>15060096</v>
      </c>
      <c r="C11" s="36" t="n">
        <v>247</v>
      </c>
      <c r="D11" s="25" t="s">
        <v>118</v>
      </c>
      <c r="E11" s="37" t="s">
        <v>117</v>
      </c>
      <c r="F11" s="232" t="s">
        <v>2181</v>
      </c>
      <c r="G11" s="233" t="n">
        <v>20</v>
      </c>
      <c r="H11" s="234"/>
      <c r="I11" s="208"/>
    </row>
    <row r="12" customFormat="false" ht="15.75" hidden="true" customHeight="false" outlineLevel="0" collapsed="false">
      <c r="A12" s="34" t="n">
        <v>3</v>
      </c>
      <c r="B12" s="35" t="n">
        <v>15060116</v>
      </c>
      <c r="C12" s="36" t="n">
        <v>334</v>
      </c>
      <c r="D12" s="25" t="s">
        <v>119</v>
      </c>
      <c r="E12" s="37" t="s">
        <v>117</v>
      </c>
      <c r="F12" s="232" t="s">
        <v>2471</v>
      </c>
      <c r="G12" s="233" t="n">
        <v>20</v>
      </c>
      <c r="H12" s="234"/>
      <c r="I12" s="208"/>
    </row>
    <row r="13" customFormat="false" ht="15.75" hidden="false" customHeight="false" outlineLevel="0" collapsed="false">
      <c r="A13" s="34" t="n">
        <v>3</v>
      </c>
      <c r="B13" s="35" t="n">
        <v>15060116</v>
      </c>
      <c r="C13" s="36" t="n">
        <v>334</v>
      </c>
      <c r="D13" s="25" t="s">
        <v>119</v>
      </c>
      <c r="E13" s="37" t="s">
        <v>117</v>
      </c>
      <c r="F13" s="232" t="s">
        <v>2472</v>
      </c>
      <c r="G13" s="233" t="n">
        <v>20</v>
      </c>
      <c r="H13" s="235"/>
      <c r="I13" s="208"/>
    </row>
    <row r="14" customFormat="false" ht="15.75" hidden="true" customHeight="false" outlineLevel="0" collapsed="false">
      <c r="A14" s="34" t="n">
        <v>4</v>
      </c>
      <c r="B14" s="20" t="n">
        <v>15062442</v>
      </c>
      <c r="C14" s="36" t="s">
        <v>120</v>
      </c>
      <c r="D14" s="25" t="s">
        <v>119</v>
      </c>
      <c r="E14" s="37" t="s">
        <v>117</v>
      </c>
      <c r="F14" s="232" t="s">
        <v>2172</v>
      </c>
      <c r="G14" s="233" t="n">
        <v>20</v>
      </c>
      <c r="H14" s="235"/>
      <c r="I14" s="208"/>
    </row>
    <row r="15" customFormat="false" ht="15.75" hidden="false" customHeight="false" outlineLevel="0" collapsed="false">
      <c r="A15" s="34" t="n">
        <v>4</v>
      </c>
      <c r="B15" s="20" t="n">
        <v>15062442</v>
      </c>
      <c r="C15" s="36" t="s">
        <v>120</v>
      </c>
      <c r="D15" s="25" t="s">
        <v>119</v>
      </c>
      <c r="E15" s="37" t="s">
        <v>117</v>
      </c>
      <c r="F15" s="232" t="s">
        <v>2472</v>
      </c>
      <c r="G15" s="233" t="n">
        <v>20</v>
      </c>
      <c r="H15" s="235"/>
      <c r="I15" s="208"/>
    </row>
    <row r="16" customFormat="false" ht="15.75" hidden="true" customHeight="false" outlineLevel="0" collapsed="false">
      <c r="A16" s="236" t="n">
        <v>5</v>
      </c>
      <c r="B16" s="237" t="n">
        <v>15062443</v>
      </c>
      <c r="C16" s="238" t="n">
        <v>393</v>
      </c>
      <c r="D16" s="239" t="s">
        <v>2473</v>
      </c>
      <c r="E16" s="240" t="s">
        <v>117</v>
      </c>
      <c r="F16" s="241"/>
      <c r="G16" s="242"/>
      <c r="H16" s="243"/>
      <c r="I16" s="244" t="s">
        <v>2474</v>
      </c>
    </row>
    <row r="17" s="247" customFormat="true" ht="15.75" hidden="true" customHeight="false" outlineLevel="0" collapsed="false">
      <c r="A17" s="34" t="n">
        <v>6</v>
      </c>
      <c r="B17" s="20" t="n">
        <v>15062444</v>
      </c>
      <c r="C17" s="36" t="n">
        <v>646</v>
      </c>
      <c r="D17" s="25" t="s">
        <v>121</v>
      </c>
      <c r="E17" s="37" t="s">
        <v>117</v>
      </c>
      <c r="F17" s="232" t="s">
        <v>2172</v>
      </c>
      <c r="G17" s="245" t="n">
        <v>20</v>
      </c>
      <c r="H17" s="235"/>
      <c r="I17" s="246"/>
    </row>
    <row r="18" customFormat="false" ht="15.75" hidden="false" customHeight="false" outlineLevel="0" collapsed="false">
      <c r="A18" s="34" t="n">
        <v>6</v>
      </c>
      <c r="B18" s="20" t="n">
        <v>15062444</v>
      </c>
      <c r="C18" s="36" t="n">
        <v>646</v>
      </c>
      <c r="D18" s="25" t="s">
        <v>121</v>
      </c>
      <c r="E18" s="37" t="s">
        <v>117</v>
      </c>
      <c r="F18" s="232" t="s">
        <v>2472</v>
      </c>
      <c r="G18" s="233" t="n">
        <v>20</v>
      </c>
      <c r="H18" s="235"/>
      <c r="I18" s="208"/>
    </row>
    <row r="19" customFormat="false" ht="15.75" hidden="true" customHeight="false" outlineLevel="0" collapsed="false">
      <c r="A19" s="34" t="n">
        <v>7</v>
      </c>
      <c r="B19" s="20" t="n">
        <v>15062445</v>
      </c>
      <c r="C19" s="36" t="n">
        <v>647</v>
      </c>
      <c r="D19" s="25" t="s">
        <v>122</v>
      </c>
      <c r="E19" s="37" t="s">
        <v>117</v>
      </c>
      <c r="F19" s="232" t="s">
        <v>2471</v>
      </c>
      <c r="G19" s="233" t="n">
        <v>20</v>
      </c>
      <c r="H19" s="235"/>
      <c r="I19" s="208"/>
    </row>
    <row r="20" customFormat="false" ht="15.75" hidden="false" customHeight="false" outlineLevel="0" collapsed="false">
      <c r="A20" s="34" t="n">
        <v>7</v>
      </c>
      <c r="B20" s="20" t="n">
        <v>15062445</v>
      </c>
      <c r="C20" s="36" t="n">
        <v>647</v>
      </c>
      <c r="D20" s="25" t="s">
        <v>122</v>
      </c>
      <c r="E20" s="37" t="s">
        <v>117</v>
      </c>
      <c r="F20" s="232" t="s">
        <v>2472</v>
      </c>
      <c r="G20" s="233" t="n">
        <v>20</v>
      </c>
      <c r="H20" s="235"/>
      <c r="I20" s="208"/>
    </row>
    <row r="21" customFormat="false" ht="15.75" hidden="true" customHeight="false" outlineLevel="0" collapsed="false">
      <c r="A21" s="38" t="n">
        <v>8</v>
      </c>
      <c r="B21" s="20" t="n">
        <v>15062446</v>
      </c>
      <c r="C21" s="35" t="n">
        <v>749</v>
      </c>
      <c r="D21" s="25" t="s">
        <v>20</v>
      </c>
      <c r="E21" s="18" t="s">
        <v>117</v>
      </c>
      <c r="F21" s="232" t="s">
        <v>2172</v>
      </c>
      <c r="G21" s="233" t="n">
        <v>20</v>
      </c>
      <c r="H21" s="235"/>
      <c r="I21" s="208"/>
    </row>
    <row r="22" customFormat="false" ht="15.75" hidden="true" customHeight="false" outlineLevel="0" collapsed="false">
      <c r="A22" s="236" t="n">
        <v>8</v>
      </c>
      <c r="B22" s="237" t="n">
        <v>15062446</v>
      </c>
      <c r="C22" s="238" t="n">
        <v>749</v>
      </c>
      <c r="D22" s="239" t="s">
        <v>20</v>
      </c>
      <c r="E22" s="240" t="s">
        <v>117</v>
      </c>
      <c r="F22" s="248"/>
      <c r="G22" s="249"/>
      <c r="H22" s="243"/>
      <c r="I22" s="242"/>
    </row>
    <row r="23" s="247" customFormat="true" ht="15.75" hidden="true" customHeight="false" outlineLevel="0" collapsed="false">
      <c r="A23" s="34" t="n">
        <v>9</v>
      </c>
      <c r="B23" s="20" t="n">
        <v>15062447</v>
      </c>
      <c r="C23" s="36" t="n">
        <v>753</v>
      </c>
      <c r="D23" s="25" t="s">
        <v>20</v>
      </c>
      <c r="E23" s="37" t="s">
        <v>117</v>
      </c>
      <c r="F23" s="232" t="s">
        <v>2471</v>
      </c>
      <c r="G23" s="250" t="n">
        <v>20</v>
      </c>
      <c r="H23" s="235"/>
      <c r="I23" s="245"/>
    </row>
    <row r="24" customFormat="false" ht="15.75" hidden="false" customHeight="false" outlineLevel="0" collapsed="false">
      <c r="A24" s="34" t="n">
        <v>9</v>
      </c>
      <c r="B24" s="20" t="n">
        <v>15062447</v>
      </c>
      <c r="C24" s="36" t="n">
        <v>753</v>
      </c>
      <c r="D24" s="25" t="s">
        <v>20</v>
      </c>
      <c r="E24" s="37" t="s">
        <v>117</v>
      </c>
      <c r="F24" s="232" t="s">
        <v>2181</v>
      </c>
      <c r="G24" s="233" t="n">
        <v>20</v>
      </c>
      <c r="H24" s="235"/>
      <c r="I24" s="208"/>
    </row>
    <row r="25" customFormat="false" ht="15.75" hidden="true" customHeight="false" outlineLevel="0" collapsed="false">
      <c r="A25" s="34" t="n">
        <v>10</v>
      </c>
      <c r="B25" s="20" t="n">
        <v>15062448</v>
      </c>
      <c r="C25" s="35" t="n">
        <v>754</v>
      </c>
      <c r="D25" s="25" t="s">
        <v>20</v>
      </c>
      <c r="E25" s="18" t="s">
        <v>117</v>
      </c>
      <c r="F25" s="232" t="s">
        <v>2471</v>
      </c>
      <c r="G25" s="250" t="n">
        <v>20</v>
      </c>
      <c r="H25" s="235"/>
      <c r="I25" s="208"/>
    </row>
    <row r="26" customFormat="false" ht="15.75" hidden="false" customHeight="false" outlineLevel="0" collapsed="false">
      <c r="A26" s="34" t="n">
        <v>10</v>
      </c>
      <c r="B26" s="20" t="n">
        <v>15062448</v>
      </c>
      <c r="C26" s="35" t="n">
        <v>754</v>
      </c>
      <c r="D26" s="25" t="s">
        <v>20</v>
      </c>
      <c r="E26" s="18" t="s">
        <v>117</v>
      </c>
      <c r="F26" s="232" t="s">
        <v>2181</v>
      </c>
      <c r="G26" s="233" t="n">
        <v>20</v>
      </c>
      <c r="H26" s="235"/>
      <c r="I26" s="208"/>
    </row>
    <row r="27" customFormat="false" ht="15.75" hidden="true" customHeight="false" outlineLevel="0" collapsed="false">
      <c r="A27" s="34" t="n">
        <v>11</v>
      </c>
      <c r="B27" s="20" t="n">
        <v>15062449</v>
      </c>
      <c r="C27" s="36" t="n">
        <v>798</v>
      </c>
      <c r="D27" s="25" t="s">
        <v>123</v>
      </c>
      <c r="E27" s="37" t="s">
        <v>117</v>
      </c>
      <c r="F27" s="232" t="s">
        <v>2471</v>
      </c>
      <c r="G27" s="250" t="n">
        <v>20</v>
      </c>
      <c r="H27" s="235"/>
      <c r="I27" s="208"/>
    </row>
    <row r="28" customFormat="false" ht="15.75" hidden="false" customHeight="false" outlineLevel="0" collapsed="false">
      <c r="A28" s="34" t="n">
        <v>11</v>
      </c>
      <c r="B28" s="20" t="n">
        <v>15062449</v>
      </c>
      <c r="C28" s="36" t="n">
        <v>798</v>
      </c>
      <c r="D28" s="25" t="s">
        <v>123</v>
      </c>
      <c r="E28" s="37" t="s">
        <v>117</v>
      </c>
      <c r="F28" s="232" t="s">
        <v>2181</v>
      </c>
      <c r="G28" s="233" t="n">
        <v>20</v>
      </c>
      <c r="H28" s="235"/>
      <c r="I28" s="208"/>
    </row>
    <row r="29" customFormat="false" ht="15.75" hidden="true" customHeight="false" outlineLevel="0" collapsed="false">
      <c r="A29" s="34" t="n">
        <v>12</v>
      </c>
      <c r="B29" s="20" t="n">
        <v>15062450</v>
      </c>
      <c r="C29" s="36" t="s">
        <v>124</v>
      </c>
      <c r="D29" s="25" t="s">
        <v>123</v>
      </c>
      <c r="E29" s="37" t="s">
        <v>117</v>
      </c>
      <c r="F29" s="232" t="s">
        <v>2471</v>
      </c>
      <c r="G29" s="250" t="n">
        <v>20</v>
      </c>
      <c r="H29" s="235"/>
      <c r="I29" s="208"/>
    </row>
    <row r="30" customFormat="false" ht="15.75" hidden="false" customHeight="false" outlineLevel="0" collapsed="false">
      <c r="A30" s="34" t="n">
        <v>12</v>
      </c>
      <c r="B30" s="20" t="n">
        <v>15062450</v>
      </c>
      <c r="C30" s="36" t="s">
        <v>124</v>
      </c>
      <c r="D30" s="25" t="s">
        <v>123</v>
      </c>
      <c r="E30" s="37" t="s">
        <v>117</v>
      </c>
      <c r="F30" s="232" t="s">
        <v>2472</v>
      </c>
      <c r="G30" s="233" t="n">
        <v>20</v>
      </c>
      <c r="H30" s="235"/>
      <c r="I30" s="208"/>
    </row>
    <row r="31" customFormat="false" ht="15.75" hidden="true" customHeight="false" outlineLevel="0" collapsed="false">
      <c r="A31" s="34" t="n">
        <v>13</v>
      </c>
      <c r="B31" s="20" t="n">
        <v>15062451</v>
      </c>
      <c r="C31" s="36" t="s">
        <v>125</v>
      </c>
      <c r="D31" s="25" t="s">
        <v>123</v>
      </c>
      <c r="E31" s="37" t="s">
        <v>117</v>
      </c>
      <c r="F31" s="232" t="s">
        <v>2172</v>
      </c>
      <c r="G31" s="250" t="n">
        <v>20</v>
      </c>
      <c r="H31" s="235"/>
      <c r="I31" s="208"/>
    </row>
    <row r="32" customFormat="false" ht="15.75" hidden="false" customHeight="false" outlineLevel="0" collapsed="false">
      <c r="A32" s="34" t="n">
        <v>13</v>
      </c>
      <c r="B32" s="20" t="n">
        <v>15062451</v>
      </c>
      <c r="C32" s="36" t="s">
        <v>125</v>
      </c>
      <c r="D32" s="25" t="s">
        <v>123</v>
      </c>
      <c r="E32" s="37" t="s">
        <v>117</v>
      </c>
      <c r="F32" s="232" t="s">
        <v>2472</v>
      </c>
      <c r="G32" s="233" t="n">
        <v>20</v>
      </c>
      <c r="H32" s="235"/>
      <c r="I32" s="208"/>
    </row>
    <row r="33" customFormat="false" ht="15.75" hidden="true" customHeight="false" outlineLevel="0" collapsed="false">
      <c r="A33" s="34" t="n">
        <v>14</v>
      </c>
      <c r="B33" s="20" t="n">
        <v>15062452</v>
      </c>
      <c r="C33" s="35" t="s">
        <v>2475</v>
      </c>
      <c r="D33" s="25" t="s">
        <v>127</v>
      </c>
      <c r="E33" s="37" t="s">
        <v>117</v>
      </c>
      <c r="F33" s="232" t="s">
        <v>2471</v>
      </c>
      <c r="G33" s="250" t="n">
        <v>20</v>
      </c>
      <c r="H33" s="235"/>
      <c r="I33" s="208"/>
    </row>
    <row r="34" customFormat="false" ht="15.75" hidden="false" customHeight="false" outlineLevel="0" collapsed="false">
      <c r="A34" s="34" t="n">
        <v>14</v>
      </c>
      <c r="B34" s="20" t="n">
        <v>15062452</v>
      </c>
      <c r="C34" s="35" t="s">
        <v>126</v>
      </c>
      <c r="D34" s="25" t="s">
        <v>127</v>
      </c>
      <c r="E34" s="37" t="s">
        <v>117</v>
      </c>
      <c r="F34" s="232" t="s">
        <v>2472</v>
      </c>
      <c r="G34" s="233" t="n">
        <v>20</v>
      </c>
      <c r="H34" s="235"/>
      <c r="I34" s="208"/>
    </row>
    <row r="35" customFormat="false" ht="15.75" hidden="true" customHeight="false" outlineLevel="0" collapsed="false">
      <c r="A35" s="34" t="n">
        <v>15</v>
      </c>
      <c r="B35" s="20" t="n">
        <v>15062453</v>
      </c>
      <c r="C35" s="35" t="n">
        <v>800</v>
      </c>
      <c r="D35" s="25" t="s">
        <v>128</v>
      </c>
      <c r="E35" s="18" t="s">
        <v>117</v>
      </c>
      <c r="F35" s="232" t="s">
        <v>2471</v>
      </c>
      <c r="G35" s="250" t="n">
        <v>20</v>
      </c>
      <c r="H35" s="235"/>
      <c r="I35" s="208"/>
    </row>
    <row r="36" customFormat="false" ht="15.75" hidden="false" customHeight="false" outlineLevel="0" collapsed="false">
      <c r="A36" s="34" t="n">
        <v>15</v>
      </c>
      <c r="B36" s="20" t="n">
        <v>15062453</v>
      </c>
      <c r="C36" s="35" t="n">
        <v>800</v>
      </c>
      <c r="D36" s="25" t="s">
        <v>128</v>
      </c>
      <c r="E36" s="18" t="s">
        <v>117</v>
      </c>
      <c r="F36" s="232" t="s">
        <v>2181</v>
      </c>
      <c r="G36" s="233" t="n">
        <v>20</v>
      </c>
      <c r="H36" s="235"/>
      <c r="I36" s="208"/>
    </row>
    <row r="37" s="247" customFormat="true" ht="15.75" hidden="false" customHeight="false" outlineLevel="0" collapsed="false">
      <c r="A37" s="38" t="n">
        <v>16</v>
      </c>
      <c r="B37" s="20" t="n">
        <v>15062454</v>
      </c>
      <c r="C37" s="35" t="n">
        <v>801</v>
      </c>
      <c r="D37" s="25" t="s">
        <v>129</v>
      </c>
      <c r="E37" s="18" t="s">
        <v>117</v>
      </c>
      <c r="F37" s="232" t="s">
        <v>2181</v>
      </c>
      <c r="G37" s="250" t="n">
        <v>20</v>
      </c>
      <c r="H37" s="235"/>
      <c r="I37" s="245"/>
    </row>
    <row r="38" s="247" customFormat="true" ht="15.75" hidden="true" customHeight="false" outlineLevel="0" collapsed="false">
      <c r="A38" s="38" t="n">
        <v>17</v>
      </c>
      <c r="B38" s="20" t="n">
        <v>15062455</v>
      </c>
      <c r="C38" s="35" t="n">
        <v>824</v>
      </c>
      <c r="D38" s="25" t="s">
        <v>20</v>
      </c>
      <c r="E38" s="18" t="s">
        <v>117</v>
      </c>
      <c r="F38" s="232" t="s">
        <v>2172</v>
      </c>
      <c r="G38" s="233" t="n">
        <v>20</v>
      </c>
      <c r="H38" s="235"/>
      <c r="I38" s="245"/>
    </row>
    <row r="39" customFormat="false" ht="15.75" hidden="true" customHeight="false" outlineLevel="0" collapsed="false">
      <c r="A39" s="236" t="n">
        <v>17</v>
      </c>
      <c r="B39" s="237" t="n">
        <v>15062455</v>
      </c>
      <c r="C39" s="251" t="n">
        <v>824</v>
      </c>
      <c r="D39" s="252" t="s">
        <v>20</v>
      </c>
      <c r="E39" s="240" t="s">
        <v>117</v>
      </c>
      <c r="F39" s="248"/>
      <c r="G39" s="253"/>
      <c r="H39" s="243"/>
      <c r="I39" s="242"/>
    </row>
    <row r="40" s="247" customFormat="true" ht="15.75" hidden="true" customHeight="false" outlineLevel="0" collapsed="false">
      <c r="A40" s="34" t="n">
        <v>18</v>
      </c>
      <c r="B40" s="20" t="n">
        <v>15062456</v>
      </c>
      <c r="C40" s="36" t="n">
        <v>855</v>
      </c>
      <c r="D40" s="25" t="s">
        <v>130</v>
      </c>
      <c r="E40" s="37" t="s">
        <v>117</v>
      </c>
      <c r="F40" s="232" t="s">
        <v>2172</v>
      </c>
      <c r="G40" s="254" t="n">
        <v>20</v>
      </c>
      <c r="H40" s="235"/>
      <c r="I40" s="245"/>
    </row>
    <row r="41" customFormat="false" ht="15.75" hidden="false" customHeight="false" outlineLevel="0" collapsed="false">
      <c r="A41" s="34" t="n">
        <v>18</v>
      </c>
      <c r="B41" s="20" t="n">
        <v>15062456</v>
      </c>
      <c r="C41" s="36" t="n">
        <v>855</v>
      </c>
      <c r="D41" s="25" t="s">
        <v>130</v>
      </c>
      <c r="E41" s="37" t="s">
        <v>117</v>
      </c>
      <c r="F41" s="232" t="s">
        <v>2472</v>
      </c>
      <c r="G41" s="233" t="n">
        <v>20</v>
      </c>
      <c r="H41" s="235"/>
      <c r="I41" s="208"/>
    </row>
    <row r="42" customFormat="false" ht="15.75" hidden="true" customHeight="false" outlineLevel="0" collapsed="false">
      <c r="A42" s="38" t="n">
        <v>19</v>
      </c>
      <c r="B42" s="20" t="n">
        <v>15062457</v>
      </c>
      <c r="C42" s="35" t="n">
        <v>859</v>
      </c>
      <c r="D42" s="25" t="s">
        <v>20</v>
      </c>
      <c r="E42" s="18" t="s">
        <v>117</v>
      </c>
      <c r="F42" s="232" t="s">
        <v>2172</v>
      </c>
      <c r="G42" s="254" t="n">
        <v>20</v>
      </c>
      <c r="H42" s="235"/>
      <c r="I42" s="208"/>
    </row>
    <row r="43" customFormat="false" ht="15.75" hidden="true" customHeight="false" outlineLevel="0" collapsed="false">
      <c r="A43" s="236" t="n">
        <v>19</v>
      </c>
      <c r="B43" s="237" t="n">
        <v>15062457</v>
      </c>
      <c r="C43" s="251" t="n">
        <v>859</v>
      </c>
      <c r="D43" s="252" t="s">
        <v>20</v>
      </c>
      <c r="E43" s="240" t="s">
        <v>117</v>
      </c>
      <c r="F43" s="248"/>
      <c r="G43" s="255"/>
      <c r="H43" s="243"/>
      <c r="I43" s="242"/>
    </row>
    <row r="44" s="247" customFormat="true" ht="15.75" hidden="true" customHeight="false" outlineLevel="0" collapsed="false">
      <c r="A44" s="34" t="n">
        <v>20</v>
      </c>
      <c r="B44" s="20" t="n">
        <v>15062458</v>
      </c>
      <c r="C44" s="35" t="s">
        <v>2476</v>
      </c>
      <c r="D44" s="25" t="s">
        <v>2477</v>
      </c>
      <c r="E44" s="18" t="s">
        <v>117</v>
      </c>
      <c r="F44" s="232" t="s">
        <v>2471</v>
      </c>
      <c r="G44" s="254" t="n">
        <v>20</v>
      </c>
      <c r="H44" s="235"/>
      <c r="I44" s="245"/>
    </row>
    <row r="45" customFormat="false" ht="15.75" hidden="false" customHeight="false" outlineLevel="0" collapsed="false">
      <c r="A45" s="34" t="n">
        <v>20</v>
      </c>
      <c r="B45" s="20" t="n">
        <v>15062458</v>
      </c>
      <c r="C45" s="35" t="s">
        <v>131</v>
      </c>
      <c r="D45" s="25" t="s">
        <v>132</v>
      </c>
      <c r="E45" s="18" t="s">
        <v>117</v>
      </c>
      <c r="F45" s="232" t="s">
        <v>2181</v>
      </c>
      <c r="G45" s="233" t="n">
        <v>20</v>
      </c>
      <c r="H45" s="235"/>
      <c r="I45" s="208"/>
    </row>
    <row r="46" customFormat="false" ht="15.75" hidden="true" customHeight="false" outlineLevel="0" collapsed="false">
      <c r="A46" s="34" t="n">
        <v>21</v>
      </c>
      <c r="B46" s="20" t="n">
        <v>15062459</v>
      </c>
      <c r="C46" s="36" t="n">
        <v>880</v>
      </c>
      <c r="D46" s="25" t="s">
        <v>2478</v>
      </c>
      <c r="E46" s="18" t="s">
        <v>117</v>
      </c>
      <c r="F46" s="232" t="s">
        <v>2471</v>
      </c>
      <c r="G46" s="254" t="n">
        <v>20</v>
      </c>
      <c r="H46" s="235"/>
      <c r="I46" s="208"/>
    </row>
    <row r="47" customFormat="false" ht="15.75" hidden="false" customHeight="false" outlineLevel="0" collapsed="false">
      <c r="A47" s="34" t="n">
        <v>21</v>
      </c>
      <c r="B47" s="20" t="n">
        <v>15062459</v>
      </c>
      <c r="C47" s="36" t="n">
        <v>880</v>
      </c>
      <c r="D47" s="25" t="s">
        <v>133</v>
      </c>
      <c r="E47" s="18" t="s">
        <v>117</v>
      </c>
      <c r="F47" s="232" t="s">
        <v>2472</v>
      </c>
      <c r="G47" s="233" t="n">
        <v>20</v>
      </c>
      <c r="H47" s="235"/>
      <c r="I47" s="208"/>
    </row>
    <row r="48" customFormat="false" ht="15.75" hidden="true" customHeight="false" outlineLevel="0" collapsed="false">
      <c r="A48" s="38" t="n">
        <v>22</v>
      </c>
      <c r="B48" s="20" t="n">
        <v>15062460</v>
      </c>
      <c r="C48" s="35" t="n">
        <v>885</v>
      </c>
      <c r="D48" s="25" t="s">
        <v>2479</v>
      </c>
      <c r="E48" s="18" t="s">
        <v>117</v>
      </c>
      <c r="F48" s="232" t="s">
        <v>2172</v>
      </c>
      <c r="G48" s="254" t="n">
        <v>20</v>
      </c>
      <c r="H48" s="235"/>
      <c r="I48" s="208"/>
    </row>
    <row r="49" customFormat="false" ht="15.75" hidden="true" customHeight="false" outlineLevel="0" collapsed="false">
      <c r="A49" s="236" t="n">
        <v>22</v>
      </c>
      <c r="B49" s="237" t="n">
        <v>15062460</v>
      </c>
      <c r="C49" s="251" t="n">
        <v>885</v>
      </c>
      <c r="D49" s="252" t="s">
        <v>2479</v>
      </c>
      <c r="E49" s="240" t="s">
        <v>117</v>
      </c>
      <c r="F49" s="248" t="s">
        <v>2472</v>
      </c>
      <c r="G49" s="255"/>
      <c r="H49" s="243"/>
      <c r="I49" s="255"/>
    </row>
    <row r="50" customFormat="false" ht="15.75" hidden="false" customHeight="false" outlineLevel="0" collapsed="false">
      <c r="A50" s="34" t="n">
        <v>23</v>
      </c>
      <c r="B50" s="20" t="n">
        <v>15062461</v>
      </c>
      <c r="C50" s="36" t="n">
        <v>886</v>
      </c>
      <c r="D50" s="25" t="s">
        <v>134</v>
      </c>
      <c r="E50" s="37" t="s">
        <v>117</v>
      </c>
      <c r="F50" s="232" t="s">
        <v>2472</v>
      </c>
      <c r="G50" s="233" t="n">
        <v>20</v>
      </c>
      <c r="H50" s="235"/>
      <c r="I50" s="208"/>
    </row>
    <row r="51" customFormat="false" ht="15.75" hidden="true" customHeight="false" outlineLevel="0" collapsed="false">
      <c r="A51" s="34" t="n">
        <v>24</v>
      </c>
      <c r="B51" s="20" t="n">
        <v>15062462</v>
      </c>
      <c r="C51" s="35" t="s">
        <v>2480</v>
      </c>
      <c r="D51" s="25" t="s">
        <v>20</v>
      </c>
      <c r="E51" s="18" t="s">
        <v>117</v>
      </c>
      <c r="F51" s="232" t="s">
        <v>2471</v>
      </c>
      <c r="G51" s="233" t="n">
        <v>20</v>
      </c>
      <c r="H51" s="235"/>
      <c r="I51" s="208"/>
    </row>
    <row r="52" customFormat="false" ht="15.75" hidden="false" customHeight="false" outlineLevel="0" collapsed="false">
      <c r="A52" s="34" t="n">
        <v>24</v>
      </c>
      <c r="B52" s="20" t="n">
        <v>15062462</v>
      </c>
      <c r="C52" s="35" t="s">
        <v>135</v>
      </c>
      <c r="D52" s="25" t="s">
        <v>20</v>
      </c>
      <c r="E52" s="18" t="s">
        <v>117</v>
      </c>
      <c r="F52" s="232" t="s">
        <v>2115</v>
      </c>
      <c r="G52" s="233" t="n">
        <v>20</v>
      </c>
      <c r="H52" s="235"/>
      <c r="I52" s="208"/>
    </row>
    <row r="53" customFormat="false" ht="15.75" hidden="true" customHeight="false" outlineLevel="0" collapsed="false">
      <c r="A53" s="34" t="n">
        <v>25</v>
      </c>
      <c r="B53" s="20" t="n">
        <v>15062463</v>
      </c>
      <c r="C53" s="36" t="n">
        <v>962</v>
      </c>
      <c r="D53" s="25" t="s">
        <v>136</v>
      </c>
      <c r="E53" s="37" t="s">
        <v>117</v>
      </c>
      <c r="F53" s="232" t="s">
        <v>2471</v>
      </c>
      <c r="G53" s="233" t="n">
        <v>20</v>
      </c>
      <c r="H53" s="235"/>
      <c r="I53" s="208"/>
    </row>
    <row r="54" customFormat="false" ht="15.75" hidden="false" customHeight="false" outlineLevel="0" collapsed="false">
      <c r="A54" s="34" t="n">
        <v>25</v>
      </c>
      <c r="B54" s="20" t="n">
        <v>15062463</v>
      </c>
      <c r="C54" s="36" t="n">
        <v>962</v>
      </c>
      <c r="D54" s="25" t="s">
        <v>136</v>
      </c>
      <c r="E54" s="37" t="s">
        <v>117</v>
      </c>
      <c r="F54" s="232" t="s">
        <v>2472</v>
      </c>
      <c r="G54" s="233" t="n">
        <v>20</v>
      </c>
      <c r="H54" s="235"/>
      <c r="I54" s="208"/>
    </row>
    <row r="55" customFormat="false" ht="15.75" hidden="true" customHeight="false" outlineLevel="0" collapsed="false">
      <c r="A55" s="34" t="n">
        <v>26</v>
      </c>
      <c r="B55" s="20" t="n">
        <v>15062464</v>
      </c>
      <c r="C55" s="36" t="n">
        <v>969</v>
      </c>
      <c r="D55" s="25" t="s">
        <v>137</v>
      </c>
      <c r="E55" s="37" t="s">
        <v>117</v>
      </c>
      <c r="F55" s="232" t="s">
        <v>2172</v>
      </c>
      <c r="G55" s="233" t="n">
        <v>20</v>
      </c>
      <c r="H55" s="235"/>
      <c r="I55" s="208"/>
    </row>
    <row r="56" customFormat="false" ht="15.75" hidden="false" customHeight="false" outlineLevel="0" collapsed="false">
      <c r="A56" s="34" t="n">
        <v>26</v>
      </c>
      <c r="B56" s="20" t="n">
        <v>15062464</v>
      </c>
      <c r="C56" s="36" t="n">
        <v>969</v>
      </c>
      <c r="D56" s="25" t="s">
        <v>137</v>
      </c>
      <c r="E56" s="37" t="s">
        <v>117</v>
      </c>
      <c r="F56" s="232" t="s">
        <v>2472</v>
      </c>
      <c r="G56" s="233" t="n">
        <v>20</v>
      </c>
      <c r="H56" s="235"/>
      <c r="I56" s="208"/>
    </row>
    <row r="57" customFormat="false" ht="15.75" hidden="true" customHeight="false" outlineLevel="0" collapsed="false">
      <c r="A57" s="34" t="n">
        <v>27</v>
      </c>
      <c r="B57" s="35" t="n">
        <v>15060161</v>
      </c>
      <c r="C57" s="36" t="n">
        <v>1020</v>
      </c>
      <c r="D57" s="25" t="s">
        <v>138</v>
      </c>
      <c r="E57" s="37" t="s">
        <v>117</v>
      </c>
      <c r="F57" s="232" t="s">
        <v>2172</v>
      </c>
      <c r="G57" s="233" t="n">
        <v>20</v>
      </c>
      <c r="H57" s="235"/>
      <c r="I57" s="208"/>
    </row>
    <row r="58" customFormat="false" ht="15.75" hidden="false" customHeight="false" outlineLevel="0" collapsed="false">
      <c r="A58" s="34" t="n">
        <v>27</v>
      </c>
      <c r="B58" s="35" t="n">
        <v>15060161</v>
      </c>
      <c r="C58" s="36" t="n">
        <v>1020</v>
      </c>
      <c r="D58" s="25" t="s">
        <v>138</v>
      </c>
      <c r="E58" s="37" t="s">
        <v>117</v>
      </c>
      <c r="F58" s="232" t="s">
        <v>2472</v>
      </c>
      <c r="G58" s="233" t="n">
        <v>20</v>
      </c>
      <c r="H58" s="235"/>
      <c r="I58" s="208"/>
    </row>
    <row r="59" customFormat="false" ht="15.75" hidden="false" customHeight="false" outlineLevel="0" collapsed="false">
      <c r="A59" s="34" t="n">
        <v>28</v>
      </c>
      <c r="B59" s="35" t="n">
        <v>15060165</v>
      </c>
      <c r="C59" s="36" t="n">
        <v>1111</v>
      </c>
      <c r="D59" s="25" t="s">
        <v>139</v>
      </c>
      <c r="E59" s="37" t="s">
        <v>117</v>
      </c>
      <c r="F59" s="232" t="s">
        <v>2472</v>
      </c>
      <c r="G59" s="233" t="n">
        <v>20</v>
      </c>
      <c r="H59" s="235"/>
      <c r="I59" s="208"/>
    </row>
    <row r="60" customFormat="false" ht="15.75" hidden="true" customHeight="false" outlineLevel="0" collapsed="false">
      <c r="A60" s="38" t="n">
        <v>29</v>
      </c>
      <c r="B60" s="20" t="n">
        <v>15062466</v>
      </c>
      <c r="C60" s="35" t="n">
        <v>1113</v>
      </c>
      <c r="D60" s="25" t="s">
        <v>140</v>
      </c>
      <c r="E60" s="18" t="s">
        <v>117</v>
      </c>
      <c r="F60" s="232" t="s">
        <v>2471</v>
      </c>
      <c r="G60" s="233" t="n">
        <v>20</v>
      </c>
      <c r="H60" s="235"/>
      <c r="I60" s="208"/>
    </row>
    <row r="61" s="247" customFormat="true" ht="15.75" hidden="false" customHeight="false" outlineLevel="0" collapsed="false">
      <c r="A61" s="38" t="n">
        <v>29</v>
      </c>
      <c r="B61" s="20" t="n">
        <v>15062466</v>
      </c>
      <c r="C61" s="35" t="n">
        <v>1113</v>
      </c>
      <c r="D61" s="25" t="s">
        <v>140</v>
      </c>
      <c r="E61" s="18" t="s">
        <v>117</v>
      </c>
      <c r="F61" s="232" t="s">
        <v>2181</v>
      </c>
      <c r="G61" s="233" t="n">
        <v>20</v>
      </c>
      <c r="H61" s="235"/>
      <c r="I61" s="245"/>
    </row>
    <row r="62" s="247" customFormat="true" ht="15.75" hidden="true" customHeight="false" outlineLevel="0" collapsed="false">
      <c r="A62" s="34" t="n">
        <v>30</v>
      </c>
      <c r="B62" s="35" t="n">
        <v>15060170</v>
      </c>
      <c r="C62" s="36" t="n">
        <v>1120</v>
      </c>
      <c r="D62" s="25" t="s">
        <v>20</v>
      </c>
      <c r="E62" s="37" t="s">
        <v>117</v>
      </c>
      <c r="F62" s="232" t="s">
        <v>2471</v>
      </c>
      <c r="G62" s="233" t="n">
        <v>20</v>
      </c>
      <c r="H62" s="235"/>
      <c r="I62" s="245"/>
    </row>
    <row r="63" customFormat="false" ht="15.75" hidden="false" customHeight="false" outlineLevel="0" collapsed="false">
      <c r="A63" s="34" t="n">
        <v>30</v>
      </c>
      <c r="B63" s="35" t="n">
        <v>15060170</v>
      </c>
      <c r="C63" s="36" t="n">
        <v>1120</v>
      </c>
      <c r="D63" s="25" t="s">
        <v>20</v>
      </c>
      <c r="E63" s="37" t="s">
        <v>117</v>
      </c>
      <c r="F63" s="232" t="s">
        <v>2181</v>
      </c>
      <c r="G63" s="233" t="n">
        <v>20</v>
      </c>
      <c r="H63" s="235"/>
      <c r="I63" s="208"/>
    </row>
    <row r="64" customFormat="false" ht="15.75" hidden="true" customHeight="false" outlineLevel="0" collapsed="false">
      <c r="A64" s="34" t="n">
        <v>31</v>
      </c>
      <c r="B64" s="35" t="n">
        <v>15060175</v>
      </c>
      <c r="C64" s="36" t="n">
        <v>1141</v>
      </c>
      <c r="D64" s="25" t="s">
        <v>2481</v>
      </c>
      <c r="E64" s="37" t="s">
        <v>117</v>
      </c>
      <c r="F64" s="232" t="s">
        <v>2471</v>
      </c>
      <c r="G64" s="233" t="n">
        <v>20</v>
      </c>
      <c r="H64" s="235"/>
      <c r="I64" s="208"/>
    </row>
    <row r="65" customFormat="false" ht="15.75" hidden="false" customHeight="false" outlineLevel="0" collapsed="false">
      <c r="A65" s="34" t="n">
        <v>31</v>
      </c>
      <c r="B65" s="35" t="n">
        <v>15060175</v>
      </c>
      <c r="C65" s="36" t="n">
        <v>1141</v>
      </c>
      <c r="D65" s="25" t="s">
        <v>141</v>
      </c>
      <c r="E65" s="37" t="s">
        <v>117</v>
      </c>
      <c r="F65" s="232" t="s">
        <v>2181</v>
      </c>
      <c r="G65" s="233" t="n">
        <v>20</v>
      </c>
      <c r="H65" s="235"/>
      <c r="I65" s="208"/>
    </row>
    <row r="66" customFormat="false" ht="15.75" hidden="true" customHeight="false" outlineLevel="0" collapsed="false">
      <c r="A66" s="34" t="n">
        <v>32</v>
      </c>
      <c r="B66" s="20" t="n">
        <v>15062467</v>
      </c>
      <c r="C66" s="36" t="n">
        <v>1144</v>
      </c>
      <c r="D66" s="25" t="s">
        <v>142</v>
      </c>
      <c r="E66" s="37" t="s">
        <v>117</v>
      </c>
      <c r="F66" s="232" t="s">
        <v>2172</v>
      </c>
      <c r="G66" s="233" t="n">
        <v>20</v>
      </c>
      <c r="H66" s="235"/>
      <c r="I66" s="208"/>
    </row>
    <row r="67" customFormat="false" ht="15.75" hidden="false" customHeight="false" outlineLevel="0" collapsed="false">
      <c r="A67" s="34" t="n">
        <v>32</v>
      </c>
      <c r="B67" s="20" t="n">
        <v>15062467</v>
      </c>
      <c r="C67" s="36" t="n">
        <v>1144</v>
      </c>
      <c r="D67" s="25" t="s">
        <v>142</v>
      </c>
      <c r="E67" s="37" t="s">
        <v>117</v>
      </c>
      <c r="F67" s="232" t="s">
        <v>2472</v>
      </c>
      <c r="G67" s="233" t="n">
        <v>20</v>
      </c>
      <c r="H67" s="235"/>
      <c r="I67" s="208"/>
    </row>
    <row r="68" customFormat="false" ht="15.75" hidden="true" customHeight="false" outlineLevel="0" collapsed="false">
      <c r="A68" s="34" t="n">
        <v>33</v>
      </c>
      <c r="B68" s="20" t="n">
        <v>15062468</v>
      </c>
      <c r="C68" s="36" t="n">
        <v>1145</v>
      </c>
      <c r="D68" s="25" t="s">
        <v>2482</v>
      </c>
      <c r="E68" s="37" t="s">
        <v>117</v>
      </c>
      <c r="F68" s="232" t="s">
        <v>2471</v>
      </c>
      <c r="G68" s="233" t="n">
        <v>20</v>
      </c>
      <c r="H68" s="235"/>
      <c r="I68" s="208"/>
    </row>
    <row r="69" customFormat="false" ht="15.75" hidden="false" customHeight="false" outlineLevel="0" collapsed="false">
      <c r="A69" s="34" t="n">
        <v>33</v>
      </c>
      <c r="B69" s="20" t="n">
        <v>15062468</v>
      </c>
      <c r="C69" s="36" t="n">
        <v>1145</v>
      </c>
      <c r="D69" s="25" t="s">
        <v>143</v>
      </c>
      <c r="E69" s="37" t="s">
        <v>117</v>
      </c>
      <c r="F69" s="232" t="s">
        <v>2472</v>
      </c>
      <c r="G69" s="233" t="n">
        <v>20</v>
      </c>
      <c r="H69" s="235"/>
      <c r="I69" s="208"/>
    </row>
    <row r="70" customFormat="false" ht="15.75" hidden="true" customHeight="false" outlineLevel="0" collapsed="false">
      <c r="A70" s="34" t="n">
        <v>34</v>
      </c>
      <c r="B70" s="35" t="n">
        <v>15060177</v>
      </c>
      <c r="C70" s="36" t="n">
        <v>1146</v>
      </c>
      <c r="D70" s="25" t="s">
        <v>2483</v>
      </c>
      <c r="E70" s="37" t="s">
        <v>117</v>
      </c>
      <c r="F70" s="232" t="s">
        <v>2471</v>
      </c>
      <c r="G70" s="233" t="n">
        <v>20</v>
      </c>
      <c r="H70" s="235"/>
      <c r="I70" s="208"/>
    </row>
    <row r="71" customFormat="false" ht="15.75" hidden="false" customHeight="false" outlineLevel="0" collapsed="false">
      <c r="A71" s="34" t="n">
        <v>34</v>
      </c>
      <c r="B71" s="35" t="n">
        <v>15060177</v>
      </c>
      <c r="C71" s="36" t="n">
        <v>1146</v>
      </c>
      <c r="D71" s="25" t="s">
        <v>144</v>
      </c>
      <c r="E71" s="37" t="s">
        <v>117</v>
      </c>
      <c r="F71" s="232" t="s">
        <v>2472</v>
      </c>
      <c r="G71" s="233" t="n">
        <v>20</v>
      </c>
      <c r="H71" s="235"/>
      <c r="I71" s="208"/>
    </row>
    <row r="72" customFormat="false" ht="15.75" hidden="true" customHeight="false" outlineLevel="0" collapsed="false">
      <c r="A72" s="34" t="n">
        <v>35</v>
      </c>
      <c r="B72" s="35" t="n">
        <v>15060149</v>
      </c>
      <c r="C72" s="36" t="n">
        <v>823</v>
      </c>
      <c r="D72" s="25" t="s">
        <v>20</v>
      </c>
      <c r="E72" s="37" t="s">
        <v>117</v>
      </c>
      <c r="F72" s="232" t="s">
        <v>2471</v>
      </c>
      <c r="G72" s="233" t="n">
        <v>20</v>
      </c>
      <c r="H72" s="235"/>
      <c r="I72" s="208"/>
    </row>
    <row r="73" customFormat="false" ht="15.75" hidden="false" customHeight="false" outlineLevel="0" collapsed="false">
      <c r="A73" s="34" t="n">
        <v>35</v>
      </c>
      <c r="B73" s="35" t="n">
        <v>15060149</v>
      </c>
      <c r="C73" s="36" t="n">
        <v>823</v>
      </c>
      <c r="D73" s="25" t="s">
        <v>20</v>
      </c>
      <c r="E73" s="37" t="s">
        <v>117</v>
      </c>
      <c r="F73" s="232" t="s">
        <v>2472</v>
      </c>
      <c r="G73" s="233" t="n">
        <v>20</v>
      </c>
      <c r="H73" s="235"/>
      <c r="I73" s="208"/>
    </row>
    <row r="74" customFormat="false" ht="15.75" hidden="true" customHeight="false" outlineLevel="0" collapsed="false">
      <c r="A74" s="34" t="n">
        <v>36</v>
      </c>
      <c r="B74" s="20" t="n">
        <v>15062470</v>
      </c>
      <c r="C74" s="36" t="n">
        <v>825</v>
      </c>
      <c r="D74" s="25" t="s">
        <v>20</v>
      </c>
      <c r="E74" s="37" t="s">
        <v>117</v>
      </c>
      <c r="F74" s="232" t="s">
        <v>2172</v>
      </c>
      <c r="G74" s="233" t="n">
        <v>20</v>
      </c>
      <c r="H74" s="235"/>
      <c r="I74" s="208"/>
    </row>
    <row r="75" customFormat="false" ht="15.75" hidden="false" customHeight="false" outlineLevel="0" collapsed="false">
      <c r="A75" s="34" t="n">
        <v>36</v>
      </c>
      <c r="B75" s="20" t="n">
        <v>15062470</v>
      </c>
      <c r="C75" s="36" t="n">
        <v>825</v>
      </c>
      <c r="D75" s="25" t="s">
        <v>20</v>
      </c>
      <c r="E75" s="37" t="s">
        <v>117</v>
      </c>
      <c r="F75" s="232" t="s">
        <v>2472</v>
      </c>
      <c r="G75" s="233" t="n">
        <v>20</v>
      </c>
      <c r="H75" s="235"/>
      <c r="I75" s="208"/>
    </row>
    <row r="76" customFormat="false" ht="15.75" hidden="true" customHeight="false" outlineLevel="0" collapsed="false">
      <c r="A76" s="236" t="n">
        <v>37</v>
      </c>
      <c r="B76" s="251" t="n">
        <v>15060218</v>
      </c>
      <c r="C76" s="251" t="n">
        <v>1254</v>
      </c>
      <c r="D76" s="252" t="s">
        <v>2484</v>
      </c>
      <c r="E76" s="240" t="s">
        <v>117</v>
      </c>
      <c r="F76" s="241" t="s">
        <v>2485</v>
      </c>
      <c r="G76" s="255"/>
      <c r="H76" s="243"/>
      <c r="I76" s="242"/>
    </row>
    <row r="77" s="247" customFormat="true" ht="15.75" hidden="true" customHeight="false" outlineLevel="0" collapsed="false">
      <c r="A77" s="34" t="n">
        <v>38</v>
      </c>
      <c r="B77" s="20" t="n">
        <v>15062471</v>
      </c>
      <c r="C77" s="36" t="n">
        <v>1255</v>
      </c>
      <c r="D77" s="25" t="s">
        <v>145</v>
      </c>
      <c r="E77" s="37" t="s">
        <v>117</v>
      </c>
      <c r="F77" s="232" t="s">
        <v>2471</v>
      </c>
      <c r="G77" s="254" t="n">
        <v>20</v>
      </c>
      <c r="H77" s="235"/>
      <c r="I77" s="245"/>
    </row>
    <row r="78" customFormat="false" ht="15.75" hidden="false" customHeight="false" outlineLevel="0" collapsed="false">
      <c r="A78" s="34" t="n">
        <v>38</v>
      </c>
      <c r="B78" s="20" t="n">
        <v>15062471</v>
      </c>
      <c r="C78" s="36" t="n">
        <v>1255</v>
      </c>
      <c r="D78" s="25" t="s">
        <v>145</v>
      </c>
      <c r="E78" s="37" t="s">
        <v>117</v>
      </c>
      <c r="F78" s="232" t="s">
        <v>2472</v>
      </c>
      <c r="G78" s="233" t="n">
        <v>20</v>
      </c>
      <c r="H78" s="235"/>
      <c r="I78" s="208"/>
    </row>
    <row r="79" customFormat="false" ht="15.75" hidden="true" customHeight="false" outlineLevel="0" collapsed="false">
      <c r="A79" s="34" t="n">
        <v>39</v>
      </c>
      <c r="B79" s="20" t="n">
        <v>15062472</v>
      </c>
      <c r="C79" s="36" t="n">
        <v>1274</v>
      </c>
      <c r="D79" s="25" t="s">
        <v>146</v>
      </c>
      <c r="E79" s="37" t="s">
        <v>117</v>
      </c>
      <c r="F79" s="232" t="s">
        <v>2172</v>
      </c>
      <c r="G79" s="254" t="n">
        <v>20</v>
      </c>
      <c r="H79" s="235"/>
      <c r="I79" s="208"/>
    </row>
    <row r="80" customFormat="false" ht="15.75" hidden="false" customHeight="false" outlineLevel="0" collapsed="false">
      <c r="A80" s="34" t="n">
        <v>39</v>
      </c>
      <c r="B80" s="20" t="n">
        <v>15062472</v>
      </c>
      <c r="C80" s="36" t="n">
        <v>1274</v>
      </c>
      <c r="D80" s="25" t="s">
        <v>146</v>
      </c>
      <c r="E80" s="37" t="s">
        <v>117</v>
      </c>
      <c r="F80" s="232" t="s">
        <v>2472</v>
      </c>
      <c r="G80" s="233" t="n">
        <v>20</v>
      </c>
      <c r="H80" s="235"/>
      <c r="I80" s="208"/>
    </row>
    <row r="81" customFormat="false" ht="15.75" hidden="true" customHeight="false" outlineLevel="0" collapsed="false">
      <c r="A81" s="34" t="n">
        <v>40</v>
      </c>
      <c r="B81" s="20" t="n">
        <v>15062473</v>
      </c>
      <c r="C81" s="36" t="n">
        <v>1275</v>
      </c>
      <c r="D81" s="25" t="s">
        <v>147</v>
      </c>
      <c r="E81" s="37" t="s">
        <v>117</v>
      </c>
      <c r="F81" s="232" t="s">
        <v>2172</v>
      </c>
      <c r="G81" s="254" t="n">
        <v>20</v>
      </c>
      <c r="H81" s="235"/>
      <c r="I81" s="208"/>
    </row>
    <row r="82" customFormat="false" ht="15.75" hidden="false" customHeight="false" outlineLevel="0" collapsed="false">
      <c r="A82" s="34" t="n">
        <v>40</v>
      </c>
      <c r="B82" s="20" t="n">
        <v>15062473</v>
      </c>
      <c r="C82" s="36" t="n">
        <v>1275</v>
      </c>
      <c r="D82" s="25" t="s">
        <v>147</v>
      </c>
      <c r="E82" s="37" t="s">
        <v>117</v>
      </c>
      <c r="F82" s="232" t="s">
        <v>2472</v>
      </c>
      <c r="G82" s="233" t="n">
        <v>20</v>
      </c>
      <c r="H82" s="235"/>
      <c r="I82" s="208"/>
    </row>
    <row r="83" customFormat="false" ht="15.75" hidden="true" customHeight="false" outlineLevel="0" collapsed="false">
      <c r="A83" s="34" t="n">
        <v>41</v>
      </c>
      <c r="B83" s="20" t="n">
        <v>15062474</v>
      </c>
      <c r="C83" s="36" t="n">
        <v>1280</v>
      </c>
      <c r="D83" s="25" t="s">
        <v>129</v>
      </c>
      <c r="E83" s="37" t="s">
        <v>117</v>
      </c>
      <c r="F83" s="232" t="s">
        <v>2172</v>
      </c>
      <c r="G83" s="254" t="n">
        <v>20</v>
      </c>
      <c r="H83" s="235"/>
      <c r="I83" s="208"/>
    </row>
    <row r="84" customFormat="false" ht="15.75" hidden="false" customHeight="false" outlineLevel="0" collapsed="false">
      <c r="A84" s="34" t="n">
        <v>41</v>
      </c>
      <c r="B84" s="20" t="n">
        <v>15062474</v>
      </c>
      <c r="C84" s="36" t="n">
        <v>1280</v>
      </c>
      <c r="D84" s="25" t="s">
        <v>129</v>
      </c>
      <c r="E84" s="37" t="s">
        <v>117</v>
      </c>
      <c r="F84" s="232" t="s">
        <v>2472</v>
      </c>
      <c r="G84" s="233" t="n">
        <v>20</v>
      </c>
      <c r="H84" s="235"/>
      <c r="I84" s="208"/>
    </row>
    <row r="85" customFormat="false" ht="15.75" hidden="true" customHeight="false" outlineLevel="0" collapsed="false">
      <c r="A85" s="38" t="n">
        <v>42</v>
      </c>
      <c r="B85" s="20" t="n">
        <v>15062475</v>
      </c>
      <c r="C85" s="35" t="n">
        <v>1281</v>
      </c>
      <c r="D85" s="25" t="s">
        <v>2486</v>
      </c>
      <c r="E85" s="18" t="s">
        <v>117</v>
      </c>
      <c r="F85" s="232" t="s">
        <v>2172</v>
      </c>
      <c r="G85" s="254" t="n">
        <v>20</v>
      </c>
      <c r="H85" s="235"/>
      <c r="I85" s="208"/>
    </row>
    <row r="86" customFormat="false" ht="15.75" hidden="true" customHeight="false" outlineLevel="0" collapsed="false">
      <c r="A86" s="236" t="n">
        <v>42</v>
      </c>
      <c r="B86" s="237" t="n">
        <v>15062475</v>
      </c>
      <c r="C86" s="251" t="n">
        <v>1281</v>
      </c>
      <c r="D86" s="252" t="s">
        <v>2486</v>
      </c>
      <c r="E86" s="240" t="s">
        <v>117</v>
      </c>
      <c r="F86" s="248"/>
      <c r="G86" s="255"/>
      <c r="H86" s="243"/>
      <c r="I86" s="242"/>
    </row>
    <row r="87" s="247" customFormat="true" ht="15.75" hidden="true" customHeight="false" outlineLevel="0" collapsed="false">
      <c r="A87" s="34" t="n">
        <v>43</v>
      </c>
      <c r="B87" s="20" t="n">
        <v>15062476</v>
      </c>
      <c r="C87" s="36" t="n">
        <v>1284</v>
      </c>
      <c r="D87" s="25" t="s">
        <v>148</v>
      </c>
      <c r="E87" s="37" t="s">
        <v>117</v>
      </c>
      <c r="F87" s="232" t="s">
        <v>2172</v>
      </c>
      <c r="G87" s="254" t="n">
        <v>20</v>
      </c>
      <c r="H87" s="235"/>
      <c r="I87" s="245"/>
    </row>
    <row r="88" customFormat="false" ht="15.75" hidden="false" customHeight="false" outlineLevel="0" collapsed="false">
      <c r="A88" s="34" t="n">
        <v>43</v>
      </c>
      <c r="B88" s="20" t="n">
        <v>15062476</v>
      </c>
      <c r="C88" s="36" t="n">
        <v>1284</v>
      </c>
      <c r="D88" s="25" t="s">
        <v>148</v>
      </c>
      <c r="E88" s="37" t="s">
        <v>117</v>
      </c>
      <c r="F88" s="232" t="s">
        <v>2472</v>
      </c>
      <c r="G88" s="233" t="n">
        <v>20</v>
      </c>
      <c r="H88" s="235"/>
      <c r="I88" s="208"/>
    </row>
    <row r="89" customFormat="false" ht="15.75" hidden="true" customHeight="false" outlineLevel="0" collapsed="false">
      <c r="A89" s="34" t="n">
        <v>44</v>
      </c>
      <c r="B89" s="20" t="n">
        <v>15062477</v>
      </c>
      <c r="C89" s="36" t="n">
        <v>1286</v>
      </c>
      <c r="D89" s="25" t="s">
        <v>149</v>
      </c>
      <c r="E89" s="37" t="s">
        <v>117</v>
      </c>
      <c r="F89" s="232" t="s">
        <v>2172</v>
      </c>
      <c r="G89" s="254" t="n">
        <v>20</v>
      </c>
      <c r="H89" s="235"/>
      <c r="I89" s="208"/>
    </row>
    <row r="90" customFormat="false" ht="15.75" hidden="false" customHeight="false" outlineLevel="0" collapsed="false">
      <c r="A90" s="34" t="n">
        <v>44</v>
      </c>
      <c r="B90" s="20" t="n">
        <v>15062477</v>
      </c>
      <c r="C90" s="36" t="n">
        <v>1286</v>
      </c>
      <c r="D90" s="25" t="s">
        <v>149</v>
      </c>
      <c r="E90" s="37" t="s">
        <v>117</v>
      </c>
      <c r="F90" s="232" t="s">
        <v>2472</v>
      </c>
      <c r="G90" s="233" t="n">
        <v>20</v>
      </c>
      <c r="H90" s="235"/>
      <c r="I90" s="208"/>
    </row>
    <row r="91" customFormat="false" ht="15.75" hidden="true" customHeight="false" outlineLevel="0" collapsed="false">
      <c r="A91" s="236" t="n">
        <v>45</v>
      </c>
      <c r="B91" s="237" t="n">
        <v>15062478</v>
      </c>
      <c r="C91" s="251" t="n">
        <v>1292</v>
      </c>
      <c r="D91" s="252" t="s">
        <v>2487</v>
      </c>
      <c r="E91" s="240" t="s">
        <v>117</v>
      </c>
      <c r="F91" s="241" t="s">
        <v>2485</v>
      </c>
      <c r="G91" s="255"/>
      <c r="H91" s="243"/>
      <c r="I91" s="255" t="s">
        <v>2488</v>
      </c>
    </row>
    <row r="92" s="247" customFormat="true" ht="15.75" hidden="true" customHeight="false" outlineLevel="0" collapsed="false">
      <c r="A92" s="38" t="n">
        <v>46</v>
      </c>
      <c r="B92" s="35" t="n">
        <v>15060226</v>
      </c>
      <c r="C92" s="35" t="n">
        <v>1293</v>
      </c>
      <c r="D92" s="25" t="s">
        <v>2489</v>
      </c>
      <c r="E92" s="18" t="s">
        <v>117</v>
      </c>
      <c r="F92" s="232" t="s">
        <v>2471</v>
      </c>
      <c r="G92" s="254" t="n">
        <v>20</v>
      </c>
      <c r="H92" s="235"/>
      <c r="I92" s="256"/>
    </row>
    <row r="93" customFormat="false" ht="15.75" hidden="true" customHeight="false" outlineLevel="0" collapsed="false">
      <c r="A93" s="236" t="n">
        <v>46</v>
      </c>
      <c r="B93" s="251" t="n">
        <v>15060226</v>
      </c>
      <c r="C93" s="251" t="n">
        <v>1293</v>
      </c>
      <c r="D93" s="252" t="s">
        <v>2490</v>
      </c>
      <c r="E93" s="240" t="s">
        <v>117</v>
      </c>
      <c r="F93" s="248"/>
      <c r="G93" s="255"/>
      <c r="H93" s="243"/>
      <c r="I93" s="242"/>
    </row>
    <row r="94" s="247" customFormat="true" ht="15.75" hidden="true" customHeight="false" outlineLevel="0" collapsed="false">
      <c r="A94" s="34" t="n">
        <v>47</v>
      </c>
      <c r="B94" s="20" t="n">
        <v>15062479</v>
      </c>
      <c r="C94" s="36" t="s">
        <v>2491</v>
      </c>
      <c r="D94" s="25" t="s">
        <v>2492</v>
      </c>
      <c r="E94" s="37" t="s">
        <v>117</v>
      </c>
      <c r="F94" s="232" t="s">
        <v>2471</v>
      </c>
      <c r="G94" s="254" t="n">
        <v>20</v>
      </c>
      <c r="H94" s="235"/>
      <c r="I94" s="245"/>
    </row>
    <row r="95" customFormat="false" ht="15.75" hidden="false" customHeight="false" outlineLevel="0" collapsed="false">
      <c r="A95" s="34" t="n">
        <v>47</v>
      </c>
      <c r="B95" s="20" t="n">
        <v>15062479</v>
      </c>
      <c r="C95" s="36" t="s">
        <v>150</v>
      </c>
      <c r="D95" s="25" t="s">
        <v>151</v>
      </c>
      <c r="E95" s="37" t="s">
        <v>117</v>
      </c>
      <c r="F95" s="232" t="s">
        <v>2472</v>
      </c>
      <c r="G95" s="233" t="n">
        <v>20</v>
      </c>
      <c r="H95" s="235"/>
      <c r="I95" s="208"/>
    </row>
    <row r="96" customFormat="false" ht="15.75" hidden="true" customHeight="false" outlineLevel="0" collapsed="false">
      <c r="A96" s="34" t="n">
        <v>48</v>
      </c>
      <c r="B96" s="20" t="n">
        <v>15062480</v>
      </c>
      <c r="C96" s="36" t="n">
        <v>1295</v>
      </c>
      <c r="D96" s="25" t="s">
        <v>2493</v>
      </c>
      <c r="E96" s="37" t="s">
        <v>117</v>
      </c>
      <c r="F96" s="232" t="s">
        <v>2471</v>
      </c>
      <c r="G96" s="254" t="n">
        <v>20</v>
      </c>
      <c r="H96" s="235"/>
      <c r="I96" s="208"/>
    </row>
    <row r="97" customFormat="false" ht="15.75" hidden="false" customHeight="false" outlineLevel="0" collapsed="false">
      <c r="A97" s="34" t="n">
        <v>48</v>
      </c>
      <c r="B97" s="20" t="n">
        <v>15062480</v>
      </c>
      <c r="C97" s="36" t="n">
        <v>1295</v>
      </c>
      <c r="D97" s="25" t="s">
        <v>152</v>
      </c>
      <c r="E97" s="37" t="s">
        <v>117</v>
      </c>
      <c r="F97" s="232" t="s">
        <v>2472</v>
      </c>
      <c r="G97" s="233" t="n">
        <v>20</v>
      </c>
      <c r="H97" s="235"/>
      <c r="I97" s="208"/>
    </row>
    <row r="98" customFormat="false" ht="15.75" hidden="false" customHeight="false" outlineLevel="0" collapsed="false">
      <c r="A98" s="34" t="n">
        <v>49</v>
      </c>
      <c r="B98" s="20" t="n">
        <v>15062481</v>
      </c>
      <c r="C98" s="36" t="n">
        <v>1296</v>
      </c>
      <c r="D98" s="25" t="s">
        <v>153</v>
      </c>
      <c r="E98" s="37" t="s">
        <v>117</v>
      </c>
      <c r="F98" s="232" t="s">
        <v>2472</v>
      </c>
      <c r="G98" s="254" t="n">
        <v>20</v>
      </c>
      <c r="H98" s="235"/>
      <c r="I98" s="208"/>
    </row>
    <row r="99" customFormat="false" ht="15.75" hidden="true" customHeight="false" outlineLevel="0" collapsed="false">
      <c r="A99" s="34" t="n">
        <v>50</v>
      </c>
      <c r="B99" s="35" t="n">
        <v>15060302</v>
      </c>
      <c r="C99" s="36" t="n">
        <v>1418</v>
      </c>
      <c r="D99" s="25" t="s">
        <v>154</v>
      </c>
      <c r="E99" s="37" t="s">
        <v>117</v>
      </c>
      <c r="F99" s="232" t="s">
        <v>2172</v>
      </c>
      <c r="G99" s="233" t="n">
        <v>20</v>
      </c>
      <c r="H99" s="235"/>
      <c r="I99" s="208"/>
    </row>
    <row r="100" customFormat="false" ht="15.75" hidden="false" customHeight="false" outlineLevel="0" collapsed="false">
      <c r="A100" s="34" t="n">
        <v>50</v>
      </c>
      <c r="B100" s="35" t="n">
        <v>15060302</v>
      </c>
      <c r="C100" s="36" t="n">
        <v>1418</v>
      </c>
      <c r="D100" s="25" t="s">
        <v>154</v>
      </c>
      <c r="E100" s="37" t="s">
        <v>117</v>
      </c>
      <c r="F100" s="232" t="s">
        <v>2472</v>
      </c>
      <c r="G100" s="254" t="n">
        <v>20</v>
      </c>
      <c r="H100" s="235"/>
      <c r="I100" s="208"/>
    </row>
    <row r="101" customFormat="false" ht="15.75" hidden="true" customHeight="false" outlineLevel="0" collapsed="false">
      <c r="A101" s="34" t="n">
        <v>51</v>
      </c>
      <c r="B101" s="35" t="n">
        <v>15060303</v>
      </c>
      <c r="C101" s="36" t="n">
        <v>1420</v>
      </c>
      <c r="D101" s="25" t="s">
        <v>155</v>
      </c>
      <c r="E101" s="37" t="s">
        <v>117</v>
      </c>
      <c r="F101" s="232" t="s">
        <v>2172</v>
      </c>
      <c r="G101" s="233" t="n">
        <v>20</v>
      </c>
      <c r="H101" s="235"/>
      <c r="I101" s="208"/>
    </row>
    <row r="102" customFormat="false" ht="15.75" hidden="false" customHeight="false" outlineLevel="0" collapsed="false">
      <c r="A102" s="34" t="n">
        <v>51</v>
      </c>
      <c r="B102" s="35" t="n">
        <v>15060303</v>
      </c>
      <c r="C102" s="36" t="n">
        <v>1420</v>
      </c>
      <c r="D102" s="25" t="s">
        <v>155</v>
      </c>
      <c r="E102" s="37" t="s">
        <v>117</v>
      </c>
      <c r="F102" s="232" t="s">
        <v>2472</v>
      </c>
      <c r="G102" s="254" t="n">
        <v>20</v>
      </c>
      <c r="H102" s="235"/>
      <c r="I102" s="208"/>
    </row>
    <row r="103" customFormat="false" ht="15.75" hidden="true" customHeight="false" outlineLevel="0" collapsed="false">
      <c r="A103" s="34" t="n">
        <v>52</v>
      </c>
      <c r="B103" s="20" t="n">
        <v>15062482</v>
      </c>
      <c r="C103" s="36" t="n">
        <v>1516</v>
      </c>
      <c r="D103" s="25" t="s">
        <v>156</v>
      </c>
      <c r="E103" s="37" t="s">
        <v>117</v>
      </c>
      <c r="F103" s="232" t="s">
        <v>2172</v>
      </c>
      <c r="G103" s="233" t="n">
        <v>20</v>
      </c>
      <c r="H103" s="235"/>
      <c r="I103" s="208"/>
    </row>
    <row r="104" customFormat="false" ht="15.75" hidden="false" customHeight="false" outlineLevel="0" collapsed="false">
      <c r="A104" s="34" t="n">
        <v>52</v>
      </c>
      <c r="B104" s="20" t="n">
        <v>15062482</v>
      </c>
      <c r="C104" s="36" t="n">
        <v>1516</v>
      </c>
      <c r="D104" s="25" t="s">
        <v>156</v>
      </c>
      <c r="E104" s="37" t="s">
        <v>117</v>
      </c>
      <c r="F104" s="232" t="s">
        <v>2472</v>
      </c>
      <c r="G104" s="254" t="n">
        <v>20</v>
      </c>
      <c r="H104" s="235"/>
      <c r="I104" s="208"/>
    </row>
    <row r="105" customFormat="false" ht="15.75" hidden="true" customHeight="false" outlineLevel="0" collapsed="false">
      <c r="A105" s="34" t="n">
        <v>53</v>
      </c>
      <c r="B105" s="20" t="n">
        <v>15062483</v>
      </c>
      <c r="C105" s="35" t="n">
        <v>1829</v>
      </c>
      <c r="D105" s="25" t="s">
        <v>157</v>
      </c>
      <c r="E105" s="37" t="s">
        <v>117</v>
      </c>
      <c r="F105" s="232" t="s">
        <v>2471</v>
      </c>
      <c r="G105" s="233" t="n">
        <v>20</v>
      </c>
      <c r="H105" s="235"/>
      <c r="I105" s="208"/>
    </row>
    <row r="106" customFormat="false" ht="15.75" hidden="false" customHeight="false" outlineLevel="0" collapsed="false">
      <c r="A106" s="34" t="n">
        <v>53</v>
      </c>
      <c r="B106" s="20" t="n">
        <v>15062483</v>
      </c>
      <c r="C106" s="35" t="n">
        <v>1829</v>
      </c>
      <c r="D106" s="25" t="s">
        <v>157</v>
      </c>
      <c r="E106" s="37" t="s">
        <v>117</v>
      </c>
      <c r="F106" s="232" t="s">
        <v>2472</v>
      </c>
      <c r="G106" s="254" t="n">
        <v>20</v>
      </c>
      <c r="H106" s="235"/>
      <c r="I106" s="208"/>
    </row>
    <row r="107" customFormat="false" ht="15.75" hidden="true" customHeight="false" outlineLevel="0" collapsed="false">
      <c r="A107" s="34" t="n">
        <v>54</v>
      </c>
      <c r="B107" s="20" t="n">
        <v>15062484</v>
      </c>
      <c r="C107" s="36" t="n">
        <v>1965</v>
      </c>
      <c r="D107" s="25" t="s">
        <v>158</v>
      </c>
      <c r="E107" s="37" t="s">
        <v>117</v>
      </c>
      <c r="F107" s="232" t="s">
        <v>2172</v>
      </c>
      <c r="G107" s="233" t="n">
        <v>20</v>
      </c>
      <c r="H107" s="235"/>
      <c r="I107" s="208"/>
    </row>
    <row r="108" customFormat="false" ht="15.75" hidden="false" customHeight="false" outlineLevel="0" collapsed="false">
      <c r="A108" s="34" t="n">
        <v>54</v>
      </c>
      <c r="B108" s="20" t="n">
        <v>15062484</v>
      </c>
      <c r="C108" s="36" t="n">
        <v>1965</v>
      </c>
      <c r="D108" s="25" t="s">
        <v>158</v>
      </c>
      <c r="E108" s="37" t="s">
        <v>117</v>
      </c>
      <c r="F108" s="232" t="s">
        <v>2472</v>
      </c>
      <c r="G108" s="254" t="n">
        <v>20</v>
      </c>
      <c r="H108" s="235"/>
      <c r="I108" s="208"/>
    </row>
    <row r="109" customFormat="false" ht="15.75" hidden="false" customHeight="false" outlineLevel="0" collapsed="false">
      <c r="A109" s="34" t="n">
        <v>55</v>
      </c>
      <c r="B109" s="35" t="n">
        <v>15061202</v>
      </c>
      <c r="C109" s="36" t="n">
        <v>3363</v>
      </c>
      <c r="D109" s="25" t="s">
        <v>159</v>
      </c>
      <c r="E109" s="37" t="s">
        <v>117</v>
      </c>
      <c r="F109" s="232" t="s">
        <v>2472</v>
      </c>
      <c r="G109" s="233" t="n">
        <v>20</v>
      </c>
      <c r="H109" s="235"/>
      <c r="I109" s="208"/>
    </row>
    <row r="110" customFormat="false" ht="15.75" hidden="true" customHeight="false" outlineLevel="0" collapsed="false">
      <c r="A110" s="34" t="n">
        <v>56</v>
      </c>
      <c r="B110" s="20" t="n">
        <v>15062487</v>
      </c>
      <c r="C110" s="36" t="n">
        <v>4113</v>
      </c>
      <c r="D110" s="25" t="s">
        <v>20</v>
      </c>
      <c r="E110" s="37" t="s">
        <v>117</v>
      </c>
      <c r="F110" s="232" t="s">
        <v>2172</v>
      </c>
      <c r="G110" s="254" t="n">
        <v>20</v>
      </c>
      <c r="H110" s="235"/>
      <c r="I110" s="208"/>
    </row>
    <row r="111" customFormat="false" ht="15.75" hidden="false" customHeight="false" outlineLevel="0" collapsed="false">
      <c r="A111" s="34" t="n">
        <v>56</v>
      </c>
      <c r="B111" s="20" t="n">
        <v>15062487</v>
      </c>
      <c r="C111" s="36" t="n">
        <v>4113</v>
      </c>
      <c r="D111" s="25" t="s">
        <v>20</v>
      </c>
      <c r="E111" s="37" t="s">
        <v>117</v>
      </c>
      <c r="F111" s="232" t="s">
        <v>2472</v>
      </c>
      <c r="G111" s="233" t="n">
        <v>20</v>
      </c>
      <c r="H111" s="235"/>
      <c r="I111" s="208"/>
    </row>
    <row r="112" customFormat="false" ht="15.75" hidden="true" customHeight="false" outlineLevel="0" collapsed="false">
      <c r="A112" s="34" t="n">
        <v>57</v>
      </c>
      <c r="B112" s="20" t="n">
        <v>15062488</v>
      </c>
      <c r="C112" s="36" t="n">
        <v>4130</v>
      </c>
      <c r="D112" s="25" t="s">
        <v>20</v>
      </c>
      <c r="E112" s="37" t="s">
        <v>117</v>
      </c>
      <c r="F112" s="232" t="s">
        <v>2172</v>
      </c>
      <c r="G112" s="254" t="n">
        <v>20</v>
      </c>
      <c r="H112" s="235"/>
      <c r="I112" s="208"/>
    </row>
    <row r="113" customFormat="false" ht="15.75" hidden="false" customHeight="false" outlineLevel="0" collapsed="false">
      <c r="A113" s="34" t="n">
        <v>57</v>
      </c>
      <c r="B113" s="20" t="n">
        <v>15062488</v>
      </c>
      <c r="C113" s="36" t="n">
        <v>4130</v>
      </c>
      <c r="D113" s="25" t="s">
        <v>20</v>
      </c>
      <c r="E113" s="37" t="s">
        <v>117</v>
      </c>
      <c r="F113" s="232" t="s">
        <v>2472</v>
      </c>
      <c r="G113" s="233" t="n">
        <v>20</v>
      </c>
      <c r="H113" s="235"/>
      <c r="I113" s="208"/>
    </row>
    <row r="114" customFormat="false" ht="15.75" hidden="true" customHeight="false" outlineLevel="0" collapsed="false">
      <c r="A114" s="34" t="n">
        <v>58</v>
      </c>
      <c r="B114" s="20" t="n">
        <v>15062489</v>
      </c>
      <c r="C114" s="35" t="n">
        <v>4143</v>
      </c>
      <c r="D114" s="25" t="s">
        <v>20</v>
      </c>
      <c r="E114" s="18" t="s">
        <v>117</v>
      </c>
      <c r="F114" s="232" t="s">
        <v>2172</v>
      </c>
      <c r="G114" s="254" t="n">
        <v>20</v>
      </c>
      <c r="H114" s="235"/>
      <c r="I114" s="208"/>
    </row>
    <row r="115" customFormat="false" ht="15.75" hidden="false" customHeight="false" outlineLevel="0" collapsed="false">
      <c r="A115" s="34" t="n">
        <v>58</v>
      </c>
      <c r="B115" s="20" t="n">
        <v>15062489</v>
      </c>
      <c r="C115" s="35" t="n">
        <v>4143</v>
      </c>
      <c r="D115" s="25" t="s">
        <v>20</v>
      </c>
      <c r="E115" s="18" t="s">
        <v>117</v>
      </c>
      <c r="F115" s="232" t="s">
        <v>2115</v>
      </c>
      <c r="G115" s="233" t="n">
        <v>20</v>
      </c>
      <c r="H115" s="235"/>
      <c r="I115" s="208"/>
    </row>
    <row r="116" s="247" customFormat="true" ht="15.75" hidden="true" customHeight="false" outlineLevel="0" collapsed="false">
      <c r="A116" s="38" t="n">
        <v>59</v>
      </c>
      <c r="B116" s="20" t="n">
        <v>15062490</v>
      </c>
      <c r="C116" s="35" t="n">
        <v>4146</v>
      </c>
      <c r="D116" s="25" t="s">
        <v>20</v>
      </c>
      <c r="E116" s="18" t="s">
        <v>117</v>
      </c>
      <c r="F116" s="232" t="s">
        <v>2471</v>
      </c>
      <c r="G116" s="254" t="n">
        <v>20</v>
      </c>
      <c r="H116" s="235"/>
      <c r="I116" s="256"/>
    </row>
    <row r="117" customFormat="false" ht="15.75" hidden="true" customHeight="false" outlineLevel="0" collapsed="false">
      <c r="A117" s="236" t="n">
        <v>59</v>
      </c>
      <c r="B117" s="237" t="n">
        <v>15062490</v>
      </c>
      <c r="C117" s="251" t="n">
        <v>4146</v>
      </c>
      <c r="D117" s="252" t="s">
        <v>20</v>
      </c>
      <c r="E117" s="240" t="s">
        <v>117</v>
      </c>
      <c r="F117" s="248" t="s">
        <v>2472</v>
      </c>
      <c r="G117" s="249"/>
      <c r="H117" s="235"/>
      <c r="I117" s="236" t="s">
        <v>2494</v>
      </c>
    </row>
    <row r="118" s="247" customFormat="true" ht="15.75" hidden="true" customHeight="false" outlineLevel="0" collapsed="false">
      <c r="A118" s="34" t="n">
        <v>60</v>
      </c>
      <c r="B118" s="20" t="n">
        <v>15062492</v>
      </c>
      <c r="C118" s="36" t="n">
        <v>4175</v>
      </c>
      <c r="D118" s="25" t="s">
        <v>160</v>
      </c>
      <c r="E118" s="37" t="s">
        <v>117</v>
      </c>
      <c r="F118" s="232" t="s">
        <v>2172</v>
      </c>
      <c r="G118" s="233" t="n">
        <v>20</v>
      </c>
      <c r="H118" s="235"/>
      <c r="I118" s="38"/>
    </row>
    <row r="119" customFormat="false" ht="15.75" hidden="false" customHeight="false" outlineLevel="0" collapsed="false">
      <c r="A119" s="34" t="n">
        <v>60</v>
      </c>
      <c r="B119" s="20" t="n">
        <v>15062492</v>
      </c>
      <c r="C119" s="36" t="n">
        <v>4175</v>
      </c>
      <c r="D119" s="25" t="s">
        <v>160</v>
      </c>
      <c r="E119" s="37" t="s">
        <v>117</v>
      </c>
      <c r="F119" s="232" t="s">
        <v>2472</v>
      </c>
      <c r="G119" s="233" t="n">
        <v>20</v>
      </c>
      <c r="H119" s="235"/>
      <c r="I119" s="208"/>
    </row>
    <row r="120" customFormat="false" ht="15.75" hidden="true" customHeight="false" outlineLevel="0" collapsed="false">
      <c r="A120" s="34" t="n">
        <v>61</v>
      </c>
      <c r="B120" s="20" t="n">
        <v>15062493</v>
      </c>
      <c r="C120" s="36" t="n">
        <v>4178</v>
      </c>
      <c r="D120" s="25" t="s">
        <v>161</v>
      </c>
      <c r="E120" s="37" t="s">
        <v>117</v>
      </c>
      <c r="F120" s="232" t="s">
        <v>2172</v>
      </c>
      <c r="G120" s="233" t="n">
        <v>20</v>
      </c>
      <c r="H120" s="235"/>
      <c r="I120" s="208"/>
    </row>
    <row r="121" customFormat="false" ht="15.75" hidden="false" customHeight="false" outlineLevel="0" collapsed="false">
      <c r="A121" s="34" t="n">
        <v>61</v>
      </c>
      <c r="B121" s="20" t="n">
        <v>15062493</v>
      </c>
      <c r="C121" s="36" t="n">
        <v>4178</v>
      </c>
      <c r="D121" s="25" t="s">
        <v>161</v>
      </c>
      <c r="E121" s="37" t="s">
        <v>117</v>
      </c>
      <c r="F121" s="232" t="s">
        <v>2472</v>
      </c>
      <c r="G121" s="233" t="n">
        <v>20</v>
      </c>
      <c r="H121" s="235"/>
      <c r="I121" s="208"/>
    </row>
    <row r="122" customFormat="false" ht="15.75" hidden="true" customHeight="false" outlineLevel="0" collapsed="false">
      <c r="A122" s="34" t="n">
        <v>62</v>
      </c>
      <c r="B122" s="20" t="n">
        <v>15062494</v>
      </c>
      <c r="C122" s="36" t="n">
        <v>4179</v>
      </c>
      <c r="D122" s="25" t="s">
        <v>162</v>
      </c>
      <c r="E122" s="37" t="s">
        <v>117</v>
      </c>
      <c r="F122" s="232" t="s">
        <v>2172</v>
      </c>
      <c r="G122" s="233" t="n">
        <v>20</v>
      </c>
      <c r="H122" s="235"/>
      <c r="I122" s="208"/>
    </row>
    <row r="123" customFormat="false" ht="15.75" hidden="false" customHeight="false" outlineLevel="0" collapsed="false">
      <c r="A123" s="34" t="n">
        <v>62</v>
      </c>
      <c r="B123" s="20" t="n">
        <v>15062494</v>
      </c>
      <c r="C123" s="36" t="n">
        <v>4179</v>
      </c>
      <c r="D123" s="25" t="s">
        <v>162</v>
      </c>
      <c r="E123" s="37" t="s">
        <v>117</v>
      </c>
      <c r="F123" s="232" t="s">
        <v>2472</v>
      </c>
      <c r="G123" s="233" t="n">
        <v>20</v>
      </c>
      <c r="H123" s="235"/>
      <c r="I123" s="208"/>
    </row>
    <row r="124" customFormat="false" ht="15.75" hidden="false" customHeight="false" outlineLevel="0" collapsed="false">
      <c r="A124" s="34" t="n">
        <v>63</v>
      </c>
      <c r="B124" s="20" t="n">
        <v>15062495</v>
      </c>
      <c r="C124" s="35" t="n">
        <v>4180</v>
      </c>
      <c r="D124" s="25" t="s">
        <v>163</v>
      </c>
      <c r="E124" s="18" t="s">
        <v>117</v>
      </c>
      <c r="F124" s="232" t="s">
        <v>2181</v>
      </c>
      <c r="G124" s="233" t="n">
        <v>20</v>
      </c>
      <c r="H124" s="235"/>
      <c r="I124" s="208"/>
    </row>
    <row r="125" customFormat="false" ht="15.75" hidden="true" customHeight="false" outlineLevel="0" collapsed="false">
      <c r="A125" s="38" t="n">
        <v>64</v>
      </c>
      <c r="B125" s="20" t="n">
        <v>15062496</v>
      </c>
      <c r="C125" s="35" t="n">
        <v>4513</v>
      </c>
      <c r="D125" s="25" t="s">
        <v>140</v>
      </c>
      <c r="E125" s="18" t="s">
        <v>117</v>
      </c>
      <c r="F125" s="232" t="s">
        <v>2172</v>
      </c>
      <c r="G125" s="233" t="n">
        <v>20</v>
      </c>
      <c r="H125" s="235"/>
      <c r="I125" s="208"/>
    </row>
    <row r="126" customFormat="false" ht="15.75" hidden="true" customHeight="false" outlineLevel="0" collapsed="false">
      <c r="A126" s="236" t="n">
        <v>64</v>
      </c>
      <c r="B126" s="237" t="n">
        <v>15062496</v>
      </c>
      <c r="C126" s="251" t="n">
        <v>4513</v>
      </c>
      <c r="D126" s="252" t="s">
        <v>140</v>
      </c>
      <c r="E126" s="240" t="s">
        <v>117</v>
      </c>
      <c r="F126" s="248"/>
      <c r="G126" s="255"/>
      <c r="H126" s="243"/>
      <c r="I126" s="242"/>
    </row>
    <row r="127" customFormat="false" ht="15.75" hidden="true" customHeight="false" outlineLevel="0" collapsed="false">
      <c r="A127" s="236" t="n">
        <v>65</v>
      </c>
      <c r="B127" s="251" t="n">
        <v>15051493</v>
      </c>
      <c r="C127" s="251" t="n">
        <v>4591</v>
      </c>
      <c r="D127" s="252" t="s">
        <v>2280</v>
      </c>
      <c r="E127" s="240" t="s">
        <v>117</v>
      </c>
      <c r="F127" s="248"/>
      <c r="G127" s="255"/>
      <c r="H127" s="243"/>
      <c r="I127" s="242"/>
    </row>
    <row r="128" s="247" customFormat="true" ht="15.75" hidden="true" customHeight="false" outlineLevel="0" collapsed="false">
      <c r="A128" s="34" t="n">
        <v>66</v>
      </c>
      <c r="B128" s="35" t="n">
        <v>15061802</v>
      </c>
      <c r="C128" s="36" t="n">
        <v>5077</v>
      </c>
      <c r="D128" s="25" t="s">
        <v>164</v>
      </c>
      <c r="E128" s="37" t="s">
        <v>117</v>
      </c>
      <c r="F128" s="232" t="s">
        <v>2471</v>
      </c>
      <c r="G128" s="254" t="n">
        <v>20</v>
      </c>
      <c r="H128" s="235"/>
      <c r="I128" s="245"/>
    </row>
    <row r="129" customFormat="false" ht="15.75" hidden="false" customHeight="false" outlineLevel="0" collapsed="false">
      <c r="A129" s="34" t="n">
        <v>66</v>
      </c>
      <c r="B129" s="35" t="n">
        <v>15061802</v>
      </c>
      <c r="C129" s="36" t="n">
        <v>5077</v>
      </c>
      <c r="D129" s="25" t="s">
        <v>164</v>
      </c>
      <c r="E129" s="37" t="s">
        <v>117</v>
      </c>
      <c r="F129" s="232" t="s">
        <v>2472</v>
      </c>
      <c r="G129" s="233" t="n">
        <v>20</v>
      </c>
      <c r="H129" s="235"/>
      <c r="I129" s="208"/>
    </row>
    <row r="130" customFormat="false" ht="15.75" hidden="false" customHeight="false" outlineLevel="0" collapsed="false">
      <c r="A130" s="34" t="n">
        <v>67</v>
      </c>
      <c r="B130" s="35" t="n">
        <v>15061804</v>
      </c>
      <c r="C130" s="36" t="s">
        <v>165</v>
      </c>
      <c r="D130" s="25" t="s">
        <v>71</v>
      </c>
      <c r="E130" s="37" t="s">
        <v>117</v>
      </c>
      <c r="F130" s="232" t="s">
        <v>2472</v>
      </c>
      <c r="G130" s="233" t="n">
        <v>20</v>
      </c>
      <c r="H130" s="235"/>
      <c r="I130" s="208"/>
    </row>
    <row r="131" customFormat="false" ht="15.75" hidden="true" customHeight="false" outlineLevel="0" collapsed="false">
      <c r="A131" s="34" t="n">
        <v>68</v>
      </c>
      <c r="B131" s="35" t="n">
        <v>15061805</v>
      </c>
      <c r="C131" s="36" t="n">
        <v>5079</v>
      </c>
      <c r="D131" s="25" t="s">
        <v>20</v>
      </c>
      <c r="E131" s="37" t="s">
        <v>117</v>
      </c>
      <c r="F131" s="232" t="s">
        <v>2172</v>
      </c>
      <c r="G131" s="254" t="n">
        <v>20</v>
      </c>
      <c r="H131" s="235"/>
      <c r="I131" s="208"/>
    </row>
    <row r="132" customFormat="false" ht="15.75" hidden="false" customHeight="false" outlineLevel="0" collapsed="false">
      <c r="A132" s="34" t="n">
        <v>68</v>
      </c>
      <c r="B132" s="35" t="n">
        <v>15061805</v>
      </c>
      <c r="C132" s="36" t="n">
        <v>5079</v>
      </c>
      <c r="D132" s="25" t="s">
        <v>20</v>
      </c>
      <c r="E132" s="37" t="s">
        <v>117</v>
      </c>
      <c r="F132" s="232" t="s">
        <v>2472</v>
      </c>
      <c r="G132" s="233" t="n">
        <v>20</v>
      </c>
      <c r="H132" s="235"/>
      <c r="I132" s="208"/>
    </row>
    <row r="133" customFormat="false" ht="15.75" hidden="true" customHeight="false" outlineLevel="0" collapsed="false">
      <c r="A133" s="34" t="n">
        <v>69</v>
      </c>
      <c r="B133" s="20" t="n">
        <v>15062497</v>
      </c>
      <c r="C133" s="36" t="n">
        <v>5081</v>
      </c>
      <c r="D133" s="25" t="s">
        <v>107</v>
      </c>
      <c r="E133" s="37" t="s">
        <v>117</v>
      </c>
      <c r="F133" s="232" t="s">
        <v>2471</v>
      </c>
      <c r="G133" s="233" t="n">
        <v>20</v>
      </c>
      <c r="H133" s="235"/>
      <c r="I133" s="208"/>
    </row>
    <row r="134" customFormat="false" ht="15.75" hidden="false" customHeight="false" outlineLevel="0" collapsed="false">
      <c r="A134" s="34" t="n">
        <v>69</v>
      </c>
      <c r="B134" s="20" t="n">
        <v>15062497</v>
      </c>
      <c r="C134" s="36" t="n">
        <v>5081</v>
      </c>
      <c r="D134" s="25" t="s">
        <v>107</v>
      </c>
      <c r="E134" s="37" t="s">
        <v>117</v>
      </c>
      <c r="F134" s="232" t="s">
        <v>2472</v>
      </c>
      <c r="G134" s="254" t="n">
        <v>20</v>
      </c>
      <c r="H134" s="235"/>
      <c r="I134" s="208"/>
    </row>
    <row r="135" customFormat="false" ht="15.75" hidden="true" customHeight="false" outlineLevel="0" collapsed="false">
      <c r="A135" s="34" t="n">
        <v>70</v>
      </c>
      <c r="B135" s="20" t="n">
        <v>15062179</v>
      </c>
      <c r="C135" s="36" t="s">
        <v>166</v>
      </c>
      <c r="D135" s="39" t="s">
        <v>20</v>
      </c>
      <c r="E135" s="37" t="s">
        <v>117</v>
      </c>
      <c r="F135" s="232" t="s">
        <v>2172</v>
      </c>
      <c r="G135" s="233" t="n">
        <v>20</v>
      </c>
      <c r="H135" s="235"/>
      <c r="I135" s="208"/>
    </row>
    <row r="136" customFormat="false" ht="15.75" hidden="false" customHeight="false" outlineLevel="0" collapsed="false">
      <c r="A136" s="34" t="n">
        <v>70</v>
      </c>
      <c r="B136" s="20" t="n">
        <v>15062179</v>
      </c>
      <c r="C136" s="36" t="s">
        <v>166</v>
      </c>
      <c r="D136" s="39" t="s">
        <v>20</v>
      </c>
      <c r="E136" s="37" t="s">
        <v>117</v>
      </c>
      <c r="F136" s="232" t="s">
        <v>2472</v>
      </c>
      <c r="G136" s="233" t="n">
        <v>20</v>
      </c>
      <c r="H136" s="235"/>
      <c r="I136" s="208"/>
    </row>
    <row r="137" customFormat="false" ht="15.75" hidden="true" customHeight="false" outlineLevel="0" collapsed="false">
      <c r="A137" s="34" t="n">
        <v>71</v>
      </c>
      <c r="B137" s="35" t="n">
        <v>15061807</v>
      </c>
      <c r="C137" s="36" t="n">
        <v>5082</v>
      </c>
      <c r="D137" s="25" t="s">
        <v>167</v>
      </c>
      <c r="E137" s="37" t="s">
        <v>117</v>
      </c>
      <c r="F137" s="232" t="s">
        <v>2172</v>
      </c>
      <c r="G137" s="254" t="n">
        <v>20</v>
      </c>
      <c r="H137" s="235"/>
      <c r="I137" s="208"/>
    </row>
    <row r="138" customFormat="false" ht="15.75" hidden="false" customHeight="false" outlineLevel="0" collapsed="false">
      <c r="A138" s="34" t="n">
        <v>71</v>
      </c>
      <c r="B138" s="35" t="n">
        <v>15061807</v>
      </c>
      <c r="C138" s="36" t="n">
        <v>5082</v>
      </c>
      <c r="D138" s="25" t="s">
        <v>167</v>
      </c>
      <c r="E138" s="37" t="s">
        <v>117</v>
      </c>
      <c r="F138" s="232" t="s">
        <v>2472</v>
      </c>
      <c r="G138" s="233" t="n">
        <v>20</v>
      </c>
      <c r="H138" s="235"/>
      <c r="I138" s="208"/>
    </row>
    <row r="139" customFormat="false" ht="15.75" hidden="true" customHeight="false" outlineLevel="0" collapsed="false">
      <c r="A139" s="34" t="n">
        <v>72</v>
      </c>
      <c r="B139" s="20" t="n">
        <v>15062499</v>
      </c>
      <c r="C139" s="36" t="n">
        <v>5084</v>
      </c>
      <c r="D139" s="25" t="s">
        <v>168</v>
      </c>
      <c r="E139" s="37" t="s">
        <v>117</v>
      </c>
      <c r="F139" s="232" t="s">
        <v>2471</v>
      </c>
      <c r="G139" s="233" t="n">
        <v>20</v>
      </c>
      <c r="H139" s="235"/>
      <c r="I139" s="208"/>
    </row>
    <row r="140" customFormat="false" ht="15.75" hidden="false" customHeight="false" outlineLevel="0" collapsed="false">
      <c r="A140" s="34" t="n">
        <v>72</v>
      </c>
      <c r="B140" s="20" t="n">
        <v>15062499</v>
      </c>
      <c r="C140" s="36" t="n">
        <v>5084</v>
      </c>
      <c r="D140" s="25" t="s">
        <v>168</v>
      </c>
      <c r="E140" s="37" t="s">
        <v>117</v>
      </c>
      <c r="F140" s="232" t="s">
        <v>2472</v>
      </c>
      <c r="G140" s="254" t="n">
        <v>20</v>
      </c>
      <c r="H140" s="235"/>
      <c r="I140" s="208"/>
    </row>
    <row r="141" customFormat="false" ht="15.75" hidden="true" customHeight="false" outlineLevel="0" collapsed="false">
      <c r="A141" s="34" t="n">
        <v>73</v>
      </c>
      <c r="B141" s="20" t="n">
        <v>15062500</v>
      </c>
      <c r="C141" s="40" t="s">
        <v>169</v>
      </c>
      <c r="D141" s="39" t="s">
        <v>20</v>
      </c>
      <c r="E141" s="37" t="s">
        <v>117</v>
      </c>
      <c r="F141" s="232" t="s">
        <v>2471</v>
      </c>
      <c r="G141" s="233" t="n">
        <v>20</v>
      </c>
      <c r="H141" s="235"/>
      <c r="I141" s="208"/>
    </row>
    <row r="142" customFormat="false" ht="15.75" hidden="false" customHeight="false" outlineLevel="0" collapsed="false">
      <c r="A142" s="34" t="n">
        <v>73</v>
      </c>
      <c r="B142" s="20" t="n">
        <v>15062500</v>
      </c>
      <c r="C142" s="40" t="s">
        <v>169</v>
      </c>
      <c r="D142" s="39" t="s">
        <v>20</v>
      </c>
      <c r="E142" s="37" t="s">
        <v>117</v>
      </c>
      <c r="F142" s="232" t="s">
        <v>2472</v>
      </c>
      <c r="G142" s="233" t="n">
        <v>20</v>
      </c>
      <c r="H142" s="235"/>
      <c r="I142" s="208"/>
    </row>
    <row r="143" customFormat="false" ht="15.75" hidden="false" customHeight="false" outlineLevel="0" collapsed="false">
      <c r="A143" s="34" t="n">
        <v>74</v>
      </c>
      <c r="B143" s="20" t="n">
        <v>15062501</v>
      </c>
      <c r="C143" s="41" t="s">
        <v>170</v>
      </c>
      <c r="D143" s="42" t="s">
        <v>20</v>
      </c>
      <c r="E143" s="37" t="s">
        <v>117</v>
      </c>
      <c r="F143" s="232" t="s">
        <v>2472</v>
      </c>
      <c r="G143" s="254" t="n">
        <v>20</v>
      </c>
      <c r="H143" s="235"/>
      <c r="I143" s="208"/>
    </row>
    <row r="144" customFormat="false" ht="15.75" hidden="false" customHeight="false" outlineLevel="0" collapsed="false">
      <c r="A144" s="34" t="n">
        <v>75</v>
      </c>
      <c r="B144" s="20" t="n">
        <v>15062502</v>
      </c>
      <c r="C144" s="40" t="s">
        <v>171</v>
      </c>
      <c r="D144" s="39" t="s">
        <v>20</v>
      </c>
      <c r="E144" s="37" t="s">
        <v>117</v>
      </c>
      <c r="F144" s="232" t="s">
        <v>2472</v>
      </c>
      <c r="G144" s="233" t="n">
        <v>20</v>
      </c>
      <c r="H144" s="235"/>
      <c r="I144" s="208"/>
    </row>
    <row r="145" customFormat="false" ht="15.75" hidden="true" customHeight="false" outlineLevel="0" collapsed="false">
      <c r="A145" s="34" t="n">
        <v>76</v>
      </c>
      <c r="B145" s="20" t="n">
        <v>15062503</v>
      </c>
      <c r="C145" s="40" t="s">
        <v>172</v>
      </c>
      <c r="D145" s="39" t="s">
        <v>20</v>
      </c>
      <c r="E145" s="37" t="s">
        <v>117</v>
      </c>
      <c r="F145" s="232" t="s">
        <v>2172</v>
      </c>
      <c r="G145" s="233" t="n">
        <v>20</v>
      </c>
      <c r="H145" s="235"/>
      <c r="I145" s="208"/>
    </row>
    <row r="146" customFormat="false" ht="15.75" hidden="false" customHeight="false" outlineLevel="0" collapsed="false">
      <c r="A146" s="34" t="n">
        <v>76</v>
      </c>
      <c r="B146" s="20" t="n">
        <v>15062503</v>
      </c>
      <c r="C146" s="40" t="s">
        <v>172</v>
      </c>
      <c r="D146" s="39" t="s">
        <v>20</v>
      </c>
      <c r="E146" s="37" t="s">
        <v>117</v>
      </c>
      <c r="F146" s="232" t="s">
        <v>2472</v>
      </c>
      <c r="G146" s="254" t="n">
        <v>20</v>
      </c>
      <c r="H146" s="235"/>
      <c r="I146" s="208"/>
    </row>
    <row r="147" customFormat="false" ht="15.75" hidden="false" customHeight="false" outlineLevel="0" collapsed="false">
      <c r="A147" s="34" t="n">
        <v>77</v>
      </c>
      <c r="B147" s="20" t="n">
        <v>15062504</v>
      </c>
      <c r="C147" s="39"/>
      <c r="D147" s="39" t="s">
        <v>173</v>
      </c>
      <c r="E147" s="37" t="s">
        <v>117</v>
      </c>
      <c r="F147" s="232" t="s">
        <v>2472</v>
      </c>
      <c r="G147" s="233" t="n">
        <v>20</v>
      </c>
      <c r="H147" s="235"/>
      <c r="I147" s="208"/>
    </row>
    <row r="148" customFormat="false" ht="15.75" hidden="false" customHeight="false" outlineLevel="0" collapsed="false">
      <c r="A148" s="34" t="n">
        <v>78</v>
      </c>
      <c r="B148" s="20" t="n">
        <v>15062505</v>
      </c>
      <c r="C148" s="39"/>
      <c r="D148" s="39" t="s">
        <v>174</v>
      </c>
      <c r="E148" s="37" t="s">
        <v>117</v>
      </c>
      <c r="F148" s="232" t="s">
        <v>2472</v>
      </c>
      <c r="G148" s="233" t="n">
        <v>20</v>
      </c>
      <c r="H148" s="235"/>
      <c r="I148" s="208"/>
    </row>
    <row r="149" customFormat="false" ht="15.75" hidden="false" customHeight="false" outlineLevel="0" collapsed="false">
      <c r="A149" s="34" t="n">
        <v>79</v>
      </c>
      <c r="B149" s="20" t="n">
        <v>15062506</v>
      </c>
      <c r="C149" s="43"/>
      <c r="D149" s="24" t="s">
        <v>175</v>
      </c>
      <c r="E149" s="37" t="s">
        <v>117</v>
      </c>
      <c r="F149" s="232" t="s">
        <v>2472</v>
      </c>
      <c r="G149" s="254" t="n">
        <v>20</v>
      </c>
      <c r="H149" s="235"/>
      <c r="I149" s="208"/>
    </row>
    <row r="150" customFormat="false" ht="15.75" hidden="true" customHeight="false" outlineLevel="0" collapsed="false">
      <c r="A150" s="257" t="n">
        <v>80</v>
      </c>
      <c r="B150" s="258"/>
      <c r="C150" s="259" t="n">
        <v>22</v>
      </c>
      <c r="D150" s="260" t="s">
        <v>2495</v>
      </c>
      <c r="E150" s="258"/>
      <c r="F150" s="261" t="s">
        <v>545</v>
      </c>
      <c r="G150" s="262"/>
      <c r="H150" s="263"/>
      <c r="I150" s="264"/>
    </row>
    <row r="151" customFormat="false" ht="15.75" hidden="true" customHeight="false" outlineLevel="0" collapsed="false">
      <c r="B151" s="265" t="n">
        <v>143</v>
      </c>
    </row>
    <row r="152" customFormat="false" ht="15.75" hidden="true" customHeight="false" outlineLevel="0" collapsed="false"/>
    <row r="153" customFormat="false" ht="15.75" hidden="true" customHeight="false" outlineLevel="0" collapsed="false">
      <c r="D153" s="266" t="s">
        <v>2496</v>
      </c>
      <c r="E153" s="266"/>
      <c r="F153" s="266"/>
      <c r="G153" s="266"/>
    </row>
    <row r="154" customFormat="false" ht="15.75" hidden="true" customHeight="false" outlineLevel="0" collapsed="false">
      <c r="D154" s="157"/>
      <c r="E154" s="267" t="s">
        <v>2497</v>
      </c>
      <c r="F154" s="267" t="s">
        <v>560</v>
      </c>
      <c r="G154" s="267" t="s">
        <v>2498</v>
      </c>
    </row>
    <row r="155" customFormat="false" ht="15.75" hidden="false" customHeight="false" outlineLevel="0" collapsed="false">
      <c r="D155" s="157" t="s">
        <v>2499</v>
      </c>
      <c r="E155" s="268" t="n">
        <v>79</v>
      </c>
      <c r="F155" s="268" t="n">
        <v>67</v>
      </c>
      <c r="G155" s="268" t="n">
        <v>12</v>
      </c>
      <c r="I155" s="247"/>
    </row>
    <row r="156" customFormat="false" ht="15.75" hidden="false" customHeight="false" outlineLevel="0" collapsed="false">
      <c r="D156" s="157" t="s">
        <v>2460</v>
      </c>
      <c r="E156" s="268" t="n">
        <v>1</v>
      </c>
      <c r="F156" s="268" t="n">
        <v>0</v>
      </c>
      <c r="G156" s="268" t="n">
        <v>1</v>
      </c>
    </row>
    <row r="157" customFormat="false" ht="15.75" hidden="true" customHeight="false" outlineLevel="0" collapsed="false">
      <c r="D157" s="157" t="s">
        <v>2172</v>
      </c>
      <c r="E157" s="268" t="n">
        <v>33</v>
      </c>
      <c r="F157" s="268" t="n">
        <v>33</v>
      </c>
      <c r="G157" s="268" t="n">
        <v>0</v>
      </c>
    </row>
    <row r="158" customFormat="false" ht="15.75" hidden="false" customHeight="false" outlineLevel="0" collapsed="false">
      <c r="D158" s="157" t="s">
        <v>2471</v>
      </c>
      <c r="E158" s="268" t="n">
        <v>30</v>
      </c>
      <c r="F158" s="268" t="n">
        <v>30</v>
      </c>
      <c r="G158" s="269" t="n">
        <v>0</v>
      </c>
    </row>
    <row r="159" customFormat="false" ht="15.75" hidden="false" customHeight="false" outlineLevel="0" collapsed="false">
      <c r="D159" s="270" t="s">
        <v>2497</v>
      </c>
      <c r="E159" s="271" t="n">
        <f aca="false">SUM(E155:E158)</f>
        <v>143</v>
      </c>
      <c r="F159" s="271" t="n">
        <f aca="false">SUBTOTAL(9,F155:F158)</f>
        <v>97</v>
      </c>
      <c r="G159" s="271" t="n">
        <f aca="false">SUM(G155:G158)</f>
        <v>13</v>
      </c>
    </row>
  </sheetData>
  <autoFilter ref="A7:I157">
    <filterColumn colId="6">
      <filters>
        <filter val="1"/>
        <filter val="12"/>
        <filter val="20"/>
      </filters>
    </filterColumn>
  </autoFilter>
  <mergeCells count="5">
    <mergeCell ref="D1:F1"/>
    <mergeCell ref="G1:I1"/>
    <mergeCell ref="A2:H2"/>
    <mergeCell ref="F4:I4"/>
    <mergeCell ref="D153:G153"/>
  </mergeCells>
  <conditionalFormatting sqref="B150">
    <cfRule type="duplicateValues" priority="2" aboveAverage="0" equalAverage="0" bottom="0" percent="0" rank="0" text="" dxfId="38">
      <formula>0</formula>
    </cfRule>
  </conditionalFormatting>
  <conditionalFormatting sqref="B146:B1048576 B136 B39 B15:B16 B22 B41 B43 B56 B58:B59 B80 B82 B84 B86 B88 B100 B102 B108:B109 B111 B113 B119 B121 B123 B1:B13 B18:B20 B29:B30 B32:B34 B46:B47 B49:B54 B75:B78 B67:B73 B90:B98 B104:B106 B115:B117 B126:B130 B132:B134 B138:B144">
    <cfRule type="duplicateValues" priority="3" aboveAverage="0" equalAverage="0" bottom="0" percent="0" rank="0" text="" dxfId="0">
      <formula>0</formula>
    </cfRule>
  </conditionalFormatting>
  <conditionalFormatting sqref="B23:B24">
    <cfRule type="duplicateValues" priority="4" aboveAverage="0" equalAverage="0" bottom="0" percent="0" rank="0" text="" dxfId="1">
      <formula>0</formula>
    </cfRule>
  </conditionalFormatting>
  <conditionalFormatting sqref="B25:B26">
    <cfRule type="duplicateValues" priority="5" aboveAverage="0" equalAverage="0" bottom="0" percent="0" rank="0" text="" dxfId="2">
      <formula>0</formula>
    </cfRule>
  </conditionalFormatting>
  <conditionalFormatting sqref="B27:B28">
    <cfRule type="duplicateValues" priority="6" aboveAverage="0" equalAverage="0" bottom="0" percent="0" rank="0" text="" dxfId="3">
      <formula>0</formula>
    </cfRule>
  </conditionalFormatting>
  <conditionalFormatting sqref="B124">
    <cfRule type="duplicateValues" priority="7" aboveAverage="0" equalAverage="0" bottom="0" percent="0" rank="0" text="" dxfId="4">
      <formula>0</formula>
    </cfRule>
  </conditionalFormatting>
  <conditionalFormatting sqref="B64:B65">
    <cfRule type="duplicateValues" priority="8" aboveAverage="0" equalAverage="0" bottom="0" percent="0" rank="0" text="" dxfId="5">
      <formula>0</formula>
    </cfRule>
  </conditionalFormatting>
  <conditionalFormatting sqref="B62:B63">
    <cfRule type="duplicateValues" priority="9" aboveAverage="0" equalAverage="0" bottom="0" percent="0" rank="0" text="" dxfId="6">
      <formula>0</formula>
    </cfRule>
  </conditionalFormatting>
  <conditionalFormatting sqref="B60:B61">
    <cfRule type="duplicateValues" priority="10" aboveAverage="0" equalAverage="0" bottom="0" percent="0" rank="0" text="" dxfId="7">
      <formula>0</formula>
    </cfRule>
  </conditionalFormatting>
  <conditionalFormatting sqref="B44:B45">
    <cfRule type="duplicateValues" priority="11" aboveAverage="0" equalAverage="0" bottom="0" percent="0" rank="0" text="" dxfId="8">
      <formula>0</formula>
    </cfRule>
  </conditionalFormatting>
  <conditionalFormatting sqref="B37">
    <cfRule type="duplicateValues" priority="12" aboveAverage="0" equalAverage="0" bottom="0" percent="0" rank="0" text="" dxfId="9">
      <formula>0</formula>
    </cfRule>
  </conditionalFormatting>
  <conditionalFormatting sqref="B35:B36">
    <cfRule type="duplicateValues" priority="13" aboveAverage="0" equalAverage="0" bottom="0" percent="0" rank="0" text="" dxfId="10">
      <formula>0</formula>
    </cfRule>
  </conditionalFormatting>
  <conditionalFormatting sqref="B146:B1048576 B136 B119 B108:B109 B80 B56 B39 B15:B16 B41 B82 B84 B86 B88 B100 B102 B111 B113 B121 B123:B124 B1:B13 B18:B20 B22:B30 B32:B37 B43:B47 B49:B54 B75:B78 B67:B73 B58:B65 B90:B98 B104:B106 B115:B117 B126:B130 B132:B134 B138:B144">
    <cfRule type="duplicateValues" priority="14" aboveAverage="0" equalAverage="0" bottom="0" percent="0" rank="0" text="" dxfId="11">
      <formula>0</formula>
    </cfRule>
  </conditionalFormatting>
  <conditionalFormatting sqref="H1:H1048576">
    <cfRule type="iconSet" priority="15">
      <iconSet iconSet="3Symbols">
        <cfvo type="percent" val="0"/>
        <cfvo type="percent" val="33"/>
        <cfvo type="percent" val="67"/>
      </iconSet>
    </cfRule>
  </conditionalFormatting>
  <conditionalFormatting sqref="B14">
    <cfRule type="duplicateValues" priority="16" aboveAverage="0" equalAverage="0" bottom="0" percent="0" rank="0" text="" dxfId="12">
      <formula>0</formula>
    </cfRule>
  </conditionalFormatting>
  <conditionalFormatting sqref="B14">
    <cfRule type="duplicateValues" priority="17" aboveAverage="0" equalAverage="0" bottom="0" percent="0" rank="0" text="" dxfId="13">
      <formula>0</formula>
    </cfRule>
  </conditionalFormatting>
  <conditionalFormatting sqref="B17">
    <cfRule type="duplicateValues" priority="18" aboveAverage="0" equalAverage="0" bottom="0" percent="0" rank="0" text="" dxfId="14">
      <formula>0</formula>
    </cfRule>
  </conditionalFormatting>
  <conditionalFormatting sqref="B17">
    <cfRule type="duplicateValues" priority="19" aboveAverage="0" equalAverage="0" bottom="0" percent="0" rank="0" text="" dxfId="15">
      <formula>0</formula>
    </cfRule>
  </conditionalFormatting>
  <conditionalFormatting sqref="B21">
    <cfRule type="duplicateValues" priority="20" aboveAverage="0" equalAverage="0" bottom="0" percent="0" rank="0" text="" dxfId="16">
      <formula>0</formula>
    </cfRule>
  </conditionalFormatting>
  <conditionalFormatting sqref="B21">
    <cfRule type="duplicateValues" priority="21" aboveAverage="0" equalAverage="0" bottom="0" percent="0" rank="0" text="" dxfId="17">
      <formula>0</formula>
    </cfRule>
  </conditionalFormatting>
  <conditionalFormatting sqref="B31">
    <cfRule type="duplicateValues" priority="22" aboveAverage="0" equalAverage="0" bottom="0" percent="0" rank="0" text="" dxfId="18">
      <formula>0</formula>
    </cfRule>
  </conditionalFormatting>
  <conditionalFormatting sqref="B31">
    <cfRule type="duplicateValues" priority="23" aboveAverage="0" equalAverage="0" bottom="0" percent="0" rank="0" text="" dxfId="19">
      <formula>0</formula>
    </cfRule>
  </conditionalFormatting>
  <conditionalFormatting sqref="B38">
    <cfRule type="duplicateValues" priority="24" aboveAverage="0" equalAverage="0" bottom="0" percent="0" rank="0" text="" dxfId="20">
      <formula>0</formula>
    </cfRule>
  </conditionalFormatting>
  <conditionalFormatting sqref="B38">
    <cfRule type="duplicateValues" priority="25" aboveAverage="0" equalAverage="0" bottom="0" percent="0" rank="0" text="" dxfId="21">
      <formula>0</formula>
    </cfRule>
  </conditionalFormatting>
  <conditionalFormatting sqref="B40">
    <cfRule type="duplicateValues" priority="26" aboveAverage="0" equalAverage="0" bottom="0" percent="0" rank="0" text="" dxfId="22">
      <formula>0</formula>
    </cfRule>
  </conditionalFormatting>
  <conditionalFormatting sqref="B40">
    <cfRule type="duplicateValues" priority="27" aboveAverage="0" equalAverage="0" bottom="0" percent="0" rank="0" text="" dxfId="23">
      <formula>0</formula>
    </cfRule>
  </conditionalFormatting>
  <conditionalFormatting sqref="B42">
    <cfRule type="duplicateValues" priority="28" aboveAverage="0" equalAverage="0" bottom="0" percent="0" rank="0" text="" dxfId="24">
      <formula>0</formula>
    </cfRule>
  </conditionalFormatting>
  <conditionalFormatting sqref="B42">
    <cfRule type="duplicateValues" priority="29" aboveAverage="0" equalAverage="0" bottom="0" percent="0" rank="0" text="" dxfId="25">
      <formula>0</formula>
    </cfRule>
  </conditionalFormatting>
  <conditionalFormatting sqref="B48">
    <cfRule type="duplicateValues" priority="30" aboveAverage="0" equalAverage="0" bottom="0" percent="0" rank="0" text="" dxfId="26">
      <formula>0</formula>
    </cfRule>
  </conditionalFormatting>
  <conditionalFormatting sqref="B48">
    <cfRule type="duplicateValues" priority="31" aboveAverage="0" equalAverage="0" bottom="0" percent="0" rank="0" text="" dxfId="27">
      <formula>0</formula>
    </cfRule>
  </conditionalFormatting>
  <conditionalFormatting sqref="B55">
    <cfRule type="duplicateValues" priority="32" aboveAverage="0" equalAverage="0" bottom="0" percent="0" rank="0" text="" dxfId="28">
      <formula>0</formula>
    </cfRule>
  </conditionalFormatting>
  <conditionalFormatting sqref="B55">
    <cfRule type="duplicateValues" priority="33" aboveAverage="0" equalAverage="0" bottom="0" percent="0" rank="0" text="" dxfId="29">
      <formula>0</formula>
    </cfRule>
  </conditionalFormatting>
  <conditionalFormatting sqref="B57">
    <cfRule type="duplicateValues" priority="34" aboveAverage="0" equalAverage="0" bottom="0" percent="0" rank="0" text="" dxfId="30">
      <formula>0</formula>
    </cfRule>
  </conditionalFormatting>
  <conditionalFormatting sqref="B57">
    <cfRule type="duplicateValues" priority="35" aboveAverage="0" equalAverage="0" bottom="0" percent="0" rank="0" text="" dxfId="31">
      <formula>0</formula>
    </cfRule>
  </conditionalFormatting>
  <conditionalFormatting sqref="B66">
    <cfRule type="duplicateValues" priority="36" aboveAverage="0" equalAverage="0" bottom="0" percent="0" rank="0" text="" dxfId="32">
      <formula>0</formula>
    </cfRule>
  </conditionalFormatting>
  <conditionalFormatting sqref="B66">
    <cfRule type="duplicateValues" priority="37" aboveAverage="0" equalAverage="0" bottom="0" percent="0" rank="0" text="" dxfId="33">
      <formula>0</formula>
    </cfRule>
  </conditionalFormatting>
  <conditionalFormatting sqref="B74">
    <cfRule type="duplicateValues" priority="38" aboveAverage="0" equalAverage="0" bottom="0" percent="0" rank="0" text="" dxfId="34">
      <formula>0</formula>
    </cfRule>
  </conditionalFormatting>
  <conditionalFormatting sqref="B74">
    <cfRule type="duplicateValues" priority="39" aboveAverage="0" equalAverage="0" bottom="0" percent="0" rank="0" text="" dxfId="35">
      <formula>0</formula>
    </cfRule>
  </conditionalFormatting>
  <conditionalFormatting sqref="B79">
    <cfRule type="duplicateValues" priority="40" aboveAverage="0" equalAverage="0" bottom="0" percent="0" rank="0" text="" dxfId="36">
      <formula>0</formula>
    </cfRule>
  </conditionalFormatting>
  <conditionalFormatting sqref="B79">
    <cfRule type="duplicateValues" priority="41" aboveAverage="0" equalAverage="0" bottom="0" percent="0" rank="0" text="" dxfId="37">
      <formula>0</formula>
    </cfRule>
  </conditionalFormatting>
  <conditionalFormatting sqref="B81">
    <cfRule type="duplicateValues" priority="42" aboveAverage="0" equalAverage="0" bottom="0" percent="0" rank="0" text="" dxfId="38">
      <formula>0</formula>
    </cfRule>
  </conditionalFormatting>
  <conditionalFormatting sqref="B81">
    <cfRule type="duplicateValues" priority="43" aboveAverage="0" equalAverage="0" bottom="0" percent="0" rank="0" text="" dxfId="39">
      <formula>0</formula>
    </cfRule>
  </conditionalFormatting>
  <conditionalFormatting sqref="B83">
    <cfRule type="duplicateValues" priority="44" aboveAverage="0" equalAverage="0" bottom="0" percent="0" rank="0" text="" dxfId="40">
      <formula>0</formula>
    </cfRule>
  </conditionalFormatting>
  <conditionalFormatting sqref="B83">
    <cfRule type="duplicateValues" priority="45" aboveAverage="0" equalAverage="0" bottom="0" percent="0" rank="0" text="" dxfId="41">
      <formula>0</formula>
    </cfRule>
  </conditionalFormatting>
  <conditionalFormatting sqref="B85">
    <cfRule type="duplicateValues" priority="46" aboveAverage="0" equalAverage="0" bottom="0" percent="0" rank="0" text="" dxfId="42">
      <formula>0</formula>
    </cfRule>
  </conditionalFormatting>
  <conditionalFormatting sqref="B85">
    <cfRule type="duplicateValues" priority="47" aboveAverage="0" equalAverage="0" bottom="0" percent="0" rank="0" text="" dxfId="43">
      <formula>0</formula>
    </cfRule>
  </conditionalFormatting>
  <conditionalFormatting sqref="B87">
    <cfRule type="duplicateValues" priority="48" aboveAverage="0" equalAverage="0" bottom="0" percent="0" rank="0" text="" dxfId="44">
      <formula>0</formula>
    </cfRule>
  </conditionalFormatting>
  <conditionalFormatting sqref="B87">
    <cfRule type="duplicateValues" priority="49" aboveAverage="0" equalAverage="0" bottom="0" percent="0" rank="0" text="" dxfId="45">
      <formula>0</formula>
    </cfRule>
  </conditionalFormatting>
  <conditionalFormatting sqref="B89">
    <cfRule type="duplicateValues" priority="50" aboveAverage="0" equalAverage="0" bottom="0" percent="0" rank="0" text="" dxfId="46">
      <formula>0</formula>
    </cfRule>
  </conditionalFormatting>
  <conditionalFormatting sqref="B89">
    <cfRule type="duplicateValues" priority="51" aboveAverage="0" equalAverage="0" bottom="0" percent="0" rank="0" text="" dxfId="47">
      <formula>0</formula>
    </cfRule>
  </conditionalFormatting>
  <conditionalFormatting sqref="B99">
    <cfRule type="duplicateValues" priority="52" aboveAverage="0" equalAverage="0" bottom="0" percent="0" rank="0" text="" dxfId="48">
      <formula>0</formula>
    </cfRule>
  </conditionalFormatting>
  <conditionalFormatting sqref="B99">
    <cfRule type="duplicateValues" priority="53" aboveAverage="0" equalAverage="0" bottom="0" percent="0" rank="0" text="" dxfId="49">
      <formula>0</formula>
    </cfRule>
  </conditionalFormatting>
  <conditionalFormatting sqref="B101">
    <cfRule type="duplicateValues" priority="54" aboveAverage="0" equalAverage="0" bottom="0" percent="0" rank="0" text="" dxfId="50">
      <formula>0</formula>
    </cfRule>
  </conditionalFormatting>
  <conditionalFormatting sqref="B101">
    <cfRule type="duplicateValues" priority="55" aboveAverage="0" equalAverage="0" bottom="0" percent="0" rank="0" text="" dxfId="51">
      <formula>0</formula>
    </cfRule>
  </conditionalFormatting>
  <conditionalFormatting sqref="B103">
    <cfRule type="duplicateValues" priority="56" aboveAverage="0" equalAverage="0" bottom="0" percent="0" rank="0" text="" dxfId="52">
      <formula>0</formula>
    </cfRule>
  </conditionalFormatting>
  <conditionalFormatting sqref="B103">
    <cfRule type="duplicateValues" priority="57" aboveAverage="0" equalAverage="0" bottom="0" percent="0" rank="0" text="" dxfId="53">
      <formula>0</formula>
    </cfRule>
  </conditionalFormatting>
  <conditionalFormatting sqref="B107">
    <cfRule type="duplicateValues" priority="58" aboveAverage="0" equalAverage="0" bottom="0" percent="0" rank="0" text="" dxfId="54">
      <formula>0</formula>
    </cfRule>
  </conditionalFormatting>
  <conditionalFormatting sqref="B107">
    <cfRule type="duplicateValues" priority="59" aboveAverage="0" equalAverage="0" bottom="0" percent="0" rank="0" text="" dxfId="55">
      <formula>0</formula>
    </cfRule>
  </conditionalFormatting>
  <conditionalFormatting sqref="B110">
    <cfRule type="duplicateValues" priority="60" aboveAverage="0" equalAverage="0" bottom="0" percent="0" rank="0" text="" dxfId="56">
      <formula>0</formula>
    </cfRule>
  </conditionalFormatting>
  <conditionalFormatting sqref="B110">
    <cfRule type="duplicateValues" priority="61" aboveAverage="0" equalAverage="0" bottom="0" percent="0" rank="0" text="" dxfId="57">
      <formula>0</formula>
    </cfRule>
  </conditionalFormatting>
  <conditionalFormatting sqref="B112">
    <cfRule type="duplicateValues" priority="62" aboveAverage="0" equalAverage="0" bottom="0" percent="0" rank="0" text="" dxfId="58">
      <formula>0</formula>
    </cfRule>
  </conditionalFormatting>
  <conditionalFormatting sqref="B112">
    <cfRule type="duplicateValues" priority="63" aboveAverage="0" equalAverage="0" bottom="0" percent="0" rank="0" text="" dxfId="59">
      <formula>0</formula>
    </cfRule>
  </conditionalFormatting>
  <conditionalFormatting sqref="B114">
    <cfRule type="duplicateValues" priority="64" aboveAverage="0" equalAverage="0" bottom="0" percent="0" rank="0" text="" dxfId="60">
      <formula>0</formula>
    </cfRule>
  </conditionalFormatting>
  <conditionalFormatting sqref="B114">
    <cfRule type="duplicateValues" priority="65" aboveAverage="0" equalAverage="0" bottom="0" percent="0" rank="0" text="" dxfId="61">
      <formula>0</formula>
    </cfRule>
  </conditionalFormatting>
  <conditionalFormatting sqref="B118">
    <cfRule type="duplicateValues" priority="66" aboveAverage="0" equalAverage="0" bottom="0" percent="0" rank="0" text="" dxfId="62">
      <formula>0</formula>
    </cfRule>
  </conditionalFormatting>
  <conditionalFormatting sqref="B118">
    <cfRule type="duplicateValues" priority="67" aboveAverage="0" equalAverage="0" bottom="0" percent="0" rank="0" text="" dxfId="63">
      <formula>0</formula>
    </cfRule>
  </conditionalFormatting>
  <conditionalFormatting sqref="B120">
    <cfRule type="duplicateValues" priority="68" aboveAverage="0" equalAverage="0" bottom="0" percent="0" rank="0" text="" dxfId="64">
      <formula>0</formula>
    </cfRule>
  </conditionalFormatting>
  <conditionalFormatting sqref="B120">
    <cfRule type="duplicateValues" priority="69" aboveAverage="0" equalAverage="0" bottom="0" percent="0" rank="0" text="" dxfId="65">
      <formula>0</formula>
    </cfRule>
  </conditionalFormatting>
  <conditionalFormatting sqref="B122">
    <cfRule type="duplicateValues" priority="70" aboveAverage="0" equalAverage="0" bottom="0" percent="0" rank="0" text="" dxfId="66">
      <formula>0</formula>
    </cfRule>
  </conditionalFormatting>
  <conditionalFormatting sqref="B122">
    <cfRule type="duplicateValues" priority="71" aboveAverage="0" equalAverage="0" bottom="0" percent="0" rank="0" text="" dxfId="67">
      <formula>0</formula>
    </cfRule>
  </conditionalFormatting>
  <conditionalFormatting sqref="B125">
    <cfRule type="duplicateValues" priority="72" aboveAverage="0" equalAverage="0" bottom="0" percent="0" rank="0" text="" dxfId="68">
      <formula>0</formula>
    </cfRule>
  </conditionalFormatting>
  <conditionalFormatting sqref="B125">
    <cfRule type="duplicateValues" priority="73" aboveAverage="0" equalAverage="0" bottom="0" percent="0" rank="0" text="" dxfId="69">
      <formula>0</formula>
    </cfRule>
  </conditionalFormatting>
  <conditionalFormatting sqref="B131">
    <cfRule type="duplicateValues" priority="74" aboveAverage="0" equalAverage="0" bottom="0" percent="0" rank="0" text="" dxfId="70">
      <formula>0</formula>
    </cfRule>
  </conditionalFormatting>
  <conditionalFormatting sqref="B131">
    <cfRule type="duplicateValues" priority="75" aboveAverage="0" equalAverage="0" bottom="0" percent="0" rank="0" text="" dxfId="71">
      <formula>0</formula>
    </cfRule>
  </conditionalFormatting>
  <conditionalFormatting sqref="B135">
    <cfRule type="duplicateValues" priority="76" aboveAverage="0" equalAverage="0" bottom="0" percent="0" rank="0" text="" dxfId="72">
      <formula>0</formula>
    </cfRule>
  </conditionalFormatting>
  <conditionalFormatting sqref="B135">
    <cfRule type="duplicateValues" priority="77" aboveAverage="0" equalAverage="0" bottom="0" percent="0" rank="0" text="" dxfId="73">
      <formula>0</formula>
    </cfRule>
  </conditionalFormatting>
  <conditionalFormatting sqref="B137">
    <cfRule type="duplicateValues" priority="78" aboveAverage="0" equalAverage="0" bottom="0" percent="0" rank="0" text="" dxfId="74">
      <formula>0</formula>
    </cfRule>
  </conditionalFormatting>
  <conditionalFormatting sqref="B137">
    <cfRule type="duplicateValues" priority="79" aboveAverage="0" equalAverage="0" bottom="0" percent="0" rank="0" text="" dxfId="75">
      <formula>0</formula>
    </cfRule>
  </conditionalFormatting>
  <conditionalFormatting sqref="B145">
    <cfRule type="duplicateValues" priority="80" aboveAverage="0" equalAverage="0" bottom="0" percent="0" rank="0" text="" dxfId="76">
      <formula>0</formula>
    </cfRule>
  </conditionalFormatting>
  <conditionalFormatting sqref="B145">
    <cfRule type="duplicateValues" priority="81" aboveAverage="0" equalAverage="0" bottom="0" percent="0" rank="0" text="" dxfId="77">
      <formula>0</formula>
    </cfRule>
  </conditionalFormatting>
  <conditionalFormatting sqref="B1:B1048576">
    <cfRule type="duplicateValues" priority="82" aboveAverage="0" equalAverage="0" bottom="0" percent="0" rank="0" text="" dxfId="78">
      <formula>0</formula>
    </cfRule>
  </conditionalFormatting>
  <conditionalFormatting sqref="B8:B13">
    <cfRule type="duplicateValues" priority="83" aboveAverage="0" equalAverage="0" bottom="0" percent="0" rank="0" text="" dxfId="79">
      <formula>0</formula>
    </cfRule>
  </conditionalFormatting>
  <conditionalFormatting sqref="B19:B20">
    <cfRule type="duplicateValues" priority="84" aboveAverage="0" equalAverage="0" bottom="0" percent="0" rank="0" text="" dxfId="80">
      <formula>0</formula>
    </cfRule>
  </conditionalFormatting>
  <conditionalFormatting sqref="B23:B30 B33:B36 B44:B47 B51:B54 B77:B78 B68:B73 B60:B65 B92:B97 B105:B106 B116:B117 B128:B129 B133:B134 B139:B142">
    <cfRule type="duplicateValues" priority="85" aboveAverage="0" equalAverage="0" bottom="0" percent="0" rank="0" text="" dxfId="81">
      <formula>0</formula>
    </cfRule>
  </conditionalFormatting>
  <conditionalFormatting sqref="G1:G1048576">
    <cfRule type="colorScale" priority="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511805555555555" right="0.511805555555555" top="0.414583333333333" bottom="0.551388888888889" header="0.315277777777778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&amp;L&amp;7Elaborado por BCORONEL   09/04/15&amp;C&amp;P de &amp;N&amp;R&amp;14TUBEROSUM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15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5.75" zeroHeight="false" outlineLevelRow="0" outlineLevelCol="0"/>
  <cols>
    <col collapsed="false" customWidth="true" hidden="false" outlineLevel="0" max="1" min="1" style="272" width="5.37"/>
    <col collapsed="false" customWidth="true" hidden="false" outlineLevel="0" max="2" min="2" style="46" width="8"/>
    <col collapsed="false" customWidth="true" hidden="false" outlineLevel="0" max="3" min="3" style="273" width="8"/>
    <col collapsed="false" customWidth="true" hidden="false" outlineLevel="0" max="4" min="4" style="274" width="16.87"/>
    <col collapsed="false" customWidth="true" hidden="false" outlineLevel="0" max="5" min="5" style="46" width="9.25"/>
    <col collapsed="false" customWidth="true" hidden="false" outlineLevel="0" max="6" min="6" style="268" width="11.62"/>
    <col collapsed="false" customWidth="true" hidden="false" outlineLevel="0" max="8" min="7" style="46" width="7.25"/>
    <col collapsed="false" customWidth="true" hidden="false" outlineLevel="0" max="9" min="9" style="46" width="15.75"/>
    <col collapsed="false" customWidth="true" hidden="false" outlineLevel="0" max="1025" min="10" style="46" width="11"/>
  </cols>
  <sheetData>
    <row r="1" customFormat="false" ht="27" hidden="false" customHeight="true" outlineLevel="0" collapsed="false">
      <c r="A1" s="275"/>
      <c r="B1" s="276"/>
      <c r="C1" s="277"/>
      <c r="D1" s="278" t="s">
        <v>2095</v>
      </c>
      <c r="E1" s="278"/>
      <c r="F1" s="278"/>
      <c r="G1" s="279" t="s">
        <v>2500</v>
      </c>
      <c r="H1" s="279"/>
      <c r="I1" s="279"/>
    </row>
    <row r="2" customFormat="false" ht="4.5" hidden="false" customHeight="true" outlineLevel="0" collapsed="false">
      <c r="A2" s="280"/>
      <c r="B2" s="281"/>
      <c r="C2" s="282"/>
      <c r="D2" s="283"/>
      <c r="E2" s="284"/>
      <c r="F2" s="285"/>
      <c r="G2" s="286"/>
      <c r="H2" s="287"/>
      <c r="I2" s="287"/>
    </row>
    <row r="3" customFormat="false" ht="15.75" hidden="false" customHeight="false" outlineLevel="0" collapsed="false">
      <c r="A3" s="39" t="s">
        <v>2097</v>
      </c>
      <c r="B3" s="288"/>
      <c r="C3" s="288"/>
      <c r="D3" s="288"/>
      <c r="E3" s="288"/>
      <c r="F3" s="289" t="s">
        <v>2463</v>
      </c>
      <c r="G3" s="290"/>
      <c r="H3" s="291"/>
      <c r="I3" s="292"/>
    </row>
    <row r="4" customFormat="false" ht="15.75" hidden="false" customHeight="false" outlineLevel="0" collapsed="false">
      <c r="A4" s="39" t="s">
        <v>2501</v>
      </c>
      <c r="B4" s="288"/>
      <c r="C4" s="288"/>
      <c r="D4" s="131" t="n">
        <v>43593</v>
      </c>
      <c r="E4" s="288" t="s">
        <v>2465</v>
      </c>
      <c r="F4" s="293" t="s">
        <v>2466</v>
      </c>
      <c r="G4" s="293"/>
      <c r="H4" s="293"/>
      <c r="I4" s="293"/>
    </row>
    <row r="5" customFormat="false" ht="15.75" hidden="false" customHeight="false" outlineLevel="0" collapsed="false">
      <c r="A5" s="77" t="s">
        <v>2101</v>
      </c>
      <c r="B5" s="294"/>
      <c r="C5" s="294"/>
      <c r="D5" s="294"/>
      <c r="E5" s="295" t="s">
        <v>2502</v>
      </c>
      <c r="F5" s="136"/>
      <c r="G5" s="136"/>
      <c r="H5" s="296"/>
    </row>
    <row r="6" customFormat="false" ht="15.75" hidden="false" customHeight="false" outlineLevel="0" collapsed="false">
      <c r="A6" s="297"/>
      <c r="B6" s="297"/>
      <c r="C6" s="297"/>
      <c r="D6" s="297"/>
      <c r="E6" s="297"/>
    </row>
    <row r="7" customFormat="false" ht="41.25" hidden="false" customHeight="false" outlineLevel="0" collapsed="false">
      <c r="A7" s="298" t="s">
        <v>2503</v>
      </c>
      <c r="B7" s="299" t="s">
        <v>1</v>
      </c>
      <c r="C7" s="300" t="s">
        <v>2</v>
      </c>
      <c r="D7" s="301" t="s">
        <v>3</v>
      </c>
      <c r="E7" s="299" t="s">
        <v>4</v>
      </c>
      <c r="F7" s="302" t="s">
        <v>2504</v>
      </c>
      <c r="G7" s="303" t="s">
        <v>2104</v>
      </c>
      <c r="H7" s="303" t="s">
        <v>2505</v>
      </c>
      <c r="I7" s="304" t="s">
        <v>2106</v>
      </c>
    </row>
    <row r="8" customFormat="false" ht="15.75" hidden="false" customHeight="false" outlineLevel="0" collapsed="false">
      <c r="A8" s="44" t="n">
        <v>1</v>
      </c>
      <c r="B8" s="20" t="n">
        <v>15062406</v>
      </c>
      <c r="C8" s="45" t="s">
        <v>176</v>
      </c>
      <c r="D8" s="5" t="s">
        <v>177</v>
      </c>
      <c r="E8" s="10" t="s">
        <v>178</v>
      </c>
      <c r="F8" s="10" t="s">
        <v>2198</v>
      </c>
      <c r="G8" s="51" t="n">
        <v>20</v>
      </c>
      <c r="H8" s="305"/>
      <c r="I8" s="57"/>
    </row>
    <row r="9" customFormat="false" ht="15.75" hidden="false" customHeight="false" outlineLevel="0" collapsed="false">
      <c r="A9" s="44" t="n">
        <v>2</v>
      </c>
      <c r="B9" s="20" t="n">
        <v>15062407</v>
      </c>
      <c r="C9" s="45" t="s">
        <v>179</v>
      </c>
      <c r="D9" s="5" t="s">
        <v>180</v>
      </c>
      <c r="E9" s="10" t="s">
        <v>178</v>
      </c>
      <c r="F9" s="10" t="s">
        <v>2506</v>
      </c>
      <c r="G9" s="51" t="n">
        <v>20</v>
      </c>
      <c r="H9" s="51"/>
      <c r="I9" s="57"/>
    </row>
    <row r="10" customFormat="false" ht="15.75" hidden="false" customHeight="false" outlineLevel="0" collapsed="false">
      <c r="A10" s="44" t="n">
        <v>3</v>
      </c>
      <c r="B10" s="20" t="n">
        <v>15062408</v>
      </c>
      <c r="C10" s="45" t="s">
        <v>181</v>
      </c>
      <c r="D10" s="5" t="s">
        <v>182</v>
      </c>
      <c r="E10" s="10" t="s">
        <v>178</v>
      </c>
      <c r="F10" s="10" t="s">
        <v>2506</v>
      </c>
      <c r="G10" s="51" t="n">
        <v>20</v>
      </c>
      <c r="H10" s="81"/>
      <c r="I10" s="57"/>
    </row>
    <row r="11" customFormat="false" ht="15.75" hidden="false" customHeight="false" outlineLevel="0" collapsed="false">
      <c r="A11" s="44" t="n">
        <v>4</v>
      </c>
      <c r="B11" s="20" t="n">
        <v>15062409</v>
      </c>
      <c r="C11" s="45" t="s">
        <v>183</v>
      </c>
      <c r="D11" s="5" t="s">
        <v>51</v>
      </c>
      <c r="E11" s="10" t="s">
        <v>178</v>
      </c>
      <c r="F11" s="10" t="s">
        <v>2506</v>
      </c>
      <c r="G11" s="51" t="n">
        <v>20</v>
      </c>
      <c r="H11" s="81"/>
      <c r="I11" s="88"/>
      <c r="J11" s="306"/>
    </row>
    <row r="12" customFormat="false" ht="15.75" hidden="false" customHeight="false" outlineLevel="0" collapsed="false">
      <c r="A12" s="44" t="n">
        <v>5</v>
      </c>
      <c r="B12" s="20" t="n">
        <v>15062410</v>
      </c>
      <c r="C12" s="45" t="s">
        <v>184</v>
      </c>
      <c r="D12" s="5" t="s">
        <v>24</v>
      </c>
      <c r="E12" s="10" t="s">
        <v>178</v>
      </c>
      <c r="F12" s="10" t="s">
        <v>2506</v>
      </c>
      <c r="G12" s="51" t="n">
        <v>20</v>
      </c>
      <c r="H12" s="81"/>
      <c r="I12" s="88"/>
      <c r="J12" s="306"/>
    </row>
    <row r="13" customFormat="false" ht="15.75" hidden="false" customHeight="false" outlineLevel="0" collapsed="false">
      <c r="A13" s="44" t="n">
        <v>6</v>
      </c>
      <c r="B13" s="20" t="n">
        <v>15062411</v>
      </c>
      <c r="C13" s="45" t="s">
        <v>185</v>
      </c>
      <c r="D13" s="5" t="s">
        <v>186</v>
      </c>
      <c r="E13" s="10" t="s">
        <v>178</v>
      </c>
      <c r="F13" s="10" t="s">
        <v>2506</v>
      </c>
      <c r="G13" s="51" t="n">
        <v>20</v>
      </c>
      <c r="H13" s="81"/>
      <c r="I13" s="88"/>
      <c r="J13" s="306"/>
    </row>
    <row r="14" customFormat="false" ht="15.75" hidden="false" customHeight="false" outlineLevel="0" collapsed="false">
      <c r="A14" s="44" t="n">
        <v>7</v>
      </c>
      <c r="B14" s="20" t="n">
        <v>15062412</v>
      </c>
      <c r="C14" s="45" t="s">
        <v>187</v>
      </c>
      <c r="D14" s="5" t="s">
        <v>188</v>
      </c>
      <c r="E14" s="10" t="s">
        <v>178</v>
      </c>
      <c r="F14" s="10" t="s">
        <v>2506</v>
      </c>
      <c r="G14" s="51" t="n">
        <v>20</v>
      </c>
      <c r="H14" s="81"/>
      <c r="I14" s="88"/>
      <c r="J14" s="306"/>
    </row>
    <row r="15" customFormat="false" ht="15.75" hidden="false" customHeight="false" outlineLevel="0" collapsed="false">
      <c r="A15" s="44" t="n">
        <v>8</v>
      </c>
      <c r="B15" s="20" t="n">
        <v>15062413</v>
      </c>
      <c r="C15" s="45" t="s">
        <v>189</v>
      </c>
      <c r="D15" s="5" t="s">
        <v>190</v>
      </c>
      <c r="E15" s="10" t="s">
        <v>178</v>
      </c>
      <c r="F15" s="10" t="s">
        <v>2506</v>
      </c>
      <c r="G15" s="51" t="n">
        <v>20</v>
      </c>
      <c r="H15" s="81"/>
      <c r="I15" s="88"/>
      <c r="J15" s="306"/>
    </row>
    <row r="16" customFormat="false" ht="15.75" hidden="false" customHeight="false" outlineLevel="0" collapsed="false">
      <c r="A16" s="44" t="n">
        <v>9</v>
      </c>
      <c r="B16" s="20" t="n">
        <v>15062414</v>
      </c>
      <c r="C16" s="45" t="s">
        <v>191</v>
      </c>
      <c r="D16" s="5" t="s">
        <v>192</v>
      </c>
      <c r="E16" s="10" t="s">
        <v>178</v>
      </c>
      <c r="F16" s="10" t="s">
        <v>2506</v>
      </c>
      <c r="G16" s="51" t="n">
        <v>20</v>
      </c>
      <c r="H16" s="81"/>
      <c r="I16" s="88"/>
      <c r="J16" s="306"/>
    </row>
    <row r="17" customFormat="false" ht="15.75" hidden="false" customHeight="false" outlineLevel="0" collapsed="false">
      <c r="A17" s="44" t="n">
        <v>10</v>
      </c>
      <c r="B17" s="20" t="n">
        <v>15062415</v>
      </c>
      <c r="C17" s="45" t="s">
        <v>193</v>
      </c>
      <c r="D17" s="5" t="s">
        <v>194</v>
      </c>
      <c r="E17" s="10" t="s">
        <v>178</v>
      </c>
      <c r="F17" s="10" t="s">
        <v>2506</v>
      </c>
      <c r="G17" s="51" t="n">
        <v>20</v>
      </c>
      <c r="H17" s="81"/>
      <c r="I17" s="88"/>
      <c r="J17" s="306"/>
    </row>
    <row r="18" customFormat="false" ht="15.75" hidden="false" customHeight="false" outlineLevel="0" collapsed="false">
      <c r="A18" s="44" t="n">
        <v>11</v>
      </c>
      <c r="B18" s="20" t="n">
        <v>15062416</v>
      </c>
      <c r="C18" s="45" t="s">
        <v>195</v>
      </c>
      <c r="D18" s="5" t="s">
        <v>196</v>
      </c>
      <c r="E18" s="10" t="s">
        <v>178</v>
      </c>
      <c r="F18" s="10" t="s">
        <v>2506</v>
      </c>
      <c r="G18" s="51" t="n">
        <v>20</v>
      </c>
      <c r="H18" s="81"/>
      <c r="I18" s="57"/>
    </row>
    <row r="19" customFormat="false" ht="15.75" hidden="false" customHeight="false" outlineLevel="0" collapsed="false">
      <c r="A19" s="44" t="n">
        <v>12</v>
      </c>
      <c r="B19" s="20" t="n">
        <v>15062417</v>
      </c>
      <c r="C19" s="45" t="s">
        <v>197</v>
      </c>
      <c r="D19" s="5" t="s">
        <v>198</v>
      </c>
      <c r="E19" s="10" t="s">
        <v>178</v>
      </c>
      <c r="F19" s="10" t="s">
        <v>2506</v>
      </c>
      <c r="G19" s="51" t="n">
        <v>20</v>
      </c>
      <c r="H19" s="81"/>
      <c r="I19" s="57"/>
    </row>
    <row r="20" customFormat="false" ht="15.75" hidden="false" customHeight="false" outlineLevel="0" collapsed="false">
      <c r="A20" s="44" t="n">
        <v>13</v>
      </c>
      <c r="B20" s="20" t="n">
        <v>15062418</v>
      </c>
      <c r="C20" s="45" t="s">
        <v>199</v>
      </c>
      <c r="D20" s="5" t="s">
        <v>200</v>
      </c>
      <c r="E20" s="10" t="s">
        <v>178</v>
      </c>
      <c r="F20" s="10" t="s">
        <v>2506</v>
      </c>
      <c r="G20" s="51" t="n">
        <v>20</v>
      </c>
      <c r="H20" s="81"/>
      <c r="I20" s="57"/>
    </row>
    <row r="21" customFormat="false" ht="15.75" hidden="false" customHeight="false" outlineLevel="0" collapsed="false">
      <c r="A21" s="44" t="n">
        <v>14</v>
      </c>
      <c r="B21" s="20" t="n">
        <v>15062419</v>
      </c>
      <c r="C21" s="45" t="s">
        <v>201</v>
      </c>
      <c r="D21" s="5" t="s">
        <v>202</v>
      </c>
      <c r="E21" s="10" t="s">
        <v>178</v>
      </c>
      <c r="F21" s="10" t="s">
        <v>2506</v>
      </c>
      <c r="G21" s="51" t="n">
        <v>20</v>
      </c>
      <c r="H21" s="81"/>
      <c r="I21" s="57"/>
    </row>
    <row r="22" customFormat="false" ht="15.75" hidden="true" customHeight="false" outlineLevel="0" collapsed="false">
      <c r="A22" s="49" t="n">
        <v>15</v>
      </c>
      <c r="B22" s="20" t="n">
        <v>15062420</v>
      </c>
      <c r="C22" s="45" t="s">
        <v>2507</v>
      </c>
      <c r="D22" s="17" t="s">
        <v>2508</v>
      </c>
      <c r="E22" s="10" t="s">
        <v>178</v>
      </c>
      <c r="F22" s="10" t="s">
        <v>2172</v>
      </c>
      <c r="G22" s="51" t="n">
        <v>0</v>
      </c>
      <c r="H22" s="81"/>
      <c r="I22" s="57"/>
    </row>
    <row r="23" customFormat="false" ht="15.75" hidden="true" customHeight="false" outlineLevel="0" collapsed="false">
      <c r="A23" s="307" t="n">
        <v>15</v>
      </c>
      <c r="B23" s="153" t="n">
        <v>15062420</v>
      </c>
      <c r="C23" s="308" t="s">
        <v>2507</v>
      </c>
      <c r="D23" s="309" t="s">
        <v>2508</v>
      </c>
      <c r="E23" s="187" t="s">
        <v>178</v>
      </c>
      <c r="F23" s="187"/>
      <c r="G23" s="155"/>
      <c r="H23" s="198"/>
      <c r="I23" s="198"/>
    </row>
    <row r="24" customFormat="false" ht="15.75" hidden="false" customHeight="false" outlineLevel="0" collapsed="false">
      <c r="A24" s="44" t="n">
        <v>16</v>
      </c>
      <c r="B24" s="20" t="n">
        <v>15062421</v>
      </c>
      <c r="C24" s="45" t="s">
        <v>203</v>
      </c>
      <c r="D24" s="5" t="s">
        <v>204</v>
      </c>
      <c r="E24" s="10" t="s">
        <v>178</v>
      </c>
      <c r="F24" s="10" t="s">
        <v>2506</v>
      </c>
      <c r="G24" s="51" t="n">
        <v>20</v>
      </c>
      <c r="H24" s="81"/>
      <c r="I24" s="57"/>
    </row>
    <row r="25" customFormat="false" ht="15.75" hidden="true" customHeight="false" outlineLevel="0" collapsed="false">
      <c r="A25" s="49" t="n">
        <v>17</v>
      </c>
      <c r="B25" s="20" t="n">
        <v>15062422</v>
      </c>
      <c r="C25" s="45" t="s">
        <v>2509</v>
      </c>
      <c r="D25" s="17" t="s">
        <v>2510</v>
      </c>
      <c r="E25" s="10" t="s">
        <v>178</v>
      </c>
      <c r="F25" s="10" t="s">
        <v>2172</v>
      </c>
      <c r="G25" s="51" t="n">
        <v>0</v>
      </c>
      <c r="H25" s="81"/>
      <c r="I25" s="57"/>
    </row>
    <row r="26" customFormat="false" ht="15.75" hidden="true" customHeight="false" outlineLevel="0" collapsed="false">
      <c r="A26" s="307" t="n">
        <v>17</v>
      </c>
      <c r="B26" s="153" t="n">
        <v>15062422</v>
      </c>
      <c r="C26" s="308" t="s">
        <v>2509</v>
      </c>
      <c r="D26" s="309" t="s">
        <v>2510</v>
      </c>
      <c r="E26" s="187" t="s">
        <v>178</v>
      </c>
      <c r="F26" s="187"/>
      <c r="G26" s="155"/>
      <c r="H26" s="155"/>
      <c r="I26" s="155"/>
    </row>
    <row r="27" customFormat="false" ht="15.75" hidden="false" customHeight="false" outlineLevel="0" collapsed="false">
      <c r="A27" s="44" t="n">
        <v>18</v>
      </c>
      <c r="B27" s="20" t="n">
        <v>15062423</v>
      </c>
      <c r="C27" s="45" t="s">
        <v>205</v>
      </c>
      <c r="D27" s="5" t="s">
        <v>75</v>
      </c>
      <c r="E27" s="10" t="s">
        <v>178</v>
      </c>
      <c r="F27" s="10" t="s">
        <v>2506</v>
      </c>
      <c r="G27" s="51" t="n">
        <v>20</v>
      </c>
      <c r="H27" s="81"/>
      <c r="I27" s="57"/>
    </row>
    <row r="28" customFormat="false" ht="15.75" hidden="false" customHeight="false" outlineLevel="0" collapsed="false">
      <c r="A28" s="44" t="n">
        <v>19</v>
      </c>
      <c r="B28" s="20" t="n">
        <v>15062424</v>
      </c>
      <c r="C28" s="45" t="s">
        <v>206</v>
      </c>
      <c r="D28" s="5" t="s">
        <v>207</v>
      </c>
      <c r="E28" s="10" t="s">
        <v>178</v>
      </c>
      <c r="F28" s="10" t="s">
        <v>2506</v>
      </c>
      <c r="G28" s="51" t="n">
        <v>20</v>
      </c>
      <c r="H28" s="81"/>
      <c r="I28" s="57"/>
    </row>
    <row r="29" customFormat="false" ht="15.75" hidden="false" customHeight="false" outlineLevel="0" collapsed="false">
      <c r="A29" s="44" t="n">
        <v>20</v>
      </c>
      <c r="B29" s="20" t="n">
        <v>15062425</v>
      </c>
      <c r="C29" s="45" t="s">
        <v>208</v>
      </c>
      <c r="D29" s="5" t="s">
        <v>53</v>
      </c>
      <c r="F29" s="10" t="s">
        <v>2506</v>
      </c>
      <c r="G29" s="51" t="n">
        <v>20</v>
      </c>
      <c r="H29" s="81"/>
      <c r="I29" s="57"/>
    </row>
    <row r="30" customFormat="false" ht="15.75" hidden="false" customHeight="false" outlineLevel="0" collapsed="false">
      <c r="A30" s="44" t="n">
        <v>21</v>
      </c>
      <c r="B30" s="20" t="n">
        <v>15062426</v>
      </c>
      <c r="C30" s="45" t="s">
        <v>209</v>
      </c>
      <c r="D30" s="5" t="s">
        <v>210</v>
      </c>
      <c r="E30" s="10" t="s">
        <v>178</v>
      </c>
      <c r="F30" s="10" t="s">
        <v>2506</v>
      </c>
      <c r="G30" s="51" t="n">
        <v>20</v>
      </c>
      <c r="H30" s="81"/>
      <c r="I30" s="57"/>
    </row>
    <row r="31" customFormat="false" ht="15.75" hidden="false" customHeight="false" outlineLevel="0" collapsed="false">
      <c r="A31" s="44" t="n">
        <v>22</v>
      </c>
      <c r="B31" s="20" t="n">
        <v>15062427</v>
      </c>
      <c r="C31" s="45" t="s">
        <v>211</v>
      </c>
      <c r="D31" s="5" t="s">
        <v>212</v>
      </c>
      <c r="E31" s="10" t="s">
        <v>178</v>
      </c>
      <c r="F31" s="10" t="s">
        <v>2506</v>
      </c>
      <c r="G31" s="51" t="n">
        <v>20</v>
      </c>
      <c r="H31" s="310"/>
      <c r="I31" s="57"/>
    </row>
    <row r="32" customFormat="false" ht="15.75" hidden="false" customHeight="false" outlineLevel="0" collapsed="false">
      <c r="A32" s="44" t="n">
        <v>23</v>
      </c>
      <c r="B32" s="20" t="n">
        <v>15062428</v>
      </c>
      <c r="C32" s="45" t="s">
        <v>213</v>
      </c>
      <c r="D32" s="5" t="s">
        <v>214</v>
      </c>
      <c r="E32" s="10" t="s">
        <v>178</v>
      </c>
      <c r="F32" s="10" t="s">
        <v>2506</v>
      </c>
      <c r="G32" s="51" t="n">
        <v>20</v>
      </c>
      <c r="H32" s="81"/>
      <c r="I32" s="57"/>
    </row>
    <row r="33" customFormat="false" ht="15.75" hidden="false" customHeight="false" outlineLevel="0" collapsed="false">
      <c r="A33" s="44" t="n">
        <v>24</v>
      </c>
      <c r="B33" s="20" t="n">
        <v>15062429</v>
      </c>
      <c r="C33" s="45" t="s">
        <v>215</v>
      </c>
      <c r="D33" s="5" t="s">
        <v>216</v>
      </c>
      <c r="E33" s="10" t="s">
        <v>178</v>
      </c>
      <c r="F33" s="10" t="s">
        <v>2506</v>
      </c>
      <c r="G33" s="51" t="n">
        <v>20</v>
      </c>
      <c r="H33" s="81"/>
      <c r="I33" s="57"/>
    </row>
    <row r="34" customFormat="false" ht="15.75" hidden="false" customHeight="false" outlineLevel="0" collapsed="false">
      <c r="A34" s="44" t="n">
        <v>25</v>
      </c>
      <c r="B34" s="20" t="n">
        <v>15062430</v>
      </c>
      <c r="C34" s="45" t="s">
        <v>217</v>
      </c>
      <c r="D34" s="5" t="s">
        <v>218</v>
      </c>
      <c r="E34" s="10" t="s">
        <v>178</v>
      </c>
      <c r="F34" s="10" t="s">
        <v>2506</v>
      </c>
      <c r="G34" s="51" t="n">
        <v>20</v>
      </c>
      <c r="H34" s="81"/>
      <c r="I34" s="57"/>
    </row>
    <row r="35" customFormat="false" ht="15.75" hidden="false" customHeight="false" outlineLevel="0" collapsed="false">
      <c r="A35" s="44" t="n">
        <v>26</v>
      </c>
      <c r="B35" s="20" t="n">
        <v>15062431</v>
      </c>
      <c r="C35" s="45" t="s">
        <v>219</v>
      </c>
      <c r="D35" s="5" t="s">
        <v>67</v>
      </c>
      <c r="E35" s="10" t="s">
        <v>178</v>
      </c>
      <c r="F35" s="10" t="s">
        <v>2506</v>
      </c>
      <c r="G35" s="51" t="n">
        <v>20</v>
      </c>
      <c r="H35" s="81"/>
      <c r="I35" s="57"/>
    </row>
    <row r="36" customFormat="false" ht="15.75" hidden="false" customHeight="false" outlineLevel="0" collapsed="false">
      <c r="A36" s="44" t="n">
        <v>27</v>
      </c>
      <c r="B36" s="20" t="n">
        <v>15062432</v>
      </c>
      <c r="C36" s="45" t="s">
        <v>220</v>
      </c>
      <c r="D36" s="5" t="s">
        <v>221</v>
      </c>
      <c r="E36" s="10" t="s">
        <v>178</v>
      </c>
      <c r="F36" s="10" t="s">
        <v>2506</v>
      </c>
      <c r="G36" s="51" t="n">
        <v>20</v>
      </c>
      <c r="H36" s="81"/>
      <c r="I36" s="57"/>
    </row>
    <row r="37" customFormat="false" ht="15.75" hidden="false" customHeight="false" outlineLevel="0" collapsed="false">
      <c r="A37" s="44" t="n">
        <v>28</v>
      </c>
      <c r="B37" s="20" t="n">
        <v>15062433</v>
      </c>
      <c r="C37" s="45" t="s">
        <v>222</v>
      </c>
      <c r="D37" s="5" t="s">
        <v>223</v>
      </c>
      <c r="E37" s="10" t="s">
        <v>178</v>
      </c>
      <c r="F37" s="10" t="s">
        <v>2506</v>
      </c>
      <c r="G37" s="51" t="n">
        <v>20</v>
      </c>
      <c r="H37" s="81"/>
      <c r="I37" s="57"/>
    </row>
    <row r="38" customFormat="false" ht="15.75" hidden="false" customHeight="false" outlineLevel="0" collapsed="false">
      <c r="A38" s="44" t="n">
        <v>29</v>
      </c>
      <c r="B38" s="20" t="n">
        <v>15062434</v>
      </c>
      <c r="C38" s="45" t="s">
        <v>224</v>
      </c>
      <c r="D38" s="5" t="s">
        <v>225</v>
      </c>
      <c r="E38" s="10" t="s">
        <v>178</v>
      </c>
      <c r="F38" s="10" t="s">
        <v>2506</v>
      </c>
      <c r="G38" s="51" t="n">
        <v>20</v>
      </c>
      <c r="H38" s="81"/>
      <c r="I38" s="57"/>
    </row>
    <row r="39" customFormat="false" ht="15.75" hidden="false" customHeight="false" outlineLevel="0" collapsed="false">
      <c r="A39" s="44" t="n">
        <v>30</v>
      </c>
      <c r="B39" s="20" t="n">
        <v>15062435</v>
      </c>
      <c r="C39" s="45" t="s">
        <v>226</v>
      </c>
      <c r="D39" s="5" t="s">
        <v>227</v>
      </c>
      <c r="E39" s="10" t="s">
        <v>178</v>
      </c>
      <c r="F39" s="10" t="s">
        <v>2506</v>
      </c>
      <c r="G39" s="51" t="n">
        <v>20</v>
      </c>
      <c r="H39" s="81"/>
      <c r="I39" s="57"/>
    </row>
    <row r="40" customFormat="false" ht="15.75" hidden="false" customHeight="false" outlineLevel="0" collapsed="false">
      <c r="A40" s="44" t="n">
        <v>31</v>
      </c>
      <c r="B40" s="20" t="n">
        <v>15062436</v>
      </c>
      <c r="C40" s="45" t="s">
        <v>228</v>
      </c>
      <c r="D40" s="5" t="s">
        <v>229</v>
      </c>
      <c r="E40" s="10" t="s">
        <v>178</v>
      </c>
      <c r="F40" s="10" t="s">
        <v>2506</v>
      </c>
      <c r="G40" s="51" t="n">
        <v>20</v>
      </c>
      <c r="H40" s="81"/>
      <c r="I40" s="57"/>
    </row>
    <row r="41" customFormat="false" ht="15.75" hidden="false" customHeight="false" outlineLevel="0" collapsed="false">
      <c r="A41" s="44" t="n">
        <v>32</v>
      </c>
      <c r="B41" s="20" t="n">
        <v>15062437</v>
      </c>
      <c r="C41" s="47"/>
      <c r="D41" s="5" t="s">
        <v>230</v>
      </c>
      <c r="E41" s="10" t="s">
        <v>178</v>
      </c>
      <c r="F41" s="10" t="s">
        <v>2506</v>
      </c>
      <c r="G41" s="51" t="n">
        <v>20</v>
      </c>
      <c r="H41" s="81"/>
      <c r="I41" s="57"/>
    </row>
    <row r="42" customFormat="false" ht="15.75" hidden="false" customHeight="false" outlineLevel="0" collapsed="false">
      <c r="A42" s="44" t="n">
        <v>33</v>
      </c>
      <c r="B42" s="20" t="n">
        <v>15062438</v>
      </c>
      <c r="C42" s="24"/>
      <c r="D42" s="48" t="s">
        <v>231</v>
      </c>
      <c r="E42" s="10" t="s">
        <v>178</v>
      </c>
      <c r="F42" s="10" t="s">
        <v>2506</v>
      </c>
      <c r="G42" s="51" t="n">
        <v>20</v>
      </c>
      <c r="H42" s="81"/>
      <c r="I42" s="57"/>
    </row>
    <row r="43" customFormat="false" ht="15.75" hidden="false" customHeight="false" outlineLevel="0" collapsed="false">
      <c r="A43" s="44" t="n">
        <v>34</v>
      </c>
      <c r="B43" s="20" t="n">
        <v>15062439</v>
      </c>
      <c r="C43" s="24"/>
      <c r="D43" s="48" t="s">
        <v>232</v>
      </c>
      <c r="E43" s="10" t="s">
        <v>178</v>
      </c>
      <c r="F43" s="10" t="s">
        <v>2506</v>
      </c>
      <c r="G43" s="51" t="n">
        <v>20</v>
      </c>
      <c r="H43" s="81"/>
      <c r="I43" s="57"/>
    </row>
    <row r="44" s="306" customFormat="true" ht="15.75" hidden="false" customHeight="false" outlineLevel="0" collapsed="false">
      <c r="A44" s="49" t="n">
        <v>35</v>
      </c>
      <c r="B44" s="20" t="n">
        <v>15062440</v>
      </c>
      <c r="C44" s="24"/>
      <c r="D44" s="48" t="s">
        <v>233</v>
      </c>
      <c r="E44" s="10" t="s">
        <v>178</v>
      </c>
      <c r="F44" s="10" t="s">
        <v>2506</v>
      </c>
      <c r="G44" s="51" t="n">
        <v>20</v>
      </c>
      <c r="H44" s="81"/>
      <c r="I44" s="88"/>
    </row>
    <row r="45" customFormat="false" ht="15.75" hidden="false" customHeight="false" outlineLevel="0" collapsed="false">
      <c r="A45" s="44" t="n">
        <v>36</v>
      </c>
      <c r="B45" s="20" t="n">
        <v>15062441</v>
      </c>
      <c r="C45" s="24"/>
      <c r="D45" s="48" t="s">
        <v>53</v>
      </c>
      <c r="E45" s="10" t="s">
        <v>178</v>
      </c>
      <c r="F45" s="10" t="s">
        <v>2506</v>
      </c>
      <c r="G45" s="51" t="n">
        <v>20</v>
      </c>
      <c r="H45" s="81"/>
      <c r="I45" s="57"/>
    </row>
    <row r="46" customFormat="false" ht="15.75" hidden="false" customHeight="false" outlineLevel="0" collapsed="false">
      <c r="A46" s="44" t="n">
        <v>37</v>
      </c>
      <c r="B46" s="20" t="n">
        <v>15062578</v>
      </c>
      <c r="C46" s="21" t="n">
        <v>99020010</v>
      </c>
      <c r="D46" s="17" t="s">
        <v>234</v>
      </c>
      <c r="E46" s="10" t="s">
        <v>178</v>
      </c>
      <c r="F46" s="10" t="s">
        <v>2506</v>
      </c>
      <c r="G46" s="51" t="n">
        <v>20</v>
      </c>
      <c r="H46" s="81"/>
      <c r="I46" s="57"/>
    </row>
    <row r="47" customFormat="false" ht="15.75" hidden="false" customHeight="false" outlineLevel="0" collapsed="false">
      <c r="A47" s="44" t="n">
        <v>38</v>
      </c>
      <c r="B47" s="20" t="n">
        <v>15062579</v>
      </c>
      <c r="C47" s="21" t="n">
        <v>99020021</v>
      </c>
      <c r="D47" s="17" t="s">
        <v>234</v>
      </c>
      <c r="E47" s="10" t="s">
        <v>178</v>
      </c>
      <c r="F47" s="10" t="s">
        <v>2506</v>
      </c>
      <c r="G47" s="51" t="n">
        <v>20</v>
      </c>
      <c r="H47" s="81"/>
      <c r="I47" s="57"/>
    </row>
    <row r="48" customFormat="false" ht="15.75" hidden="false" customHeight="false" outlineLevel="0" collapsed="false">
      <c r="A48" s="44" t="n">
        <v>39</v>
      </c>
      <c r="B48" s="20" t="n">
        <v>15062580</v>
      </c>
      <c r="C48" s="21" t="n">
        <v>99020022</v>
      </c>
      <c r="D48" s="17" t="s">
        <v>234</v>
      </c>
      <c r="E48" s="10" t="s">
        <v>178</v>
      </c>
      <c r="F48" s="10" t="s">
        <v>2506</v>
      </c>
      <c r="G48" s="51" t="n">
        <v>20</v>
      </c>
      <c r="H48" s="81"/>
      <c r="I48" s="57"/>
    </row>
    <row r="49" customFormat="false" ht="15.75" hidden="false" customHeight="false" outlineLevel="0" collapsed="false">
      <c r="A49" s="44" t="n">
        <v>40</v>
      </c>
      <c r="B49" s="20" t="n">
        <v>15062581</v>
      </c>
      <c r="C49" s="21" t="n">
        <v>99020023</v>
      </c>
      <c r="D49" s="17" t="s">
        <v>234</v>
      </c>
      <c r="E49" s="10" t="s">
        <v>178</v>
      </c>
      <c r="F49" s="10" t="s">
        <v>2506</v>
      </c>
      <c r="G49" s="51" t="n">
        <v>20</v>
      </c>
      <c r="H49" s="81"/>
      <c r="I49" s="57"/>
    </row>
    <row r="50" customFormat="false" ht="15.75" hidden="false" customHeight="false" outlineLevel="0" collapsed="false">
      <c r="A50" s="44" t="n">
        <v>41</v>
      </c>
      <c r="B50" s="20" t="n">
        <v>15062606</v>
      </c>
      <c r="C50" s="21"/>
      <c r="D50" s="17" t="s">
        <v>235</v>
      </c>
      <c r="E50" s="10" t="s">
        <v>178</v>
      </c>
      <c r="F50" s="10" t="s">
        <v>2506</v>
      </c>
      <c r="G50" s="51" t="n">
        <v>20</v>
      </c>
      <c r="H50" s="81"/>
      <c r="I50" s="57"/>
    </row>
    <row r="51" customFormat="false" ht="15.75" hidden="true" customHeight="false" outlineLevel="0" collapsed="false">
      <c r="A51" s="49" t="n">
        <v>42</v>
      </c>
      <c r="B51" s="20" t="n">
        <v>15062607</v>
      </c>
      <c r="C51" s="21"/>
      <c r="D51" s="17" t="s">
        <v>2511</v>
      </c>
      <c r="E51" s="10" t="s">
        <v>178</v>
      </c>
      <c r="F51" s="10" t="s">
        <v>2172</v>
      </c>
      <c r="G51" s="51" t="n">
        <v>20</v>
      </c>
      <c r="H51" s="81"/>
      <c r="I51" s="57"/>
    </row>
    <row r="52" customFormat="false" ht="15.75" hidden="true" customHeight="false" outlineLevel="0" collapsed="false">
      <c r="A52" s="307" t="n">
        <v>42</v>
      </c>
      <c r="B52" s="153" t="n">
        <v>15062607</v>
      </c>
      <c r="C52" s="311"/>
      <c r="D52" s="309" t="s">
        <v>2511</v>
      </c>
      <c r="E52" s="187" t="s">
        <v>178</v>
      </c>
      <c r="F52" s="187"/>
      <c r="G52" s="155"/>
      <c r="H52" s="198"/>
      <c r="I52" s="198"/>
    </row>
    <row r="53" s="306" customFormat="true" ht="15.75" hidden="false" customHeight="false" outlineLevel="0" collapsed="false">
      <c r="A53" s="49" t="n">
        <v>43</v>
      </c>
      <c r="B53" s="20" t="n">
        <v>15062608</v>
      </c>
      <c r="C53" s="21"/>
      <c r="D53" s="17" t="s">
        <v>236</v>
      </c>
      <c r="E53" s="10" t="s">
        <v>178</v>
      </c>
      <c r="F53" s="10" t="s">
        <v>2512</v>
      </c>
      <c r="G53" s="19" t="n">
        <v>20</v>
      </c>
      <c r="H53" s="81"/>
      <c r="I53" s="81"/>
    </row>
    <row r="54" customFormat="false" ht="15.75" hidden="false" customHeight="false" outlineLevel="0" collapsed="false">
      <c r="A54" s="44" t="n">
        <v>44</v>
      </c>
      <c r="B54" s="50" t="n">
        <v>15062398</v>
      </c>
      <c r="C54" s="24"/>
      <c r="D54" s="48" t="s">
        <v>237</v>
      </c>
      <c r="E54" s="10" t="s">
        <v>178</v>
      </c>
      <c r="F54" s="10" t="s">
        <v>2506</v>
      </c>
      <c r="G54" s="51" t="n">
        <v>20</v>
      </c>
      <c r="H54" s="81"/>
      <c r="I54" s="57"/>
    </row>
    <row r="55" customFormat="false" ht="15.75" hidden="false" customHeight="false" outlineLevel="0" collapsed="false">
      <c r="A55" s="44" t="n">
        <v>45</v>
      </c>
      <c r="B55" s="51" t="n">
        <v>15062427</v>
      </c>
      <c r="C55" s="24"/>
      <c r="D55" s="48" t="s">
        <v>212</v>
      </c>
      <c r="E55" s="10" t="s">
        <v>178</v>
      </c>
      <c r="F55" s="10" t="s">
        <v>2506</v>
      </c>
      <c r="G55" s="51" t="n">
        <v>20</v>
      </c>
      <c r="H55" s="81"/>
      <c r="I55" s="57" t="s">
        <v>2513</v>
      </c>
    </row>
    <row r="56" customFormat="false" ht="15.75" hidden="false" customHeight="false" outlineLevel="0" collapsed="false">
      <c r="A56" s="44" t="n">
        <v>46</v>
      </c>
      <c r="B56" s="51" t="n">
        <v>15062429</v>
      </c>
      <c r="C56" s="24"/>
      <c r="D56" s="48" t="s">
        <v>238</v>
      </c>
      <c r="E56" s="10" t="s">
        <v>178</v>
      </c>
      <c r="F56" s="10" t="s">
        <v>2506</v>
      </c>
      <c r="G56" s="51" t="n">
        <v>20</v>
      </c>
      <c r="H56" s="81"/>
      <c r="I56" s="57" t="s">
        <v>2513</v>
      </c>
    </row>
    <row r="57" customFormat="false" ht="15.75" hidden="false" customHeight="false" outlineLevel="0" collapsed="false">
      <c r="A57" s="44" t="n">
        <v>47</v>
      </c>
      <c r="B57" s="51" t="n">
        <v>15061288</v>
      </c>
      <c r="C57" s="24"/>
      <c r="D57" s="48" t="s">
        <v>239</v>
      </c>
      <c r="E57" s="10" t="s">
        <v>178</v>
      </c>
      <c r="F57" s="10" t="s">
        <v>2506</v>
      </c>
      <c r="G57" s="51" t="n">
        <v>20</v>
      </c>
      <c r="H57" s="81"/>
      <c r="I57" s="57" t="s">
        <v>2513</v>
      </c>
    </row>
    <row r="58" customFormat="false" ht="15.75" hidden="false" customHeight="false" outlineLevel="0" collapsed="false">
      <c r="A58" s="44" t="n">
        <v>48</v>
      </c>
      <c r="B58" s="51" t="n">
        <v>15062574</v>
      </c>
      <c r="C58" s="24"/>
      <c r="D58" s="48" t="s">
        <v>240</v>
      </c>
      <c r="E58" s="10" t="s">
        <v>178</v>
      </c>
      <c r="F58" s="10" t="s">
        <v>2506</v>
      </c>
      <c r="G58" s="51" t="n">
        <v>20</v>
      </c>
      <c r="H58" s="81"/>
      <c r="I58" s="57"/>
    </row>
    <row r="59" customFormat="false" ht="15.75" hidden="false" customHeight="false" outlineLevel="0" collapsed="false">
      <c r="A59" s="44" t="n">
        <v>49</v>
      </c>
      <c r="B59" s="51" t="n">
        <v>15062393</v>
      </c>
      <c r="C59" s="52"/>
      <c r="D59" s="17" t="s">
        <v>241</v>
      </c>
      <c r="E59" s="10" t="s">
        <v>178</v>
      </c>
      <c r="F59" s="10" t="s">
        <v>2506</v>
      </c>
      <c r="G59" s="51" t="n">
        <v>20</v>
      </c>
      <c r="H59" s="81"/>
      <c r="I59" s="57"/>
    </row>
    <row r="60" s="268" customFormat="true" ht="12.75" hidden="false" customHeight="true" outlineLevel="0" collapsed="false">
      <c r="A60" s="53" t="n">
        <v>50</v>
      </c>
      <c r="B60" s="54"/>
      <c r="C60" s="54" t="s">
        <v>242</v>
      </c>
      <c r="D60" s="55" t="s">
        <v>243</v>
      </c>
      <c r="E60" s="54" t="s">
        <v>178</v>
      </c>
      <c r="F60" s="55" t="s">
        <v>2514</v>
      </c>
      <c r="G60" s="54" t="n">
        <v>20</v>
      </c>
      <c r="H60" s="54"/>
      <c r="I60" s="54"/>
    </row>
    <row r="61" customFormat="false" ht="15.75" hidden="false" customHeight="false" outlineLevel="0" collapsed="false">
      <c r="A61" s="44" t="n">
        <v>51</v>
      </c>
      <c r="B61" s="51" t="n">
        <v>15061970</v>
      </c>
      <c r="C61" s="24"/>
      <c r="D61" s="48" t="s">
        <v>244</v>
      </c>
      <c r="E61" s="10" t="s">
        <v>178</v>
      </c>
      <c r="F61" s="10" t="s">
        <v>2506</v>
      </c>
      <c r="G61" s="51" t="n">
        <v>20</v>
      </c>
      <c r="H61" s="81"/>
      <c r="I61" s="57" t="s">
        <v>2515</v>
      </c>
    </row>
    <row r="62" customFormat="false" ht="15.75" hidden="false" customHeight="false" outlineLevel="0" collapsed="false">
      <c r="A62" s="44" t="n">
        <v>52</v>
      </c>
      <c r="B62" s="43" t="n">
        <v>15061652</v>
      </c>
      <c r="C62" s="43" t="n">
        <v>4827</v>
      </c>
      <c r="D62" s="48" t="s">
        <v>214</v>
      </c>
      <c r="E62" s="43" t="s">
        <v>178</v>
      </c>
      <c r="F62" s="10" t="s">
        <v>2516</v>
      </c>
      <c r="G62" s="51" t="n">
        <v>20</v>
      </c>
      <c r="H62" s="54"/>
      <c r="I62" s="57"/>
    </row>
    <row r="63" customFormat="false" ht="15.75" hidden="false" customHeight="false" outlineLevel="0" collapsed="false">
      <c r="A63" s="44" t="n">
        <v>53</v>
      </c>
      <c r="B63" s="7" t="n">
        <v>15061970</v>
      </c>
      <c r="C63" s="19" t="n">
        <v>657</v>
      </c>
      <c r="D63" s="56" t="s">
        <v>244</v>
      </c>
      <c r="E63" s="43" t="s">
        <v>178</v>
      </c>
      <c r="F63" s="10" t="s">
        <v>2516</v>
      </c>
      <c r="G63" s="51" t="n">
        <v>20</v>
      </c>
      <c r="H63" s="81"/>
      <c r="I63" s="57"/>
    </row>
    <row r="64" customFormat="false" ht="15.75" hidden="false" customHeight="false" outlineLevel="0" collapsed="false">
      <c r="A64" s="44" t="n">
        <v>54</v>
      </c>
      <c r="B64" s="20" t="n">
        <v>15062311</v>
      </c>
      <c r="C64" s="19" t="n">
        <v>658</v>
      </c>
      <c r="D64" s="56" t="s">
        <v>245</v>
      </c>
      <c r="E64" s="43" t="s">
        <v>178</v>
      </c>
      <c r="F64" s="10" t="s">
        <v>2516</v>
      </c>
      <c r="G64" s="51" t="n">
        <v>20</v>
      </c>
      <c r="H64" s="54"/>
      <c r="I64" s="57"/>
    </row>
    <row r="65" customFormat="false" ht="15.75" hidden="false" customHeight="false" outlineLevel="0" collapsed="false">
      <c r="A65" s="44" t="n">
        <v>55</v>
      </c>
      <c r="B65" s="20" t="n">
        <v>15062375</v>
      </c>
      <c r="C65" s="19" t="n">
        <v>659</v>
      </c>
      <c r="D65" s="56" t="s">
        <v>246</v>
      </c>
      <c r="E65" s="43" t="s">
        <v>178</v>
      </c>
      <c r="F65" s="10" t="s">
        <v>2516</v>
      </c>
      <c r="G65" s="51" t="n">
        <v>20</v>
      </c>
      <c r="H65" s="54"/>
      <c r="I65" s="57"/>
    </row>
    <row r="66" customFormat="false" ht="15.75" hidden="false" customHeight="false" outlineLevel="0" collapsed="false">
      <c r="A66" s="44" t="n">
        <v>56</v>
      </c>
      <c r="B66" s="7" t="n">
        <v>15061971</v>
      </c>
      <c r="C66" s="19" t="n">
        <v>660</v>
      </c>
      <c r="D66" s="56" t="s">
        <v>247</v>
      </c>
      <c r="E66" s="43" t="s">
        <v>178</v>
      </c>
      <c r="F66" s="10" t="s">
        <v>2516</v>
      </c>
      <c r="G66" s="51" t="n">
        <v>20</v>
      </c>
      <c r="H66" s="81"/>
      <c r="I66" s="57"/>
    </row>
    <row r="67" customFormat="false" ht="15.75" hidden="false" customHeight="false" outlineLevel="0" collapsed="false">
      <c r="A67" s="44" t="n">
        <v>57</v>
      </c>
      <c r="B67" s="7" t="n">
        <v>15062157</v>
      </c>
      <c r="C67" s="19" t="n">
        <v>662</v>
      </c>
      <c r="D67" s="56" t="s">
        <v>248</v>
      </c>
      <c r="E67" s="43" t="s">
        <v>178</v>
      </c>
      <c r="F67" s="10" t="s">
        <v>2516</v>
      </c>
      <c r="G67" s="51" t="n">
        <v>20</v>
      </c>
      <c r="H67" s="54"/>
      <c r="I67" s="57"/>
    </row>
    <row r="68" customFormat="false" ht="15.75" hidden="false" customHeight="false" outlineLevel="0" collapsed="false">
      <c r="A68" s="44" t="n">
        <v>58</v>
      </c>
      <c r="B68" s="7" t="n">
        <v>15062158</v>
      </c>
      <c r="C68" s="19" t="n">
        <v>663</v>
      </c>
      <c r="D68" s="56" t="s">
        <v>249</v>
      </c>
      <c r="E68" s="43" t="s">
        <v>178</v>
      </c>
      <c r="F68" s="10" t="s">
        <v>2516</v>
      </c>
      <c r="G68" s="51" t="n">
        <v>20</v>
      </c>
      <c r="H68" s="54"/>
      <c r="I68" s="57"/>
    </row>
    <row r="69" customFormat="false" ht="15.75" hidden="false" customHeight="false" outlineLevel="0" collapsed="false">
      <c r="A69" s="44" t="n">
        <v>59</v>
      </c>
      <c r="B69" s="20" t="n">
        <v>15062160</v>
      </c>
      <c r="C69" s="19" t="n">
        <v>666</v>
      </c>
      <c r="D69" s="56" t="s">
        <v>250</v>
      </c>
      <c r="E69" s="43" t="s">
        <v>178</v>
      </c>
      <c r="F69" s="10" t="s">
        <v>2516</v>
      </c>
      <c r="G69" s="51" t="n">
        <v>20</v>
      </c>
      <c r="H69" s="54"/>
      <c r="I69" s="57"/>
    </row>
    <row r="70" customFormat="false" ht="15.75" hidden="false" customHeight="false" outlineLevel="0" collapsed="false">
      <c r="A70" s="44" t="n">
        <v>60</v>
      </c>
      <c r="B70" s="20" t="n">
        <v>15062313</v>
      </c>
      <c r="C70" s="19" t="n">
        <v>667</v>
      </c>
      <c r="D70" s="56" t="s">
        <v>251</v>
      </c>
      <c r="E70" s="43" t="s">
        <v>178</v>
      </c>
      <c r="F70" s="10" t="s">
        <v>2516</v>
      </c>
      <c r="G70" s="51" t="n">
        <v>20</v>
      </c>
      <c r="H70" s="54"/>
      <c r="I70" s="57"/>
    </row>
    <row r="71" customFormat="false" ht="15.75" hidden="false" customHeight="false" outlineLevel="0" collapsed="false">
      <c r="A71" s="44" t="n">
        <v>61</v>
      </c>
      <c r="B71" s="20" t="n">
        <v>15062161</v>
      </c>
      <c r="C71" s="19" t="n">
        <v>668</v>
      </c>
      <c r="D71" s="56" t="s">
        <v>252</v>
      </c>
      <c r="E71" s="43" t="s">
        <v>178</v>
      </c>
      <c r="F71" s="10" t="s">
        <v>2516</v>
      </c>
      <c r="G71" s="51" t="n">
        <v>20</v>
      </c>
      <c r="H71" s="54"/>
      <c r="I71" s="57"/>
    </row>
    <row r="72" customFormat="false" ht="15.75" hidden="false" customHeight="false" outlineLevel="0" collapsed="false">
      <c r="A72" s="44" t="n">
        <v>62</v>
      </c>
      <c r="B72" s="20" t="n">
        <v>15062162</v>
      </c>
      <c r="C72" s="57" t="n">
        <v>669</v>
      </c>
      <c r="D72" s="56" t="s">
        <v>253</v>
      </c>
      <c r="E72" s="43" t="s">
        <v>178</v>
      </c>
      <c r="F72" s="10" t="s">
        <v>2516</v>
      </c>
      <c r="G72" s="51" t="n">
        <v>20</v>
      </c>
      <c r="H72" s="54"/>
      <c r="I72" s="57"/>
    </row>
    <row r="73" customFormat="false" ht="15.75" hidden="false" customHeight="false" outlineLevel="0" collapsed="false">
      <c r="A73" s="44" t="n">
        <v>63</v>
      </c>
      <c r="B73" s="7" t="n">
        <v>15061972</v>
      </c>
      <c r="C73" s="19" t="n">
        <v>670</v>
      </c>
      <c r="D73" s="56" t="s">
        <v>254</v>
      </c>
      <c r="E73" s="43" t="s">
        <v>178</v>
      </c>
      <c r="F73" s="10" t="s">
        <v>2516</v>
      </c>
      <c r="G73" s="51" t="n">
        <v>20</v>
      </c>
      <c r="H73" s="81"/>
      <c r="I73" s="57"/>
    </row>
    <row r="74" customFormat="false" ht="15.75" hidden="false" customHeight="false" outlineLevel="0" collapsed="false">
      <c r="A74" s="44" t="n">
        <v>64</v>
      </c>
      <c r="B74" s="20" t="n">
        <v>15062316</v>
      </c>
      <c r="C74" s="57" t="n">
        <v>671</v>
      </c>
      <c r="D74" s="56" t="s">
        <v>255</v>
      </c>
      <c r="E74" s="43" t="s">
        <v>178</v>
      </c>
      <c r="F74" s="10" t="s">
        <v>2516</v>
      </c>
      <c r="G74" s="51" t="n">
        <v>20</v>
      </c>
      <c r="H74" s="54"/>
      <c r="I74" s="57"/>
    </row>
    <row r="75" customFormat="false" ht="15.75" hidden="false" customHeight="false" outlineLevel="0" collapsed="false">
      <c r="A75" s="44" t="n">
        <v>65</v>
      </c>
      <c r="B75" s="20" t="n">
        <v>15062164</v>
      </c>
      <c r="C75" s="19" t="n">
        <v>672</v>
      </c>
      <c r="D75" s="56" t="s">
        <v>256</v>
      </c>
      <c r="E75" s="43" t="s">
        <v>178</v>
      </c>
      <c r="F75" s="10" t="s">
        <v>2516</v>
      </c>
      <c r="G75" s="51" t="n">
        <v>20</v>
      </c>
      <c r="H75" s="54"/>
      <c r="I75" s="57"/>
    </row>
    <row r="76" customFormat="false" ht="15.75" hidden="false" customHeight="false" outlineLevel="0" collapsed="false">
      <c r="A76" s="44" t="n">
        <v>66</v>
      </c>
      <c r="B76" s="20" t="n">
        <v>15062318</v>
      </c>
      <c r="C76" s="57" t="n">
        <v>673</v>
      </c>
      <c r="D76" s="56" t="s">
        <v>257</v>
      </c>
      <c r="E76" s="43" t="s">
        <v>178</v>
      </c>
      <c r="F76" s="10" t="s">
        <v>2516</v>
      </c>
      <c r="G76" s="51" t="n">
        <v>20</v>
      </c>
      <c r="H76" s="54"/>
      <c r="I76" s="57"/>
    </row>
    <row r="77" customFormat="false" ht="15.75" hidden="false" customHeight="false" outlineLevel="0" collapsed="false">
      <c r="A77" s="44" t="n">
        <v>67</v>
      </c>
      <c r="B77" s="20" t="n">
        <v>15062319</v>
      </c>
      <c r="C77" s="19" t="n">
        <v>674</v>
      </c>
      <c r="D77" s="56" t="s">
        <v>20</v>
      </c>
      <c r="E77" s="43" t="s">
        <v>178</v>
      </c>
      <c r="F77" s="10" t="s">
        <v>2516</v>
      </c>
      <c r="G77" s="51" t="n">
        <v>20</v>
      </c>
      <c r="H77" s="54"/>
      <c r="I77" s="57"/>
    </row>
    <row r="78" customFormat="false" ht="15.75" hidden="false" customHeight="false" outlineLevel="0" collapsed="false">
      <c r="A78" s="44" t="n">
        <v>68</v>
      </c>
      <c r="B78" s="20" t="n">
        <v>15062166</v>
      </c>
      <c r="C78" s="19" t="n">
        <v>676</v>
      </c>
      <c r="D78" s="56" t="s">
        <v>258</v>
      </c>
      <c r="E78" s="43" t="s">
        <v>178</v>
      </c>
      <c r="F78" s="10" t="s">
        <v>2516</v>
      </c>
      <c r="G78" s="51" t="n">
        <v>20</v>
      </c>
      <c r="H78" s="54"/>
      <c r="I78" s="57"/>
    </row>
    <row r="79" customFormat="false" ht="15.75" hidden="true" customHeight="false" outlineLevel="0" collapsed="false">
      <c r="A79" s="49" t="n">
        <v>69</v>
      </c>
      <c r="B79" s="20" t="n">
        <v>15062167</v>
      </c>
      <c r="C79" s="19" t="n">
        <v>677</v>
      </c>
      <c r="D79" s="56" t="s">
        <v>2517</v>
      </c>
      <c r="E79" s="43" t="s">
        <v>178</v>
      </c>
      <c r="F79" s="10" t="s">
        <v>2172</v>
      </c>
      <c r="G79" s="51" t="n">
        <v>0</v>
      </c>
      <c r="H79" s="54"/>
      <c r="I79" s="57"/>
    </row>
    <row r="80" customFormat="false" ht="15.75" hidden="true" customHeight="false" outlineLevel="0" collapsed="false">
      <c r="A80" s="312" t="n">
        <v>69</v>
      </c>
      <c r="B80" s="237" t="n">
        <v>15062167</v>
      </c>
      <c r="C80" s="313" t="n">
        <v>677</v>
      </c>
      <c r="D80" s="314" t="s">
        <v>2517</v>
      </c>
      <c r="E80" s="315" t="s">
        <v>178</v>
      </c>
      <c r="F80" s="185" t="s">
        <v>2516</v>
      </c>
      <c r="G80" s="313"/>
      <c r="H80" s="316"/>
      <c r="I80" s="317" t="s">
        <v>2488</v>
      </c>
    </row>
    <row r="81" customFormat="false" ht="15.75" hidden="false" customHeight="false" outlineLevel="0" collapsed="false">
      <c r="A81" s="44" t="n">
        <v>70</v>
      </c>
      <c r="B81" s="20" t="n">
        <v>15062168</v>
      </c>
      <c r="C81" s="19" t="n">
        <v>678</v>
      </c>
      <c r="D81" s="56" t="s">
        <v>259</v>
      </c>
      <c r="E81" s="43" t="s">
        <v>178</v>
      </c>
      <c r="F81" s="10" t="s">
        <v>2516</v>
      </c>
      <c r="G81" s="51" t="n">
        <v>20</v>
      </c>
      <c r="H81" s="54"/>
      <c r="I81" s="57"/>
    </row>
    <row r="82" customFormat="false" ht="15.75" hidden="false" customHeight="false" outlineLevel="0" collapsed="false">
      <c r="A82" s="44" t="n">
        <v>71</v>
      </c>
      <c r="B82" s="20" t="n">
        <v>15062376</v>
      </c>
      <c r="C82" s="19" t="n">
        <v>679</v>
      </c>
      <c r="D82" s="56" t="s">
        <v>218</v>
      </c>
      <c r="E82" s="43" t="s">
        <v>178</v>
      </c>
      <c r="F82" s="10" t="s">
        <v>2516</v>
      </c>
      <c r="G82" s="51" t="n">
        <v>20</v>
      </c>
      <c r="H82" s="54"/>
      <c r="I82" s="57"/>
    </row>
    <row r="83" customFormat="false" ht="15.75" hidden="false" customHeight="false" outlineLevel="0" collapsed="false">
      <c r="A83" s="44" t="n">
        <v>72</v>
      </c>
      <c r="B83" s="7" t="n">
        <v>15061975</v>
      </c>
      <c r="C83" s="19" t="n">
        <v>682</v>
      </c>
      <c r="D83" s="56" t="s">
        <v>210</v>
      </c>
      <c r="E83" s="43" t="s">
        <v>178</v>
      </c>
      <c r="F83" s="10" t="s">
        <v>2516</v>
      </c>
      <c r="G83" s="51" t="n">
        <v>20</v>
      </c>
      <c r="H83" s="54"/>
      <c r="I83" s="57"/>
    </row>
    <row r="84" customFormat="false" ht="15.75" hidden="false" customHeight="false" outlineLevel="0" collapsed="false">
      <c r="A84" s="44" t="n">
        <v>73</v>
      </c>
      <c r="B84" s="43" t="n">
        <v>15062324</v>
      </c>
      <c r="C84" s="20" t="n">
        <v>683</v>
      </c>
      <c r="D84" s="56" t="s">
        <v>20</v>
      </c>
      <c r="E84" s="43" t="s">
        <v>178</v>
      </c>
      <c r="F84" s="10" t="s">
        <v>2516</v>
      </c>
      <c r="G84" s="51" t="n">
        <v>20</v>
      </c>
      <c r="H84" s="54"/>
      <c r="I84" s="57"/>
    </row>
    <row r="85" customFormat="false" ht="15.75" hidden="false" customHeight="false" outlineLevel="0" collapsed="false">
      <c r="A85" s="44" t="n">
        <v>74</v>
      </c>
      <c r="B85" s="7" t="n">
        <v>15061976</v>
      </c>
      <c r="C85" s="20" t="n">
        <v>684</v>
      </c>
      <c r="D85" s="56" t="s">
        <v>20</v>
      </c>
      <c r="E85" s="43" t="s">
        <v>178</v>
      </c>
      <c r="F85" s="10" t="s">
        <v>2516</v>
      </c>
      <c r="G85" s="51" t="n">
        <v>20</v>
      </c>
      <c r="H85" s="54"/>
      <c r="I85" s="57"/>
    </row>
    <row r="86" customFormat="false" ht="15.75" hidden="false" customHeight="false" outlineLevel="0" collapsed="false">
      <c r="A86" s="44" t="n">
        <v>75</v>
      </c>
      <c r="B86" s="7" t="n">
        <v>15061977</v>
      </c>
      <c r="C86" s="19" t="n">
        <v>685</v>
      </c>
      <c r="D86" s="56" t="s">
        <v>20</v>
      </c>
      <c r="E86" s="43" t="s">
        <v>178</v>
      </c>
      <c r="F86" s="10" t="s">
        <v>2516</v>
      </c>
      <c r="G86" s="51" t="n">
        <v>20</v>
      </c>
      <c r="H86" s="54"/>
      <c r="I86" s="57"/>
    </row>
    <row r="87" customFormat="false" ht="15.75" hidden="false" customHeight="false" outlineLevel="0" collapsed="false">
      <c r="A87" s="44" t="n">
        <v>76</v>
      </c>
      <c r="B87" s="20" t="n">
        <v>15062327</v>
      </c>
      <c r="C87" s="19" t="n">
        <v>686</v>
      </c>
      <c r="D87" s="56" t="s">
        <v>260</v>
      </c>
      <c r="E87" s="43" t="s">
        <v>178</v>
      </c>
      <c r="F87" s="10" t="s">
        <v>2516</v>
      </c>
      <c r="G87" s="51" t="n">
        <v>20</v>
      </c>
      <c r="H87" s="54"/>
      <c r="I87" s="57"/>
    </row>
    <row r="88" customFormat="false" ht="15.75" hidden="false" customHeight="false" outlineLevel="0" collapsed="false">
      <c r="A88" s="44" t="n">
        <v>77</v>
      </c>
      <c r="B88" s="20" t="n">
        <v>15062328</v>
      </c>
      <c r="C88" s="20" t="n">
        <v>687</v>
      </c>
      <c r="D88" s="56" t="s">
        <v>261</v>
      </c>
      <c r="E88" s="43" t="s">
        <v>178</v>
      </c>
      <c r="F88" s="10" t="s">
        <v>2516</v>
      </c>
      <c r="G88" s="51" t="n">
        <v>20</v>
      </c>
      <c r="H88" s="54"/>
      <c r="I88" s="57"/>
    </row>
    <row r="89" customFormat="false" ht="15.75" hidden="false" customHeight="false" outlineLevel="0" collapsed="false">
      <c r="A89" s="44" t="n">
        <v>78</v>
      </c>
      <c r="B89" s="7" t="n">
        <v>15061978</v>
      </c>
      <c r="C89" s="19" t="n">
        <v>688</v>
      </c>
      <c r="D89" s="56" t="s">
        <v>20</v>
      </c>
      <c r="E89" s="43" t="s">
        <v>178</v>
      </c>
      <c r="F89" s="10" t="s">
        <v>2516</v>
      </c>
      <c r="G89" s="51" t="n">
        <v>20</v>
      </c>
      <c r="H89" s="54"/>
      <c r="I89" s="57"/>
    </row>
    <row r="90" customFormat="false" ht="15.75" hidden="false" customHeight="false" outlineLevel="0" collapsed="false">
      <c r="A90" s="44" t="n">
        <v>79</v>
      </c>
      <c r="B90" s="20" t="n">
        <v>15062378</v>
      </c>
      <c r="C90" s="19"/>
      <c r="D90" s="56" t="s">
        <v>210</v>
      </c>
      <c r="E90" s="43" t="s">
        <v>178</v>
      </c>
      <c r="F90" s="10" t="s">
        <v>2516</v>
      </c>
      <c r="G90" s="51" t="n">
        <v>20</v>
      </c>
      <c r="H90" s="54"/>
      <c r="I90" s="57"/>
    </row>
    <row r="91" customFormat="false" ht="15.75" hidden="false" customHeight="false" outlineLevel="0" collapsed="false">
      <c r="A91" s="44" t="n">
        <v>80</v>
      </c>
      <c r="B91" s="20" t="n">
        <v>15062388</v>
      </c>
      <c r="C91" s="19"/>
      <c r="D91" s="17" t="s">
        <v>262</v>
      </c>
      <c r="E91" s="43" t="s">
        <v>178</v>
      </c>
      <c r="F91" s="10" t="s">
        <v>2516</v>
      </c>
      <c r="G91" s="51" t="n">
        <v>20</v>
      </c>
      <c r="H91" s="54"/>
      <c r="I91" s="57"/>
    </row>
    <row r="92" customFormat="false" ht="15.75" hidden="false" customHeight="false" outlineLevel="0" collapsed="false">
      <c r="A92" s="44" t="n">
        <v>81</v>
      </c>
      <c r="B92" s="20" t="n">
        <v>15062393</v>
      </c>
      <c r="C92" s="19"/>
      <c r="D92" s="17" t="s">
        <v>241</v>
      </c>
      <c r="E92" s="43" t="s">
        <v>178</v>
      </c>
      <c r="F92" s="10" t="s">
        <v>2516</v>
      </c>
      <c r="G92" s="51" t="n">
        <v>20</v>
      </c>
      <c r="H92" s="54"/>
      <c r="I92" s="57"/>
    </row>
    <row r="93" customFormat="false" ht="15.75" hidden="false" customHeight="false" outlineLevel="0" collapsed="false">
      <c r="A93" s="44" t="n">
        <v>82</v>
      </c>
      <c r="B93" s="20" t="n">
        <v>15062394</v>
      </c>
      <c r="C93" s="19"/>
      <c r="D93" s="17" t="s">
        <v>244</v>
      </c>
      <c r="E93" s="43" t="s">
        <v>178</v>
      </c>
      <c r="F93" s="10" t="s">
        <v>2516</v>
      </c>
      <c r="G93" s="51" t="n">
        <v>20</v>
      </c>
      <c r="H93" s="54"/>
      <c r="I93" s="57"/>
    </row>
    <row r="94" customFormat="false" ht="15.75" hidden="false" customHeight="false" outlineLevel="0" collapsed="false">
      <c r="A94" s="44" t="n">
        <v>83</v>
      </c>
      <c r="B94" s="20" t="n">
        <v>15062396</v>
      </c>
      <c r="C94" s="19"/>
      <c r="D94" s="17" t="s">
        <v>218</v>
      </c>
      <c r="E94" s="43" t="s">
        <v>178</v>
      </c>
      <c r="F94" s="10" t="s">
        <v>2516</v>
      </c>
      <c r="G94" s="51" t="n">
        <v>20</v>
      </c>
      <c r="H94" s="54"/>
      <c r="I94" s="57"/>
    </row>
    <row r="95" customFormat="false" ht="15.75" hidden="false" customHeight="false" outlineLevel="0" collapsed="false">
      <c r="A95" s="44" t="n">
        <v>84</v>
      </c>
      <c r="B95" s="20" t="n">
        <v>15062398</v>
      </c>
      <c r="C95" s="19"/>
      <c r="D95" s="17" t="s">
        <v>237</v>
      </c>
      <c r="E95" s="43" t="s">
        <v>178</v>
      </c>
      <c r="F95" s="10" t="s">
        <v>2516</v>
      </c>
      <c r="G95" s="51" t="n">
        <v>20</v>
      </c>
      <c r="H95" s="54"/>
      <c r="I95" s="57" t="s">
        <v>2515</v>
      </c>
    </row>
    <row r="96" customFormat="false" ht="15.75" hidden="false" customHeight="false" outlineLevel="0" collapsed="false">
      <c r="A96" s="44" t="n">
        <v>85</v>
      </c>
      <c r="B96" s="20" t="n">
        <v>15062403</v>
      </c>
      <c r="C96" s="19"/>
      <c r="D96" s="17" t="s">
        <v>263</v>
      </c>
      <c r="E96" s="43" t="s">
        <v>178</v>
      </c>
      <c r="F96" s="10" t="s">
        <v>2516</v>
      </c>
      <c r="G96" s="51" t="n">
        <v>20</v>
      </c>
      <c r="H96" s="54"/>
      <c r="I96" s="57"/>
    </row>
    <row r="97" customFormat="false" ht="15.75" hidden="false" customHeight="false" outlineLevel="0" collapsed="false">
      <c r="A97" s="44" t="n">
        <v>86</v>
      </c>
      <c r="B97" s="50" t="n">
        <v>15062312</v>
      </c>
      <c r="C97" s="19"/>
      <c r="D97" s="56" t="s">
        <v>248</v>
      </c>
      <c r="E97" s="43" t="s">
        <v>178</v>
      </c>
      <c r="F97" s="10" t="s">
        <v>2516</v>
      </c>
      <c r="G97" s="51" t="n">
        <v>20</v>
      </c>
      <c r="H97" s="54"/>
      <c r="I97" s="57"/>
    </row>
    <row r="98" customFormat="false" ht="15.75" hidden="false" customHeight="false" outlineLevel="0" collapsed="false">
      <c r="A98" s="44" t="n">
        <v>87</v>
      </c>
      <c r="B98" s="50" t="n">
        <v>15062314</v>
      </c>
      <c r="C98" s="19"/>
      <c r="D98" s="5" t="s">
        <v>252</v>
      </c>
      <c r="E98" s="43" t="s">
        <v>178</v>
      </c>
      <c r="F98" s="10" t="s">
        <v>2516</v>
      </c>
      <c r="G98" s="51" t="n">
        <v>20</v>
      </c>
      <c r="H98" s="54"/>
      <c r="I98" s="57"/>
    </row>
    <row r="99" customFormat="false" ht="15.75" hidden="false" customHeight="false" outlineLevel="0" collapsed="false">
      <c r="A99" s="44" t="n">
        <v>88</v>
      </c>
      <c r="B99" s="50" t="n">
        <v>15062315</v>
      </c>
      <c r="C99" s="50" t="n">
        <v>669</v>
      </c>
      <c r="D99" s="56" t="s">
        <v>253</v>
      </c>
      <c r="E99" s="43" t="s">
        <v>178</v>
      </c>
      <c r="F99" s="10" t="s">
        <v>2516</v>
      </c>
      <c r="G99" s="51" t="n">
        <v>20</v>
      </c>
      <c r="H99" s="54"/>
      <c r="I99" s="57"/>
    </row>
    <row r="100" customFormat="false" ht="15.75" hidden="false" customHeight="false" outlineLevel="0" collapsed="false">
      <c r="A100" s="44" t="n">
        <v>89</v>
      </c>
      <c r="B100" s="50" t="n">
        <v>15062321</v>
      </c>
      <c r="C100" s="50" t="n">
        <v>677</v>
      </c>
      <c r="D100" s="56" t="s">
        <v>264</v>
      </c>
      <c r="E100" s="43" t="s">
        <v>178</v>
      </c>
      <c r="F100" s="10" t="s">
        <v>2516</v>
      </c>
      <c r="G100" s="51" t="n">
        <v>20</v>
      </c>
      <c r="H100" s="54"/>
      <c r="I100" s="57"/>
    </row>
    <row r="101" customFormat="false" ht="15.75" hidden="false" customHeight="false" outlineLevel="0" collapsed="false">
      <c r="A101" s="44" t="n">
        <v>90</v>
      </c>
      <c r="B101" s="17" t="s">
        <v>212</v>
      </c>
      <c r="C101" s="10"/>
      <c r="D101" s="17" t="s">
        <v>212</v>
      </c>
      <c r="E101" s="43" t="s">
        <v>178</v>
      </c>
      <c r="F101" s="10" t="s">
        <v>2516</v>
      </c>
      <c r="G101" s="51" t="n">
        <v>20</v>
      </c>
      <c r="H101" s="51"/>
      <c r="I101" s="57" t="s">
        <v>2513</v>
      </c>
    </row>
    <row r="102" customFormat="false" ht="15.75" hidden="false" customHeight="false" outlineLevel="0" collapsed="false">
      <c r="A102" s="44" t="n">
        <v>91</v>
      </c>
      <c r="B102" s="48" t="s">
        <v>265</v>
      </c>
      <c r="C102" s="57"/>
      <c r="D102" s="48" t="s">
        <v>265</v>
      </c>
      <c r="E102" s="43" t="s">
        <v>178</v>
      </c>
      <c r="F102" s="10" t="s">
        <v>2506</v>
      </c>
      <c r="G102" s="51" t="n">
        <v>20</v>
      </c>
      <c r="H102" s="54"/>
      <c r="I102" s="57"/>
    </row>
    <row r="103" customFormat="false" ht="15.75" hidden="false" customHeight="false" outlineLevel="0" collapsed="false">
      <c r="A103" s="44" t="n">
        <v>92</v>
      </c>
      <c r="B103" s="17" t="s">
        <v>266</v>
      </c>
      <c r="C103" s="57"/>
      <c r="D103" s="17" t="s">
        <v>266</v>
      </c>
      <c r="E103" s="43" t="s">
        <v>178</v>
      </c>
      <c r="F103" s="10" t="s">
        <v>2506</v>
      </c>
      <c r="G103" s="51" t="n">
        <v>20</v>
      </c>
      <c r="H103" s="54"/>
      <c r="I103" s="57"/>
    </row>
    <row r="104" customFormat="false" ht="15.75" hidden="false" customHeight="false" outlineLevel="0" collapsed="false">
      <c r="A104" s="44" t="n">
        <v>93</v>
      </c>
      <c r="B104" s="17" t="s">
        <v>268</v>
      </c>
      <c r="C104" s="58"/>
      <c r="D104" s="17" t="s">
        <v>268</v>
      </c>
      <c r="E104" s="43" t="s">
        <v>178</v>
      </c>
      <c r="F104" s="54" t="s">
        <v>543</v>
      </c>
      <c r="G104" s="51" t="n">
        <v>20</v>
      </c>
      <c r="H104" s="57"/>
      <c r="I104" s="57"/>
    </row>
    <row r="105" customFormat="false" ht="15.75" hidden="false" customHeight="false" outlineLevel="0" collapsed="false">
      <c r="A105" s="44" t="n">
        <v>94</v>
      </c>
      <c r="B105" s="17" t="s">
        <v>268</v>
      </c>
      <c r="C105" s="58"/>
      <c r="D105" s="17" t="s">
        <v>268</v>
      </c>
      <c r="E105" s="43" t="s">
        <v>178</v>
      </c>
      <c r="F105" s="54" t="s">
        <v>545</v>
      </c>
      <c r="G105" s="51" t="n">
        <v>20</v>
      </c>
      <c r="H105" s="57"/>
      <c r="I105" s="57" t="s">
        <v>2515</v>
      </c>
    </row>
    <row r="106" customFormat="false" ht="15.75" hidden="false" customHeight="false" outlineLevel="0" collapsed="false">
      <c r="A106" s="44" t="n">
        <v>95</v>
      </c>
      <c r="B106" s="17" t="s">
        <v>168</v>
      </c>
      <c r="C106" s="58"/>
      <c r="D106" s="17" t="s">
        <v>168</v>
      </c>
      <c r="E106" s="43" t="s">
        <v>178</v>
      </c>
      <c r="F106" s="318" t="s">
        <v>2518</v>
      </c>
      <c r="G106" s="51" t="n">
        <v>20</v>
      </c>
      <c r="H106" s="57"/>
      <c r="I106" s="57"/>
    </row>
    <row r="107" customFormat="false" ht="15.75" hidden="false" customHeight="false" outlineLevel="0" collapsed="false">
      <c r="A107" s="44" t="n">
        <v>96</v>
      </c>
      <c r="B107" s="17" t="s">
        <v>269</v>
      </c>
      <c r="C107" s="58"/>
      <c r="D107" s="17" t="s">
        <v>269</v>
      </c>
      <c r="E107" s="43" t="s">
        <v>178</v>
      </c>
      <c r="F107" s="54" t="s">
        <v>541</v>
      </c>
      <c r="G107" s="51" t="n">
        <v>20</v>
      </c>
      <c r="H107" s="57"/>
      <c r="I107" s="57"/>
    </row>
    <row r="108" customFormat="false" ht="15.75" hidden="false" customHeight="false" outlineLevel="0" collapsed="false">
      <c r="A108" s="44" t="n">
        <v>97</v>
      </c>
      <c r="B108" s="17" t="s">
        <v>268</v>
      </c>
      <c r="C108" s="58"/>
      <c r="D108" s="17" t="s">
        <v>268</v>
      </c>
      <c r="E108" s="43" t="s">
        <v>178</v>
      </c>
      <c r="F108" s="54" t="s">
        <v>2519</v>
      </c>
      <c r="G108" s="51" t="n">
        <v>20</v>
      </c>
      <c r="H108" s="57"/>
      <c r="I108" s="57"/>
    </row>
    <row r="109" customFormat="false" ht="15.75" hidden="false" customHeight="false" outlineLevel="0" collapsed="false">
      <c r="A109" s="44" t="n">
        <v>98</v>
      </c>
      <c r="B109" s="17" t="s">
        <v>270</v>
      </c>
      <c r="C109" s="17"/>
      <c r="D109" s="17" t="s">
        <v>270</v>
      </c>
      <c r="E109" s="43" t="s">
        <v>178</v>
      </c>
      <c r="F109" s="54" t="s">
        <v>2520</v>
      </c>
      <c r="G109" s="51" t="n">
        <v>20</v>
      </c>
      <c r="H109" s="57"/>
      <c r="I109" s="57"/>
    </row>
    <row r="111" customFormat="false" ht="15.75" hidden="false" customHeight="false" outlineLevel="0" collapsed="false">
      <c r="D111" s="266" t="s">
        <v>59</v>
      </c>
      <c r="E111" s="266"/>
      <c r="F111" s="266"/>
      <c r="G111" s="266"/>
      <c r="H111" s="273"/>
    </row>
    <row r="112" customFormat="false" ht="15.75" hidden="false" customHeight="false" outlineLevel="0" collapsed="false">
      <c r="D112" s="157"/>
      <c r="E112" s="267" t="s">
        <v>2497</v>
      </c>
      <c r="F112" s="267" t="s">
        <v>560</v>
      </c>
      <c r="G112" s="267" t="s">
        <v>2498</v>
      </c>
    </row>
    <row r="113" customFormat="false" ht="15.75" hidden="false" customHeight="false" outlineLevel="0" collapsed="false">
      <c r="D113" s="157" t="s">
        <v>2499</v>
      </c>
      <c r="E113" s="268" t="n">
        <f aca="false">F113+G113</f>
        <v>88</v>
      </c>
      <c r="F113" s="268" t="n">
        <v>83</v>
      </c>
      <c r="G113" s="268" t="n">
        <v>5</v>
      </c>
    </row>
    <row r="114" customFormat="false" ht="15.75" hidden="false" customHeight="false" outlineLevel="0" collapsed="false">
      <c r="D114" s="157" t="s">
        <v>2460</v>
      </c>
      <c r="E114" s="268" t="n">
        <f aca="false">F114+G114</f>
        <v>6</v>
      </c>
      <c r="F114" s="268" t="n">
        <v>6</v>
      </c>
      <c r="G114" s="268" t="n">
        <v>0</v>
      </c>
    </row>
    <row r="115" customFormat="false" ht="15.75" hidden="false" customHeight="false" outlineLevel="0" collapsed="false">
      <c r="D115" s="270" t="s">
        <v>2497</v>
      </c>
      <c r="E115" s="271" t="n">
        <f aca="false">SUM(E113:E114)</f>
        <v>94</v>
      </c>
      <c r="F115" s="271" t="n">
        <f aca="false">SUM(F113:F114)</f>
        <v>89</v>
      </c>
      <c r="G115" s="271" t="n">
        <f aca="false">SUM(G113:G114)</f>
        <v>5</v>
      </c>
    </row>
  </sheetData>
  <autoFilter ref="A7:J109">
    <filterColumn colId="6">
      <customFilters and="true">
        <customFilter operator="**none**" val=""/>
      </customFilters>
    </filterColumn>
  </autoFilter>
  <mergeCells count="5">
    <mergeCell ref="D1:F1"/>
    <mergeCell ref="G1:I1"/>
    <mergeCell ref="H2:I2"/>
    <mergeCell ref="F4:I4"/>
    <mergeCell ref="D111:G111"/>
  </mergeCells>
  <conditionalFormatting sqref="B8">
    <cfRule type="duplicateValues" priority="2" aboveAverage="0" equalAverage="0" bottom="0" percent="0" rank="0" text="" dxfId="0">
      <formula>0</formula>
    </cfRule>
  </conditionalFormatting>
  <conditionalFormatting sqref="B9:B21 B52:B53 B26:B30 B23:B24 B34:B50">
    <cfRule type="duplicateValues" priority="3" aboveAverage="0" equalAverage="0" bottom="0" percent="0" rank="0" text="" dxfId="1">
      <formula>0</formula>
    </cfRule>
  </conditionalFormatting>
  <conditionalFormatting sqref="B51">
    <cfRule type="duplicateValues" priority="4" aboveAverage="0" equalAverage="0" bottom="0" percent="0" rank="0" text="" dxfId="2">
      <formula>0</formula>
    </cfRule>
  </conditionalFormatting>
  <conditionalFormatting sqref="B25">
    <cfRule type="duplicateValues" priority="5" aboveAverage="0" equalAverage="0" bottom="0" percent="0" rank="0" text="" dxfId="3">
      <formula>0</formula>
    </cfRule>
  </conditionalFormatting>
  <conditionalFormatting sqref="B22">
    <cfRule type="duplicateValues" priority="6" aboveAverage="0" equalAverage="0" bottom="0" percent="0" rank="0" text="" dxfId="4">
      <formula>0</formula>
    </cfRule>
  </conditionalFormatting>
  <conditionalFormatting sqref="B1:B30 B34:B53 B65:B100 B110:B1048576">
    <cfRule type="duplicateValues" priority="7" aboveAverage="0" equalAverage="0" bottom="0" percent="0" rank="0" text="" dxfId="5">
      <formula>0</formula>
    </cfRule>
  </conditionalFormatting>
  <conditionalFormatting sqref="G1:G1048576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1:H1048576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511805555555555" right="0.511805555555555" top="0.414583333333333" bottom="0.590972222222222" header="0.315277777777778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&amp;L&amp;7Elaborado por BCORONEL   09/04/15&amp;C&amp;P de &amp;N&amp;R&amp;14GUATA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I9" activeCellId="0" sqref="I9"/>
    </sheetView>
  </sheetViews>
  <sheetFormatPr defaultRowHeight="15.75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8"/>
    <col collapsed="false" customWidth="true" hidden="false" outlineLevel="0" max="3" min="3" style="0" width="23.25"/>
    <col collapsed="false" customWidth="true" hidden="false" outlineLevel="0" max="4" min="4" style="0" width="7.63"/>
    <col collapsed="false" customWidth="true" hidden="false" outlineLevel="0" max="5" min="5" style="0" width="14.75"/>
    <col collapsed="false" customWidth="true" hidden="false" outlineLevel="0" max="7" min="6" style="0" width="6.88"/>
    <col collapsed="false" customWidth="true" hidden="false" outlineLevel="0" max="8" min="8" style="0" width="15.75"/>
    <col collapsed="false" customWidth="true" hidden="false" outlineLevel="0" max="9" min="9" style="0" width="12.38"/>
    <col collapsed="false" customWidth="true" hidden="false" outlineLevel="0" max="1025" min="10" style="0" width="11"/>
  </cols>
  <sheetData>
    <row r="1" customFormat="false" ht="26.25" hidden="false" customHeight="true" outlineLevel="0" collapsed="false">
      <c r="A1" s="319"/>
      <c r="B1" s="320"/>
      <c r="D1" s="321" t="s">
        <v>2095</v>
      </c>
      <c r="E1" s="321"/>
      <c r="F1" s="321"/>
      <c r="G1" s="322" t="s">
        <v>2521</v>
      </c>
      <c r="H1" s="322"/>
    </row>
    <row r="2" customFormat="false" ht="7.5" hidden="false" customHeight="true" outlineLevel="0" collapsed="false">
      <c r="A2" s="323"/>
      <c r="B2" s="324"/>
      <c r="C2" s="324"/>
      <c r="D2" s="325"/>
      <c r="E2" s="325"/>
      <c r="F2" s="324"/>
      <c r="G2" s="326"/>
      <c r="H2" s="326"/>
    </row>
    <row r="3" customFormat="false" ht="15.75" hidden="false" customHeight="false" outlineLevel="0" collapsed="false">
      <c r="A3" s="327" t="s">
        <v>2097</v>
      </c>
      <c r="B3" s="328"/>
      <c r="C3" s="156"/>
      <c r="D3" s="329" t="s">
        <v>2522</v>
      </c>
      <c r="E3" s="330"/>
      <c r="F3" s="328"/>
      <c r="G3" s="331"/>
    </row>
    <row r="4" customFormat="false" ht="15.75" hidden="false" customHeight="false" outlineLevel="0" collapsed="false">
      <c r="A4" s="332" t="s">
        <v>2523</v>
      </c>
      <c r="B4" s="156"/>
      <c r="C4" s="333" t="n">
        <v>43601</v>
      </c>
      <c r="D4" s="334" t="s">
        <v>2524</v>
      </c>
      <c r="E4" s="335" t="s">
        <v>2525</v>
      </c>
      <c r="F4" s="156"/>
    </row>
    <row r="5" customFormat="false" ht="15.75" hidden="false" customHeight="false" outlineLevel="0" collapsed="false">
      <c r="A5" s="332" t="s">
        <v>2101</v>
      </c>
      <c r="B5" s="156"/>
      <c r="C5" s="156"/>
      <c r="D5" s="336" t="s">
        <v>2526</v>
      </c>
      <c r="E5" s="337"/>
      <c r="F5" s="156"/>
      <c r="G5" s="338"/>
    </row>
    <row r="6" customFormat="false" ht="15.75" hidden="false" customHeight="false" outlineLevel="0" collapsed="false">
      <c r="A6" s="339"/>
      <c r="B6" s="319"/>
      <c r="C6" s="319"/>
      <c r="D6" s="335"/>
      <c r="E6" s="335"/>
      <c r="F6" s="340"/>
      <c r="G6" s="341"/>
    </row>
    <row r="7" customFormat="false" ht="47.25" hidden="false" customHeight="false" outlineLevel="0" collapsed="false">
      <c r="A7" s="342" t="s">
        <v>559</v>
      </c>
      <c r="B7" s="342" t="s">
        <v>1</v>
      </c>
      <c r="C7" s="342" t="s">
        <v>3</v>
      </c>
      <c r="D7" s="343" t="s">
        <v>4</v>
      </c>
      <c r="E7" s="343" t="s">
        <v>2527</v>
      </c>
      <c r="F7" s="344" t="s">
        <v>2104</v>
      </c>
      <c r="G7" s="345" t="s">
        <v>2528</v>
      </c>
      <c r="H7" s="346" t="s">
        <v>2529</v>
      </c>
      <c r="I7" s="0" t="s">
        <v>2107</v>
      </c>
    </row>
    <row r="8" customFormat="false" ht="15.75" hidden="false" customHeight="false" outlineLevel="0" collapsed="false">
      <c r="A8" s="23" t="n">
        <v>1</v>
      </c>
      <c r="B8" s="19" t="n">
        <v>15060205</v>
      </c>
      <c r="C8" s="42" t="s">
        <v>2530</v>
      </c>
      <c r="D8" s="22" t="s">
        <v>78</v>
      </c>
      <c r="E8" s="22" t="s">
        <v>455</v>
      </c>
      <c r="F8" s="51" t="n">
        <v>20</v>
      </c>
      <c r="G8" s="347"/>
      <c r="H8" s="348"/>
      <c r="I8" s="156" t="n">
        <f aca="false">COUNTIF('genotipadas x sembradas'!$B$2:$B$810,B8)</f>
        <v>1</v>
      </c>
    </row>
    <row r="9" customFormat="false" ht="15.75" hidden="false" customHeight="false" outlineLevel="0" collapsed="false">
      <c r="A9" s="19" t="n">
        <v>2</v>
      </c>
      <c r="B9" s="20" t="n">
        <v>15062242</v>
      </c>
      <c r="C9" s="21" t="s">
        <v>77</v>
      </c>
      <c r="D9" s="22" t="s">
        <v>78</v>
      </c>
      <c r="E9" s="22" t="s">
        <v>539</v>
      </c>
      <c r="F9" s="51" t="n">
        <v>20</v>
      </c>
      <c r="G9" s="347"/>
      <c r="H9" s="349"/>
      <c r="I9" s="156" t="n">
        <f aca="false">COUNTIF('genotipadas x sembradas'!$B$2:$B$810,B9)</f>
        <v>0</v>
      </c>
    </row>
    <row r="10" customFormat="false" ht="15.75" hidden="true" customHeight="false" outlineLevel="0" collapsed="false">
      <c r="A10" s="350" t="n">
        <v>3</v>
      </c>
      <c r="B10" s="351" t="n">
        <v>15062243</v>
      </c>
      <c r="C10" s="311" t="s">
        <v>2531</v>
      </c>
      <c r="D10" s="154" t="s">
        <v>78</v>
      </c>
      <c r="E10" s="154"/>
      <c r="F10" s="198"/>
      <c r="G10" s="352"/>
      <c r="H10" s="353"/>
      <c r="I10" s="156" t="n">
        <f aca="false">COUNTIF('genotipadas x sembradas'!$B$2:$B$810,B10)</f>
        <v>0</v>
      </c>
    </row>
    <row r="11" customFormat="false" ht="15.75" hidden="true" customHeight="false" outlineLevel="0" collapsed="false">
      <c r="A11" s="155" t="n">
        <v>4</v>
      </c>
      <c r="B11" s="153" t="n">
        <v>15062244</v>
      </c>
      <c r="C11" s="311" t="s">
        <v>2532</v>
      </c>
      <c r="D11" s="154" t="s">
        <v>78</v>
      </c>
      <c r="E11" s="154"/>
      <c r="F11" s="198"/>
      <c r="G11" s="352"/>
      <c r="H11" s="354"/>
      <c r="I11" s="156" t="n">
        <f aca="false">COUNTIF('genotipadas x sembradas'!$B$2:$B$810,B11)</f>
        <v>0</v>
      </c>
    </row>
    <row r="12" customFormat="false" ht="15.75" hidden="true" customHeight="false" outlineLevel="0" collapsed="false">
      <c r="A12" s="350" t="n">
        <v>5</v>
      </c>
      <c r="B12" s="153" t="n">
        <v>15062519</v>
      </c>
      <c r="C12" s="311" t="s">
        <v>2533</v>
      </c>
      <c r="D12" s="154" t="s">
        <v>78</v>
      </c>
      <c r="E12" s="154"/>
      <c r="F12" s="198"/>
      <c r="G12" s="352"/>
      <c r="H12" s="354"/>
      <c r="I12" s="156" t="n">
        <f aca="false">COUNTIF('genotipadas x sembradas'!$B$2:$B$810,B12)</f>
        <v>0</v>
      </c>
    </row>
    <row r="13" customFormat="false" ht="15.75" hidden="false" customHeight="false" outlineLevel="0" collapsed="false">
      <c r="A13" s="19" t="n">
        <v>6</v>
      </c>
      <c r="B13" s="20" t="n">
        <v>15062245</v>
      </c>
      <c r="C13" s="21" t="s">
        <v>79</v>
      </c>
      <c r="D13" s="22" t="s">
        <v>78</v>
      </c>
      <c r="E13" s="22" t="s">
        <v>455</v>
      </c>
      <c r="F13" s="51" t="n">
        <v>20</v>
      </c>
      <c r="G13" s="355"/>
      <c r="H13" s="349"/>
      <c r="I13" s="156" t="n">
        <f aca="false">COUNTIF('genotipadas x sembradas'!$B$2:$B$810,B13)</f>
        <v>0</v>
      </c>
    </row>
    <row r="14" customFormat="false" ht="15.75" hidden="false" customHeight="false" outlineLevel="0" collapsed="false">
      <c r="A14" s="23" t="n">
        <v>7</v>
      </c>
      <c r="B14" s="20" t="n">
        <v>15062246</v>
      </c>
      <c r="C14" s="21" t="s">
        <v>80</v>
      </c>
      <c r="D14" s="22" t="s">
        <v>78</v>
      </c>
      <c r="E14" s="22" t="s">
        <v>539</v>
      </c>
      <c r="F14" s="51" t="n">
        <v>20</v>
      </c>
      <c r="G14" s="355"/>
      <c r="H14" s="349"/>
      <c r="I14" s="156" t="n">
        <f aca="false">COUNTIF('genotipadas x sembradas'!$B$2:$B$810,B14)</f>
        <v>0</v>
      </c>
    </row>
    <row r="15" customFormat="false" ht="15.75" hidden="true" customHeight="false" outlineLevel="0" collapsed="false">
      <c r="A15" s="155" t="n">
        <v>8</v>
      </c>
      <c r="B15" s="356" t="n">
        <v>15062247</v>
      </c>
      <c r="C15" s="191" t="s">
        <v>2534</v>
      </c>
      <c r="D15" s="154" t="s">
        <v>78</v>
      </c>
      <c r="E15" s="154"/>
      <c r="F15" s="198"/>
      <c r="G15" s="352"/>
      <c r="H15" s="357"/>
      <c r="I15" s="156" t="n">
        <f aca="false">COUNTIF('genotipadas x sembradas'!$B$2:$B$810,B15)</f>
        <v>0</v>
      </c>
    </row>
    <row r="16" customFormat="false" ht="15.75" hidden="false" customHeight="false" outlineLevel="0" collapsed="false">
      <c r="A16" s="23" t="n">
        <v>9</v>
      </c>
      <c r="B16" s="20" t="n">
        <v>15062248</v>
      </c>
      <c r="C16" s="21" t="s">
        <v>81</v>
      </c>
      <c r="D16" s="22" t="s">
        <v>78</v>
      </c>
      <c r="E16" s="22" t="s">
        <v>539</v>
      </c>
      <c r="F16" s="51" t="n">
        <v>20</v>
      </c>
      <c r="G16" s="355"/>
      <c r="H16" s="349"/>
      <c r="I16" s="156" t="n">
        <f aca="false">COUNTIF('genotipadas x sembradas'!$B$2:$B$810,B16)</f>
        <v>0</v>
      </c>
    </row>
    <row r="17" customFormat="false" ht="15.75" hidden="false" customHeight="false" outlineLevel="0" collapsed="false">
      <c r="A17" s="19" t="n">
        <v>10</v>
      </c>
      <c r="B17" s="20" t="n">
        <v>15062249</v>
      </c>
      <c r="C17" s="21" t="s">
        <v>82</v>
      </c>
      <c r="D17" s="22" t="s">
        <v>78</v>
      </c>
      <c r="E17" s="22" t="s">
        <v>539</v>
      </c>
      <c r="F17" s="51" t="n">
        <v>20</v>
      </c>
      <c r="G17" s="355"/>
      <c r="H17" s="349"/>
      <c r="I17" s="156" t="n">
        <f aca="false">COUNTIF('genotipadas x sembradas'!$B$2:$B$810,B17)</f>
        <v>0</v>
      </c>
    </row>
    <row r="18" customFormat="false" ht="15.75" hidden="false" customHeight="false" outlineLevel="0" collapsed="false">
      <c r="A18" s="23" t="n">
        <v>11</v>
      </c>
      <c r="B18" s="20" t="n">
        <v>15062250</v>
      </c>
      <c r="C18" s="21" t="s">
        <v>83</v>
      </c>
      <c r="D18" s="22" t="s">
        <v>78</v>
      </c>
      <c r="E18" s="22" t="s">
        <v>539</v>
      </c>
      <c r="F18" s="51" t="n">
        <v>20</v>
      </c>
      <c r="G18" s="355"/>
      <c r="H18" s="349"/>
      <c r="I18" s="156" t="n">
        <f aca="false">COUNTIF('genotipadas x sembradas'!$B$2:$B$810,B18)</f>
        <v>0</v>
      </c>
    </row>
    <row r="19" customFormat="false" ht="15.75" hidden="false" customHeight="false" outlineLevel="0" collapsed="false">
      <c r="A19" s="19" t="n">
        <v>12</v>
      </c>
      <c r="B19" s="20" t="n">
        <v>15062525</v>
      </c>
      <c r="C19" s="21" t="s">
        <v>204</v>
      </c>
      <c r="D19" s="22" t="s">
        <v>78</v>
      </c>
      <c r="E19" s="22" t="s">
        <v>539</v>
      </c>
      <c r="F19" s="51" t="n">
        <v>20</v>
      </c>
      <c r="G19" s="355"/>
      <c r="H19" s="349"/>
      <c r="I19" s="156" t="n">
        <f aca="false">COUNTIF('genotipadas x sembradas'!$B$2:$B$810,B19)</f>
        <v>1</v>
      </c>
    </row>
    <row r="20" customFormat="false" ht="15.75" hidden="false" customHeight="false" outlineLevel="0" collapsed="false">
      <c r="A20" s="23" t="n">
        <v>13</v>
      </c>
      <c r="B20" s="20" t="n">
        <v>15062251</v>
      </c>
      <c r="C20" s="21" t="s">
        <v>84</v>
      </c>
      <c r="D20" s="22" t="s">
        <v>78</v>
      </c>
      <c r="E20" s="22" t="s">
        <v>539</v>
      </c>
      <c r="F20" s="51" t="n">
        <v>20</v>
      </c>
      <c r="G20" s="355"/>
      <c r="H20" s="349"/>
      <c r="I20" s="156" t="n">
        <f aca="false">COUNTIF('genotipadas x sembradas'!$B$2:$B$810,B20)</f>
        <v>0</v>
      </c>
    </row>
    <row r="21" customFormat="false" ht="15.75" hidden="false" customHeight="false" outlineLevel="0" collapsed="false">
      <c r="A21" s="19" t="n">
        <v>14</v>
      </c>
      <c r="B21" s="20" t="n">
        <v>15062252</v>
      </c>
      <c r="C21" s="21" t="s">
        <v>45</v>
      </c>
      <c r="D21" s="22" t="s">
        <v>78</v>
      </c>
      <c r="E21" s="22" t="s">
        <v>460</v>
      </c>
      <c r="F21" s="51" t="n">
        <v>20</v>
      </c>
      <c r="G21" s="358"/>
      <c r="H21" s="349"/>
      <c r="I21" s="156" t="n">
        <f aca="false">COUNTIF('genotipadas x sembradas'!$B$2:$B$810,B21)</f>
        <v>0</v>
      </c>
    </row>
    <row r="22" customFormat="false" ht="15.75" hidden="false" customHeight="false" outlineLevel="0" collapsed="false">
      <c r="A22" s="23" t="n">
        <v>15</v>
      </c>
      <c r="B22" s="20" t="n">
        <v>15062253</v>
      </c>
      <c r="C22" s="21" t="s">
        <v>85</v>
      </c>
      <c r="D22" s="22" t="s">
        <v>78</v>
      </c>
      <c r="E22" s="22" t="s">
        <v>539</v>
      </c>
      <c r="F22" s="51" t="n">
        <v>20</v>
      </c>
      <c r="G22" s="355"/>
      <c r="H22" s="349"/>
      <c r="I22" s="156" t="n">
        <f aca="false">COUNTIF('genotipadas x sembradas'!$B$2:$B$810,B22)</f>
        <v>0</v>
      </c>
    </row>
    <row r="23" customFormat="false" ht="15.75" hidden="false" customHeight="false" outlineLevel="0" collapsed="false">
      <c r="A23" s="19" t="n">
        <v>16</v>
      </c>
      <c r="B23" s="20" t="n">
        <v>15062529</v>
      </c>
      <c r="C23" s="21" t="s">
        <v>91</v>
      </c>
      <c r="D23" s="22" t="s">
        <v>78</v>
      </c>
      <c r="E23" s="22" t="s">
        <v>539</v>
      </c>
      <c r="F23" s="51" t="n">
        <v>20</v>
      </c>
      <c r="G23" s="355"/>
      <c r="H23" s="349"/>
      <c r="I23" s="156" t="n">
        <f aca="false">COUNTIF('genotipadas x sembradas'!$B$2:$B$810,B23)</f>
        <v>1</v>
      </c>
    </row>
    <row r="24" customFormat="false" ht="15.75" hidden="false" customHeight="false" outlineLevel="0" collapsed="false">
      <c r="A24" s="23" t="n">
        <v>17</v>
      </c>
      <c r="B24" s="20" t="n">
        <v>15062530</v>
      </c>
      <c r="C24" s="21" t="s">
        <v>475</v>
      </c>
      <c r="D24" s="22" t="s">
        <v>78</v>
      </c>
      <c r="E24" s="22" t="s">
        <v>539</v>
      </c>
      <c r="F24" s="51" t="n">
        <v>20</v>
      </c>
      <c r="G24" s="355"/>
      <c r="H24" s="349"/>
      <c r="I24" s="156" t="n">
        <f aca="false">COUNTIF('genotipadas x sembradas'!$B$2:$B$810,B24)</f>
        <v>1</v>
      </c>
    </row>
    <row r="25" customFormat="false" ht="15.75" hidden="false" customHeight="false" outlineLevel="0" collapsed="false">
      <c r="A25" s="19" t="n">
        <v>18</v>
      </c>
      <c r="B25" s="20" t="n">
        <v>15062531</v>
      </c>
      <c r="C25" s="21" t="s">
        <v>2535</v>
      </c>
      <c r="D25" s="22" t="s">
        <v>78</v>
      </c>
      <c r="E25" s="22" t="s">
        <v>539</v>
      </c>
      <c r="F25" s="51" t="n">
        <v>20</v>
      </c>
      <c r="G25" s="359"/>
      <c r="H25" s="349"/>
      <c r="I25" s="156" t="n">
        <f aca="false">COUNTIF('genotipadas x sembradas'!$B$2:$B$810,B25)</f>
        <v>1</v>
      </c>
    </row>
    <row r="26" customFormat="false" ht="15.75" hidden="false" customHeight="false" outlineLevel="0" collapsed="false">
      <c r="A26" s="23" t="n">
        <v>19</v>
      </c>
      <c r="B26" s="20" t="n">
        <v>15062254</v>
      </c>
      <c r="C26" s="21" t="s">
        <v>86</v>
      </c>
      <c r="D26" s="22" t="s">
        <v>78</v>
      </c>
      <c r="E26" s="22" t="s">
        <v>539</v>
      </c>
      <c r="F26" s="51" t="n">
        <v>20</v>
      </c>
      <c r="G26" s="355"/>
      <c r="H26" s="349"/>
      <c r="I26" s="156" t="n">
        <f aca="false">COUNTIF('genotipadas x sembradas'!$B$2:$B$810,B26)</f>
        <v>0</v>
      </c>
    </row>
    <row r="27" customFormat="false" ht="15.75" hidden="false" customHeight="false" outlineLevel="0" collapsed="false">
      <c r="A27" s="19" t="n">
        <v>20</v>
      </c>
      <c r="B27" s="20" t="n">
        <v>15062255</v>
      </c>
      <c r="C27" s="21" t="s">
        <v>87</v>
      </c>
      <c r="D27" s="22" t="s">
        <v>78</v>
      </c>
      <c r="E27" s="22" t="s">
        <v>539</v>
      </c>
      <c r="F27" s="51" t="n">
        <v>20</v>
      </c>
      <c r="G27" s="355"/>
      <c r="H27" s="349"/>
      <c r="I27" s="156" t="n">
        <f aca="false">COUNTIF('genotipadas x sembradas'!$B$2:$B$810,B27)</f>
        <v>0</v>
      </c>
    </row>
    <row r="28" customFormat="false" ht="15.75" hidden="false" customHeight="false" outlineLevel="0" collapsed="false">
      <c r="A28" s="23" t="n">
        <v>21</v>
      </c>
      <c r="B28" s="20" t="n">
        <v>15062534</v>
      </c>
      <c r="C28" s="21" t="s">
        <v>2536</v>
      </c>
      <c r="D28" s="22" t="s">
        <v>78</v>
      </c>
      <c r="E28" s="22" t="s">
        <v>539</v>
      </c>
      <c r="F28" s="51" t="n">
        <v>20</v>
      </c>
      <c r="G28" s="355"/>
      <c r="H28" s="349"/>
      <c r="I28" s="156" t="n">
        <f aca="false">COUNTIF('genotipadas x sembradas'!$B$2:$B$810,B28)</f>
        <v>1</v>
      </c>
    </row>
    <row r="29" customFormat="false" ht="15.75" hidden="true" customHeight="false" outlineLevel="0" collapsed="false">
      <c r="A29" s="350" t="n">
        <v>22</v>
      </c>
      <c r="B29" s="356" t="n">
        <v>15062256</v>
      </c>
      <c r="C29" s="311" t="s">
        <v>2537</v>
      </c>
      <c r="D29" s="154" t="s">
        <v>78</v>
      </c>
      <c r="E29" s="154" t="s">
        <v>2538</v>
      </c>
      <c r="F29" s="198"/>
      <c r="G29" s="352"/>
      <c r="H29" s="357"/>
      <c r="I29" s="156" t="n">
        <f aca="false">COUNTIF('genotipadas x sembradas'!$B$2:$B$810,B29)</f>
        <v>0</v>
      </c>
    </row>
    <row r="30" customFormat="false" ht="15.75" hidden="true" customHeight="false" outlineLevel="0" collapsed="false">
      <c r="A30" s="350" t="n">
        <v>23</v>
      </c>
      <c r="B30" s="153" t="n">
        <v>15062257</v>
      </c>
      <c r="C30" s="311" t="s">
        <v>2539</v>
      </c>
      <c r="D30" s="154" t="s">
        <v>78</v>
      </c>
      <c r="E30" s="154" t="s">
        <v>2538</v>
      </c>
      <c r="F30" s="198"/>
      <c r="G30" s="352"/>
      <c r="H30" s="354"/>
      <c r="I30" s="156" t="n">
        <f aca="false">COUNTIF('genotipadas x sembradas'!$B$2:$B$810,B30)</f>
        <v>0</v>
      </c>
    </row>
    <row r="31" customFormat="false" ht="15.75" hidden="false" customHeight="false" outlineLevel="0" collapsed="false">
      <c r="A31" s="23" t="n">
        <v>24</v>
      </c>
      <c r="B31" s="20" t="n">
        <v>15062258</v>
      </c>
      <c r="C31" s="21" t="s">
        <v>88</v>
      </c>
      <c r="D31" s="22" t="s">
        <v>78</v>
      </c>
      <c r="E31" s="22" t="s">
        <v>539</v>
      </c>
      <c r="F31" s="51" t="n">
        <v>20</v>
      </c>
      <c r="G31" s="355"/>
      <c r="H31" s="349"/>
      <c r="I31" s="156" t="n">
        <f aca="false">COUNTIF('genotipadas x sembradas'!$B$2:$B$810,B31)</f>
        <v>0</v>
      </c>
    </row>
    <row r="32" customFormat="false" ht="15.75" hidden="false" customHeight="false" outlineLevel="0" collapsed="false">
      <c r="A32" s="23" t="n">
        <v>25</v>
      </c>
      <c r="B32" s="20" t="n">
        <v>15062259</v>
      </c>
      <c r="C32" s="21" t="s">
        <v>89</v>
      </c>
      <c r="D32" s="22" t="s">
        <v>78</v>
      </c>
      <c r="E32" s="22" t="s">
        <v>539</v>
      </c>
      <c r="F32" s="51" t="n">
        <v>20</v>
      </c>
      <c r="G32" s="355"/>
      <c r="H32" s="349"/>
      <c r="I32" s="156" t="n">
        <f aca="false">COUNTIF('genotipadas x sembradas'!$B$2:$B$810,B32)</f>
        <v>0</v>
      </c>
    </row>
    <row r="33" customFormat="false" ht="15.75" hidden="true" customHeight="false" outlineLevel="0" collapsed="false">
      <c r="A33" s="350" t="n">
        <v>26</v>
      </c>
      <c r="B33" s="351" t="n">
        <v>15062260</v>
      </c>
      <c r="C33" s="311" t="s">
        <v>2540</v>
      </c>
      <c r="D33" s="154" t="s">
        <v>78</v>
      </c>
      <c r="E33" s="154" t="s">
        <v>539</v>
      </c>
      <c r="F33" s="360"/>
      <c r="G33" s="352"/>
      <c r="H33" s="353"/>
      <c r="I33" s="156" t="n">
        <f aca="false">COUNTIF('genotipadas x sembradas'!$B$2:$B$810,B33)</f>
        <v>0</v>
      </c>
    </row>
    <row r="34" customFormat="false" ht="15.75" hidden="false" customHeight="false" outlineLevel="0" collapsed="false">
      <c r="A34" s="23" t="n">
        <v>27</v>
      </c>
      <c r="B34" s="20" t="n">
        <v>15062261</v>
      </c>
      <c r="C34" s="21" t="s">
        <v>90</v>
      </c>
      <c r="D34" s="22" t="s">
        <v>78</v>
      </c>
      <c r="E34" s="22" t="s">
        <v>460</v>
      </c>
      <c r="F34" s="51" t="n">
        <v>20</v>
      </c>
      <c r="G34" s="355"/>
      <c r="H34" s="349"/>
      <c r="I34" s="156" t="n">
        <f aca="false">COUNTIF('genotipadas x sembradas'!$B$2:$B$810,B34)</f>
        <v>0</v>
      </c>
    </row>
    <row r="35" customFormat="false" ht="15.75" hidden="false" customHeight="false" outlineLevel="0" collapsed="false">
      <c r="A35" s="23" t="n">
        <v>28</v>
      </c>
      <c r="B35" s="20" t="n">
        <v>15062262</v>
      </c>
      <c r="C35" s="21" t="s">
        <v>91</v>
      </c>
      <c r="D35" s="22" t="s">
        <v>78</v>
      </c>
      <c r="E35" s="22" t="s">
        <v>539</v>
      </c>
      <c r="F35" s="51" t="n">
        <v>20</v>
      </c>
      <c r="G35" s="355"/>
      <c r="H35" s="349"/>
      <c r="I35" s="156" t="n">
        <f aca="false">COUNTIF('genotipadas x sembradas'!$B$2:$B$810,B35)</f>
        <v>0</v>
      </c>
    </row>
    <row r="36" customFormat="false" ht="15.75" hidden="false" customHeight="false" outlineLevel="0" collapsed="false">
      <c r="A36" s="23" t="n">
        <v>29</v>
      </c>
      <c r="B36" s="20" t="n">
        <v>15062541</v>
      </c>
      <c r="C36" s="21" t="s">
        <v>475</v>
      </c>
      <c r="D36" s="22" t="s">
        <v>78</v>
      </c>
      <c r="E36" s="22" t="s">
        <v>539</v>
      </c>
      <c r="F36" s="51" t="n">
        <v>20</v>
      </c>
      <c r="G36" s="355"/>
      <c r="H36" s="349"/>
      <c r="I36" s="156" t="n">
        <f aca="false">COUNTIF('genotipadas x sembradas'!$B$2:$B$810,B36)</f>
        <v>1</v>
      </c>
    </row>
    <row r="37" customFormat="false" ht="15.75" hidden="false" customHeight="false" outlineLevel="0" collapsed="false">
      <c r="A37" s="23" t="n">
        <v>30</v>
      </c>
      <c r="B37" s="20" t="n">
        <v>15062263</v>
      </c>
      <c r="C37" s="21" t="s">
        <v>92</v>
      </c>
      <c r="D37" s="22" t="s">
        <v>78</v>
      </c>
      <c r="E37" s="22" t="s">
        <v>539</v>
      </c>
      <c r="F37" s="51" t="n">
        <v>20</v>
      </c>
      <c r="G37" s="355"/>
      <c r="H37" s="349"/>
      <c r="I37" s="156" t="n">
        <f aca="false">COUNTIF('genotipadas x sembradas'!$B$2:$B$810,B37)</f>
        <v>0</v>
      </c>
    </row>
    <row r="38" customFormat="false" ht="15.75" hidden="true" customHeight="false" outlineLevel="0" collapsed="false">
      <c r="A38" s="350" t="n">
        <v>31</v>
      </c>
      <c r="B38" s="351" t="n">
        <v>15062543</v>
      </c>
      <c r="C38" s="311" t="s">
        <v>468</v>
      </c>
      <c r="D38" s="154" t="s">
        <v>78</v>
      </c>
      <c r="E38" s="154"/>
      <c r="F38" s="149"/>
      <c r="G38" s="352"/>
      <c r="H38" s="353"/>
      <c r="I38" s="156" t="n">
        <f aca="false">COUNTIF('genotipadas x sembradas'!$B$2:$B$810,B38)</f>
        <v>0</v>
      </c>
    </row>
    <row r="39" customFormat="false" ht="15.75" hidden="false" customHeight="false" outlineLevel="0" collapsed="false">
      <c r="A39" s="23" t="n">
        <v>32</v>
      </c>
      <c r="B39" s="20" t="n">
        <v>15062264</v>
      </c>
      <c r="C39" s="21" t="s">
        <v>93</v>
      </c>
      <c r="D39" s="22" t="s">
        <v>78</v>
      </c>
      <c r="E39" s="22" t="s">
        <v>539</v>
      </c>
      <c r="F39" s="51" t="n">
        <v>20</v>
      </c>
      <c r="G39" s="355"/>
      <c r="H39" s="349"/>
      <c r="I39" s="156" t="n">
        <f aca="false">COUNTIF('genotipadas x sembradas'!$B$2:$B$810,B39)</f>
        <v>0</v>
      </c>
    </row>
    <row r="40" customFormat="false" ht="15.75" hidden="false" customHeight="false" outlineLevel="0" collapsed="false">
      <c r="A40" s="23" t="n">
        <v>33</v>
      </c>
      <c r="B40" s="20" t="n">
        <v>15062265</v>
      </c>
      <c r="C40" s="21" t="s">
        <v>94</v>
      </c>
      <c r="D40" s="22" t="s">
        <v>78</v>
      </c>
      <c r="E40" s="22" t="s">
        <v>539</v>
      </c>
      <c r="F40" s="51" t="n">
        <v>20</v>
      </c>
      <c r="G40" s="355"/>
      <c r="H40" s="349"/>
      <c r="I40" s="156" t="n">
        <f aca="false">COUNTIF('genotipadas x sembradas'!$B$2:$B$810,B40)</f>
        <v>0</v>
      </c>
    </row>
    <row r="41" customFormat="false" ht="15.75" hidden="false" customHeight="false" outlineLevel="0" collapsed="false">
      <c r="A41" s="23" t="n">
        <v>34</v>
      </c>
      <c r="B41" s="20" t="n">
        <v>15062266</v>
      </c>
      <c r="C41" s="21" t="s">
        <v>95</v>
      </c>
      <c r="D41" s="22" t="s">
        <v>78</v>
      </c>
      <c r="E41" s="22" t="s">
        <v>539</v>
      </c>
      <c r="F41" s="51" t="n">
        <v>20</v>
      </c>
      <c r="G41" s="355"/>
      <c r="H41" s="349"/>
      <c r="I41" s="156" t="n">
        <f aca="false">COUNTIF('genotipadas x sembradas'!$B$2:$B$810,B41)</f>
        <v>0</v>
      </c>
    </row>
    <row r="42" customFormat="false" ht="15.75" hidden="false" customHeight="false" outlineLevel="0" collapsed="false">
      <c r="A42" s="23" t="n">
        <v>35</v>
      </c>
      <c r="B42" s="20" t="n">
        <v>15062267</v>
      </c>
      <c r="C42" s="21" t="s">
        <v>96</v>
      </c>
      <c r="D42" s="22" t="s">
        <v>78</v>
      </c>
      <c r="E42" s="22" t="s">
        <v>539</v>
      </c>
      <c r="F42" s="51" t="n">
        <v>20</v>
      </c>
      <c r="G42" s="355"/>
      <c r="H42" s="349"/>
      <c r="I42" s="156" t="n">
        <f aca="false">COUNTIF('genotipadas x sembradas'!$B$2:$B$810,B42)</f>
        <v>0</v>
      </c>
    </row>
    <row r="43" customFormat="false" ht="15.75" hidden="false" customHeight="false" outlineLevel="0" collapsed="false">
      <c r="A43" s="23" t="n">
        <v>36</v>
      </c>
      <c r="B43" s="20" t="n">
        <v>15062268</v>
      </c>
      <c r="C43" s="21" t="s">
        <v>97</v>
      </c>
      <c r="D43" s="22" t="s">
        <v>78</v>
      </c>
      <c r="E43" s="22" t="s">
        <v>539</v>
      </c>
      <c r="F43" s="51" t="n">
        <v>20</v>
      </c>
      <c r="G43" s="355"/>
      <c r="H43" s="349"/>
      <c r="I43" s="156" t="n">
        <f aca="false">COUNTIF('genotipadas x sembradas'!$B$2:$B$810,B43)</f>
        <v>0</v>
      </c>
    </row>
    <row r="44" customFormat="false" ht="15.75" hidden="false" customHeight="false" outlineLevel="0" collapsed="false">
      <c r="A44" s="23" t="n">
        <v>37</v>
      </c>
      <c r="B44" s="20" t="n">
        <v>15062549</v>
      </c>
      <c r="C44" s="21" t="s">
        <v>2530</v>
      </c>
      <c r="D44" s="22" t="s">
        <v>78</v>
      </c>
      <c r="E44" s="22" t="s">
        <v>539</v>
      </c>
      <c r="F44" s="51" t="n">
        <v>20</v>
      </c>
      <c r="G44" s="355"/>
      <c r="H44" s="349"/>
      <c r="I44" s="156" t="n">
        <f aca="false">COUNTIF('genotipadas x sembradas'!$B$2:$B$810,B44)</f>
        <v>1</v>
      </c>
    </row>
    <row r="45" customFormat="false" ht="15.75" hidden="true" customHeight="false" outlineLevel="0" collapsed="false">
      <c r="A45" s="350" t="n">
        <v>38</v>
      </c>
      <c r="B45" s="351" t="n">
        <v>15062269</v>
      </c>
      <c r="C45" s="311" t="s">
        <v>82</v>
      </c>
      <c r="D45" s="154" t="s">
        <v>78</v>
      </c>
      <c r="E45" s="154"/>
      <c r="F45" s="149"/>
      <c r="G45" s="352"/>
      <c r="H45" s="353"/>
      <c r="I45" s="156" t="n">
        <f aca="false">COUNTIF('genotipadas x sembradas'!$B$2:$B$810,B45)</f>
        <v>0</v>
      </c>
    </row>
    <row r="46" customFormat="false" ht="15.75" hidden="false" customHeight="false" outlineLevel="0" collapsed="false">
      <c r="A46" s="23" t="n">
        <v>39</v>
      </c>
      <c r="B46" s="20" t="n">
        <v>15062270</v>
      </c>
      <c r="C46" s="21" t="s">
        <v>98</v>
      </c>
      <c r="D46" s="22" t="s">
        <v>78</v>
      </c>
      <c r="E46" s="22" t="s">
        <v>539</v>
      </c>
      <c r="F46" s="51" t="n">
        <v>20</v>
      </c>
      <c r="G46" s="355"/>
      <c r="H46" s="349"/>
      <c r="I46" s="156" t="n">
        <f aca="false">COUNTIF('genotipadas x sembradas'!$B$2:$B$810,B46)</f>
        <v>0</v>
      </c>
    </row>
    <row r="47" customFormat="false" ht="15.75" hidden="false" customHeight="false" outlineLevel="0" collapsed="false">
      <c r="A47" s="23" t="n">
        <v>40</v>
      </c>
      <c r="B47" s="20" t="n">
        <v>15062271</v>
      </c>
      <c r="C47" s="21" t="s">
        <v>99</v>
      </c>
      <c r="D47" s="22" t="s">
        <v>78</v>
      </c>
      <c r="E47" s="22" t="s">
        <v>539</v>
      </c>
      <c r="F47" s="51" t="n">
        <v>20</v>
      </c>
      <c r="G47" s="355"/>
      <c r="H47" s="349"/>
      <c r="I47" s="156" t="n">
        <f aca="false">COUNTIF('genotipadas x sembradas'!$B$2:$B$810,B47)</f>
        <v>0</v>
      </c>
    </row>
    <row r="48" customFormat="false" ht="15.75" hidden="false" customHeight="false" outlineLevel="0" collapsed="false">
      <c r="A48" s="23" t="n">
        <v>41</v>
      </c>
      <c r="B48" s="20" t="n">
        <v>15062272</v>
      </c>
      <c r="C48" s="21" t="s">
        <v>100</v>
      </c>
      <c r="D48" s="22" t="s">
        <v>78</v>
      </c>
      <c r="E48" s="22" t="s">
        <v>539</v>
      </c>
      <c r="F48" s="51" t="n">
        <v>20</v>
      </c>
      <c r="G48" s="355"/>
      <c r="H48" s="349"/>
      <c r="I48" s="156" t="n">
        <f aca="false">COUNTIF('genotipadas x sembradas'!$B$2:$B$810,B48)</f>
        <v>0</v>
      </c>
    </row>
    <row r="49" customFormat="false" ht="15.75" hidden="false" customHeight="false" outlineLevel="0" collapsed="false">
      <c r="A49" s="23" t="n">
        <v>42</v>
      </c>
      <c r="B49" s="20" t="n">
        <v>15062273</v>
      </c>
      <c r="C49" s="21" t="s">
        <v>101</v>
      </c>
      <c r="D49" s="22" t="s">
        <v>78</v>
      </c>
      <c r="E49" s="22" t="s">
        <v>539</v>
      </c>
      <c r="F49" s="51" t="n">
        <v>20</v>
      </c>
      <c r="G49" s="355"/>
      <c r="H49" s="349"/>
      <c r="I49" s="156" t="n">
        <f aca="false">COUNTIF('genotipadas x sembradas'!$B$2:$B$810,B49)</f>
        <v>0</v>
      </c>
    </row>
    <row r="50" customFormat="false" ht="15.75" hidden="false" customHeight="false" outlineLevel="0" collapsed="false">
      <c r="A50" s="23" t="n">
        <v>43</v>
      </c>
      <c r="B50" s="20" t="n">
        <v>15062274</v>
      </c>
      <c r="C50" s="21" t="s">
        <v>102</v>
      </c>
      <c r="D50" s="22" t="s">
        <v>78</v>
      </c>
      <c r="E50" s="22" t="s">
        <v>539</v>
      </c>
      <c r="F50" s="51" t="n">
        <v>20</v>
      </c>
      <c r="G50" s="355"/>
      <c r="H50" s="349"/>
      <c r="I50" s="156" t="n">
        <f aca="false">COUNTIF('genotipadas x sembradas'!$B$2:$B$810,B50)</f>
        <v>0</v>
      </c>
    </row>
    <row r="51" customFormat="false" ht="15.75" hidden="true" customHeight="false" outlineLevel="0" collapsed="false">
      <c r="A51" s="350" t="n">
        <v>44</v>
      </c>
      <c r="B51" s="351" t="n">
        <v>15062275</v>
      </c>
      <c r="C51" s="311" t="s">
        <v>2541</v>
      </c>
      <c r="D51" s="154" t="s">
        <v>78</v>
      </c>
      <c r="E51" s="154"/>
      <c r="F51" s="149"/>
      <c r="G51" s="352"/>
      <c r="H51" s="353"/>
      <c r="I51" s="156" t="n">
        <f aca="false">COUNTIF('genotipadas x sembradas'!$B$2:$B$810,B51)</f>
        <v>0</v>
      </c>
    </row>
    <row r="52" customFormat="false" ht="15.75" hidden="false" customHeight="false" outlineLevel="0" collapsed="false">
      <c r="A52" s="23" t="n">
        <v>45</v>
      </c>
      <c r="B52" s="20" t="n">
        <v>15062276</v>
      </c>
      <c r="C52" s="21" t="s">
        <v>103</v>
      </c>
      <c r="D52" s="22" t="s">
        <v>78</v>
      </c>
      <c r="E52" s="22" t="s">
        <v>539</v>
      </c>
      <c r="F52" s="51" t="n">
        <v>20</v>
      </c>
      <c r="G52" s="355"/>
      <c r="H52" s="349"/>
      <c r="I52" s="156" t="n">
        <f aca="false">COUNTIF('genotipadas x sembradas'!$B$2:$B$810,B52)</f>
        <v>0</v>
      </c>
    </row>
    <row r="53" customFormat="false" ht="15.75" hidden="false" customHeight="false" outlineLevel="0" collapsed="false">
      <c r="A53" s="23" t="n">
        <v>46</v>
      </c>
      <c r="B53" s="20" t="n">
        <v>15062558</v>
      </c>
      <c r="C53" s="21"/>
      <c r="D53" s="22" t="s">
        <v>78</v>
      </c>
      <c r="E53" s="22" t="s">
        <v>539</v>
      </c>
      <c r="F53" s="51" t="n">
        <v>20</v>
      </c>
      <c r="G53" s="355"/>
      <c r="H53" s="349"/>
      <c r="I53" s="156" t="n">
        <f aca="false">COUNTIF('genotipadas x sembradas'!$B$2:$B$810,B53)</f>
        <v>1</v>
      </c>
    </row>
    <row r="54" customFormat="false" ht="15.75" hidden="false" customHeight="false" outlineLevel="0" collapsed="false">
      <c r="A54" s="23" t="n">
        <v>47</v>
      </c>
      <c r="B54" s="20" t="n">
        <v>15062559</v>
      </c>
      <c r="C54" s="25" t="s">
        <v>2542</v>
      </c>
      <c r="D54" s="22" t="s">
        <v>78</v>
      </c>
      <c r="E54" s="22" t="s">
        <v>539</v>
      </c>
      <c r="F54" s="51" t="n">
        <v>20</v>
      </c>
      <c r="G54" s="355"/>
      <c r="H54" s="349"/>
      <c r="I54" s="156" t="n">
        <f aca="false">COUNTIF('genotipadas x sembradas'!$B$2:$B$810,B54)</f>
        <v>1</v>
      </c>
    </row>
    <row r="55" customFormat="false" ht="15.75" hidden="true" customHeight="false" outlineLevel="0" collapsed="false">
      <c r="A55" s="350" t="n">
        <v>48</v>
      </c>
      <c r="B55" s="351" t="n">
        <v>15062560</v>
      </c>
      <c r="C55" s="239" t="s">
        <v>196</v>
      </c>
      <c r="D55" s="154" t="s">
        <v>78</v>
      </c>
      <c r="E55" s="154"/>
      <c r="F55" s="149"/>
      <c r="G55" s="352"/>
      <c r="H55" s="353"/>
      <c r="I55" s="156" t="n">
        <f aca="false">COUNTIF('genotipadas x sembradas'!$B$2:$B$810,B55)</f>
        <v>0</v>
      </c>
    </row>
    <row r="56" customFormat="false" ht="15.75" hidden="false" customHeight="false" outlineLevel="0" collapsed="false">
      <c r="A56" s="23" t="n">
        <v>49</v>
      </c>
      <c r="B56" s="20" t="n">
        <v>15062561</v>
      </c>
      <c r="C56" s="21" t="s">
        <v>2543</v>
      </c>
      <c r="D56" s="22" t="s">
        <v>78</v>
      </c>
      <c r="E56" s="22" t="s">
        <v>539</v>
      </c>
      <c r="F56" s="51" t="n">
        <v>20</v>
      </c>
      <c r="G56" s="355"/>
      <c r="H56" s="349"/>
      <c r="I56" s="156" t="n">
        <f aca="false">COUNTIF('genotipadas x sembradas'!$B$2:$B$810,B56)</f>
        <v>1</v>
      </c>
    </row>
    <row r="57" customFormat="false" ht="15.75" hidden="false" customHeight="false" outlineLevel="0" collapsed="false">
      <c r="A57" s="23" t="n">
        <v>50</v>
      </c>
      <c r="B57" s="20" t="n">
        <v>15062562</v>
      </c>
      <c r="C57" s="21" t="s">
        <v>49</v>
      </c>
      <c r="D57" s="22" t="s">
        <v>78</v>
      </c>
      <c r="E57" s="22" t="s">
        <v>539</v>
      </c>
      <c r="F57" s="51" t="n">
        <v>20</v>
      </c>
      <c r="G57" s="355"/>
      <c r="H57" s="349"/>
      <c r="I57" s="156" t="n">
        <f aca="false">COUNTIF('genotipadas x sembradas'!$B$2:$B$810,B57)</f>
        <v>1</v>
      </c>
    </row>
    <row r="58" customFormat="false" ht="15.75" hidden="true" customHeight="false" outlineLevel="0" collapsed="false">
      <c r="A58" s="350" t="n">
        <v>51</v>
      </c>
      <c r="B58" s="351" t="n">
        <v>15062563</v>
      </c>
      <c r="C58" s="311" t="s">
        <v>2531</v>
      </c>
      <c r="D58" s="154" t="s">
        <v>78</v>
      </c>
      <c r="E58" s="154"/>
      <c r="F58" s="149"/>
      <c r="G58" s="352"/>
      <c r="H58" s="353"/>
      <c r="I58" s="156" t="n">
        <f aca="false">COUNTIF('genotipadas x sembradas'!$B$2:$B$810,B58)</f>
        <v>0</v>
      </c>
    </row>
    <row r="59" customFormat="false" ht="15.75" hidden="false" customHeight="false" outlineLevel="0" collapsed="false">
      <c r="A59" s="23" t="n">
        <v>52</v>
      </c>
      <c r="B59" s="20" t="n">
        <v>15062564</v>
      </c>
      <c r="C59" s="21" t="s">
        <v>91</v>
      </c>
      <c r="D59" s="22" t="s">
        <v>78</v>
      </c>
      <c r="E59" s="22" t="s">
        <v>2111</v>
      </c>
      <c r="F59" s="51" t="n">
        <v>20</v>
      </c>
      <c r="G59" s="355"/>
      <c r="H59" s="349"/>
      <c r="I59" s="156" t="n">
        <f aca="false">COUNTIF('genotipadas x sembradas'!$B$2:$B$810,B59)</f>
        <v>1</v>
      </c>
    </row>
    <row r="60" customFormat="false" ht="15.75" hidden="true" customHeight="false" outlineLevel="0" collapsed="false">
      <c r="A60" s="350" t="n">
        <v>53</v>
      </c>
      <c r="B60" s="351" t="n">
        <v>15062565</v>
      </c>
      <c r="C60" s="311" t="s">
        <v>2544</v>
      </c>
      <c r="D60" s="154" t="s">
        <v>78</v>
      </c>
      <c r="E60" s="154"/>
      <c r="F60" s="149"/>
      <c r="G60" s="352"/>
      <c r="H60" s="353"/>
      <c r="I60" s="156" t="n">
        <f aca="false">COUNTIF('genotipadas x sembradas'!$B$2:$B$810,B60)</f>
        <v>0</v>
      </c>
    </row>
    <row r="61" customFormat="false" ht="15.75" hidden="true" customHeight="false" outlineLevel="0" collapsed="false">
      <c r="A61" s="350" t="n">
        <v>54</v>
      </c>
      <c r="B61" s="153" t="n">
        <v>15062566</v>
      </c>
      <c r="C61" s="361" t="s">
        <v>2545</v>
      </c>
      <c r="D61" s="154" t="s">
        <v>78</v>
      </c>
      <c r="E61" s="154"/>
      <c r="F61" s="149"/>
      <c r="G61" s="352"/>
      <c r="H61" s="354"/>
      <c r="I61" s="156" t="n">
        <f aca="false">COUNTIF('genotipadas x sembradas'!$B$2:$B$810,B61)</f>
        <v>0</v>
      </c>
    </row>
    <row r="62" customFormat="false" ht="15.75" hidden="false" customHeight="false" outlineLevel="0" collapsed="false">
      <c r="A62" s="23" t="n">
        <v>55</v>
      </c>
      <c r="B62" s="20" t="n">
        <v>15062567</v>
      </c>
      <c r="C62" s="24" t="s">
        <v>2546</v>
      </c>
      <c r="D62" s="22" t="s">
        <v>78</v>
      </c>
      <c r="E62" s="22" t="s">
        <v>539</v>
      </c>
      <c r="F62" s="51" t="n">
        <v>20</v>
      </c>
      <c r="G62" s="355"/>
      <c r="H62" s="349"/>
      <c r="I62" s="156" t="n">
        <f aca="false">COUNTIF('genotipadas x sembradas'!$B$2:$B$810,B62)</f>
        <v>1</v>
      </c>
    </row>
    <row r="63" customFormat="false" ht="15.75" hidden="false" customHeight="false" outlineLevel="0" collapsed="false">
      <c r="A63" s="23" t="n">
        <v>56</v>
      </c>
      <c r="B63" s="20" t="n">
        <v>15062568</v>
      </c>
      <c r="C63" s="24" t="s">
        <v>45</v>
      </c>
      <c r="D63" s="22" t="s">
        <v>78</v>
      </c>
      <c r="E63" s="22" t="s">
        <v>539</v>
      </c>
      <c r="F63" s="51" t="n">
        <v>20</v>
      </c>
      <c r="G63" s="355"/>
      <c r="H63" s="349"/>
      <c r="I63" s="156" t="n">
        <f aca="false">COUNTIF('genotipadas x sembradas'!$B$2:$B$810,B63)</f>
        <v>1</v>
      </c>
    </row>
    <row r="64" customFormat="false" ht="15.75" hidden="false" customHeight="false" outlineLevel="0" collapsed="false">
      <c r="A64" s="23" t="n">
        <v>57</v>
      </c>
      <c r="B64" s="20" t="n">
        <v>15062569</v>
      </c>
      <c r="C64" s="21" t="s">
        <v>2547</v>
      </c>
      <c r="D64" s="22" t="s">
        <v>78</v>
      </c>
      <c r="E64" s="22" t="s">
        <v>539</v>
      </c>
      <c r="F64" s="51" t="n">
        <v>20</v>
      </c>
      <c r="G64" s="355"/>
      <c r="H64" s="349"/>
      <c r="I64" s="156" t="n">
        <f aca="false">COUNTIF('genotipadas x sembradas'!$B$2:$B$810,B64)</f>
        <v>1</v>
      </c>
    </row>
    <row r="65" customFormat="false" ht="15.75" hidden="true" customHeight="false" outlineLevel="0" collapsed="false">
      <c r="A65" s="350" t="n">
        <v>58</v>
      </c>
      <c r="B65" s="351" t="n">
        <v>15062570</v>
      </c>
      <c r="C65" s="311" t="s">
        <v>188</v>
      </c>
      <c r="D65" s="154" t="s">
        <v>78</v>
      </c>
      <c r="E65" s="154"/>
      <c r="F65" s="149"/>
      <c r="G65" s="352"/>
      <c r="H65" s="353"/>
      <c r="I65" s="156" t="n">
        <f aca="false">COUNTIF('genotipadas x sembradas'!$B$2:$B$810,B65)</f>
        <v>0</v>
      </c>
    </row>
    <row r="66" customFormat="false" ht="15.75" hidden="false" customHeight="false" outlineLevel="0" collapsed="false">
      <c r="A66" s="23" t="n">
        <v>59</v>
      </c>
      <c r="B66" s="20" t="n">
        <v>15062571</v>
      </c>
      <c r="C66" s="24" t="s">
        <v>2548</v>
      </c>
      <c r="D66" s="22" t="s">
        <v>78</v>
      </c>
      <c r="E66" s="22" t="s">
        <v>539</v>
      </c>
      <c r="F66" s="51" t="n">
        <v>20</v>
      </c>
      <c r="G66" s="355"/>
      <c r="H66" s="349"/>
      <c r="I66" s="156" t="n">
        <f aca="false">COUNTIF('genotipadas x sembradas'!$B$2:$B$810,B66)</f>
        <v>1</v>
      </c>
    </row>
    <row r="67" customFormat="false" ht="15.75" hidden="false" customHeight="false" outlineLevel="0" collapsed="false">
      <c r="A67" s="23" t="n">
        <v>60</v>
      </c>
      <c r="B67" s="20" t="n">
        <v>15062572</v>
      </c>
      <c r="C67" s="24" t="s">
        <v>2549</v>
      </c>
      <c r="D67" s="22" t="s">
        <v>78</v>
      </c>
      <c r="E67" s="22" t="s">
        <v>539</v>
      </c>
      <c r="F67" s="51" t="n">
        <v>20</v>
      </c>
      <c r="G67" s="355"/>
      <c r="H67" s="349"/>
      <c r="I67" s="156" t="n">
        <f aca="false">COUNTIF('genotipadas x sembradas'!$B$2:$B$810,B67)</f>
        <v>1</v>
      </c>
    </row>
    <row r="68" customFormat="false" ht="15.75" hidden="false" customHeight="false" outlineLevel="0" collapsed="false">
      <c r="A68" s="23" t="n">
        <v>61</v>
      </c>
      <c r="B68" s="20" t="n">
        <v>15062573</v>
      </c>
      <c r="C68" s="24" t="s">
        <v>2550</v>
      </c>
      <c r="D68" s="22" t="s">
        <v>78</v>
      </c>
      <c r="E68" s="22" t="s">
        <v>539</v>
      </c>
      <c r="F68" s="51" t="n">
        <v>20</v>
      </c>
      <c r="G68" s="355"/>
      <c r="H68" s="349"/>
      <c r="I68" s="156" t="n">
        <f aca="false">COUNTIF('genotipadas x sembradas'!$B$2:$B$810,B68)</f>
        <v>1</v>
      </c>
    </row>
    <row r="69" customFormat="false" ht="15.75" hidden="false" customHeight="false" outlineLevel="0" collapsed="false">
      <c r="A69" s="23" t="n">
        <v>62</v>
      </c>
      <c r="B69" s="20" t="n">
        <v>15062574</v>
      </c>
      <c r="C69" s="24" t="s">
        <v>240</v>
      </c>
      <c r="D69" s="22" t="s">
        <v>78</v>
      </c>
      <c r="E69" s="22" t="s">
        <v>539</v>
      </c>
      <c r="F69" s="51" t="n">
        <v>20</v>
      </c>
      <c r="G69" s="355"/>
      <c r="H69" s="349"/>
      <c r="I69" s="156" t="n">
        <f aca="false">COUNTIF('genotipadas x sembradas'!$B$2:$B$810,B69)</f>
        <v>1</v>
      </c>
    </row>
    <row r="70" customFormat="false" ht="15.75" hidden="false" customHeight="false" outlineLevel="0" collapsed="false">
      <c r="A70" s="23" t="n">
        <v>63</v>
      </c>
      <c r="B70" s="20" t="n">
        <v>15062575</v>
      </c>
      <c r="C70" s="24" t="s">
        <v>2551</v>
      </c>
      <c r="D70" s="22" t="s">
        <v>78</v>
      </c>
      <c r="E70" s="22" t="s">
        <v>539</v>
      </c>
      <c r="F70" s="51" t="n">
        <v>20</v>
      </c>
      <c r="G70" s="355"/>
      <c r="H70" s="349"/>
      <c r="I70" s="156" t="n">
        <f aca="false">COUNTIF('genotipadas x sembradas'!$B$2:$B$810,B70)</f>
        <v>1</v>
      </c>
    </row>
    <row r="71" customFormat="false" ht="15.75" hidden="false" customHeight="false" outlineLevel="0" collapsed="false">
      <c r="A71" s="23" t="n">
        <v>64</v>
      </c>
      <c r="B71" s="20" t="n">
        <v>15062576</v>
      </c>
      <c r="C71" s="24" t="s">
        <v>104</v>
      </c>
      <c r="D71" s="22" t="s">
        <v>78</v>
      </c>
      <c r="E71" s="22" t="s">
        <v>460</v>
      </c>
      <c r="F71" s="51" t="n">
        <v>20</v>
      </c>
      <c r="G71" s="358"/>
      <c r="H71" s="349"/>
      <c r="I71" s="156" t="n">
        <f aca="false">COUNTIF('genotipadas x sembradas'!$B$2:$B$810,B71)</f>
        <v>0</v>
      </c>
    </row>
    <row r="72" customFormat="false" ht="15.75" hidden="true" customHeight="false" outlineLevel="0" collapsed="false">
      <c r="A72" s="350" t="n">
        <v>65</v>
      </c>
      <c r="B72" s="362" t="n">
        <v>15062577</v>
      </c>
      <c r="C72" s="361" t="s">
        <v>2542</v>
      </c>
      <c r="D72" s="154" t="s">
        <v>78</v>
      </c>
      <c r="E72" s="154"/>
      <c r="F72" s="149"/>
      <c r="G72" s="352"/>
      <c r="H72" s="363"/>
      <c r="I72" s="156" t="n">
        <f aca="false">COUNTIF('genotipadas x sembradas'!$B$2:$B$810,B72)</f>
        <v>0</v>
      </c>
    </row>
    <row r="73" customFormat="false" ht="15.75" hidden="false" customHeight="false" outlineLevel="0" collapsed="false">
      <c r="A73" s="364" t="n">
        <v>66</v>
      </c>
      <c r="B73" s="19" t="n">
        <v>15060630</v>
      </c>
      <c r="C73" s="24" t="s">
        <v>2552</v>
      </c>
      <c r="D73" s="22" t="s">
        <v>78</v>
      </c>
      <c r="E73" s="22" t="s">
        <v>539</v>
      </c>
      <c r="F73" s="51" t="n">
        <v>20</v>
      </c>
      <c r="G73" s="355"/>
      <c r="H73" s="348"/>
      <c r="I73" s="156" t="n">
        <f aca="false">COUNTIF('genotipadas x sembradas'!$B$2:$B$810,B73)</f>
        <v>1</v>
      </c>
    </row>
    <row r="74" customFormat="false" ht="15.75" hidden="false" customHeight="false" outlineLevel="0" collapsed="false">
      <c r="A74" s="11" t="n">
        <v>67</v>
      </c>
      <c r="B74" s="81" t="n">
        <v>15060002</v>
      </c>
      <c r="C74" s="21" t="s">
        <v>2553</v>
      </c>
      <c r="D74" s="26" t="s">
        <v>106</v>
      </c>
      <c r="E74" s="26" t="s">
        <v>453</v>
      </c>
      <c r="F74" s="51" t="n">
        <v>20</v>
      </c>
      <c r="G74" s="347"/>
      <c r="H74" s="358"/>
      <c r="I74" s="156" t="n">
        <f aca="false">COUNTIF('genotipadas x sembradas'!$B$2:$B$810,B74)</f>
        <v>1</v>
      </c>
    </row>
    <row r="75" customFormat="false" ht="15.75" hidden="false" customHeight="false" outlineLevel="0" collapsed="false">
      <c r="A75" s="10" t="n">
        <v>68</v>
      </c>
      <c r="B75" s="35" t="n">
        <v>15060077</v>
      </c>
      <c r="C75" s="25" t="s">
        <v>2546</v>
      </c>
      <c r="D75" s="26" t="s">
        <v>106</v>
      </c>
      <c r="E75" s="26" t="s">
        <v>453</v>
      </c>
      <c r="F75" s="51" t="n">
        <v>20</v>
      </c>
      <c r="G75" s="347"/>
      <c r="H75" s="365"/>
      <c r="I75" s="156" t="n">
        <f aca="false">COUNTIF('genotipadas x sembradas'!$B$2:$B$810,B75)</f>
        <v>1</v>
      </c>
    </row>
    <row r="76" customFormat="false" ht="15.75" hidden="false" customHeight="false" outlineLevel="0" collapsed="false">
      <c r="A76" s="10" t="n">
        <v>69</v>
      </c>
      <c r="B76" s="35" t="n">
        <v>15060204</v>
      </c>
      <c r="C76" s="25" t="s">
        <v>20</v>
      </c>
      <c r="D76" s="26" t="s">
        <v>106</v>
      </c>
      <c r="E76" s="26" t="s">
        <v>455</v>
      </c>
      <c r="F76" s="51" t="n">
        <v>20</v>
      </c>
      <c r="G76" s="347"/>
      <c r="H76" s="365"/>
      <c r="I76" s="156" t="n">
        <f aca="false">COUNTIF('genotipadas x sembradas'!$B$2:$B$810,B76)</f>
        <v>1</v>
      </c>
    </row>
    <row r="77" customFormat="false" ht="15.75" hidden="false" customHeight="false" outlineLevel="0" collapsed="false">
      <c r="A77" s="10" t="n">
        <v>70</v>
      </c>
      <c r="B77" s="366" t="n">
        <v>15061362</v>
      </c>
      <c r="C77" s="367" t="s">
        <v>2554</v>
      </c>
      <c r="D77" s="26" t="s">
        <v>106</v>
      </c>
      <c r="E77" s="22" t="s">
        <v>460</v>
      </c>
      <c r="F77" s="51" t="n">
        <v>20</v>
      </c>
      <c r="G77" s="347"/>
      <c r="H77" s="368"/>
      <c r="I77" s="156" t="n">
        <f aca="false">COUNTIF('genotipadas x sembradas'!$B$2:$B$810,B77)</f>
        <v>1</v>
      </c>
    </row>
    <row r="78" customFormat="false" ht="15.75" hidden="false" customHeight="false" outlineLevel="0" collapsed="false">
      <c r="A78" s="10" t="n">
        <v>71</v>
      </c>
      <c r="B78" s="35" t="n">
        <v>15061456</v>
      </c>
      <c r="C78" s="25" t="s">
        <v>2202</v>
      </c>
      <c r="D78" s="26" t="s">
        <v>106</v>
      </c>
      <c r="E78" s="26" t="s">
        <v>455</v>
      </c>
      <c r="F78" s="51" t="n">
        <v>20</v>
      </c>
      <c r="G78" s="347"/>
      <c r="H78" s="365"/>
      <c r="I78" s="156" t="n">
        <f aca="false">COUNTIF('genotipadas x sembradas'!$B$2:$B$810,B78)</f>
        <v>1</v>
      </c>
    </row>
    <row r="79" customFormat="false" ht="15.75" hidden="false" customHeight="false" outlineLevel="0" collapsed="false">
      <c r="A79" s="10" t="n">
        <v>72</v>
      </c>
      <c r="B79" s="366" t="n">
        <v>15061780</v>
      </c>
      <c r="C79" s="367" t="s">
        <v>108</v>
      </c>
      <c r="D79" s="26" t="s">
        <v>106</v>
      </c>
      <c r="E79" s="22" t="s">
        <v>460</v>
      </c>
      <c r="F79" s="51" t="n">
        <v>20</v>
      </c>
      <c r="G79" s="347"/>
      <c r="H79" s="368"/>
      <c r="I79" s="156" t="n">
        <f aca="false">COUNTIF('genotipadas x sembradas'!$B$2:$B$810,B79)</f>
        <v>1</v>
      </c>
    </row>
    <row r="80" customFormat="false" ht="15.75" hidden="false" customHeight="false" outlineLevel="0" collapsed="false">
      <c r="A80" s="10" t="n">
        <v>73</v>
      </c>
      <c r="B80" s="35" t="n">
        <v>15061781</v>
      </c>
      <c r="C80" s="25" t="s">
        <v>2555</v>
      </c>
      <c r="D80" s="26" t="s">
        <v>106</v>
      </c>
      <c r="E80" s="26" t="s">
        <v>453</v>
      </c>
      <c r="F80" s="51" t="n">
        <v>20</v>
      </c>
      <c r="G80" s="347"/>
      <c r="H80" s="365"/>
      <c r="I80" s="156" t="n">
        <f aca="false">COUNTIF('genotipadas x sembradas'!$B$2:$B$810,B80)</f>
        <v>1</v>
      </c>
    </row>
    <row r="81" customFormat="false" ht="15.75" hidden="true" customHeight="false" outlineLevel="0" collapsed="false">
      <c r="A81" s="369" t="n">
        <v>74</v>
      </c>
      <c r="B81" s="370" t="n">
        <v>15061979</v>
      </c>
      <c r="C81" s="239" t="s">
        <v>188</v>
      </c>
      <c r="D81" s="154" t="s">
        <v>106</v>
      </c>
      <c r="E81" s="154"/>
      <c r="F81" s="155"/>
      <c r="G81" s="371"/>
      <c r="H81" s="372"/>
      <c r="I81" s="156" t="n">
        <f aca="false">COUNTIF('genotipadas x sembradas'!$B$2:$B$810,B81)</f>
        <v>0</v>
      </c>
    </row>
    <row r="82" customFormat="false" ht="15.75" hidden="false" customHeight="false" outlineLevel="0" collapsed="false">
      <c r="A82" s="10" t="n">
        <v>75</v>
      </c>
      <c r="B82" s="19" t="n">
        <v>15061980</v>
      </c>
      <c r="C82" s="25" t="s">
        <v>2556</v>
      </c>
      <c r="D82" s="26" t="s">
        <v>106</v>
      </c>
      <c r="E82" s="26" t="s">
        <v>453</v>
      </c>
      <c r="F82" s="51" t="n">
        <v>20</v>
      </c>
      <c r="G82" s="347"/>
      <c r="H82" s="348"/>
      <c r="I82" s="156" t="n">
        <f aca="false">COUNTIF('genotipadas x sembradas'!$B$2:$B$810,B82)</f>
        <v>1</v>
      </c>
    </row>
    <row r="83" customFormat="false" ht="15.75" hidden="true" customHeight="false" outlineLevel="0" collapsed="false">
      <c r="A83" s="187" t="n">
        <v>76</v>
      </c>
      <c r="B83" s="370" t="n">
        <v>15061981</v>
      </c>
      <c r="C83" s="239" t="s">
        <v>2557</v>
      </c>
      <c r="D83" s="154" t="s">
        <v>106</v>
      </c>
      <c r="E83" s="154"/>
      <c r="F83" s="155"/>
      <c r="G83" s="371"/>
      <c r="H83" s="372"/>
      <c r="I83" s="156" t="n">
        <f aca="false">COUNTIF('genotipadas x sembradas'!$B$2:$B$810,B83)</f>
        <v>0</v>
      </c>
    </row>
    <row r="84" customFormat="false" ht="15.75" hidden="true" customHeight="false" outlineLevel="0" collapsed="false">
      <c r="A84" s="187" t="n">
        <v>77</v>
      </c>
      <c r="B84" s="155" t="n">
        <v>15061982</v>
      </c>
      <c r="C84" s="239" t="s">
        <v>91</v>
      </c>
      <c r="D84" s="154" t="s">
        <v>106</v>
      </c>
      <c r="E84" s="154" t="s">
        <v>453</v>
      </c>
      <c r="F84" s="155"/>
      <c r="G84" s="371"/>
      <c r="H84" s="371"/>
      <c r="I84" s="156" t="n">
        <f aca="false">COUNTIF('genotipadas x sembradas'!$B$2:$B$810,B84)</f>
        <v>1</v>
      </c>
      <c r="J84" s="0" t="s">
        <v>2494</v>
      </c>
    </row>
    <row r="85" customFormat="false" ht="15.75" hidden="true" customHeight="false" outlineLevel="0" collapsed="false">
      <c r="A85" s="369" t="n">
        <v>78</v>
      </c>
      <c r="B85" s="370" t="n">
        <v>15061983</v>
      </c>
      <c r="C85" s="239" t="s">
        <v>97</v>
      </c>
      <c r="D85" s="154" t="s">
        <v>106</v>
      </c>
      <c r="E85" s="154"/>
      <c r="F85" s="155"/>
      <c r="G85" s="371"/>
      <c r="H85" s="372"/>
      <c r="I85" s="156" t="n">
        <f aca="false">COUNTIF('genotipadas x sembradas'!$B$2:$B$810,B85)</f>
        <v>0</v>
      </c>
    </row>
    <row r="86" customFormat="false" ht="15.75" hidden="false" customHeight="false" outlineLevel="0" collapsed="false">
      <c r="A86" s="10" t="n">
        <v>79</v>
      </c>
      <c r="B86" s="19" t="n">
        <v>15061984</v>
      </c>
      <c r="C86" s="25" t="s">
        <v>2558</v>
      </c>
      <c r="D86" s="26" t="s">
        <v>106</v>
      </c>
      <c r="E86" s="26" t="s">
        <v>453</v>
      </c>
      <c r="F86" s="51" t="n">
        <v>20</v>
      </c>
      <c r="G86" s="347"/>
      <c r="H86" s="348"/>
      <c r="I86" s="156" t="n">
        <f aca="false">COUNTIF('genotipadas x sembradas'!$B$2:$B$810,B86)</f>
        <v>1</v>
      </c>
    </row>
    <row r="87" customFormat="false" ht="15.75" hidden="false" customHeight="false" outlineLevel="0" collapsed="false">
      <c r="A87" s="10" t="n">
        <v>80</v>
      </c>
      <c r="B87" s="19" t="n">
        <v>15061985</v>
      </c>
      <c r="C87" s="25" t="s">
        <v>63</v>
      </c>
      <c r="D87" s="26" t="s">
        <v>106</v>
      </c>
      <c r="E87" s="26" t="s">
        <v>455</v>
      </c>
      <c r="F87" s="51" t="n">
        <v>20</v>
      </c>
      <c r="G87" s="347"/>
      <c r="H87" s="348"/>
      <c r="I87" s="156" t="n">
        <f aca="false">COUNTIF('genotipadas x sembradas'!$B$2:$B$810,B87)</f>
        <v>1</v>
      </c>
    </row>
    <row r="88" customFormat="false" ht="15.75" hidden="false" customHeight="false" outlineLevel="0" collapsed="false">
      <c r="A88" s="10" t="n">
        <v>81</v>
      </c>
      <c r="B88" s="19" t="n">
        <v>15061986</v>
      </c>
      <c r="C88" s="25" t="s">
        <v>2557</v>
      </c>
      <c r="D88" s="26" t="s">
        <v>106</v>
      </c>
      <c r="E88" s="26" t="s">
        <v>460</v>
      </c>
      <c r="F88" s="51" t="n">
        <v>20</v>
      </c>
      <c r="G88" s="347"/>
      <c r="H88" s="348"/>
      <c r="I88" s="156" t="n">
        <f aca="false">COUNTIF('genotipadas x sembradas'!$B$2:$B$810,B88)</f>
        <v>1</v>
      </c>
    </row>
    <row r="89" customFormat="false" ht="15.75" hidden="false" customHeight="false" outlineLevel="0" collapsed="false">
      <c r="A89" s="10" t="n">
        <v>82</v>
      </c>
      <c r="B89" s="19" t="n">
        <v>15061987</v>
      </c>
      <c r="C89" s="25" t="s">
        <v>91</v>
      </c>
      <c r="D89" s="26" t="s">
        <v>106</v>
      </c>
      <c r="E89" s="26" t="s">
        <v>455</v>
      </c>
      <c r="F89" s="51" t="n">
        <v>20</v>
      </c>
      <c r="G89" s="347"/>
      <c r="H89" s="348"/>
      <c r="I89" s="156" t="n">
        <f aca="false">COUNTIF('genotipadas x sembradas'!$B$2:$B$810,B89)</f>
        <v>1</v>
      </c>
    </row>
    <row r="90" customFormat="false" ht="15.75" hidden="false" customHeight="false" outlineLevel="0" collapsed="false">
      <c r="A90" s="10" t="n">
        <v>83</v>
      </c>
      <c r="B90" s="366" t="n">
        <v>15061988</v>
      </c>
      <c r="C90" s="367" t="s">
        <v>2558</v>
      </c>
      <c r="D90" s="26" t="s">
        <v>106</v>
      </c>
      <c r="E90" s="22" t="s">
        <v>460</v>
      </c>
      <c r="F90" s="51" t="n">
        <v>20</v>
      </c>
      <c r="G90" s="347"/>
      <c r="H90" s="368"/>
      <c r="I90" s="156" t="n">
        <f aca="false">COUNTIF('genotipadas x sembradas'!$B$2:$B$810,B90)</f>
        <v>1</v>
      </c>
    </row>
    <row r="91" customFormat="false" ht="15.75" hidden="false" customHeight="false" outlineLevel="0" collapsed="false">
      <c r="A91" s="10" t="n">
        <v>84</v>
      </c>
      <c r="B91" s="19" t="n">
        <v>15061989</v>
      </c>
      <c r="C91" s="25" t="s">
        <v>97</v>
      </c>
      <c r="D91" s="26" t="s">
        <v>106</v>
      </c>
      <c r="E91" s="26" t="s">
        <v>455</v>
      </c>
      <c r="F91" s="51" t="n">
        <v>20</v>
      </c>
      <c r="G91" s="347"/>
      <c r="H91" s="348"/>
      <c r="I91" s="156" t="n">
        <f aca="false">COUNTIF('genotipadas x sembradas'!$B$2:$B$810,B91)</f>
        <v>1</v>
      </c>
    </row>
    <row r="92" customFormat="false" ht="15.75" hidden="true" customHeight="false" outlineLevel="0" collapsed="false">
      <c r="A92" s="187" t="n">
        <v>85</v>
      </c>
      <c r="B92" s="370" t="n">
        <v>15061990</v>
      </c>
      <c r="C92" s="239" t="s">
        <v>2558</v>
      </c>
      <c r="D92" s="154" t="s">
        <v>106</v>
      </c>
      <c r="E92" s="154"/>
      <c r="F92" s="191"/>
      <c r="G92" s="371"/>
      <c r="H92" s="372"/>
      <c r="I92" s="156" t="n">
        <f aca="false">COUNTIF('genotipadas x sembradas'!$B$2:$B$810,B92)</f>
        <v>0</v>
      </c>
    </row>
    <row r="93" customFormat="false" ht="15.75" hidden="false" customHeight="false" outlineLevel="0" collapsed="false">
      <c r="A93" s="27" t="n">
        <v>86</v>
      </c>
      <c r="B93" s="19" t="n">
        <v>15061991</v>
      </c>
      <c r="C93" s="25" t="s">
        <v>81</v>
      </c>
      <c r="D93" s="26" t="s">
        <v>106</v>
      </c>
      <c r="E93" s="26" t="s">
        <v>455</v>
      </c>
      <c r="F93" s="51" t="n">
        <v>20</v>
      </c>
      <c r="G93" s="347"/>
      <c r="H93" s="348"/>
      <c r="I93" s="156" t="n">
        <f aca="false">COUNTIF('genotipadas x sembradas'!$B$2:$B$810,B93)</f>
        <v>1</v>
      </c>
    </row>
    <row r="94" customFormat="false" ht="15.75" hidden="false" customHeight="false" outlineLevel="0" collapsed="false">
      <c r="A94" s="10" t="n">
        <v>87</v>
      </c>
      <c r="B94" s="366" t="n">
        <v>15061992</v>
      </c>
      <c r="C94" s="367" t="s">
        <v>2531</v>
      </c>
      <c r="D94" s="26" t="s">
        <v>106</v>
      </c>
      <c r="E94" s="22" t="s">
        <v>460</v>
      </c>
      <c r="F94" s="51" t="n">
        <v>20</v>
      </c>
      <c r="G94" s="347"/>
      <c r="H94" s="368"/>
      <c r="I94" s="156" t="n">
        <f aca="false">COUNTIF('genotipadas x sembradas'!$B$2:$B$810,B94)</f>
        <v>1</v>
      </c>
    </row>
    <row r="95" customFormat="false" ht="15.75" hidden="false" customHeight="false" outlineLevel="0" collapsed="false">
      <c r="A95" s="27" t="n">
        <v>88</v>
      </c>
      <c r="B95" s="19" t="n">
        <v>15061994</v>
      </c>
      <c r="C95" s="25" t="s">
        <v>81</v>
      </c>
      <c r="D95" s="26" t="s">
        <v>106</v>
      </c>
      <c r="E95" s="26" t="s">
        <v>455</v>
      </c>
      <c r="F95" s="51" t="n">
        <v>20</v>
      </c>
      <c r="G95" s="347"/>
      <c r="H95" s="348"/>
      <c r="I95" s="156" t="n">
        <f aca="false">COUNTIF('genotipadas x sembradas'!$B$2:$B$810,B95)</f>
        <v>1</v>
      </c>
    </row>
    <row r="96" customFormat="false" ht="15.75" hidden="false" customHeight="false" outlineLevel="0" collapsed="false">
      <c r="A96" s="10" t="n">
        <v>89</v>
      </c>
      <c r="B96" s="19" t="n">
        <v>15061996</v>
      </c>
      <c r="C96" s="25" t="s">
        <v>475</v>
      </c>
      <c r="D96" s="26" t="s">
        <v>106</v>
      </c>
      <c r="E96" s="26" t="s">
        <v>455</v>
      </c>
      <c r="F96" s="51" t="n">
        <v>20</v>
      </c>
      <c r="G96" s="347"/>
      <c r="H96" s="348"/>
      <c r="I96" s="156" t="n">
        <f aca="false">COUNTIF('genotipadas x sembradas'!$B$2:$B$810,B96)</f>
        <v>1</v>
      </c>
    </row>
    <row r="97" customFormat="false" ht="15.75" hidden="false" customHeight="false" outlineLevel="0" collapsed="false">
      <c r="A97" s="27" t="n">
        <v>90</v>
      </c>
      <c r="B97" s="19" t="n">
        <v>15061997</v>
      </c>
      <c r="C97" s="25" t="s">
        <v>2559</v>
      </c>
      <c r="D97" s="26" t="s">
        <v>106</v>
      </c>
      <c r="E97" s="26" t="s">
        <v>455</v>
      </c>
      <c r="F97" s="51" t="n">
        <v>20</v>
      </c>
      <c r="G97" s="347"/>
      <c r="H97" s="348"/>
      <c r="I97" s="156" t="n">
        <f aca="false">COUNTIF('genotipadas x sembradas'!$B$2:$B$810,B97)</f>
        <v>1</v>
      </c>
    </row>
    <row r="98" customFormat="false" ht="15.75" hidden="false" customHeight="false" outlineLevel="0" collapsed="false">
      <c r="A98" s="10" t="n">
        <v>91</v>
      </c>
      <c r="B98" s="19" t="n">
        <v>15061998</v>
      </c>
      <c r="C98" s="25" t="s">
        <v>2560</v>
      </c>
      <c r="D98" s="26" t="s">
        <v>106</v>
      </c>
      <c r="E98" s="26" t="s">
        <v>455</v>
      </c>
      <c r="F98" s="51" t="n">
        <v>20</v>
      </c>
      <c r="G98" s="347"/>
      <c r="H98" s="348"/>
      <c r="I98" s="156" t="n">
        <f aca="false">COUNTIF('genotipadas x sembradas'!$B$2:$B$810,B98)</f>
        <v>1</v>
      </c>
    </row>
    <row r="99" customFormat="false" ht="15.75" hidden="false" customHeight="false" outlineLevel="0" collapsed="false">
      <c r="A99" s="27" t="n">
        <v>92</v>
      </c>
      <c r="B99" s="19" t="n">
        <v>15061999</v>
      </c>
      <c r="C99" s="25" t="s">
        <v>2558</v>
      </c>
      <c r="D99" s="26" t="s">
        <v>106</v>
      </c>
      <c r="E99" s="26" t="s">
        <v>453</v>
      </c>
      <c r="F99" s="51" t="n">
        <v>20</v>
      </c>
      <c r="G99" s="347"/>
      <c r="H99" s="348"/>
      <c r="I99" s="156" t="n">
        <f aca="false">COUNTIF('genotipadas x sembradas'!$B$2:$B$810,B99)</f>
        <v>1</v>
      </c>
    </row>
    <row r="100" customFormat="false" ht="15.75" hidden="false" customHeight="false" outlineLevel="0" collapsed="false">
      <c r="A100" s="10" t="n">
        <v>93</v>
      </c>
      <c r="B100" s="19" t="n">
        <v>15062000</v>
      </c>
      <c r="C100" s="25" t="s">
        <v>188</v>
      </c>
      <c r="D100" s="26" t="s">
        <v>106</v>
      </c>
      <c r="E100" s="26" t="s">
        <v>455</v>
      </c>
      <c r="F100" s="51" t="n">
        <v>20</v>
      </c>
      <c r="G100" s="347"/>
      <c r="H100" s="348"/>
      <c r="I100" s="156" t="n">
        <f aca="false">COUNTIF('genotipadas x sembradas'!$B$2:$B$810,B100)</f>
        <v>1</v>
      </c>
    </row>
    <row r="101" customFormat="false" ht="15.75" hidden="false" customHeight="false" outlineLevel="0" collapsed="false">
      <c r="A101" s="27" t="n">
        <v>94</v>
      </c>
      <c r="B101" s="19" t="n">
        <v>15062001</v>
      </c>
      <c r="C101" s="25" t="s">
        <v>2561</v>
      </c>
      <c r="D101" s="26" t="s">
        <v>106</v>
      </c>
      <c r="E101" s="26" t="s">
        <v>455</v>
      </c>
      <c r="F101" s="51" t="n">
        <v>20</v>
      </c>
      <c r="G101" s="347"/>
      <c r="H101" s="348"/>
      <c r="I101" s="156" t="n">
        <f aca="false">COUNTIF('genotipadas x sembradas'!$B$2:$B$810,B101)</f>
        <v>1</v>
      </c>
    </row>
    <row r="102" customFormat="false" ht="15.75" hidden="false" customHeight="false" outlineLevel="0" collapsed="false">
      <c r="A102" s="10" t="n">
        <v>95</v>
      </c>
      <c r="B102" s="19" t="n">
        <v>15062002</v>
      </c>
      <c r="C102" s="25" t="s">
        <v>2562</v>
      </c>
      <c r="D102" s="26" t="s">
        <v>106</v>
      </c>
      <c r="E102" s="26" t="s">
        <v>455</v>
      </c>
      <c r="F102" s="51" t="n">
        <v>20</v>
      </c>
      <c r="G102" s="347"/>
      <c r="H102" s="348"/>
      <c r="I102" s="156" t="n">
        <f aca="false">COUNTIF('genotipadas x sembradas'!$B$2:$B$810,B102)</f>
        <v>1</v>
      </c>
    </row>
    <row r="103" customFormat="false" ht="15.75" hidden="false" customHeight="false" outlineLevel="0" collapsed="false">
      <c r="A103" s="27" t="n">
        <v>96</v>
      </c>
      <c r="B103" s="19" t="n">
        <v>15062005</v>
      </c>
      <c r="C103" s="25" t="s">
        <v>2563</v>
      </c>
      <c r="D103" s="26" t="s">
        <v>106</v>
      </c>
      <c r="E103" s="26" t="s">
        <v>455</v>
      </c>
      <c r="F103" s="51" t="n">
        <v>20</v>
      </c>
      <c r="G103" s="347"/>
      <c r="H103" s="348"/>
      <c r="I103" s="156" t="n">
        <f aca="false">COUNTIF('genotipadas x sembradas'!$B$2:$B$810,B103)</f>
        <v>1</v>
      </c>
    </row>
    <row r="104" customFormat="false" ht="15.75" hidden="false" customHeight="false" outlineLevel="0" collapsed="false">
      <c r="A104" s="10" t="n">
        <v>97</v>
      </c>
      <c r="B104" s="19" t="n">
        <v>15062006</v>
      </c>
      <c r="C104" s="25" t="s">
        <v>105</v>
      </c>
      <c r="D104" s="22" t="s">
        <v>106</v>
      </c>
      <c r="E104" s="26" t="s">
        <v>453</v>
      </c>
      <c r="F104" s="51" t="n">
        <v>20</v>
      </c>
      <c r="G104" s="348"/>
      <c r="H104" s="348"/>
      <c r="I104" s="156" t="n">
        <f aca="false">COUNTIF('genotipadas x sembradas'!$B$2:$B$810,B104)</f>
        <v>0</v>
      </c>
    </row>
    <row r="105" customFormat="false" ht="15.75" hidden="false" customHeight="false" outlineLevel="0" collapsed="false">
      <c r="A105" s="27" t="n">
        <v>98</v>
      </c>
      <c r="B105" s="366" t="n">
        <v>15062009</v>
      </c>
      <c r="C105" s="367" t="s">
        <v>20</v>
      </c>
      <c r="D105" s="26" t="s">
        <v>106</v>
      </c>
      <c r="E105" s="22" t="s">
        <v>460</v>
      </c>
      <c r="F105" s="51" t="n">
        <v>20</v>
      </c>
      <c r="G105" s="347"/>
      <c r="H105" s="368"/>
      <c r="I105" s="156" t="n">
        <f aca="false">COUNTIF('genotipadas x sembradas'!$B$2:$B$810,B105)</f>
        <v>1</v>
      </c>
    </row>
    <row r="106" customFormat="false" ht="15.75" hidden="false" customHeight="false" outlineLevel="0" collapsed="false">
      <c r="A106" s="10" t="n">
        <v>99</v>
      </c>
      <c r="B106" s="366" t="n">
        <v>15062010</v>
      </c>
      <c r="C106" s="367" t="s">
        <v>20</v>
      </c>
      <c r="D106" s="26" t="s">
        <v>106</v>
      </c>
      <c r="E106" s="22" t="s">
        <v>460</v>
      </c>
      <c r="F106" s="51" t="n">
        <v>20</v>
      </c>
      <c r="G106" s="347"/>
      <c r="H106" s="368"/>
      <c r="I106" s="156" t="n">
        <f aca="false">COUNTIF('genotipadas x sembradas'!$B$2:$B$810,B106)</f>
        <v>1</v>
      </c>
    </row>
    <row r="107" customFormat="false" ht="15.75" hidden="false" customHeight="false" outlineLevel="0" collapsed="false">
      <c r="A107" s="27" t="n">
        <v>100</v>
      </c>
      <c r="B107" s="35" t="n">
        <v>15062015</v>
      </c>
      <c r="C107" s="25" t="s">
        <v>2202</v>
      </c>
      <c r="D107" s="26" t="s">
        <v>106</v>
      </c>
      <c r="E107" s="26" t="s">
        <v>455</v>
      </c>
      <c r="F107" s="51" t="n">
        <v>20</v>
      </c>
      <c r="G107" s="347"/>
      <c r="H107" s="365"/>
      <c r="I107" s="156" t="n">
        <f aca="false">COUNTIF('genotipadas x sembradas'!$B$2:$B$810,B107)</f>
        <v>1</v>
      </c>
    </row>
    <row r="108" customFormat="false" ht="15.75" hidden="false" customHeight="false" outlineLevel="0" collapsed="false">
      <c r="A108" s="10" t="n">
        <v>101</v>
      </c>
      <c r="B108" s="35" t="n">
        <v>15062020</v>
      </c>
      <c r="C108" s="21" t="s">
        <v>2564</v>
      </c>
      <c r="D108" s="26" t="s">
        <v>106</v>
      </c>
      <c r="E108" s="26" t="s">
        <v>455</v>
      </c>
      <c r="F108" s="51" t="n">
        <v>20</v>
      </c>
      <c r="G108" s="347"/>
      <c r="H108" s="365"/>
      <c r="I108" s="156" t="n">
        <f aca="false">COUNTIF('genotipadas x sembradas'!$B$2:$B$810,B108)</f>
        <v>1</v>
      </c>
    </row>
    <row r="109" customFormat="false" ht="15.75" hidden="false" customHeight="false" outlineLevel="0" collapsed="false">
      <c r="A109" s="27" t="n">
        <v>102</v>
      </c>
      <c r="B109" s="35" t="n">
        <v>15062021</v>
      </c>
      <c r="C109" s="21" t="s">
        <v>2565</v>
      </c>
      <c r="D109" s="26" t="s">
        <v>106</v>
      </c>
      <c r="E109" s="26" t="s">
        <v>455</v>
      </c>
      <c r="F109" s="51" t="n">
        <v>20</v>
      </c>
      <c r="G109" s="347"/>
      <c r="H109" s="365"/>
      <c r="I109" s="156" t="n">
        <f aca="false">COUNTIF('genotipadas x sembradas'!$B$2:$B$810,B109)</f>
        <v>1</v>
      </c>
    </row>
    <row r="110" customFormat="false" ht="15.75" hidden="false" customHeight="false" outlineLevel="0" collapsed="false">
      <c r="A110" s="10" t="n">
        <v>103</v>
      </c>
      <c r="B110" s="35" t="n">
        <v>15062025</v>
      </c>
      <c r="C110" s="367" t="s">
        <v>97</v>
      </c>
      <c r="D110" s="26" t="s">
        <v>106</v>
      </c>
      <c r="E110" s="22" t="s">
        <v>460</v>
      </c>
      <c r="F110" s="51" t="n">
        <v>20</v>
      </c>
      <c r="G110" s="347"/>
      <c r="H110" s="365"/>
      <c r="I110" s="156" t="n">
        <f aca="false">COUNTIF('genotipadas x sembradas'!$B$2:$B$810,B110)</f>
        <v>1</v>
      </c>
    </row>
    <row r="111" customFormat="false" ht="15.75" hidden="false" customHeight="false" outlineLevel="0" collapsed="false">
      <c r="A111" s="27" t="n">
        <v>104</v>
      </c>
      <c r="B111" s="35" t="n">
        <v>15062026</v>
      </c>
      <c r="C111" s="25" t="s">
        <v>2566</v>
      </c>
      <c r="D111" s="26" t="s">
        <v>106</v>
      </c>
      <c r="E111" s="22" t="s">
        <v>460</v>
      </c>
      <c r="F111" s="51" t="n">
        <v>20</v>
      </c>
      <c r="G111" s="347"/>
      <c r="H111" s="365"/>
      <c r="I111" s="156" t="n">
        <f aca="false">COUNTIF('genotipadas x sembradas'!$B$2:$B$810,B111)</f>
        <v>1</v>
      </c>
    </row>
    <row r="112" customFormat="false" ht="15.75" hidden="false" customHeight="false" outlineLevel="0" collapsed="false">
      <c r="A112" s="10" t="n">
        <v>105</v>
      </c>
      <c r="B112" s="35" t="n">
        <v>15062027</v>
      </c>
      <c r="C112" s="21" t="s">
        <v>107</v>
      </c>
      <c r="D112" s="26" t="s">
        <v>106</v>
      </c>
      <c r="E112" s="26" t="s">
        <v>453</v>
      </c>
      <c r="F112" s="51" t="n">
        <v>20</v>
      </c>
      <c r="G112" s="347"/>
      <c r="H112" s="365"/>
      <c r="I112" s="156" t="n">
        <f aca="false">COUNTIF('genotipadas x sembradas'!$B$2:$B$810,B112)</f>
        <v>1</v>
      </c>
    </row>
    <row r="113" customFormat="false" ht="15.75" hidden="false" customHeight="false" outlineLevel="0" collapsed="false">
      <c r="A113" s="27" t="n">
        <v>106</v>
      </c>
      <c r="B113" s="35" t="n">
        <v>15062028</v>
      </c>
      <c r="C113" s="25" t="s">
        <v>107</v>
      </c>
      <c r="D113" s="26" t="s">
        <v>106</v>
      </c>
      <c r="E113" s="26" t="s">
        <v>455</v>
      </c>
      <c r="F113" s="51" t="n">
        <v>20</v>
      </c>
      <c r="G113" s="347"/>
      <c r="H113" s="365"/>
      <c r="I113" s="156" t="n">
        <f aca="false">COUNTIF('genotipadas x sembradas'!$B$2:$B$810,B113)</f>
        <v>1</v>
      </c>
    </row>
    <row r="114" customFormat="false" ht="15.75" hidden="false" customHeight="false" outlineLevel="0" collapsed="false">
      <c r="A114" s="10" t="n">
        <v>107</v>
      </c>
      <c r="B114" s="35" t="n">
        <v>15062029</v>
      </c>
      <c r="C114" s="25" t="s">
        <v>2546</v>
      </c>
      <c r="D114" s="26" t="s">
        <v>106</v>
      </c>
      <c r="E114" s="26" t="s">
        <v>455</v>
      </c>
      <c r="F114" s="51" t="n">
        <v>20</v>
      </c>
      <c r="G114" s="347"/>
      <c r="H114" s="365"/>
      <c r="I114" s="156" t="n">
        <f aca="false">COUNTIF('genotipadas x sembradas'!$B$2:$B$810,B114)</f>
        <v>1</v>
      </c>
    </row>
    <row r="115" customFormat="false" ht="15.75" hidden="false" customHeight="false" outlineLevel="0" collapsed="false">
      <c r="A115" s="27" t="n">
        <v>108</v>
      </c>
      <c r="B115" s="18" t="n">
        <v>15062031</v>
      </c>
      <c r="C115" s="373" t="s">
        <v>2416</v>
      </c>
      <c r="D115" s="26" t="s">
        <v>106</v>
      </c>
      <c r="E115" s="26" t="s">
        <v>455</v>
      </c>
      <c r="F115" s="51" t="n">
        <v>20</v>
      </c>
      <c r="G115" s="347"/>
      <c r="H115" s="374"/>
      <c r="I115" s="156" t="n">
        <f aca="false">COUNTIF('genotipadas x sembradas'!$B$2:$B$810,B115)</f>
        <v>2</v>
      </c>
    </row>
    <row r="116" customFormat="false" ht="15.75" hidden="false" customHeight="false" outlineLevel="0" collapsed="false">
      <c r="A116" s="10" t="n">
        <v>109</v>
      </c>
      <c r="B116" s="20" t="n">
        <v>15062507</v>
      </c>
      <c r="C116" s="25" t="s">
        <v>2567</v>
      </c>
      <c r="D116" s="26" t="s">
        <v>106</v>
      </c>
      <c r="E116" s="26" t="s">
        <v>453</v>
      </c>
      <c r="F116" s="51" t="n">
        <v>20</v>
      </c>
      <c r="G116" s="347"/>
      <c r="H116" s="349"/>
      <c r="I116" s="156" t="n">
        <f aca="false">COUNTIF('genotipadas x sembradas'!$B$2:$B$810,B116)</f>
        <v>1</v>
      </c>
    </row>
    <row r="117" customFormat="false" ht="15.75" hidden="true" customHeight="false" outlineLevel="0" collapsed="false">
      <c r="A117" s="369" t="n">
        <v>110</v>
      </c>
      <c r="B117" s="362" t="n">
        <v>15062008</v>
      </c>
      <c r="C117" s="239" t="s">
        <v>85</v>
      </c>
      <c r="D117" s="154" t="s">
        <v>106</v>
      </c>
      <c r="E117" s="154"/>
      <c r="F117" s="191"/>
      <c r="G117" s="371"/>
      <c r="H117" s="363"/>
      <c r="I117" s="156" t="n">
        <f aca="false">COUNTIF('genotipadas x sembradas'!$B$2:$B$810,B117)</f>
        <v>0</v>
      </c>
    </row>
    <row r="118" customFormat="false" ht="15.75" hidden="false" customHeight="false" outlineLevel="0" collapsed="false">
      <c r="A118" s="10" t="n">
        <v>111</v>
      </c>
      <c r="B118" s="20" t="n">
        <v>15062509</v>
      </c>
      <c r="C118" s="25" t="s">
        <v>2568</v>
      </c>
      <c r="D118" s="26" t="s">
        <v>106</v>
      </c>
      <c r="E118" s="26" t="s">
        <v>455</v>
      </c>
      <c r="F118" s="51" t="n">
        <v>20</v>
      </c>
      <c r="G118" s="347"/>
      <c r="H118" s="349"/>
      <c r="I118" s="156" t="n">
        <f aca="false">COUNTIF('genotipadas x sembradas'!$B$2:$B$810,B118)</f>
        <v>1</v>
      </c>
    </row>
    <row r="119" customFormat="false" ht="15.75" hidden="true" customHeight="false" outlineLevel="0" collapsed="false">
      <c r="A119" s="187" t="n">
        <v>112</v>
      </c>
      <c r="B119" s="375" t="n">
        <v>15061675</v>
      </c>
      <c r="C119" s="239" t="s">
        <v>2569</v>
      </c>
      <c r="D119" s="154" t="s">
        <v>106</v>
      </c>
      <c r="E119" s="154"/>
      <c r="F119" s="191"/>
      <c r="G119" s="371"/>
      <c r="H119" s="376"/>
      <c r="I119" s="156" t="n">
        <f aca="false">COUNTIF('genotipadas x sembradas'!$B$2:$B$810,B119)</f>
        <v>0</v>
      </c>
    </row>
    <row r="120" customFormat="false" ht="15.75" hidden="false" customHeight="false" outlineLevel="0" collapsed="false">
      <c r="A120" s="10" t="n">
        <v>113</v>
      </c>
      <c r="B120" s="20" t="n">
        <v>15062180</v>
      </c>
      <c r="C120" s="25" t="s">
        <v>107</v>
      </c>
      <c r="D120" s="26" t="s">
        <v>106</v>
      </c>
      <c r="E120" s="26" t="s">
        <v>455</v>
      </c>
      <c r="F120" s="51" t="n">
        <v>20</v>
      </c>
      <c r="G120" s="347"/>
      <c r="H120" s="349"/>
      <c r="I120" s="156" t="n">
        <f aca="false">COUNTIF('genotipadas x sembradas'!$B$2:$B$810,B120)</f>
        <v>0</v>
      </c>
    </row>
    <row r="121" customFormat="false" ht="15.75" hidden="false" customHeight="false" outlineLevel="0" collapsed="false">
      <c r="A121" s="27" t="n">
        <v>114</v>
      </c>
      <c r="B121" s="20" t="n">
        <v>15062181</v>
      </c>
      <c r="C121" s="25" t="s">
        <v>108</v>
      </c>
      <c r="D121" s="26" t="s">
        <v>106</v>
      </c>
      <c r="E121" s="26" t="s">
        <v>455</v>
      </c>
      <c r="F121" s="51" t="n">
        <v>20</v>
      </c>
      <c r="G121" s="347"/>
      <c r="H121" s="349"/>
      <c r="I121" s="156" t="n">
        <f aca="false">COUNTIF('genotipadas x sembradas'!$B$2:$B$810,B121)</f>
        <v>0</v>
      </c>
    </row>
    <row r="122" customFormat="false" ht="15.75" hidden="true" customHeight="false" outlineLevel="0" collapsed="false">
      <c r="A122" s="187" t="n">
        <v>115</v>
      </c>
      <c r="B122" s="351" t="n">
        <v>15062513</v>
      </c>
      <c r="C122" s="239" t="s">
        <v>2570</v>
      </c>
      <c r="D122" s="154" t="s">
        <v>106</v>
      </c>
      <c r="E122" s="154"/>
      <c r="F122" s="191"/>
      <c r="G122" s="371"/>
      <c r="H122" s="353"/>
      <c r="I122" s="156" t="n">
        <f aca="false">COUNTIF('genotipadas x sembradas'!$B$2:$B$810,B122)</f>
        <v>0</v>
      </c>
    </row>
    <row r="123" customFormat="false" ht="15.75" hidden="true" customHeight="false" outlineLevel="0" collapsed="false">
      <c r="A123" s="187" t="n">
        <v>116</v>
      </c>
      <c r="B123" s="153" t="n">
        <v>15062514</v>
      </c>
      <c r="C123" s="239" t="s">
        <v>2571</v>
      </c>
      <c r="D123" s="154" t="s">
        <v>106</v>
      </c>
      <c r="E123" s="154"/>
      <c r="F123" s="191"/>
      <c r="G123" s="371"/>
      <c r="H123" s="354"/>
      <c r="I123" s="156" t="n">
        <f aca="false">COUNTIF('genotipadas x sembradas'!$B$2:$B$810,B123)</f>
        <v>0</v>
      </c>
    </row>
    <row r="124" customFormat="false" ht="15.75" hidden="false" customHeight="false" outlineLevel="0" collapsed="false">
      <c r="A124" s="10" t="n">
        <v>117</v>
      </c>
      <c r="B124" s="20" t="n">
        <v>15062515</v>
      </c>
      <c r="C124" s="21" t="s">
        <v>2572</v>
      </c>
      <c r="D124" s="26" t="s">
        <v>106</v>
      </c>
      <c r="E124" s="26" t="s">
        <v>453</v>
      </c>
      <c r="F124" s="51" t="n">
        <v>20</v>
      </c>
      <c r="G124" s="347"/>
      <c r="H124" s="349"/>
      <c r="I124" s="156" t="n">
        <f aca="false">COUNTIF('genotipadas x sembradas'!$B$2:$B$810,B124)</f>
        <v>1</v>
      </c>
    </row>
    <row r="125" customFormat="false" ht="15.75" hidden="true" customHeight="false" outlineLevel="0" collapsed="false">
      <c r="A125" s="369" t="n">
        <v>118</v>
      </c>
      <c r="B125" s="351" t="n">
        <v>15062584</v>
      </c>
      <c r="C125" s="377" t="s">
        <v>2573</v>
      </c>
      <c r="D125" s="154" t="s">
        <v>106</v>
      </c>
      <c r="E125" s="154"/>
      <c r="F125" s="191"/>
      <c r="G125" s="371"/>
      <c r="H125" s="353"/>
      <c r="I125" s="156" t="n">
        <f aca="false">COUNTIF('genotipadas x sembradas'!$B$2:$B$810,B125)</f>
        <v>0</v>
      </c>
    </row>
    <row r="126" customFormat="false" ht="15.75" hidden="false" customHeight="false" outlineLevel="0" collapsed="false">
      <c r="A126" s="10" t="n">
        <v>119</v>
      </c>
      <c r="B126" s="20" t="n">
        <v>15062585</v>
      </c>
      <c r="C126" s="21" t="s">
        <v>109</v>
      </c>
      <c r="D126" s="26" t="s">
        <v>106</v>
      </c>
      <c r="E126" s="26" t="s">
        <v>453</v>
      </c>
      <c r="F126" s="51" t="n">
        <v>20</v>
      </c>
      <c r="G126" s="347"/>
      <c r="H126" s="349"/>
      <c r="I126" s="156" t="n">
        <f aca="false">COUNTIF('genotipadas x sembradas'!$B$2:$B$810,B126)</f>
        <v>0</v>
      </c>
    </row>
    <row r="127" customFormat="false" ht="15.75" hidden="false" customHeight="false" outlineLevel="0" collapsed="false">
      <c r="A127" s="10" t="n">
        <v>120</v>
      </c>
      <c r="B127" s="20" t="n">
        <v>15062586</v>
      </c>
      <c r="C127" s="24" t="s">
        <v>110</v>
      </c>
      <c r="D127" s="26" t="s">
        <v>106</v>
      </c>
      <c r="E127" s="26" t="s">
        <v>455</v>
      </c>
      <c r="F127" s="51" t="n">
        <v>20</v>
      </c>
      <c r="G127" s="347"/>
      <c r="H127" s="349"/>
      <c r="I127" s="156" t="n">
        <f aca="false">COUNTIF('genotipadas x sembradas'!$B$2:$B$810,B127)</f>
        <v>0</v>
      </c>
    </row>
    <row r="128" customFormat="false" ht="15.75" hidden="false" customHeight="false" outlineLevel="0" collapsed="false">
      <c r="A128" s="10" t="n">
        <v>121</v>
      </c>
      <c r="B128" s="20" t="n">
        <v>15062587</v>
      </c>
      <c r="C128" s="28" t="s">
        <v>111</v>
      </c>
      <c r="D128" s="26" t="s">
        <v>106</v>
      </c>
      <c r="E128" s="26" t="s">
        <v>455</v>
      </c>
      <c r="F128" s="51" t="n">
        <v>20</v>
      </c>
      <c r="G128" s="347"/>
      <c r="H128" s="349"/>
      <c r="I128" s="156" t="n">
        <f aca="false">COUNTIF('genotipadas x sembradas'!$B$2:$B$810,B128)</f>
        <v>0</v>
      </c>
    </row>
    <row r="129" customFormat="false" ht="15.75" hidden="false" customHeight="false" outlineLevel="0" collapsed="false">
      <c r="A129" s="10" t="n">
        <v>122</v>
      </c>
      <c r="B129" s="20" t="n">
        <v>15062588</v>
      </c>
      <c r="C129" s="28" t="s">
        <v>112</v>
      </c>
      <c r="D129" s="26" t="s">
        <v>106</v>
      </c>
      <c r="E129" s="26" t="s">
        <v>453</v>
      </c>
      <c r="F129" s="51" t="n">
        <v>20</v>
      </c>
      <c r="G129" s="347"/>
      <c r="H129" s="349"/>
      <c r="I129" s="156" t="n">
        <f aca="false">COUNTIF('genotipadas x sembradas'!$B$2:$B$810,B129)</f>
        <v>0</v>
      </c>
    </row>
    <row r="130" customFormat="false" ht="15.75" hidden="false" customHeight="false" outlineLevel="0" collapsed="false">
      <c r="A130" s="10" t="n">
        <v>123</v>
      </c>
      <c r="B130" s="20" t="n">
        <v>15062589</v>
      </c>
      <c r="C130" s="24" t="s">
        <v>113</v>
      </c>
      <c r="D130" s="22" t="s">
        <v>106</v>
      </c>
      <c r="E130" s="22" t="s">
        <v>460</v>
      </c>
      <c r="F130" s="51" t="n">
        <v>20</v>
      </c>
      <c r="G130" s="348"/>
      <c r="H130" s="349"/>
      <c r="I130" s="156" t="n">
        <f aca="false">COUNTIF('genotipadas x sembradas'!$B$2:$B$810,B130)</f>
        <v>0</v>
      </c>
    </row>
    <row r="131" customFormat="false" ht="15.75" hidden="false" customHeight="false" outlineLevel="0" collapsed="false">
      <c r="A131" s="10" t="n">
        <v>124</v>
      </c>
      <c r="B131" s="20" t="n">
        <v>15062590</v>
      </c>
      <c r="C131" s="21" t="s">
        <v>114</v>
      </c>
      <c r="D131" s="26" t="s">
        <v>106</v>
      </c>
      <c r="E131" s="22" t="s">
        <v>460</v>
      </c>
      <c r="F131" s="51" t="n">
        <v>20</v>
      </c>
      <c r="G131" s="347"/>
      <c r="H131" s="349"/>
      <c r="I131" s="156" t="n">
        <f aca="false">COUNTIF('genotipadas x sembradas'!$B$2:$B$810,B131)</f>
        <v>0</v>
      </c>
    </row>
    <row r="132" customFormat="false" ht="15.75" hidden="false" customHeight="false" outlineLevel="0" collapsed="false">
      <c r="A132" s="10" t="n">
        <v>125</v>
      </c>
      <c r="B132" s="20" t="n">
        <v>15062591</v>
      </c>
      <c r="C132" s="21" t="s">
        <v>2574</v>
      </c>
      <c r="D132" s="26" t="s">
        <v>106</v>
      </c>
      <c r="E132" s="26" t="s">
        <v>453</v>
      </c>
      <c r="F132" s="51" t="n">
        <v>20</v>
      </c>
      <c r="G132" s="347"/>
      <c r="H132" s="349"/>
      <c r="I132" s="156" t="n">
        <f aca="false">COUNTIF('genotipadas x sembradas'!$B$2:$B$810,B132)</f>
        <v>1</v>
      </c>
    </row>
    <row r="133" customFormat="false" ht="15.75" hidden="false" customHeight="false" outlineLevel="0" collapsed="false">
      <c r="A133" s="10" t="n">
        <v>126</v>
      </c>
      <c r="B133" s="20" t="n">
        <v>15062592</v>
      </c>
      <c r="C133" s="28" t="s">
        <v>2575</v>
      </c>
      <c r="D133" s="26" t="s">
        <v>106</v>
      </c>
      <c r="E133" s="22" t="s">
        <v>460</v>
      </c>
      <c r="F133" s="51" t="n">
        <v>20</v>
      </c>
      <c r="G133" s="347"/>
      <c r="H133" s="349"/>
      <c r="I133" s="156" t="n">
        <f aca="false">COUNTIF('genotipadas x sembradas'!$B$2:$B$810,B133)</f>
        <v>1</v>
      </c>
    </row>
    <row r="134" customFormat="false" ht="15.75" hidden="false" customHeight="false" outlineLevel="0" collapsed="false">
      <c r="A134" s="10" t="n">
        <v>127</v>
      </c>
      <c r="B134" s="20" t="n">
        <v>15062593</v>
      </c>
      <c r="C134" s="28" t="s">
        <v>2576</v>
      </c>
      <c r="D134" s="26" t="s">
        <v>106</v>
      </c>
      <c r="E134" s="26" t="s">
        <v>455</v>
      </c>
      <c r="F134" s="51" t="n">
        <v>20</v>
      </c>
      <c r="G134" s="347"/>
      <c r="H134" s="349"/>
      <c r="I134" s="156" t="n">
        <f aca="false">COUNTIF('genotipadas x sembradas'!$B$2:$B$810,B134)</f>
        <v>1</v>
      </c>
    </row>
    <row r="135" customFormat="false" ht="15.75" hidden="true" customHeight="false" outlineLevel="0" collapsed="false">
      <c r="A135" s="187" t="n">
        <v>128</v>
      </c>
      <c r="B135" s="153" t="n">
        <v>15062594</v>
      </c>
      <c r="C135" s="377" t="s">
        <v>2577</v>
      </c>
      <c r="D135" s="154" t="s">
        <v>106</v>
      </c>
      <c r="E135" s="154" t="s">
        <v>455</v>
      </c>
      <c r="F135" s="155"/>
      <c r="G135" s="371"/>
      <c r="H135" s="354"/>
      <c r="I135" s="156" t="n">
        <f aca="false">COUNTIF('genotipadas x sembradas'!$B$2:$B$810,B135)</f>
        <v>1</v>
      </c>
      <c r="J135" s="0" t="s">
        <v>2494</v>
      </c>
    </row>
    <row r="136" customFormat="false" ht="15.75" hidden="false" customHeight="false" outlineLevel="0" collapsed="false">
      <c r="A136" s="11" t="n">
        <v>129</v>
      </c>
      <c r="B136" s="20" t="n">
        <v>15062595</v>
      </c>
      <c r="C136" s="378" t="s">
        <v>2548</v>
      </c>
      <c r="D136" s="26" t="s">
        <v>106</v>
      </c>
      <c r="E136" s="26" t="s">
        <v>455</v>
      </c>
      <c r="F136" s="51" t="n">
        <v>20</v>
      </c>
      <c r="G136" s="347"/>
      <c r="H136" s="349"/>
      <c r="I136" s="156" t="n">
        <f aca="false">COUNTIF('genotipadas x sembradas'!$B$2:$B$810,B136)</f>
        <v>1</v>
      </c>
    </row>
    <row r="137" customFormat="false" ht="15.75" hidden="false" customHeight="false" outlineLevel="0" collapsed="false">
      <c r="A137" s="11" t="n">
        <v>130</v>
      </c>
      <c r="B137" s="20" t="n">
        <v>15062596</v>
      </c>
      <c r="C137" s="28" t="s">
        <v>2578</v>
      </c>
      <c r="D137" s="26" t="s">
        <v>106</v>
      </c>
      <c r="E137" s="26" t="s">
        <v>453</v>
      </c>
      <c r="F137" s="51" t="n">
        <v>20</v>
      </c>
      <c r="G137" s="347"/>
      <c r="H137" s="349"/>
      <c r="I137" s="156" t="n">
        <f aca="false">COUNTIF('genotipadas x sembradas'!$B$2:$B$810,B137)</f>
        <v>1</v>
      </c>
    </row>
    <row r="138" customFormat="false" ht="15.75" hidden="true" customHeight="false" outlineLevel="0" collapsed="false">
      <c r="A138" s="187" t="n">
        <v>131</v>
      </c>
      <c r="B138" s="351" t="n">
        <v>15062597</v>
      </c>
      <c r="C138" s="377" t="s">
        <v>2579</v>
      </c>
      <c r="D138" s="154" t="s">
        <v>106</v>
      </c>
      <c r="E138" s="154"/>
      <c r="F138" s="191"/>
      <c r="G138" s="371"/>
      <c r="H138" s="353"/>
      <c r="I138" s="156" t="n">
        <f aca="false">COUNTIF('genotipadas x sembradas'!$B$2:$B$810,B138)</f>
        <v>0</v>
      </c>
    </row>
    <row r="139" customFormat="false" ht="15.75" hidden="false" customHeight="false" outlineLevel="0" collapsed="false">
      <c r="A139" s="10" t="n">
        <v>132</v>
      </c>
      <c r="B139" s="20" t="n">
        <v>15062598</v>
      </c>
      <c r="C139" s="24" t="s">
        <v>2580</v>
      </c>
      <c r="D139" s="26" t="s">
        <v>106</v>
      </c>
      <c r="E139" s="26" t="s">
        <v>453</v>
      </c>
      <c r="F139" s="51" t="n">
        <v>20</v>
      </c>
      <c r="G139" s="347"/>
      <c r="H139" s="349"/>
      <c r="I139" s="156" t="n">
        <f aca="false">COUNTIF('genotipadas x sembradas'!$B$2:$B$810,B139)</f>
        <v>1</v>
      </c>
    </row>
    <row r="140" customFormat="false" ht="15.75" hidden="false" customHeight="false" outlineLevel="0" collapsed="false">
      <c r="A140" s="10" t="n">
        <v>133</v>
      </c>
      <c r="B140" s="20" t="n">
        <v>15062599</v>
      </c>
      <c r="C140" s="24" t="s">
        <v>2574</v>
      </c>
      <c r="D140" s="26" t="s">
        <v>106</v>
      </c>
      <c r="E140" s="26" t="s">
        <v>460</v>
      </c>
      <c r="F140" s="51" t="n">
        <v>20</v>
      </c>
      <c r="G140" s="347"/>
      <c r="H140" s="349"/>
      <c r="I140" s="156" t="n">
        <f aca="false">COUNTIF('genotipadas x sembradas'!$B$2:$B$810,B140)</f>
        <v>1</v>
      </c>
    </row>
    <row r="141" customFormat="false" ht="15.75" hidden="false" customHeight="false" outlineLevel="0" collapsed="false">
      <c r="A141" s="10" t="n">
        <v>134</v>
      </c>
      <c r="B141" s="20" t="n">
        <v>15062600</v>
      </c>
      <c r="C141" s="24" t="s">
        <v>2581</v>
      </c>
      <c r="D141" s="26" t="s">
        <v>106</v>
      </c>
      <c r="E141" s="26" t="s">
        <v>455</v>
      </c>
      <c r="F141" s="51" t="n">
        <v>20</v>
      </c>
      <c r="G141" s="347"/>
      <c r="H141" s="349"/>
      <c r="I141" s="156" t="n">
        <f aca="false">COUNTIF('genotipadas x sembradas'!$B$2:$B$810,B141)</f>
        <v>1</v>
      </c>
    </row>
    <row r="142" customFormat="false" ht="15.75" hidden="false" customHeight="false" outlineLevel="0" collapsed="false">
      <c r="A142" s="10" t="n">
        <v>135</v>
      </c>
      <c r="B142" s="20" t="n">
        <v>15062601</v>
      </c>
      <c r="C142" s="21" t="s">
        <v>2582</v>
      </c>
      <c r="D142" s="26" t="s">
        <v>106</v>
      </c>
      <c r="E142" s="26" t="s">
        <v>473</v>
      </c>
      <c r="F142" s="51" t="n">
        <v>20</v>
      </c>
      <c r="G142" s="347"/>
      <c r="H142" s="349"/>
      <c r="I142" s="156" t="n">
        <f aca="false">COUNTIF('genotipadas x sembradas'!$B$2:$B$810,B142)</f>
        <v>1</v>
      </c>
    </row>
    <row r="143" customFormat="false" ht="15.75" hidden="false" customHeight="false" outlineLevel="0" collapsed="false">
      <c r="A143" s="10" t="n">
        <v>136</v>
      </c>
      <c r="B143" s="20" t="n">
        <v>15062582</v>
      </c>
      <c r="C143" s="24" t="s">
        <v>2583</v>
      </c>
      <c r="D143" s="26" t="s">
        <v>106</v>
      </c>
      <c r="E143" s="26" t="s">
        <v>453</v>
      </c>
      <c r="F143" s="51" t="n">
        <v>20</v>
      </c>
      <c r="G143" s="347"/>
      <c r="H143" s="349"/>
      <c r="I143" s="156" t="n">
        <f aca="false">COUNTIF('genotipadas x sembradas'!$B$2:$B$810,B143)</f>
        <v>1</v>
      </c>
    </row>
    <row r="144" customFormat="false" ht="15.75" hidden="false" customHeight="false" outlineLevel="0" collapsed="false">
      <c r="A144" s="10" t="n">
        <v>137</v>
      </c>
      <c r="B144" s="20" t="n">
        <v>15062583</v>
      </c>
      <c r="C144" s="42" t="s">
        <v>2584</v>
      </c>
      <c r="D144" s="26" t="s">
        <v>106</v>
      </c>
      <c r="E144" s="26" t="s">
        <v>453</v>
      </c>
      <c r="F144" s="51" t="n">
        <v>20</v>
      </c>
      <c r="G144" s="347"/>
      <c r="H144" s="349"/>
      <c r="I144" s="156" t="n">
        <f aca="false">COUNTIF('genotipadas x sembradas'!$B$2:$B$810,B144)</f>
        <v>1</v>
      </c>
    </row>
    <row r="145" customFormat="false" ht="15.75" hidden="true" customHeight="false" outlineLevel="0" collapsed="false">
      <c r="A145" s="369" t="n">
        <v>138</v>
      </c>
      <c r="B145" s="379"/>
      <c r="C145" s="361" t="s">
        <v>2585</v>
      </c>
      <c r="D145" s="154" t="s">
        <v>106</v>
      </c>
      <c r="E145" s="154"/>
      <c r="F145" s="191"/>
      <c r="G145" s="371"/>
      <c r="H145" s="380"/>
      <c r="I145" s="156" t="n">
        <f aca="false">COUNTIF('genotipadas x sembradas'!$B$2:$B$810,B145)</f>
        <v>0</v>
      </c>
    </row>
    <row r="146" customFormat="false" ht="15.75" hidden="false" customHeight="false" outlineLevel="0" collapsed="false">
      <c r="A146" s="10" t="n">
        <v>139</v>
      </c>
      <c r="B146" s="17" t="n">
        <v>15061047</v>
      </c>
      <c r="C146" s="42" t="s">
        <v>2586</v>
      </c>
      <c r="D146" s="26" t="s">
        <v>106</v>
      </c>
      <c r="E146" s="26" t="s">
        <v>453</v>
      </c>
      <c r="F146" s="51" t="n">
        <v>20</v>
      </c>
      <c r="G146" s="347"/>
      <c r="H146" s="381"/>
      <c r="I146" s="156" t="n">
        <f aca="false">COUNTIF('genotipadas x sembradas'!$B$2:$B$810,B146)</f>
        <v>1</v>
      </c>
    </row>
    <row r="147" customFormat="false" ht="15.75" hidden="false" customHeight="false" outlineLevel="0" collapsed="false">
      <c r="A147" s="10" t="n">
        <v>140</v>
      </c>
      <c r="B147" s="17"/>
      <c r="C147" s="24" t="s">
        <v>452</v>
      </c>
      <c r="D147" s="26" t="s">
        <v>106</v>
      </c>
      <c r="E147" s="26" t="s">
        <v>453</v>
      </c>
      <c r="F147" s="51" t="n">
        <v>20</v>
      </c>
      <c r="G147" s="347"/>
      <c r="H147" s="381"/>
      <c r="I147" s="156" t="n">
        <f aca="false">COUNTIF('genotipadas x sembradas'!$B$2:$B$810,B147)</f>
        <v>0</v>
      </c>
    </row>
    <row r="148" customFormat="false" ht="15.75" hidden="false" customHeight="false" outlineLevel="0" collapsed="false">
      <c r="A148" s="10" t="n">
        <v>141</v>
      </c>
      <c r="B148" s="17"/>
      <c r="C148" s="24" t="s">
        <v>454</v>
      </c>
      <c r="D148" s="26" t="s">
        <v>106</v>
      </c>
      <c r="E148" s="26" t="s">
        <v>455</v>
      </c>
      <c r="F148" s="51" t="n">
        <v>20</v>
      </c>
      <c r="G148" s="347"/>
      <c r="H148" s="381"/>
      <c r="I148" s="156" t="n">
        <f aca="false">COUNTIF('genotipadas x sembradas'!$B$2:$B$810,B148)</f>
        <v>0</v>
      </c>
    </row>
    <row r="149" customFormat="false" ht="15.75" hidden="true" customHeight="false" outlineLevel="0" collapsed="false">
      <c r="A149" s="187" t="n">
        <v>142</v>
      </c>
      <c r="B149" s="309"/>
      <c r="C149" s="361" t="s">
        <v>2587</v>
      </c>
      <c r="D149" s="154" t="s">
        <v>106</v>
      </c>
      <c r="E149" s="154" t="s">
        <v>453</v>
      </c>
      <c r="F149" s="155"/>
      <c r="G149" s="371"/>
      <c r="H149" s="382"/>
      <c r="I149" s="156" t="n">
        <f aca="false">COUNTIF('genotipadas x sembradas'!$B$2:$B$810,B149)</f>
        <v>0</v>
      </c>
      <c r="J149" s="0" t="s">
        <v>2494</v>
      </c>
    </row>
    <row r="150" customFormat="false" ht="15.75" hidden="false" customHeight="false" outlineLevel="0" collapsed="false">
      <c r="A150" s="10" t="n">
        <v>143</v>
      </c>
      <c r="B150" s="17"/>
      <c r="C150" s="24" t="s">
        <v>456</v>
      </c>
      <c r="D150" s="26" t="s">
        <v>106</v>
      </c>
      <c r="E150" s="26" t="s">
        <v>455</v>
      </c>
      <c r="F150" s="51" t="n">
        <v>20</v>
      </c>
      <c r="G150" s="347"/>
      <c r="H150" s="381"/>
      <c r="I150" s="156" t="n">
        <f aca="false">COUNTIF('genotipadas x sembradas'!$B$2:$B$810,B150)</f>
        <v>0</v>
      </c>
    </row>
    <row r="151" customFormat="false" ht="15.75" hidden="false" customHeight="false" outlineLevel="0" collapsed="false">
      <c r="A151" s="10" t="n">
        <v>144</v>
      </c>
      <c r="B151" s="17"/>
      <c r="C151" s="24" t="s">
        <v>457</v>
      </c>
      <c r="D151" s="26" t="s">
        <v>106</v>
      </c>
      <c r="E151" s="26" t="s">
        <v>453</v>
      </c>
      <c r="F151" s="51" t="n">
        <v>20</v>
      </c>
      <c r="G151" s="347"/>
      <c r="H151" s="381"/>
      <c r="I151" s="156" t="n">
        <f aca="false">COUNTIF('genotipadas x sembradas'!$B$2:$B$810,B151)</f>
        <v>0</v>
      </c>
    </row>
    <row r="152" customFormat="false" ht="15.75" hidden="false" customHeight="false" outlineLevel="0" collapsed="false">
      <c r="A152" s="10" t="n">
        <v>145</v>
      </c>
      <c r="B152" s="74"/>
      <c r="C152" s="24" t="s">
        <v>458</v>
      </c>
      <c r="D152" s="26" t="s">
        <v>106</v>
      </c>
      <c r="E152" s="26" t="s">
        <v>453</v>
      </c>
      <c r="F152" s="51" t="n">
        <v>20</v>
      </c>
      <c r="G152" s="347"/>
      <c r="H152" s="383"/>
      <c r="I152" s="156" t="n">
        <f aca="false">COUNTIF('genotipadas x sembradas'!$B$2:$B$810,B152)</f>
        <v>0</v>
      </c>
    </row>
    <row r="153" customFormat="false" ht="15.75" hidden="false" customHeight="false" outlineLevel="0" collapsed="false">
      <c r="A153" s="10" t="n">
        <v>146</v>
      </c>
      <c r="B153" s="17"/>
      <c r="C153" s="24" t="s">
        <v>459</v>
      </c>
      <c r="D153" s="22" t="s">
        <v>106</v>
      </c>
      <c r="E153" s="22" t="s">
        <v>460</v>
      </c>
      <c r="F153" s="51" t="n">
        <v>20</v>
      </c>
      <c r="G153" s="348"/>
      <c r="H153" s="381"/>
      <c r="I153" s="156" t="n">
        <f aca="false">COUNTIF('genotipadas x sembradas'!$B$2:$B$810,B153)</f>
        <v>0</v>
      </c>
    </row>
    <row r="154" customFormat="false" ht="15.75" hidden="false" customHeight="false" outlineLevel="0" collapsed="false">
      <c r="A154" s="10" t="n">
        <v>147</v>
      </c>
      <c r="B154" s="17"/>
      <c r="C154" s="24" t="s">
        <v>461</v>
      </c>
      <c r="D154" s="26" t="s">
        <v>106</v>
      </c>
      <c r="E154" s="26" t="s">
        <v>453</v>
      </c>
      <c r="F154" s="51" t="n">
        <v>20</v>
      </c>
      <c r="G154" s="347"/>
      <c r="H154" s="381"/>
      <c r="I154" s="156" t="n">
        <f aca="false">COUNTIF('genotipadas x sembradas'!$B$2:$B$810,B154)</f>
        <v>0</v>
      </c>
    </row>
    <row r="155" customFormat="false" ht="15.75" hidden="true" customHeight="false" outlineLevel="0" collapsed="false">
      <c r="A155" s="187" t="n">
        <v>148</v>
      </c>
      <c r="B155" s="379"/>
      <c r="C155" s="361" t="s">
        <v>2588</v>
      </c>
      <c r="D155" s="154" t="s">
        <v>106</v>
      </c>
      <c r="E155" s="154"/>
      <c r="F155" s="191"/>
      <c r="G155" s="371"/>
      <c r="H155" s="380"/>
      <c r="I155" s="156" t="n">
        <f aca="false">COUNTIF('genotipadas x sembradas'!$B$2:$B$810,B155)</f>
        <v>0</v>
      </c>
    </row>
    <row r="156" customFormat="false" ht="15.75" hidden="false" customHeight="false" outlineLevel="0" collapsed="false">
      <c r="A156" s="10" t="n">
        <v>149</v>
      </c>
      <c r="B156" s="17"/>
      <c r="C156" s="24" t="s">
        <v>462</v>
      </c>
      <c r="D156" s="26" t="s">
        <v>106</v>
      </c>
      <c r="E156" s="26" t="s">
        <v>455</v>
      </c>
      <c r="F156" s="51" t="n">
        <v>20</v>
      </c>
      <c r="G156" s="347"/>
      <c r="H156" s="381"/>
      <c r="I156" s="156" t="n">
        <f aca="false">COUNTIF('genotipadas x sembradas'!$B$2:$B$810,B156)</f>
        <v>0</v>
      </c>
    </row>
    <row r="157" customFormat="false" ht="15.75" hidden="true" customHeight="false" outlineLevel="0" collapsed="false">
      <c r="A157" s="187" t="n">
        <v>150</v>
      </c>
      <c r="B157" s="379"/>
      <c r="C157" s="361" t="s">
        <v>2589</v>
      </c>
      <c r="D157" s="154" t="s">
        <v>106</v>
      </c>
      <c r="E157" s="154"/>
      <c r="F157" s="155"/>
      <c r="G157" s="371"/>
      <c r="H157" s="380"/>
      <c r="I157" s="156" t="n">
        <f aca="false">COUNTIF('genotipadas x sembradas'!$B$2:$B$810,B157)</f>
        <v>0</v>
      </c>
    </row>
    <row r="158" customFormat="false" ht="15.75" hidden="false" customHeight="false" outlineLevel="0" collapsed="false">
      <c r="A158" s="10" t="n">
        <v>151</v>
      </c>
      <c r="B158" s="17"/>
      <c r="C158" s="24" t="s">
        <v>463</v>
      </c>
      <c r="D158" s="26" t="s">
        <v>106</v>
      </c>
      <c r="E158" s="26" t="s">
        <v>453</v>
      </c>
      <c r="F158" s="51" t="n">
        <v>20</v>
      </c>
      <c r="G158" s="347"/>
      <c r="H158" s="381"/>
      <c r="I158" s="156" t="n">
        <f aca="false">COUNTIF('genotipadas x sembradas'!$B$2:$B$810,B158)</f>
        <v>0</v>
      </c>
    </row>
    <row r="159" customFormat="false" ht="15.75" hidden="true" customHeight="false" outlineLevel="0" collapsed="false">
      <c r="A159" s="187" t="n">
        <v>152</v>
      </c>
      <c r="B159" s="379"/>
      <c r="C159" s="361" t="s">
        <v>2590</v>
      </c>
      <c r="D159" s="154" t="s">
        <v>106</v>
      </c>
      <c r="E159" s="154"/>
      <c r="F159" s="155"/>
      <c r="G159" s="371"/>
      <c r="H159" s="380"/>
      <c r="I159" s="156" t="n">
        <f aca="false">COUNTIF('genotipadas x sembradas'!$B$2:$B$810,B159)</f>
        <v>0</v>
      </c>
    </row>
    <row r="160" customFormat="false" ht="15.75" hidden="true" customHeight="false" outlineLevel="0" collapsed="false">
      <c r="A160" s="187" t="n">
        <v>153</v>
      </c>
      <c r="B160" s="309"/>
      <c r="C160" s="361" t="s">
        <v>2591</v>
      </c>
      <c r="D160" s="154" t="s">
        <v>106</v>
      </c>
      <c r="E160" s="154"/>
      <c r="F160" s="155"/>
      <c r="G160" s="371"/>
      <c r="H160" s="382"/>
      <c r="I160" s="156" t="n">
        <f aca="false">COUNTIF('genotipadas x sembradas'!$B$2:$B$810,B160)</f>
        <v>0</v>
      </c>
    </row>
    <row r="161" customFormat="false" ht="15.75" hidden="false" customHeight="false" outlineLevel="0" collapsed="false">
      <c r="A161" s="10" t="n">
        <v>154</v>
      </c>
      <c r="B161" s="17"/>
      <c r="C161" s="24" t="s">
        <v>464</v>
      </c>
      <c r="D161" s="26" t="s">
        <v>106</v>
      </c>
      <c r="E161" s="26" t="s">
        <v>453</v>
      </c>
      <c r="F161" s="51" t="n">
        <v>20</v>
      </c>
      <c r="G161" s="347"/>
      <c r="H161" s="381"/>
      <c r="I161" s="156" t="n">
        <f aca="false">COUNTIF('genotipadas x sembradas'!$B$2:$B$810,B161)</f>
        <v>0</v>
      </c>
    </row>
    <row r="162" customFormat="false" ht="15.75" hidden="true" customHeight="false" outlineLevel="0" collapsed="false">
      <c r="A162" s="187" t="n">
        <v>155</v>
      </c>
      <c r="B162" s="379"/>
      <c r="C162" s="361" t="s">
        <v>2592</v>
      </c>
      <c r="D162" s="154" t="s">
        <v>106</v>
      </c>
      <c r="E162" s="154"/>
      <c r="F162" s="155"/>
      <c r="G162" s="371"/>
      <c r="H162" s="380"/>
      <c r="I162" s="156" t="n">
        <f aca="false">COUNTIF('genotipadas x sembradas'!$B$2:$B$810,B162)</f>
        <v>0</v>
      </c>
    </row>
    <row r="163" customFormat="false" ht="15.75" hidden="false" customHeight="false" outlineLevel="0" collapsed="false">
      <c r="A163" s="10" t="n">
        <v>156</v>
      </c>
      <c r="B163" s="17"/>
      <c r="C163" s="24" t="s">
        <v>465</v>
      </c>
      <c r="D163" s="22" t="s">
        <v>106</v>
      </c>
      <c r="E163" s="26" t="s">
        <v>453</v>
      </c>
      <c r="F163" s="51" t="n">
        <v>20</v>
      </c>
      <c r="G163" s="348"/>
      <c r="H163" s="381"/>
      <c r="I163" s="156" t="n">
        <f aca="false">COUNTIF('genotipadas x sembradas'!$B$2:$B$810,B163)</f>
        <v>0</v>
      </c>
    </row>
    <row r="164" customFormat="false" ht="15.75" hidden="false" customHeight="false" outlineLevel="0" collapsed="false">
      <c r="A164" s="10" t="n">
        <v>157</v>
      </c>
      <c r="B164" s="17"/>
      <c r="C164" s="24" t="s">
        <v>466</v>
      </c>
      <c r="D164" s="26" t="s">
        <v>106</v>
      </c>
      <c r="E164" s="26" t="s">
        <v>455</v>
      </c>
      <c r="F164" s="51" t="n">
        <v>20</v>
      </c>
      <c r="G164" s="347"/>
      <c r="H164" s="381"/>
      <c r="I164" s="156" t="n">
        <f aca="false">COUNTIF('genotipadas x sembradas'!$B$2:$B$810,B164)</f>
        <v>0</v>
      </c>
    </row>
    <row r="165" customFormat="false" ht="15.75" hidden="true" customHeight="false" outlineLevel="0" collapsed="false">
      <c r="A165" s="187" t="n">
        <v>158</v>
      </c>
      <c r="B165" s="379"/>
      <c r="C165" s="361" t="s">
        <v>2593</v>
      </c>
      <c r="D165" s="154" t="s">
        <v>106</v>
      </c>
      <c r="E165" s="154"/>
      <c r="F165" s="155"/>
      <c r="G165" s="371"/>
      <c r="H165" s="380"/>
      <c r="I165" s="156" t="n">
        <f aca="false">COUNTIF('genotipadas x sembradas'!$B$2:$B$810,B165)</f>
        <v>0</v>
      </c>
    </row>
    <row r="166" customFormat="false" ht="15.75" hidden="false" customHeight="false" outlineLevel="0" collapsed="false">
      <c r="A166" s="10" t="n">
        <v>159</v>
      </c>
      <c r="B166" s="17" t="n">
        <v>15060074</v>
      </c>
      <c r="C166" s="24" t="s">
        <v>115</v>
      </c>
      <c r="D166" s="22" t="s">
        <v>106</v>
      </c>
      <c r="E166" s="26" t="s">
        <v>453</v>
      </c>
      <c r="F166" s="51" t="n">
        <v>20</v>
      </c>
      <c r="G166" s="348"/>
      <c r="H166" s="381"/>
      <c r="I166" s="156" t="n">
        <f aca="false">COUNTIF('genotipadas x sembradas'!$B$2:$B$810,B166)</f>
        <v>0</v>
      </c>
    </row>
    <row r="167" customFormat="false" ht="15.75" hidden="false" customHeight="false" outlineLevel="0" collapsed="false">
      <c r="A167" s="10" t="n">
        <v>160</v>
      </c>
      <c r="B167" s="17" t="s">
        <v>467</v>
      </c>
      <c r="C167" s="24" t="s">
        <v>468</v>
      </c>
      <c r="D167" s="26" t="s">
        <v>106</v>
      </c>
      <c r="E167" s="26" t="s">
        <v>469</v>
      </c>
      <c r="F167" s="51" t="n">
        <v>20</v>
      </c>
      <c r="G167" s="347"/>
      <c r="H167" s="381"/>
      <c r="I167" s="156" t="n">
        <f aca="false">COUNTIF('genotipadas x sembradas'!$B$2:$B$810,B167)</f>
        <v>0</v>
      </c>
    </row>
    <row r="168" customFormat="false" ht="15.75" hidden="true" customHeight="false" outlineLevel="0" collapsed="false">
      <c r="A168" s="187" t="n">
        <v>161</v>
      </c>
      <c r="B168" s="379" t="n">
        <v>15061663</v>
      </c>
      <c r="C168" s="361" t="s">
        <v>83</v>
      </c>
      <c r="D168" s="154" t="s">
        <v>106</v>
      </c>
      <c r="E168" s="154"/>
      <c r="F168" s="155"/>
      <c r="G168" s="371"/>
      <c r="H168" s="380"/>
      <c r="I168" s="156" t="n">
        <f aca="false">COUNTIF('genotipadas x sembradas'!$B$2:$B$810,B168)</f>
        <v>0</v>
      </c>
    </row>
    <row r="169" customFormat="false" ht="15.75" hidden="true" customHeight="false" outlineLevel="0" collapsed="false">
      <c r="A169" s="187" t="n">
        <v>162</v>
      </c>
      <c r="B169" s="309" t="n">
        <v>15062016</v>
      </c>
      <c r="C169" s="361" t="s">
        <v>2594</v>
      </c>
      <c r="D169" s="154" t="s">
        <v>106</v>
      </c>
      <c r="E169" s="154"/>
      <c r="F169" s="155"/>
      <c r="G169" s="371"/>
      <c r="H169" s="382"/>
      <c r="I169" s="156" t="n">
        <f aca="false">COUNTIF('genotipadas x sembradas'!$B$2:$B$810,B169)</f>
        <v>0</v>
      </c>
    </row>
    <row r="170" customFormat="false" ht="15.75" hidden="false" customHeight="false" outlineLevel="0" collapsed="false">
      <c r="A170" s="10" t="n">
        <v>163</v>
      </c>
      <c r="B170" s="39" t="n">
        <v>15061767</v>
      </c>
      <c r="C170" s="42" t="s">
        <v>2395</v>
      </c>
      <c r="D170" s="26" t="s">
        <v>106</v>
      </c>
      <c r="E170" s="26" t="s">
        <v>473</v>
      </c>
      <c r="F170" s="51" t="n">
        <v>20</v>
      </c>
      <c r="G170" s="348"/>
      <c r="H170" s="384"/>
      <c r="I170" s="156" t="n">
        <f aca="false">COUNTIF('genotipadas x sembradas'!$B$2:$B$810,B170)</f>
        <v>2</v>
      </c>
    </row>
    <row r="171" customFormat="false" ht="15.75" hidden="false" customHeight="false" outlineLevel="0" collapsed="false">
      <c r="A171" s="10" t="n">
        <v>164</v>
      </c>
      <c r="B171" s="17"/>
      <c r="C171" s="24" t="s">
        <v>470</v>
      </c>
      <c r="D171" s="26" t="s">
        <v>106</v>
      </c>
      <c r="E171" s="22" t="s">
        <v>453</v>
      </c>
      <c r="F171" s="51" t="n">
        <v>20</v>
      </c>
      <c r="G171" s="347"/>
      <c r="H171" s="381"/>
      <c r="I171" s="156" t="n">
        <f aca="false">COUNTIF('genotipadas x sembradas'!$B$2:$B$810,B171)</f>
        <v>0</v>
      </c>
    </row>
    <row r="172" customFormat="false" ht="15.75" hidden="false" customHeight="false" outlineLevel="0" collapsed="false">
      <c r="A172" s="10" t="n">
        <v>165</v>
      </c>
      <c r="B172" s="39"/>
      <c r="C172" s="39" t="s">
        <v>471</v>
      </c>
      <c r="D172" s="26" t="s">
        <v>106</v>
      </c>
      <c r="E172" s="22" t="s">
        <v>453</v>
      </c>
      <c r="F172" s="51" t="n">
        <v>20</v>
      </c>
      <c r="G172" s="385"/>
      <c r="H172" s="384"/>
      <c r="I172" s="156" t="n">
        <f aca="false">COUNTIF('genotipadas x sembradas'!$B$2:$B$810,B172)</f>
        <v>0</v>
      </c>
    </row>
    <row r="173" customFormat="false" ht="15.75" hidden="false" customHeight="false" outlineLevel="0" collapsed="false">
      <c r="A173" s="10" t="n">
        <v>166</v>
      </c>
      <c r="B173" s="39"/>
      <c r="C173" s="24" t="s">
        <v>472</v>
      </c>
      <c r="D173" s="26" t="s">
        <v>106</v>
      </c>
      <c r="E173" s="26" t="s">
        <v>455</v>
      </c>
      <c r="F173" s="51" t="n">
        <v>20</v>
      </c>
      <c r="G173" s="347"/>
      <c r="H173" s="384"/>
      <c r="I173" s="156" t="n">
        <f aca="false">COUNTIF('genotipadas x sembradas'!$B$2:$B$810,B173)</f>
        <v>0</v>
      </c>
    </row>
    <row r="174" customFormat="false" ht="15.75" hidden="false" customHeight="false" outlineLevel="0" collapsed="false">
      <c r="A174" s="10" t="n">
        <v>167</v>
      </c>
      <c r="B174" s="39" t="n">
        <v>1</v>
      </c>
      <c r="C174" s="42" t="s">
        <v>192</v>
      </c>
      <c r="D174" s="26" t="s">
        <v>106</v>
      </c>
      <c r="E174" s="26" t="s">
        <v>473</v>
      </c>
      <c r="F174" s="51" t="n">
        <v>20</v>
      </c>
      <c r="G174" s="347"/>
      <c r="H174" s="384"/>
      <c r="I174" s="156" t="n">
        <f aca="false">COUNTIF('genotipadas x sembradas'!$B$2:$B$810,B174)</f>
        <v>0</v>
      </c>
    </row>
    <row r="175" customFormat="false" ht="15.75" hidden="false" customHeight="false" outlineLevel="0" collapsed="false">
      <c r="A175" s="10" t="n">
        <v>168</v>
      </c>
      <c r="B175" s="39" t="n">
        <v>2</v>
      </c>
      <c r="C175" s="39" t="s">
        <v>75</v>
      </c>
      <c r="D175" s="26" t="s">
        <v>106</v>
      </c>
      <c r="E175" s="26" t="s">
        <v>473</v>
      </c>
      <c r="F175" s="51" t="n">
        <v>20</v>
      </c>
      <c r="G175" s="347"/>
      <c r="H175" s="384"/>
      <c r="I175" s="156" t="n">
        <f aca="false">COUNTIF('genotipadas x sembradas'!$B$2:$B$810,B175)</f>
        <v>0</v>
      </c>
    </row>
    <row r="176" customFormat="false" ht="15.75" hidden="false" customHeight="false" outlineLevel="0" collapsed="false">
      <c r="A176" s="10" t="n">
        <v>169</v>
      </c>
      <c r="B176" s="39" t="n">
        <v>3</v>
      </c>
      <c r="C176" s="39" t="s">
        <v>474</v>
      </c>
      <c r="D176" s="26" t="s">
        <v>106</v>
      </c>
      <c r="E176" s="26" t="s">
        <v>473</v>
      </c>
      <c r="F176" s="51" t="n">
        <v>20</v>
      </c>
      <c r="G176" s="347"/>
      <c r="H176" s="384"/>
      <c r="I176" s="156" t="n">
        <f aca="false">COUNTIF('genotipadas x sembradas'!$B$2:$B$810,B176)</f>
        <v>0</v>
      </c>
    </row>
    <row r="177" customFormat="false" ht="15.75" hidden="false" customHeight="false" outlineLevel="0" collapsed="false">
      <c r="A177" s="10" t="n">
        <v>170</v>
      </c>
      <c r="B177" s="39" t="n">
        <v>4</v>
      </c>
      <c r="C177" s="42" t="s">
        <v>475</v>
      </c>
      <c r="D177" s="26" t="s">
        <v>106</v>
      </c>
      <c r="E177" s="26" t="s">
        <v>473</v>
      </c>
      <c r="F177" s="51" t="n">
        <v>20</v>
      </c>
      <c r="G177" s="347"/>
      <c r="H177" s="384"/>
      <c r="I177" s="156" t="n">
        <f aca="false">COUNTIF('genotipadas x sembradas'!$B$2:$B$810,B177)</f>
        <v>0</v>
      </c>
    </row>
    <row r="178" customFormat="false" ht="15.75" hidden="true" customHeight="false" outlineLevel="0" collapsed="false">
      <c r="A178" s="187" t="n">
        <v>171</v>
      </c>
      <c r="B178" s="191" t="n">
        <v>5</v>
      </c>
      <c r="C178" s="191" t="s">
        <v>2595</v>
      </c>
      <c r="D178" s="154" t="s">
        <v>106</v>
      </c>
      <c r="E178" s="154" t="s">
        <v>473</v>
      </c>
      <c r="F178" s="155"/>
      <c r="G178" s="371"/>
      <c r="H178" s="386"/>
      <c r="I178" s="156" t="n">
        <f aca="false">COUNTIF('genotipadas x sembradas'!$B$2:$B$810,B178)</f>
        <v>0</v>
      </c>
      <c r="J178" s="0" t="s">
        <v>2494</v>
      </c>
    </row>
    <row r="179" customFormat="false" ht="15.75" hidden="false" customHeight="false" outlineLevel="0" collapsed="false">
      <c r="A179" s="10" t="n">
        <v>172</v>
      </c>
      <c r="B179" s="39" t="n">
        <v>6</v>
      </c>
      <c r="C179" s="42" t="s">
        <v>476</v>
      </c>
      <c r="D179" s="26" t="s">
        <v>106</v>
      </c>
      <c r="E179" s="26" t="s">
        <v>473</v>
      </c>
      <c r="F179" s="51" t="n">
        <v>20</v>
      </c>
      <c r="G179" s="347"/>
      <c r="H179" s="384"/>
      <c r="I179" s="156" t="n">
        <f aca="false">COUNTIF('genotipadas x sembradas'!$B$2:$B$810,B179)</f>
        <v>0</v>
      </c>
    </row>
    <row r="180" customFormat="false" ht="15.75" hidden="false" customHeight="false" outlineLevel="0" collapsed="false">
      <c r="A180" s="10" t="n">
        <v>173</v>
      </c>
      <c r="B180" s="42" t="n">
        <v>7</v>
      </c>
      <c r="C180" s="42" t="s">
        <v>477</v>
      </c>
      <c r="D180" s="26" t="s">
        <v>106</v>
      </c>
      <c r="E180" s="22" t="s">
        <v>473</v>
      </c>
      <c r="F180" s="51" t="n">
        <v>20</v>
      </c>
      <c r="G180" s="348"/>
      <c r="H180" s="384"/>
      <c r="I180" s="156" t="n">
        <f aca="false">COUNTIF('genotipadas x sembradas'!$B$2:$B$810,B180)</f>
        <v>0</v>
      </c>
    </row>
    <row r="181" customFormat="false" ht="15.75" hidden="false" customHeight="false" outlineLevel="0" collapsed="false">
      <c r="A181" s="10" t="n">
        <v>174</v>
      </c>
      <c r="B181" s="39" t="n">
        <v>8</v>
      </c>
      <c r="C181" s="42" t="s">
        <v>81</v>
      </c>
      <c r="D181" s="26" t="s">
        <v>106</v>
      </c>
      <c r="E181" s="26" t="s">
        <v>473</v>
      </c>
      <c r="F181" s="51" t="n">
        <v>20</v>
      </c>
      <c r="G181" s="347"/>
      <c r="H181" s="384"/>
      <c r="I181" s="156" t="n">
        <f aca="false">COUNTIF('genotipadas x sembradas'!$B$2:$B$810,B181)</f>
        <v>0</v>
      </c>
    </row>
    <row r="182" customFormat="false" ht="15.75" hidden="false" customHeight="false" outlineLevel="0" collapsed="false">
      <c r="A182" s="10" t="n">
        <v>175</v>
      </c>
      <c r="B182" s="39" t="n">
        <v>11</v>
      </c>
      <c r="C182" s="42" t="s">
        <v>478</v>
      </c>
      <c r="D182" s="26" t="s">
        <v>106</v>
      </c>
      <c r="E182" s="26" t="s">
        <v>473</v>
      </c>
      <c r="F182" s="51" t="n">
        <v>20</v>
      </c>
      <c r="G182" s="347"/>
      <c r="H182" s="384"/>
      <c r="I182" s="156" t="n">
        <f aca="false">COUNTIF('genotipadas x sembradas'!$B$2:$B$810,B182)</f>
        <v>0</v>
      </c>
    </row>
    <row r="183" customFormat="false" ht="15.75" hidden="false" customHeight="false" outlineLevel="0" collapsed="false">
      <c r="A183" s="10" t="n">
        <v>176</v>
      </c>
      <c r="B183" s="39" t="n">
        <v>9</v>
      </c>
      <c r="C183" s="42" t="s">
        <v>81</v>
      </c>
      <c r="D183" s="26" t="s">
        <v>106</v>
      </c>
      <c r="E183" s="26" t="s">
        <v>473</v>
      </c>
      <c r="F183" s="51" t="n">
        <v>20</v>
      </c>
      <c r="G183" s="347"/>
      <c r="H183" s="384"/>
      <c r="I183" s="156" t="n">
        <f aca="false">COUNTIF('genotipadas x sembradas'!$B$2:$B$810,B183)</f>
        <v>0</v>
      </c>
    </row>
    <row r="184" customFormat="false" ht="15.75" hidden="false" customHeight="false" outlineLevel="0" collapsed="false">
      <c r="A184" s="10" t="n">
        <v>177</v>
      </c>
      <c r="B184" s="39" t="n">
        <v>10</v>
      </c>
      <c r="C184" s="42" t="s">
        <v>479</v>
      </c>
      <c r="D184" s="26" t="s">
        <v>106</v>
      </c>
      <c r="E184" s="26" t="s">
        <v>473</v>
      </c>
      <c r="F184" s="51" t="n">
        <v>20</v>
      </c>
      <c r="G184" s="347"/>
      <c r="H184" s="384"/>
      <c r="I184" s="156" t="n">
        <f aca="false">COUNTIF('genotipadas x sembradas'!$B$2:$B$810,B184)</f>
        <v>0</v>
      </c>
    </row>
    <row r="185" customFormat="false" ht="15.75" hidden="false" customHeight="false" outlineLevel="0" collapsed="false">
      <c r="A185" s="10" t="n">
        <v>178</v>
      </c>
      <c r="B185" s="42" t="s">
        <v>480</v>
      </c>
      <c r="C185" s="39" t="s">
        <v>481</v>
      </c>
      <c r="D185" s="26" t="s">
        <v>106</v>
      </c>
      <c r="E185" s="26" t="s">
        <v>298</v>
      </c>
      <c r="F185" s="51" t="n">
        <v>20</v>
      </c>
      <c r="G185" s="347"/>
      <c r="H185" s="384"/>
      <c r="I185" s="156" t="n">
        <f aca="false">COUNTIF('genotipadas x sembradas'!$B$2:$B$810,B185)</f>
        <v>0</v>
      </c>
    </row>
    <row r="186" customFormat="false" ht="15.75" hidden="false" customHeight="false" outlineLevel="0" collapsed="false">
      <c r="A186" s="11" t="n">
        <v>179</v>
      </c>
      <c r="B186" s="42" t="s">
        <v>482</v>
      </c>
      <c r="C186" s="42" t="s">
        <v>98</v>
      </c>
      <c r="D186" s="26" t="s">
        <v>106</v>
      </c>
      <c r="E186" s="26" t="s">
        <v>298</v>
      </c>
      <c r="F186" s="51" t="n">
        <v>20</v>
      </c>
      <c r="G186" s="347"/>
      <c r="H186" s="384"/>
      <c r="I186" s="156" t="n">
        <f aca="false">COUNTIF('genotipadas x sembradas'!$B$2:$B$810,B186)</f>
        <v>0</v>
      </c>
    </row>
    <row r="187" customFormat="false" ht="15.75" hidden="false" customHeight="false" outlineLevel="0" collapsed="false">
      <c r="A187" s="11" t="n">
        <v>180</v>
      </c>
      <c r="B187" s="42" t="s">
        <v>483</v>
      </c>
      <c r="C187" s="42" t="s">
        <v>484</v>
      </c>
      <c r="D187" s="26" t="s">
        <v>106</v>
      </c>
      <c r="E187" s="26" t="s">
        <v>298</v>
      </c>
      <c r="F187" s="51" t="n">
        <v>20</v>
      </c>
      <c r="G187" s="347"/>
      <c r="H187" s="384"/>
      <c r="I187" s="156" t="n">
        <f aca="false">COUNTIF('genotipadas x sembradas'!$B$2:$B$810,B187)</f>
        <v>0</v>
      </c>
    </row>
    <row r="188" customFormat="false" ht="15.75" hidden="false" customHeight="false" outlineLevel="0" collapsed="false">
      <c r="A188" s="10" t="n">
        <v>181</v>
      </c>
      <c r="B188" s="42" t="s">
        <v>485</v>
      </c>
      <c r="C188" s="42" t="s">
        <v>486</v>
      </c>
      <c r="D188" s="26" t="s">
        <v>106</v>
      </c>
      <c r="E188" s="26" t="s">
        <v>298</v>
      </c>
      <c r="F188" s="51" t="n">
        <v>20</v>
      </c>
      <c r="G188" s="347"/>
      <c r="H188" s="384"/>
      <c r="I188" s="156" t="n">
        <f aca="false">COUNTIF('genotipadas x sembradas'!$B$2:$B$810,B188)</f>
        <v>0</v>
      </c>
    </row>
    <row r="189" customFormat="false" ht="15.75" hidden="false" customHeight="false" outlineLevel="0" collapsed="false">
      <c r="A189" s="10" t="n">
        <v>182</v>
      </c>
      <c r="B189" s="42" t="s">
        <v>487</v>
      </c>
      <c r="C189" s="42" t="s">
        <v>488</v>
      </c>
      <c r="D189" s="26" t="s">
        <v>106</v>
      </c>
      <c r="E189" s="26" t="s">
        <v>298</v>
      </c>
      <c r="F189" s="51" t="n">
        <v>20</v>
      </c>
      <c r="G189" s="347"/>
      <c r="H189" s="384"/>
      <c r="I189" s="156" t="n">
        <f aca="false">COUNTIF('genotipadas x sembradas'!$B$2:$B$810,B189)</f>
        <v>0</v>
      </c>
    </row>
    <row r="190" customFormat="false" ht="15.75" hidden="false" customHeight="false" outlineLevel="0" collapsed="false">
      <c r="A190" s="10" t="n">
        <v>183</v>
      </c>
      <c r="B190" s="42" t="s">
        <v>489</v>
      </c>
      <c r="C190" s="42" t="s">
        <v>99</v>
      </c>
      <c r="D190" s="26" t="s">
        <v>106</v>
      </c>
      <c r="E190" s="26" t="s">
        <v>298</v>
      </c>
      <c r="F190" s="51" t="n">
        <v>20</v>
      </c>
      <c r="G190" s="347"/>
      <c r="H190" s="384"/>
      <c r="I190" s="156" t="n">
        <f aca="false">COUNTIF('genotipadas x sembradas'!$B$2:$B$810,B190)</f>
        <v>0</v>
      </c>
    </row>
    <row r="191" customFormat="false" ht="15.75" hidden="false" customHeight="false" outlineLevel="0" collapsed="false">
      <c r="A191" s="10" t="n">
        <v>184</v>
      </c>
      <c r="B191" s="42" t="s">
        <v>490</v>
      </c>
      <c r="C191" s="42" t="s">
        <v>491</v>
      </c>
      <c r="D191" s="26" t="s">
        <v>106</v>
      </c>
      <c r="E191" s="26" t="s">
        <v>298</v>
      </c>
      <c r="F191" s="51" t="n">
        <v>3</v>
      </c>
      <c r="G191" s="347"/>
      <c r="H191" s="384"/>
      <c r="I191" s="156" t="n">
        <f aca="false">COUNTIF('genotipadas x sembradas'!$B$2:$B$810,B191)</f>
        <v>0</v>
      </c>
    </row>
    <row r="192" customFormat="false" ht="15.75" hidden="false" customHeight="false" outlineLevel="0" collapsed="false">
      <c r="A192" s="10" t="n">
        <v>185</v>
      </c>
      <c r="B192" s="42" t="s">
        <v>492</v>
      </c>
      <c r="C192" s="42" t="s">
        <v>493</v>
      </c>
      <c r="D192" s="26" t="s">
        <v>106</v>
      </c>
      <c r="E192" s="26" t="s">
        <v>298</v>
      </c>
      <c r="F192" s="51" t="n">
        <v>20</v>
      </c>
      <c r="G192" s="347"/>
      <c r="H192" s="384"/>
      <c r="I192" s="156" t="n">
        <f aca="false">COUNTIF('genotipadas x sembradas'!$B$2:$B$810,B192)</f>
        <v>0</v>
      </c>
    </row>
    <row r="193" customFormat="false" ht="15.75" hidden="false" customHeight="false" outlineLevel="0" collapsed="false">
      <c r="A193" s="10" t="n">
        <v>186</v>
      </c>
      <c r="B193" s="42" t="s">
        <v>494</v>
      </c>
      <c r="C193" s="42" t="s">
        <v>495</v>
      </c>
      <c r="D193" s="26" t="s">
        <v>106</v>
      </c>
      <c r="E193" s="26" t="s">
        <v>298</v>
      </c>
      <c r="F193" s="51" t="n">
        <v>20</v>
      </c>
      <c r="G193" s="347"/>
      <c r="H193" s="384"/>
      <c r="I193" s="156" t="n">
        <f aca="false">COUNTIF('genotipadas x sembradas'!$B$2:$B$810,B193)</f>
        <v>0</v>
      </c>
    </row>
    <row r="194" customFormat="false" ht="15.75" hidden="false" customHeight="false" outlineLevel="0" collapsed="false">
      <c r="A194" s="10" t="n">
        <v>187</v>
      </c>
      <c r="B194" s="42" t="s">
        <v>496</v>
      </c>
      <c r="C194" s="42" t="s">
        <v>497</v>
      </c>
      <c r="D194" s="26" t="s">
        <v>106</v>
      </c>
      <c r="E194" s="26" t="s">
        <v>298</v>
      </c>
      <c r="F194" s="51" t="n">
        <v>20</v>
      </c>
      <c r="G194" s="347"/>
      <c r="H194" s="384"/>
      <c r="I194" s="156" t="n">
        <f aca="false">COUNTIF('genotipadas x sembradas'!$B$2:$B$810,B194)</f>
        <v>0</v>
      </c>
    </row>
    <row r="195" customFormat="false" ht="15.75" hidden="false" customHeight="false" outlineLevel="0" collapsed="false">
      <c r="A195" s="10" t="n">
        <v>188</v>
      </c>
      <c r="B195" s="42" t="s">
        <v>498</v>
      </c>
      <c r="C195" s="42" t="s">
        <v>499</v>
      </c>
      <c r="D195" s="26" t="s">
        <v>106</v>
      </c>
      <c r="E195" s="26" t="s">
        <v>298</v>
      </c>
      <c r="F195" s="51" t="n">
        <v>2</v>
      </c>
      <c r="G195" s="347"/>
      <c r="H195" s="384"/>
      <c r="I195" s="156" t="n">
        <f aca="false">COUNTIF('genotipadas x sembradas'!$B$2:$B$810,B195)</f>
        <v>0</v>
      </c>
    </row>
    <row r="196" customFormat="false" ht="15.75" hidden="false" customHeight="false" outlineLevel="0" collapsed="false">
      <c r="A196" s="10" t="n">
        <v>189</v>
      </c>
      <c r="B196" s="42" t="s">
        <v>500</v>
      </c>
      <c r="C196" s="42" t="s">
        <v>501</v>
      </c>
      <c r="D196" s="26" t="s">
        <v>106</v>
      </c>
      <c r="E196" s="26" t="s">
        <v>298</v>
      </c>
      <c r="F196" s="51" t="n">
        <v>20</v>
      </c>
      <c r="G196" s="347"/>
      <c r="H196" s="384"/>
      <c r="I196" s="156" t="n">
        <f aca="false">COUNTIF('genotipadas x sembradas'!$B$2:$B$810,B196)</f>
        <v>0</v>
      </c>
    </row>
    <row r="197" customFormat="false" ht="15.75" hidden="true" customHeight="false" outlineLevel="0" collapsed="false">
      <c r="A197" s="187" t="n">
        <v>190</v>
      </c>
      <c r="B197" s="387" t="s">
        <v>2596</v>
      </c>
      <c r="C197" s="191" t="s">
        <v>2597</v>
      </c>
      <c r="D197" s="154" t="s">
        <v>106</v>
      </c>
      <c r="E197" s="154" t="s">
        <v>298</v>
      </c>
      <c r="F197" s="191"/>
      <c r="G197" s="388"/>
      <c r="H197" s="389"/>
      <c r="I197" s="156" t="n">
        <f aca="false">COUNTIF('genotipadas x sembradas'!$B$2:$B$810,B197)</f>
        <v>0</v>
      </c>
    </row>
    <row r="198" customFormat="false" ht="15.75" hidden="false" customHeight="false" outlineLevel="0" collapsed="false">
      <c r="A198" s="10" t="n">
        <v>191</v>
      </c>
      <c r="B198" s="42" t="s">
        <v>502</v>
      </c>
      <c r="C198" s="39" t="s">
        <v>503</v>
      </c>
      <c r="D198" s="26" t="s">
        <v>106</v>
      </c>
      <c r="E198" s="26" t="s">
        <v>298</v>
      </c>
      <c r="F198" s="51" t="n">
        <v>5</v>
      </c>
      <c r="G198" s="347"/>
      <c r="H198" s="384"/>
      <c r="I198" s="156" t="n">
        <f aca="false">COUNTIF('genotipadas x sembradas'!$B$2:$B$810,B198)</f>
        <v>0</v>
      </c>
    </row>
    <row r="199" customFormat="false" ht="15.75" hidden="false" customHeight="false" outlineLevel="0" collapsed="false">
      <c r="A199" s="10" t="n">
        <v>192</v>
      </c>
      <c r="B199" s="42" t="s">
        <v>504</v>
      </c>
      <c r="C199" s="39" t="s">
        <v>505</v>
      </c>
      <c r="D199" s="26" t="s">
        <v>106</v>
      </c>
      <c r="E199" s="26" t="s">
        <v>298</v>
      </c>
      <c r="F199" s="51" t="n">
        <v>20</v>
      </c>
      <c r="G199" s="347"/>
      <c r="H199" s="384"/>
      <c r="I199" s="156" t="n">
        <f aca="false">COUNTIF('genotipadas x sembradas'!$B$2:$B$810,B199)</f>
        <v>0</v>
      </c>
    </row>
    <row r="200" customFormat="false" ht="15.75" hidden="true" customHeight="false" outlineLevel="0" collapsed="false">
      <c r="A200" s="187" t="n">
        <v>193</v>
      </c>
      <c r="B200" s="387" t="s">
        <v>2598</v>
      </c>
      <c r="C200" s="191" t="s">
        <v>100</v>
      </c>
      <c r="D200" s="154" t="s">
        <v>106</v>
      </c>
      <c r="E200" s="154" t="s">
        <v>298</v>
      </c>
      <c r="F200" s="191"/>
      <c r="G200" s="390"/>
      <c r="H200" s="389"/>
      <c r="I200" s="156" t="n">
        <f aca="false">COUNTIF('genotipadas x sembradas'!$B$2:$B$810,B200)</f>
        <v>0</v>
      </c>
    </row>
    <row r="201" customFormat="false" ht="15.75" hidden="false" customHeight="false" outlineLevel="0" collapsed="false">
      <c r="A201" s="10" t="n">
        <v>194</v>
      </c>
      <c r="B201" s="42" t="s">
        <v>506</v>
      </c>
      <c r="C201" s="39" t="s">
        <v>507</v>
      </c>
      <c r="D201" s="26" t="s">
        <v>106</v>
      </c>
      <c r="E201" s="26" t="s">
        <v>298</v>
      </c>
      <c r="F201" s="51" t="n">
        <v>20</v>
      </c>
      <c r="G201" s="347"/>
      <c r="H201" s="384"/>
      <c r="I201" s="156" t="n">
        <f aca="false">COUNTIF('genotipadas x sembradas'!$B$2:$B$810,B201)</f>
        <v>0</v>
      </c>
    </row>
    <row r="202" customFormat="false" ht="15.75" hidden="false" customHeight="false" outlineLevel="0" collapsed="false">
      <c r="A202" s="10" t="n">
        <v>195</v>
      </c>
      <c r="B202" s="42" t="s">
        <v>508</v>
      </c>
      <c r="C202" s="39" t="s">
        <v>509</v>
      </c>
      <c r="D202" s="26" t="s">
        <v>106</v>
      </c>
      <c r="E202" s="26" t="s">
        <v>298</v>
      </c>
      <c r="F202" s="51" t="n">
        <v>20</v>
      </c>
      <c r="G202" s="347"/>
      <c r="H202" s="384"/>
      <c r="I202" s="156" t="n">
        <f aca="false">COUNTIF('genotipadas x sembradas'!$B$2:$B$810,B202)</f>
        <v>0</v>
      </c>
    </row>
    <row r="203" customFormat="false" ht="15.75" hidden="true" customHeight="false" outlineLevel="0" collapsed="false">
      <c r="A203" s="187" t="n">
        <v>196</v>
      </c>
      <c r="B203" s="387" t="s">
        <v>2599</v>
      </c>
      <c r="C203" s="191" t="s">
        <v>2600</v>
      </c>
      <c r="D203" s="154" t="s">
        <v>106</v>
      </c>
      <c r="E203" s="154" t="s">
        <v>298</v>
      </c>
      <c r="F203" s="155"/>
      <c r="G203" s="371"/>
      <c r="H203" s="389"/>
      <c r="I203" s="156" t="n">
        <f aca="false">COUNTIF('genotipadas x sembradas'!$B$2:$B$810,B203)</f>
        <v>0</v>
      </c>
    </row>
    <row r="204" customFormat="false" ht="15.75" hidden="false" customHeight="false" outlineLevel="0" collapsed="false">
      <c r="A204" s="10" t="n">
        <v>197</v>
      </c>
      <c r="B204" s="42" t="s">
        <v>510</v>
      </c>
      <c r="C204" s="39" t="s">
        <v>511</v>
      </c>
      <c r="D204" s="26" t="s">
        <v>106</v>
      </c>
      <c r="E204" s="26" t="s">
        <v>298</v>
      </c>
      <c r="F204" s="51" t="n">
        <v>2</v>
      </c>
      <c r="G204" s="347"/>
      <c r="H204" s="384"/>
      <c r="I204" s="156" t="n">
        <f aca="false">COUNTIF('genotipadas x sembradas'!$B$2:$B$810,B204)</f>
        <v>0</v>
      </c>
    </row>
    <row r="205" customFormat="false" ht="15.75" hidden="true" customHeight="false" outlineLevel="0" collapsed="false">
      <c r="A205" s="187" t="n">
        <v>198</v>
      </c>
      <c r="B205" s="191" t="s">
        <v>2601</v>
      </c>
      <c r="C205" s="191" t="s">
        <v>2602</v>
      </c>
      <c r="D205" s="154" t="s">
        <v>106</v>
      </c>
      <c r="E205" s="154" t="s">
        <v>298</v>
      </c>
      <c r="F205" s="155"/>
      <c r="G205" s="371"/>
      <c r="H205" s="386"/>
      <c r="I205" s="156" t="n">
        <f aca="false">COUNTIF('genotipadas x sembradas'!$B$2:$B$810,B205)</f>
        <v>0</v>
      </c>
      <c r="J205" s="0" t="s">
        <v>2494</v>
      </c>
    </row>
    <row r="206" customFormat="false" ht="15.75" hidden="false" customHeight="false" outlineLevel="0" collapsed="false">
      <c r="A206" s="10" t="n">
        <v>199</v>
      </c>
      <c r="B206" s="42" t="s">
        <v>512</v>
      </c>
      <c r="C206" s="39" t="s">
        <v>513</v>
      </c>
      <c r="D206" s="26" t="s">
        <v>106</v>
      </c>
      <c r="E206" s="26" t="s">
        <v>298</v>
      </c>
      <c r="F206" s="51" t="n">
        <v>20</v>
      </c>
      <c r="G206" s="347"/>
      <c r="H206" s="384"/>
      <c r="I206" s="156" t="n">
        <f aca="false">COUNTIF('genotipadas x sembradas'!$B$2:$B$810,B206)</f>
        <v>0</v>
      </c>
    </row>
    <row r="207" customFormat="false" ht="15.75" hidden="false" customHeight="false" outlineLevel="0" collapsed="false">
      <c r="A207" s="10" t="n">
        <v>200</v>
      </c>
      <c r="B207" s="42" t="s">
        <v>514</v>
      </c>
      <c r="C207" s="39" t="s">
        <v>515</v>
      </c>
      <c r="D207" s="26" t="s">
        <v>106</v>
      </c>
      <c r="E207" s="26" t="s">
        <v>298</v>
      </c>
      <c r="F207" s="51" t="n">
        <v>20</v>
      </c>
      <c r="G207" s="347"/>
      <c r="H207" s="384"/>
      <c r="I207" s="156" t="n">
        <f aca="false">COUNTIF('genotipadas x sembradas'!$B$2:$B$810,B207)</f>
        <v>0</v>
      </c>
    </row>
    <row r="208" customFormat="false" ht="15.75" hidden="false" customHeight="false" outlineLevel="0" collapsed="false">
      <c r="A208" s="10" t="n">
        <v>201</v>
      </c>
      <c r="B208" s="42" t="s">
        <v>516</v>
      </c>
      <c r="C208" s="39" t="s">
        <v>491</v>
      </c>
      <c r="D208" s="26" t="s">
        <v>106</v>
      </c>
      <c r="E208" s="26" t="s">
        <v>298</v>
      </c>
      <c r="F208" s="51" t="n">
        <v>20</v>
      </c>
      <c r="G208" s="347"/>
      <c r="H208" s="384"/>
      <c r="I208" s="156" t="n">
        <f aca="false">COUNTIF('genotipadas x sembradas'!$B$2:$B$810,B208)</f>
        <v>0</v>
      </c>
    </row>
    <row r="209" customFormat="false" ht="15.75" hidden="false" customHeight="false" outlineLevel="0" collapsed="false">
      <c r="A209" s="10" t="n">
        <v>202</v>
      </c>
      <c r="B209" s="42" t="s">
        <v>517</v>
      </c>
      <c r="C209" s="39" t="s">
        <v>518</v>
      </c>
      <c r="D209" s="26" t="s">
        <v>106</v>
      </c>
      <c r="E209" s="26" t="s">
        <v>298</v>
      </c>
      <c r="F209" s="51" t="n">
        <v>20</v>
      </c>
      <c r="G209" s="347"/>
      <c r="H209" s="384"/>
      <c r="I209" s="156" t="n">
        <f aca="false">COUNTIF('genotipadas x sembradas'!$B$2:$B$810,B209)</f>
        <v>0</v>
      </c>
    </row>
    <row r="210" customFormat="false" ht="15.75" hidden="true" customHeight="false" outlineLevel="0" collapsed="false">
      <c r="A210" s="187" t="n">
        <v>203</v>
      </c>
      <c r="B210" s="191" t="s">
        <v>2603</v>
      </c>
      <c r="C210" s="191" t="s">
        <v>468</v>
      </c>
      <c r="D210" s="154" t="s">
        <v>106</v>
      </c>
      <c r="E210" s="154" t="s">
        <v>298</v>
      </c>
      <c r="F210" s="155"/>
      <c r="G210" s="371"/>
      <c r="H210" s="386"/>
      <c r="I210" s="156" t="n">
        <f aca="false">COUNTIF('genotipadas x sembradas'!$B$2:$B$810,B210)</f>
        <v>0</v>
      </c>
      <c r="J210" s="0" t="s">
        <v>2494</v>
      </c>
    </row>
    <row r="211" customFormat="false" ht="15.75" hidden="false" customHeight="false" outlineLevel="0" collapsed="false">
      <c r="A211" s="10" t="n">
        <v>204</v>
      </c>
      <c r="B211" s="42" t="s">
        <v>519</v>
      </c>
      <c r="C211" s="39" t="s">
        <v>520</v>
      </c>
      <c r="D211" s="26" t="s">
        <v>106</v>
      </c>
      <c r="E211" s="26" t="s">
        <v>298</v>
      </c>
      <c r="F211" s="51" t="n">
        <v>20</v>
      </c>
      <c r="G211" s="347"/>
      <c r="H211" s="384"/>
      <c r="I211" s="156" t="n">
        <f aca="false">COUNTIF('genotipadas x sembradas'!$B$2:$B$810,B211)</f>
        <v>0</v>
      </c>
    </row>
    <row r="212" customFormat="false" ht="15.75" hidden="false" customHeight="false" outlineLevel="0" collapsed="false">
      <c r="A212" s="10" t="n">
        <v>205</v>
      </c>
      <c r="B212" s="42" t="s">
        <v>521</v>
      </c>
      <c r="C212" s="39" t="s">
        <v>522</v>
      </c>
      <c r="D212" s="26" t="s">
        <v>106</v>
      </c>
      <c r="E212" s="26" t="s">
        <v>298</v>
      </c>
      <c r="F212" s="51" t="n">
        <v>20</v>
      </c>
      <c r="G212" s="347"/>
      <c r="H212" s="384"/>
      <c r="I212" s="156" t="n">
        <f aca="false">COUNTIF('genotipadas x sembradas'!$B$2:$B$810,B212)</f>
        <v>0</v>
      </c>
    </row>
    <row r="213" customFormat="false" ht="15.75" hidden="false" customHeight="false" outlineLevel="0" collapsed="false">
      <c r="A213" s="10" t="n">
        <v>206</v>
      </c>
      <c r="B213" s="42" t="s">
        <v>523</v>
      </c>
      <c r="C213" s="39" t="s">
        <v>97</v>
      </c>
      <c r="D213" s="26" t="s">
        <v>106</v>
      </c>
      <c r="E213" s="26" t="s">
        <v>298</v>
      </c>
      <c r="F213" s="51" t="n">
        <v>20</v>
      </c>
      <c r="G213" s="347"/>
      <c r="H213" s="384"/>
      <c r="I213" s="156" t="n">
        <f aca="false">COUNTIF('genotipadas x sembradas'!$B$2:$B$810,B213)</f>
        <v>0</v>
      </c>
    </row>
    <row r="214" customFormat="false" ht="15.75" hidden="false" customHeight="false" outlineLevel="0" collapsed="false">
      <c r="A214" s="10" t="n">
        <v>207</v>
      </c>
      <c r="B214" s="42" t="s">
        <v>524</v>
      </c>
      <c r="C214" s="39" t="s">
        <v>525</v>
      </c>
      <c r="D214" s="26" t="s">
        <v>106</v>
      </c>
      <c r="E214" s="26" t="s">
        <v>298</v>
      </c>
      <c r="F214" s="51" t="n">
        <v>20</v>
      </c>
      <c r="G214" s="347"/>
      <c r="H214" s="384"/>
      <c r="I214" s="156" t="n">
        <f aca="false">COUNTIF('genotipadas x sembradas'!$B$2:$B$810,B214)</f>
        <v>0</v>
      </c>
    </row>
    <row r="215" customFormat="false" ht="15.75" hidden="false" customHeight="false" outlineLevel="0" collapsed="false">
      <c r="A215" s="10" t="n">
        <v>208</v>
      </c>
      <c r="B215" s="42" t="s">
        <v>526</v>
      </c>
      <c r="C215" s="39" t="s">
        <v>527</v>
      </c>
      <c r="D215" s="26" t="s">
        <v>106</v>
      </c>
      <c r="E215" s="26" t="s">
        <v>298</v>
      </c>
      <c r="F215" s="51" t="n">
        <v>20</v>
      </c>
      <c r="G215" s="347"/>
      <c r="H215" s="384"/>
      <c r="I215" s="156" t="n">
        <f aca="false">COUNTIF('genotipadas x sembradas'!$B$2:$B$810,B215)</f>
        <v>0</v>
      </c>
    </row>
    <row r="216" customFormat="false" ht="15.75" hidden="false" customHeight="false" outlineLevel="0" collapsed="false">
      <c r="A216" s="10" t="n">
        <v>209</v>
      </c>
      <c r="B216" s="42" t="s">
        <v>528</v>
      </c>
      <c r="C216" s="39" t="s">
        <v>529</v>
      </c>
      <c r="D216" s="26" t="s">
        <v>106</v>
      </c>
      <c r="E216" s="26" t="s">
        <v>298</v>
      </c>
      <c r="F216" s="51" t="n">
        <v>20</v>
      </c>
      <c r="G216" s="347"/>
      <c r="H216" s="384"/>
      <c r="I216" s="156" t="n">
        <f aca="false">COUNTIF('genotipadas x sembradas'!$B$2:$B$810,B216)</f>
        <v>0</v>
      </c>
    </row>
    <row r="217" customFormat="false" ht="15.75" hidden="false" customHeight="false" outlineLevel="0" collapsed="false">
      <c r="A217" s="10" t="n">
        <v>210</v>
      </c>
      <c r="B217" s="42" t="s">
        <v>530</v>
      </c>
      <c r="C217" s="39" t="s">
        <v>531</v>
      </c>
      <c r="D217" s="26" t="s">
        <v>106</v>
      </c>
      <c r="E217" s="26" t="s">
        <v>298</v>
      </c>
      <c r="F217" s="51" t="n">
        <v>20</v>
      </c>
      <c r="G217" s="347"/>
      <c r="H217" s="384"/>
      <c r="I217" s="156" t="n">
        <f aca="false">COUNTIF('genotipadas x sembradas'!$B$2:$B$810,B217)</f>
        <v>0</v>
      </c>
    </row>
    <row r="218" customFormat="false" ht="15.75" hidden="false" customHeight="false" outlineLevel="0" collapsed="false">
      <c r="A218" s="10" t="n">
        <v>211</v>
      </c>
      <c r="B218" s="42" t="s">
        <v>532</v>
      </c>
      <c r="C218" s="39" t="s">
        <v>533</v>
      </c>
      <c r="D218" s="26" t="s">
        <v>106</v>
      </c>
      <c r="E218" s="26" t="s">
        <v>298</v>
      </c>
      <c r="F218" s="51" t="n">
        <v>20</v>
      </c>
      <c r="G218" s="347"/>
      <c r="H218" s="384"/>
      <c r="I218" s="156" t="n">
        <f aca="false">COUNTIF('genotipadas x sembradas'!$B$2:$B$810,B218)</f>
        <v>0</v>
      </c>
    </row>
    <row r="219" customFormat="false" ht="15.75" hidden="false" customHeight="false" outlineLevel="0" collapsed="false">
      <c r="A219" s="10" t="n">
        <v>212</v>
      </c>
      <c r="B219" s="42" t="s">
        <v>534</v>
      </c>
      <c r="C219" s="39" t="s">
        <v>535</v>
      </c>
      <c r="D219" s="26" t="s">
        <v>106</v>
      </c>
      <c r="E219" s="26" t="s">
        <v>298</v>
      </c>
      <c r="F219" s="51" t="n">
        <v>20</v>
      </c>
      <c r="G219" s="347"/>
      <c r="H219" s="384"/>
      <c r="I219" s="156" t="n">
        <f aca="false">COUNTIF('genotipadas x sembradas'!$B$2:$B$810,B219)</f>
        <v>0</v>
      </c>
    </row>
    <row r="220" customFormat="false" ht="15.75" hidden="false" customHeight="false" outlineLevel="0" collapsed="false">
      <c r="A220" s="10" t="n">
        <v>213</v>
      </c>
      <c r="B220" s="42" t="s">
        <v>536</v>
      </c>
      <c r="C220" s="39" t="s">
        <v>537</v>
      </c>
      <c r="D220" s="26" t="s">
        <v>106</v>
      </c>
      <c r="E220" s="26" t="s">
        <v>298</v>
      </c>
      <c r="F220" s="51" t="n">
        <v>20</v>
      </c>
      <c r="G220" s="347"/>
      <c r="H220" s="384"/>
      <c r="I220" s="156" t="n">
        <f aca="false">COUNTIF('genotipadas x sembradas'!$B$2:$B$810,B220)</f>
        <v>0</v>
      </c>
    </row>
    <row r="221" customFormat="false" ht="15.75" hidden="false" customHeight="false" outlineLevel="0" collapsed="false">
      <c r="A221" s="10" t="n">
        <v>214</v>
      </c>
      <c r="B221" s="42"/>
      <c r="C221" s="42" t="s">
        <v>49</v>
      </c>
      <c r="D221" s="26" t="s">
        <v>106</v>
      </c>
      <c r="E221" s="26" t="s">
        <v>298</v>
      </c>
      <c r="F221" s="51" t="n">
        <v>20</v>
      </c>
      <c r="G221" s="347"/>
      <c r="H221" s="384"/>
      <c r="I221" s="156" t="n">
        <f aca="false">COUNTIF('genotipadas x sembradas'!$B$2:$B$810,B221)</f>
        <v>0</v>
      </c>
    </row>
    <row r="222" customFormat="false" ht="15.75" hidden="false" customHeight="false" outlineLevel="0" collapsed="false">
      <c r="A222" s="10" t="n">
        <v>215</v>
      </c>
      <c r="B222" s="43" t="s">
        <v>538</v>
      </c>
      <c r="C222" s="24" t="s">
        <v>538</v>
      </c>
      <c r="D222" s="22" t="s">
        <v>78</v>
      </c>
      <c r="E222" s="22" t="s">
        <v>539</v>
      </c>
      <c r="F222" s="51" t="n">
        <v>20</v>
      </c>
      <c r="G222" s="355"/>
      <c r="H222" s="348"/>
      <c r="I222" s="156" t="n">
        <f aca="false">COUNTIF('genotipadas x sembradas'!$B$2:$B$810,B222)</f>
        <v>0</v>
      </c>
    </row>
    <row r="223" customFormat="false" ht="15.75" hidden="false" customHeight="false" outlineLevel="0" collapsed="false">
      <c r="A223" s="10" t="n">
        <v>216</v>
      </c>
      <c r="B223" s="42" t="s">
        <v>540</v>
      </c>
      <c r="C223" s="42" t="s">
        <v>540</v>
      </c>
      <c r="D223" s="80" t="s">
        <v>106</v>
      </c>
      <c r="E223" s="80" t="s">
        <v>541</v>
      </c>
      <c r="F223" s="51" t="n">
        <v>20</v>
      </c>
      <c r="G223" s="355"/>
      <c r="H223" s="391" t="s">
        <v>2515</v>
      </c>
      <c r="I223" s="156" t="n">
        <f aca="false">COUNTIF('genotipadas x sembradas'!$B$2:$B$810,B223)</f>
        <v>0</v>
      </c>
    </row>
    <row r="224" customFormat="false" ht="15.75" hidden="false" customHeight="false" outlineLevel="0" collapsed="false">
      <c r="A224" s="11" t="n">
        <v>217</v>
      </c>
      <c r="B224" s="81" t="n">
        <v>2</v>
      </c>
      <c r="C224" s="42" t="s">
        <v>542</v>
      </c>
      <c r="D224" s="80" t="s">
        <v>106</v>
      </c>
      <c r="E224" s="22" t="s">
        <v>543</v>
      </c>
      <c r="F224" s="51" t="n">
        <v>20</v>
      </c>
      <c r="G224" s="355"/>
      <c r="H224" s="391" t="s">
        <v>2515</v>
      </c>
      <c r="I224" s="156" t="n">
        <f aca="false">COUNTIF('genotipadas x sembradas'!$B$2:$B$810,B224)</f>
        <v>0</v>
      </c>
    </row>
    <row r="225" customFormat="false" ht="15.75" hidden="false" customHeight="false" outlineLevel="0" collapsed="false">
      <c r="A225" s="11" t="n">
        <v>218</v>
      </c>
      <c r="B225" s="81" t="n">
        <v>3</v>
      </c>
      <c r="C225" s="42" t="s">
        <v>544</v>
      </c>
      <c r="D225" s="80" t="s">
        <v>106</v>
      </c>
      <c r="E225" s="22" t="s">
        <v>545</v>
      </c>
      <c r="F225" s="51" t="n">
        <v>20</v>
      </c>
      <c r="G225" s="355"/>
      <c r="H225" s="391" t="s">
        <v>2515</v>
      </c>
      <c r="I225" s="156" t="n">
        <f aca="false">COUNTIF('genotipadas x sembradas'!$B$2:$B$810,B225)</f>
        <v>0</v>
      </c>
    </row>
    <row r="226" customFormat="false" ht="15.75" hidden="false" customHeight="false" outlineLevel="0" collapsed="false">
      <c r="A226" s="10" t="n">
        <v>219</v>
      </c>
      <c r="B226" s="81" t="n">
        <v>4</v>
      </c>
      <c r="C226" s="42" t="s">
        <v>104</v>
      </c>
      <c r="D226" s="80" t="s">
        <v>106</v>
      </c>
      <c r="E226" s="22" t="s">
        <v>543</v>
      </c>
      <c r="F226" s="51" t="n">
        <v>20</v>
      </c>
      <c r="G226" s="355"/>
      <c r="H226" s="391" t="s">
        <v>2515</v>
      </c>
      <c r="I226" s="156" t="n">
        <f aca="false">COUNTIF('genotipadas x sembradas'!$B$2:$B$810,B226)</f>
        <v>0</v>
      </c>
    </row>
    <row r="227" customFormat="false" ht="15.75" hidden="false" customHeight="false" outlineLevel="0" collapsed="false">
      <c r="A227" s="10" t="n">
        <v>220</v>
      </c>
      <c r="B227" s="81" t="n">
        <v>5</v>
      </c>
      <c r="C227" s="42" t="s">
        <v>546</v>
      </c>
      <c r="D227" s="80" t="s">
        <v>106</v>
      </c>
      <c r="E227" s="22" t="s">
        <v>543</v>
      </c>
      <c r="F227" s="51" t="n">
        <v>20</v>
      </c>
      <c r="G227" s="355"/>
      <c r="H227" s="391" t="s">
        <v>2515</v>
      </c>
      <c r="I227" s="156" t="n">
        <f aca="false">COUNTIF('genotipadas x sembradas'!$B$2:$B$810,B227)</f>
        <v>0</v>
      </c>
    </row>
    <row r="228" customFormat="false" ht="15.75" hidden="false" customHeight="false" outlineLevel="0" collapsed="false">
      <c r="A228" s="10" t="n">
        <v>221</v>
      </c>
      <c r="B228" s="81" t="n">
        <v>6</v>
      </c>
      <c r="C228" s="42" t="s">
        <v>77</v>
      </c>
      <c r="D228" s="80" t="s">
        <v>106</v>
      </c>
      <c r="E228" s="22" t="s">
        <v>543</v>
      </c>
      <c r="F228" s="51" t="n">
        <v>20</v>
      </c>
      <c r="G228" s="355"/>
      <c r="H228" s="391"/>
      <c r="I228" s="156" t="n">
        <f aca="false">COUNTIF('genotipadas x sembradas'!$B$2:$B$810,B228)</f>
        <v>0</v>
      </c>
    </row>
    <row r="229" customFormat="false" ht="15.75" hidden="false" customHeight="false" outlineLevel="0" collapsed="false">
      <c r="A229" s="10" t="n">
        <v>222</v>
      </c>
      <c r="B229" s="81" t="n">
        <v>7</v>
      </c>
      <c r="C229" s="42" t="s">
        <v>468</v>
      </c>
      <c r="D229" s="80" t="s">
        <v>106</v>
      </c>
      <c r="E229" s="22" t="s">
        <v>543</v>
      </c>
      <c r="F229" s="51" t="n">
        <v>20</v>
      </c>
      <c r="G229" s="355"/>
      <c r="H229" s="391"/>
      <c r="I229" s="156" t="n">
        <f aca="false">COUNTIF('genotipadas x sembradas'!$B$2:$B$810,B229)</f>
        <v>0</v>
      </c>
    </row>
    <row r="230" customFormat="false" ht="15.75" hidden="false" customHeight="false" outlineLevel="0" collapsed="false">
      <c r="A230" s="10" t="n">
        <v>223</v>
      </c>
      <c r="B230" s="81" t="n">
        <v>8</v>
      </c>
      <c r="C230" s="42" t="s">
        <v>547</v>
      </c>
      <c r="D230" s="80" t="s">
        <v>106</v>
      </c>
      <c r="E230" s="22" t="s">
        <v>543</v>
      </c>
      <c r="F230" s="51" t="n">
        <v>20</v>
      </c>
      <c r="G230" s="355"/>
      <c r="H230" s="391"/>
      <c r="I230" s="156" t="n">
        <f aca="false">COUNTIF('genotipadas x sembradas'!$B$2:$B$810,B230)</f>
        <v>0</v>
      </c>
    </row>
    <row r="231" customFormat="false" ht="15.75" hidden="false" customHeight="false" outlineLevel="0" collapsed="false">
      <c r="A231" s="10" t="n">
        <v>224</v>
      </c>
      <c r="B231" s="81" t="n">
        <v>10</v>
      </c>
      <c r="C231" s="42" t="s">
        <v>75</v>
      </c>
      <c r="D231" s="80" t="s">
        <v>106</v>
      </c>
      <c r="E231" s="22" t="s">
        <v>543</v>
      </c>
      <c r="F231" s="51" t="n">
        <v>20</v>
      </c>
      <c r="G231" s="355"/>
      <c r="H231" s="391"/>
      <c r="I231" s="156" t="n">
        <f aca="false">COUNTIF('genotipadas x sembradas'!$B$2:$B$810,B231)</f>
        <v>0</v>
      </c>
    </row>
    <row r="232" customFormat="false" ht="15.75" hidden="false" customHeight="false" outlineLevel="0" collapsed="false">
      <c r="A232" s="10" t="n">
        <v>225</v>
      </c>
      <c r="B232" s="81" t="n">
        <v>11</v>
      </c>
      <c r="C232" s="42" t="s">
        <v>548</v>
      </c>
      <c r="D232" s="80" t="s">
        <v>106</v>
      </c>
      <c r="E232" s="22" t="s">
        <v>543</v>
      </c>
      <c r="F232" s="51" t="n">
        <v>20</v>
      </c>
      <c r="G232" s="355"/>
      <c r="H232" s="391"/>
      <c r="I232" s="156" t="n">
        <f aca="false">COUNTIF('genotipadas x sembradas'!$B$2:$B$810,B232)</f>
        <v>0</v>
      </c>
    </row>
    <row r="233" customFormat="false" ht="15.75" hidden="false" customHeight="false" outlineLevel="0" collapsed="false">
      <c r="A233" s="10" t="n">
        <v>226</v>
      </c>
      <c r="B233" s="81" t="n">
        <v>12</v>
      </c>
      <c r="C233" s="42" t="s">
        <v>91</v>
      </c>
      <c r="D233" s="80" t="s">
        <v>106</v>
      </c>
      <c r="E233" s="22" t="s">
        <v>545</v>
      </c>
      <c r="F233" s="51" t="n">
        <v>20</v>
      </c>
      <c r="G233" s="355"/>
      <c r="H233" s="391"/>
      <c r="I233" s="156" t="n">
        <f aca="false">COUNTIF('genotipadas x sembradas'!$B$2:$B$810,B233)</f>
        <v>0</v>
      </c>
    </row>
    <row r="234" customFormat="false" ht="15.75" hidden="false" customHeight="false" outlineLevel="0" collapsed="false">
      <c r="A234" s="10" t="n">
        <v>227</v>
      </c>
      <c r="B234" s="81" t="n">
        <v>14</v>
      </c>
      <c r="C234" s="42" t="s">
        <v>549</v>
      </c>
      <c r="D234" s="80" t="s">
        <v>106</v>
      </c>
      <c r="E234" s="22" t="s">
        <v>545</v>
      </c>
      <c r="F234" s="51" t="n">
        <v>20</v>
      </c>
      <c r="G234" s="355"/>
      <c r="H234" s="391"/>
      <c r="I234" s="156" t="n">
        <f aca="false">COUNTIF('genotipadas x sembradas'!$B$2:$B$810,B234)</f>
        <v>0</v>
      </c>
    </row>
    <row r="235" customFormat="false" ht="15.75" hidden="false" customHeight="false" outlineLevel="0" collapsed="false">
      <c r="A235" s="10" t="n">
        <v>228</v>
      </c>
      <c r="B235" s="81" t="n">
        <v>15</v>
      </c>
      <c r="C235" s="42" t="s">
        <v>550</v>
      </c>
      <c r="D235" s="80" t="s">
        <v>106</v>
      </c>
      <c r="E235" s="22" t="s">
        <v>545</v>
      </c>
      <c r="F235" s="51" t="n">
        <v>20</v>
      </c>
      <c r="G235" s="355"/>
      <c r="H235" s="391"/>
      <c r="I235" s="156" t="n">
        <f aca="false">COUNTIF('genotipadas x sembradas'!$B$2:$B$810,B235)</f>
        <v>0</v>
      </c>
    </row>
    <row r="236" customFormat="false" ht="15.75" hidden="false" customHeight="false" outlineLevel="0" collapsed="false">
      <c r="A236" s="10" t="n">
        <v>229</v>
      </c>
      <c r="B236" s="81" t="n">
        <v>16</v>
      </c>
      <c r="C236" s="42" t="s">
        <v>551</v>
      </c>
      <c r="D236" s="80" t="s">
        <v>106</v>
      </c>
      <c r="E236" s="22" t="s">
        <v>543</v>
      </c>
      <c r="F236" s="51" t="n">
        <v>20</v>
      </c>
      <c r="G236" s="355"/>
      <c r="H236" s="391"/>
      <c r="I236" s="156" t="n">
        <f aca="false">COUNTIF('genotipadas x sembradas'!$B$2:$B$810,B236)</f>
        <v>0</v>
      </c>
    </row>
    <row r="237" customFormat="false" ht="15.75" hidden="false" customHeight="false" outlineLevel="0" collapsed="false">
      <c r="A237" s="10" t="n">
        <v>230</v>
      </c>
      <c r="B237" s="81" t="n">
        <v>17</v>
      </c>
      <c r="C237" s="42" t="s">
        <v>552</v>
      </c>
      <c r="D237" s="80" t="s">
        <v>106</v>
      </c>
      <c r="E237" s="22" t="s">
        <v>543</v>
      </c>
      <c r="F237" s="51" t="n">
        <v>20</v>
      </c>
      <c r="G237" s="355"/>
      <c r="H237" s="391"/>
      <c r="I237" s="156" t="n">
        <f aca="false">COUNTIF('genotipadas x sembradas'!$B$2:$B$810,B237)</f>
        <v>0</v>
      </c>
    </row>
    <row r="238" customFormat="false" ht="15.75" hidden="false" customHeight="false" outlineLevel="0" collapsed="false">
      <c r="A238" s="10" t="n">
        <v>231</v>
      </c>
      <c r="B238" s="81" t="n">
        <v>18</v>
      </c>
      <c r="C238" s="42" t="s">
        <v>553</v>
      </c>
      <c r="D238" s="80" t="s">
        <v>106</v>
      </c>
      <c r="E238" s="22" t="s">
        <v>543</v>
      </c>
      <c r="F238" s="51" t="n">
        <v>20</v>
      </c>
      <c r="G238" s="355"/>
      <c r="H238" s="391"/>
      <c r="I238" s="156" t="n">
        <f aca="false">COUNTIF('genotipadas x sembradas'!$B$2:$B$810,B238)</f>
        <v>0</v>
      </c>
    </row>
    <row r="239" customFormat="false" ht="15.75" hidden="false" customHeight="false" outlineLevel="0" collapsed="false">
      <c r="A239" s="10" t="n">
        <v>232</v>
      </c>
      <c r="B239" s="81" t="n">
        <v>19</v>
      </c>
      <c r="C239" s="42" t="s">
        <v>554</v>
      </c>
      <c r="D239" s="80" t="s">
        <v>106</v>
      </c>
      <c r="E239" s="22" t="s">
        <v>543</v>
      </c>
      <c r="F239" s="51" t="n">
        <v>20</v>
      </c>
      <c r="G239" s="355"/>
      <c r="H239" s="391"/>
      <c r="I239" s="156" t="n">
        <f aca="false">COUNTIF('genotipadas x sembradas'!$B$2:$B$810,B239)</f>
        <v>0</v>
      </c>
    </row>
    <row r="240" customFormat="false" ht="15.75" hidden="false" customHeight="false" outlineLevel="0" collapsed="false">
      <c r="A240" s="10" t="n">
        <v>233</v>
      </c>
      <c r="B240" s="81" t="n">
        <v>20</v>
      </c>
      <c r="C240" s="42" t="s">
        <v>551</v>
      </c>
      <c r="D240" s="80" t="s">
        <v>106</v>
      </c>
      <c r="E240" s="22" t="s">
        <v>543</v>
      </c>
      <c r="F240" s="51" t="n">
        <v>20</v>
      </c>
      <c r="G240" s="355"/>
      <c r="H240" s="391"/>
      <c r="I240" s="156" t="n">
        <f aca="false">COUNTIF('genotipadas x sembradas'!$B$2:$B$810,B240)</f>
        <v>0</v>
      </c>
    </row>
    <row r="241" customFormat="false" ht="15.75" hidden="false" customHeight="false" outlineLevel="0" collapsed="false">
      <c r="A241" s="10" t="n">
        <v>234</v>
      </c>
      <c r="B241" s="81" t="n">
        <v>21</v>
      </c>
      <c r="C241" s="42" t="s">
        <v>477</v>
      </c>
      <c r="D241" s="80" t="s">
        <v>106</v>
      </c>
      <c r="E241" s="22" t="s">
        <v>543</v>
      </c>
      <c r="F241" s="51" t="n">
        <v>20</v>
      </c>
      <c r="G241" s="355"/>
      <c r="H241" s="392"/>
      <c r="I241" s="156" t="n">
        <f aca="false">COUNTIF('genotipadas x sembradas'!$B$2:$B$810,B241)</f>
        <v>0</v>
      </c>
    </row>
    <row r="242" customFormat="false" ht="15.75" hidden="false" customHeight="false" outlineLevel="0" collapsed="false">
      <c r="A242" s="10" t="n">
        <v>235</v>
      </c>
      <c r="B242" s="81" t="n">
        <v>24</v>
      </c>
      <c r="C242" s="42" t="s">
        <v>555</v>
      </c>
      <c r="D242" s="80" t="s">
        <v>106</v>
      </c>
      <c r="E242" s="22" t="s">
        <v>543</v>
      </c>
      <c r="F242" s="51" t="n">
        <v>20</v>
      </c>
      <c r="G242" s="355"/>
      <c r="H242" s="348"/>
      <c r="I242" s="156" t="n">
        <f aca="false">COUNTIF('genotipadas x sembradas'!$B$2:$B$810,B242)</f>
        <v>0</v>
      </c>
    </row>
    <row r="243" customFormat="false" ht="15.75" hidden="false" customHeight="false" outlineLevel="0" collapsed="false">
      <c r="A243" s="10" t="n">
        <v>236</v>
      </c>
      <c r="B243" s="81" t="n">
        <v>25</v>
      </c>
      <c r="C243" s="42" t="s">
        <v>556</v>
      </c>
      <c r="D243" s="80" t="s">
        <v>106</v>
      </c>
      <c r="E243" s="22" t="s">
        <v>545</v>
      </c>
      <c r="F243" s="51" t="n">
        <v>20</v>
      </c>
      <c r="G243" s="355"/>
      <c r="H243" s="348"/>
      <c r="I243" s="156" t="n">
        <f aca="false">COUNTIF('genotipadas x sembradas'!$B$2:$B$810,B243)</f>
        <v>0</v>
      </c>
    </row>
    <row r="244" customFormat="false" ht="15.75" hidden="false" customHeight="false" outlineLevel="0" collapsed="false">
      <c r="A244" s="10" t="n">
        <v>237</v>
      </c>
      <c r="C244" s="82" t="s">
        <v>557</v>
      </c>
      <c r="D244" s="83" t="s">
        <v>106</v>
      </c>
      <c r="E244" s="84" t="s">
        <v>558</v>
      </c>
      <c r="F244" s="51" t="n">
        <v>20</v>
      </c>
      <c r="H244" s="393"/>
      <c r="I244" s="156" t="n">
        <f aca="false">COUNTIF('genotipadas x sembradas'!$B$2:$B$810,B244)</f>
        <v>0</v>
      </c>
    </row>
    <row r="245" customFormat="false" ht="14.25" hidden="true" customHeight="true" outlineLevel="0" collapsed="false">
      <c r="A245" s="394" t="n">
        <v>238</v>
      </c>
      <c r="B245" s="395" t="n">
        <v>15061993</v>
      </c>
      <c r="C245" s="396" t="s">
        <v>2604</v>
      </c>
      <c r="D245" s="397" t="s">
        <v>85</v>
      </c>
      <c r="E245" s="398" t="s">
        <v>106</v>
      </c>
      <c r="F245" s="154"/>
      <c r="G245" s="360"/>
      <c r="H245" s="399"/>
      <c r="I245" s="156" t="n">
        <f aca="false">COUNTIF('genotipadas x sembradas'!$B$2:$B$810,B245)</f>
        <v>0</v>
      </c>
    </row>
    <row r="246" customFormat="false" ht="14.25" hidden="true" customHeight="true" outlineLevel="0" collapsed="false">
      <c r="A246" s="350" t="n">
        <v>239</v>
      </c>
      <c r="B246" s="155" t="n">
        <v>15061995</v>
      </c>
      <c r="C246" s="400" t="s">
        <v>2605</v>
      </c>
      <c r="D246" s="239" t="s">
        <v>105</v>
      </c>
      <c r="E246" s="154" t="s">
        <v>106</v>
      </c>
      <c r="F246" s="154"/>
      <c r="G246" s="401"/>
      <c r="H246" s="399"/>
      <c r="I246" s="156" t="n">
        <f aca="false">COUNTIF('genotipadas x sembradas'!$B$2:$B$810,B246)</f>
        <v>0</v>
      </c>
    </row>
    <row r="247" customFormat="false" ht="14.25" hidden="true" customHeight="true" outlineLevel="0" collapsed="false">
      <c r="A247" s="187" t="n">
        <v>240</v>
      </c>
      <c r="B247" s="155" t="n">
        <v>15062003</v>
      </c>
      <c r="C247" s="402" t="s">
        <v>2606</v>
      </c>
      <c r="D247" s="239" t="s">
        <v>2536</v>
      </c>
      <c r="E247" s="154" t="s">
        <v>106</v>
      </c>
      <c r="F247" s="154"/>
      <c r="G247" s="403"/>
      <c r="H247" s="309"/>
      <c r="I247" s="156" t="n">
        <f aca="false">COUNTIF('genotipadas x sembradas'!$B$2:$B$810,B247)</f>
        <v>0</v>
      </c>
    </row>
    <row r="248" customFormat="false" ht="14.25" hidden="true" customHeight="true" outlineLevel="0" collapsed="false">
      <c r="A248" s="350" t="n">
        <v>241</v>
      </c>
      <c r="B248" s="155" t="n">
        <v>15062004</v>
      </c>
      <c r="C248" s="402" t="s">
        <v>2607</v>
      </c>
      <c r="D248" s="239" t="s">
        <v>2535</v>
      </c>
      <c r="E248" s="154" t="s">
        <v>106</v>
      </c>
      <c r="F248" s="154"/>
      <c r="G248" s="360"/>
      <c r="H248" s="238"/>
      <c r="I248" s="156" t="n">
        <f aca="false">COUNTIF('genotipadas x sembradas'!$B$2:$B$810,B248)</f>
        <v>0</v>
      </c>
    </row>
    <row r="249" customFormat="false" ht="14.25" hidden="true" customHeight="true" outlineLevel="0" collapsed="false">
      <c r="A249" s="187" t="n">
        <v>242</v>
      </c>
      <c r="B249" s="155" t="n">
        <v>15062007</v>
      </c>
      <c r="C249" s="402" t="s">
        <v>2608</v>
      </c>
      <c r="D249" s="239" t="s">
        <v>81</v>
      </c>
      <c r="E249" s="154" t="s">
        <v>106</v>
      </c>
      <c r="F249" s="154"/>
      <c r="G249" s="360"/>
      <c r="H249" s="238"/>
      <c r="I249" s="156" t="n">
        <f aca="false">COUNTIF('genotipadas x sembradas'!$B$2:$B$810,B249)</f>
        <v>0</v>
      </c>
    </row>
    <row r="250" customFormat="false" ht="14.25" hidden="true" customHeight="true" outlineLevel="0" collapsed="false">
      <c r="A250" s="350" t="n">
        <v>243</v>
      </c>
      <c r="B250" s="399" t="n">
        <v>15062012</v>
      </c>
      <c r="C250" s="404" t="s">
        <v>2609</v>
      </c>
      <c r="D250" s="404" t="s">
        <v>2610</v>
      </c>
      <c r="E250" s="154" t="s">
        <v>106</v>
      </c>
      <c r="F250" s="154"/>
      <c r="G250" s="360"/>
      <c r="H250" s="238"/>
      <c r="I250" s="156" t="n">
        <f aca="false">COUNTIF('genotipadas x sembradas'!$B$2:$B$810,B250)</f>
        <v>0</v>
      </c>
    </row>
    <row r="251" customFormat="false" ht="14.25" hidden="true" customHeight="true" outlineLevel="0" collapsed="false">
      <c r="A251" s="187" t="n">
        <v>244</v>
      </c>
      <c r="B251" s="399" t="n">
        <v>15062013</v>
      </c>
      <c r="C251" s="404" t="s">
        <v>2611</v>
      </c>
      <c r="D251" s="404" t="s">
        <v>2568</v>
      </c>
      <c r="E251" s="154" t="s">
        <v>106</v>
      </c>
      <c r="F251" s="154"/>
      <c r="G251" s="360"/>
      <c r="H251" s="153"/>
      <c r="I251" s="156" t="n">
        <f aca="false">COUNTIF('genotipadas x sembradas'!$B$2:$B$810,B251)</f>
        <v>0</v>
      </c>
    </row>
    <row r="252" customFormat="false" ht="14.25" hidden="true" customHeight="true" outlineLevel="0" collapsed="false">
      <c r="A252" s="350" t="n">
        <v>245</v>
      </c>
      <c r="B252" s="309" t="n">
        <v>15062017</v>
      </c>
      <c r="C252" s="405" t="s">
        <v>2612</v>
      </c>
      <c r="D252" s="361" t="s">
        <v>2563</v>
      </c>
      <c r="E252" s="154" t="s">
        <v>106</v>
      </c>
      <c r="F252" s="154"/>
      <c r="G252" s="360"/>
      <c r="H252" s="153"/>
      <c r="I252" s="156" t="n">
        <f aca="false">COUNTIF('genotipadas x sembradas'!$B$2:$B$810,B252)</f>
        <v>0</v>
      </c>
    </row>
    <row r="253" customFormat="false" ht="14.25" hidden="true" customHeight="true" outlineLevel="0" collapsed="false">
      <c r="A253" s="187" t="n">
        <v>246</v>
      </c>
      <c r="B253" s="238" t="n">
        <v>15062023</v>
      </c>
      <c r="C253" s="238" t="s">
        <v>2613</v>
      </c>
      <c r="D253" s="311" t="s">
        <v>2614</v>
      </c>
      <c r="E253" s="154" t="s">
        <v>106</v>
      </c>
      <c r="F253" s="154"/>
      <c r="G253" s="360"/>
      <c r="H253" s="153"/>
      <c r="I253" s="156" t="n">
        <f aca="false">COUNTIF('genotipadas x sembradas'!$B$2:$B$810,B253)</f>
        <v>0</v>
      </c>
    </row>
    <row r="254" customFormat="false" ht="14.25" hidden="true" customHeight="true" outlineLevel="0" collapsed="false">
      <c r="A254" s="350" t="n">
        <v>247</v>
      </c>
      <c r="B254" s="238" t="n">
        <v>15062024</v>
      </c>
      <c r="C254" s="238" t="s">
        <v>2615</v>
      </c>
      <c r="D254" s="311" t="s">
        <v>97</v>
      </c>
      <c r="E254" s="154" t="s">
        <v>106</v>
      </c>
      <c r="F254" s="154"/>
      <c r="G254" s="360"/>
      <c r="H254" s="360"/>
      <c r="I254" s="156" t="n">
        <f aca="false">COUNTIF('genotipadas x sembradas'!$B$2:$B$810,B254)</f>
        <v>0</v>
      </c>
    </row>
    <row r="255" customFormat="false" ht="14.25" hidden="true" customHeight="true" outlineLevel="0" collapsed="false">
      <c r="A255" s="187" t="n">
        <v>248</v>
      </c>
      <c r="B255" s="238" t="n">
        <v>15062030</v>
      </c>
      <c r="C255" s="238" t="s">
        <v>2616</v>
      </c>
      <c r="D255" s="239" t="s">
        <v>2536</v>
      </c>
      <c r="E255" s="154" t="s">
        <v>106</v>
      </c>
      <c r="F255" s="154"/>
      <c r="G255" s="360"/>
      <c r="H255" s="360"/>
      <c r="I255" s="156" t="n">
        <f aca="false">COUNTIF('genotipadas x sembradas'!$B$2:$B$810,B255)</f>
        <v>0</v>
      </c>
    </row>
    <row r="256" customFormat="false" ht="14.25" hidden="true" customHeight="true" outlineLevel="0" collapsed="false">
      <c r="A256" s="350" t="n">
        <v>249</v>
      </c>
      <c r="B256" s="153" t="n">
        <v>15062602</v>
      </c>
      <c r="C256" s="406"/>
      <c r="D256" s="311" t="s">
        <v>2617</v>
      </c>
      <c r="E256" s="154" t="s">
        <v>106</v>
      </c>
      <c r="F256" s="154"/>
      <c r="G256" s="360"/>
      <c r="H256" s="360"/>
      <c r="I256" s="156" t="n">
        <f aca="false">COUNTIF('genotipadas x sembradas'!$B$2:$B$810,B256)</f>
        <v>0</v>
      </c>
    </row>
    <row r="257" customFormat="false" ht="14.25" hidden="true" customHeight="true" outlineLevel="0" collapsed="false">
      <c r="A257" s="187" t="n">
        <v>250</v>
      </c>
      <c r="B257" s="153" t="n">
        <v>15062603</v>
      </c>
      <c r="C257" s="406"/>
      <c r="D257" s="311" t="s">
        <v>286</v>
      </c>
      <c r="E257" s="154" t="s">
        <v>106</v>
      </c>
      <c r="F257" s="154"/>
      <c r="G257" s="360"/>
      <c r="H257" s="360"/>
      <c r="I257" s="156" t="n">
        <f aca="false">COUNTIF('genotipadas x sembradas'!$B$2:$B$810,B257)</f>
        <v>0</v>
      </c>
    </row>
    <row r="258" customFormat="false" ht="14.25" hidden="true" customHeight="true" outlineLevel="0" collapsed="false">
      <c r="A258" s="350" t="n">
        <v>251</v>
      </c>
      <c r="B258" s="153" t="n">
        <v>15062604</v>
      </c>
      <c r="C258" s="406"/>
      <c r="D258" s="311" t="s">
        <v>2618</v>
      </c>
      <c r="E258" s="154" t="s">
        <v>106</v>
      </c>
      <c r="F258" s="154"/>
      <c r="G258" s="360"/>
      <c r="H258" s="360"/>
      <c r="I258" s="156" t="n">
        <f aca="false">COUNTIF('genotipadas x sembradas'!$B$2:$B$810,B258)</f>
        <v>0</v>
      </c>
    </row>
    <row r="259" customFormat="false" ht="15.75" hidden="false" customHeight="false" outlineLevel="0" collapsed="false">
      <c r="A259" s="269"/>
    </row>
    <row r="260" customFormat="false" ht="20.25" hidden="false" customHeight="false" outlineLevel="0" collapsed="false">
      <c r="D260" s="407" t="n">
        <v>53</v>
      </c>
    </row>
    <row r="263" customFormat="false" ht="15.75" hidden="false" customHeight="false" outlineLevel="0" collapsed="false">
      <c r="E263" s="266" t="s">
        <v>2522</v>
      </c>
      <c r="F263" s="266"/>
      <c r="G263" s="266"/>
      <c r="H263" s="266"/>
    </row>
    <row r="264" customFormat="false" ht="15.75" hidden="false" customHeight="false" outlineLevel="0" collapsed="false">
      <c r="E264" s="157"/>
      <c r="F264" s="267" t="s">
        <v>2497</v>
      </c>
      <c r="G264" s="267" t="s">
        <v>560</v>
      </c>
      <c r="H264" s="267" t="s">
        <v>2498</v>
      </c>
    </row>
    <row r="265" customFormat="false" ht="15.75" hidden="false" customHeight="false" outlineLevel="0" collapsed="false">
      <c r="E265" s="157" t="s">
        <v>2499</v>
      </c>
      <c r="F265" s="268" t="n">
        <f aca="false">G265+H265</f>
        <v>142</v>
      </c>
      <c r="G265" s="268" t="n">
        <v>114</v>
      </c>
      <c r="H265" s="268" t="n">
        <v>28</v>
      </c>
    </row>
    <row r="266" customFormat="false" ht="15.75" hidden="false" customHeight="false" outlineLevel="0" collapsed="false">
      <c r="E266" s="157" t="s">
        <v>2460</v>
      </c>
      <c r="F266" s="268" t="n">
        <f aca="false">G266+H266</f>
        <v>95</v>
      </c>
      <c r="G266" s="268" t="n">
        <v>85</v>
      </c>
      <c r="H266" s="268" t="n">
        <v>10</v>
      </c>
    </row>
    <row r="267" customFormat="false" ht="15.75" hidden="false" customHeight="false" outlineLevel="0" collapsed="false">
      <c r="E267" s="157"/>
      <c r="F267" s="157"/>
      <c r="G267" s="157"/>
      <c r="H267" s="157"/>
    </row>
    <row r="268" customFormat="false" ht="15.75" hidden="false" customHeight="false" outlineLevel="0" collapsed="false">
      <c r="E268" s="270" t="s">
        <v>2497</v>
      </c>
      <c r="F268" s="271" t="n">
        <f aca="false">SUM(F265:F266)</f>
        <v>237</v>
      </c>
      <c r="G268" s="271" t="n">
        <f aca="false">SUM(G265:G266)</f>
        <v>199</v>
      </c>
      <c r="H268" s="271" t="n">
        <f aca="false">SUM(H265:H266)</f>
        <v>38</v>
      </c>
    </row>
    <row r="276" customFormat="false" ht="15.75" hidden="false" customHeight="false" outlineLevel="0" collapsed="false">
      <c r="F276" s="0" t="n">
        <f aca="false">COUNTIF(F8:F258,"&gt;1")</f>
        <v>193</v>
      </c>
    </row>
    <row r="277" customFormat="false" ht="15.75" hidden="false" customHeight="false" outlineLevel="0" collapsed="false">
      <c r="F277" s="0" t="n">
        <f aca="false">COUNTBLANK(F8:F258)</f>
        <v>58</v>
      </c>
    </row>
  </sheetData>
  <autoFilter ref="A7:J258">
    <filterColumn colId="5">
      <customFilters and="true">
        <customFilter operator="**none**" val=""/>
      </customFilters>
    </filterColumn>
  </autoFilter>
  <mergeCells count="3">
    <mergeCell ref="D1:F1"/>
    <mergeCell ref="G1:H1"/>
    <mergeCell ref="E263:H263"/>
  </mergeCells>
  <conditionalFormatting sqref="B244 B1:B7 B259:B65529">
    <cfRule type="duplicateValues" priority="2" aboveAverage="0" equalAverage="0" bottom="0" percent="0" rank="0" text="" dxfId="38">
      <formula>0</formula>
    </cfRule>
  </conditionalFormatting>
  <conditionalFormatting sqref="F1:F7 F259:F1048576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45:F258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8:F244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8:G244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511805555555555" right="0.511805555555555" top="0.414583333333333" bottom="0.551388888888889" header="0.315277777777778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&amp;L&amp;7Elaborado por BCORONEL   09/04/15&amp;C&amp;P de &amp;N&amp;R&amp;14PHUREJA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40" activePane="bottomLeft" state="frozen"/>
      <selection pane="topLeft" activeCell="A1" activeCellId="0" sqref="A1"/>
      <selection pane="bottomLeft" activeCell="G8" activeCellId="0" sqref="G8"/>
    </sheetView>
  </sheetViews>
  <sheetFormatPr defaultRowHeight="15.75" zeroHeight="false" outlineLevelRow="0" outlineLevelCol="0"/>
  <cols>
    <col collapsed="false" customWidth="true" hidden="false" outlineLevel="0" max="1" min="1" style="0" width="3.63"/>
    <col collapsed="false" customWidth="true" hidden="false" outlineLevel="0" max="3" min="2" style="0" width="7.5"/>
    <col collapsed="false" customWidth="true" hidden="false" outlineLevel="0" max="4" min="4" style="0" width="10.62"/>
    <col collapsed="false" customWidth="true" hidden="false" outlineLevel="0" max="5" min="5" style="0" width="9.25"/>
    <col collapsed="false" customWidth="true" hidden="false" outlineLevel="0" max="6" min="6" style="0" width="14.75"/>
    <col collapsed="false" customWidth="true" hidden="false" outlineLevel="0" max="8" min="7" style="0" width="7.25"/>
    <col collapsed="false" customWidth="true" hidden="false" outlineLevel="0" max="9" min="9" style="0" width="21.75"/>
    <col collapsed="false" customWidth="true" hidden="false" outlineLevel="0" max="1025" min="10" style="0" width="11"/>
  </cols>
  <sheetData>
    <row r="1" customFormat="false" ht="26.25" hidden="false" customHeight="true" outlineLevel="0" collapsed="false">
      <c r="A1" s="408"/>
      <c r="B1" s="409"/>
      <c r="C1" s="409"/>
      <c r="D1" s="410"/>
      <c r="E1" s="410"/>
      <c r="F1" s="410"/>
      <c r="G1" s="322" t="s">
        <v>2619</v>
      </c>
      <c r="H1" s="322"/>
      <c r="I1" s="411" t="s">
        <v>2620</v>
      </c>
      <c r="J1" s="412"/>
    </row>
    <row r="2" customFormat="false" ht="7.5" hidden="false" customHeight="true" outlineLevel="0" collapsed="false">
      <c r="A2" s="413"/>
      <c r="B2" s="414"/>
      <c r="C2" s="414"/>
      <c r="D2" s="414"/>
      <c r="E2" s="415"/>
      <c r="F2" s="415"/>
      <c r="G2" s="414"/>
      <c r="H2" s="414"/>
      <c r="I2" s="206"/>
    </row>
    <row r="3" customFormat="false" ht="15.75" hidden="false" customHeight="false" outlineLevel="0" collapsed="false">
      <c r="A3" s="416" t="s">
        <v>2097</v>
      </c>
      <c r="B3" s="417"/>
      <c r="C3" s="417"/>
      <c r="D3" s="417"/>
      <c r="E3" s="418" t="s">
        <v>2621</v>
      </c>
      <c r="F3" s="419"/>
      <c r="G3" s="417"/>
      <c r="H3" s="417"/>
      <c r="I3" s="420"/>
    </row>
    <row r="4" customFormat="false" ht="15.75" hidden="false" customHeight="false" outlineLevel="0" collapsed="false">
      <c r="A4" s="421" t="s">
        <v>2622</v>
      </c>
      <c r="B4" s="408"/>
      <c r="C4" s="408"/>
      <c r="D4" s="201"/>
      <c r="E4" s="131" t="n">
        <v>43592</v>
      </c>
      <c r="F4" s="422"/>
      <c r="G4" s="408"/>
      <c r="H4" s="408"/>
      <c r="I4" s="423"/>
    </row>
    <row r="5" customFormat="false" ht="15.75" hidden="false" customHeight="false" outlineLevel="0" collapsed="false">
      <c r="A5" s="421" t="s">
        <v>2101</v>
      </c>
      <c r="B5" s="408"/>
      <c r="C5" s="408"/>
      <c r="D5" s="408"/>
      <c r="E5" s="424" t="s">
        <v>2623</v>
      </c>
      <c r="F5" s="422"/>
      <c r="G5" s="408"/>
      <c r="H5" s="408"/>
      <c r="I5" s="423"/>
    </row>
    <row r="6" customFormat="false" ht="8.25" hidden="false" customHeight="true" outlineLevel="0" collapsed="false">
      <c r="A6" s="220"/>
      <c r="B6" s="201"/>
      <c r="C6" s="201"/>
      <c r="D6" s="201"/>
      <c r="E6" s="221"/>
      <c r="F6" s="221"/>
      <c r="G6" s="222"/>
      <c r="H6" s="222"/>
      <c r="I6" s="224"/>
    </row>
    <row r="7" customFormat="false" ht="45" hidden="false" customHeight="false" outlineLevel="0" collapsed="false">
      <c r="A7" s="425" t="s">
        <v>2468</v>
      </c>
      <c r="B7" s="426" t="s">
        <v>1</v>
      </c>
      <c r="C7" s="426" t="s">
        <v>2</v>
      </c>
      <c r="D7" s="426" t="s">
        <v>3</v>
      </c>
      <c r="E7" s="427" t="s">
        <v>4</v>
      </c>
      <c r="F7" s="427" t="s">
        <v>2103</v>
      </c>
      <c r="G7" s="428" t="s">
        <v>2104</v>
      </c>
      <c r="H7" s="429" t="s">
        <v>2505</v>
      </c>
      <c r="I7" s="430" t="s">
        <v>2470</v>
      </c>
    </row>
    <row r="8" customFormat="false" ht="15.75" hidden="false" customHeight="false" outlineLevel="0" collapsed="false">
      <c r="A8" s="39" t="n">
        <v>1</v>
      </c>
      <c r="B8" s="431"/>
      <c r="C8" s="208"/>
      <c r="D8" s="47" t="s">
        <v>2624</v>
      </c>
      <c r="E8" s="232" t="s">
        <v>2625</v>
      </c>
      <c r="F8" s="232" t="s">
        <v>2626</v>
      </c>
      <c r="G8" s="432" t="n">
        <v>20</v>
      </c>
      <c r="H8" s="208"/>
      <c r="I8" s="208"/>
    </row>
    <row r="9" customFormat="false" ht="15.75" hidden="false" customHeight="false" outlineLevel="0" collapsed="false">
      <c r="A9" s="39" t="n">
        <v>2</v>
      </c>
      <c r="B9" s="431"/>
      <c r="C9" s="21"/>
      <c r="D9" s="47" t="s">
        <v>2627</v>
      </c>
      <c r="E9" s="232" t="s">
        <v>2625</v>
      </c>
      <c r="F9" s="232" t="s">
        <v>2626</v>
      </c>
      <c r="G9" s="233" t="n">
        <v>20</v>
      </c>
      <c r="H9" s="233"/>
      <c r="I9" s="208"/>
    </row>
    <row r="10" customFormat="false" ht="15.75" hidden="false" customHeight="false" outlineLevel="0" collapsed="false">
      <c r="A10" s="39" t="n">
        <v>3</v>
      </c>
      <c r="B10" s="208"/>
      <c r="C10" s="19"/>
      <c r="D10" s="167" t="s">
        <v>2628</v>
      </c>
      <c r="E10" s="232" t="s">
        <v>2625</v>
      </c>
      <c r="F10" s="232" t="s">
        <v>2626</v>
      </c>
      <c r="G10" s="432" t="n">
        <v>20</v>
      </c>
      <c r="H10" s="207"/>
      <c r="I10" s="208"/>
    </row>
    <row r="11" customFormat="false" ht="15.75" hidden="false" customHeight="false" outlineLevel="0" collapsed="false">
      <c r="A11" s="39" t="n">
        <v>4</v>
      </c>
      <c r="B11" s="431"/>
      <c r="C11" s="19"/>
      <c r="D11" s="378" t="s">
        <v>2629</v>
      </c>
      <c r="E11" s="232" t="s">
        <v>2625</v>
      </c>
      <c r="F11" s="232" t="s">
        <v>2626</v>
      </c>
      <c r="G11" s="233" t="n">
        <v>20</v>
      </c>
      <c r="H11" s="208"/>
      <c r="I11" s="208" t="s">
        <v>2515</v>
      </c>
    </row>
    <row r="12" customFormat="false" ht="15.75" hidden="false" customHeight="false" outlineLevel="0" collapsed="false">
      <c r="A12" s="39" t="n">
        <v>5</v>
      </c>
      <c r="B12" s="431"/>
      <c r="C12" s="19"/>
      <c r="D12" s="21" t="s">
        <v>2630</v>
      </c>
      <c r="E12" s="232" t="s">
        <v>2625</v>
      </c>
      <c r="F12" s="232" t="s">
        <v>2626</v>
      </c>
      <c r="G12" s="432" t="n">
        <v>20</v>
      </c>
      <c r="H12" s="208"/>
      <c r="I12" s="208" t="s">
        <v>2515</v>
      </c>
    </row>
    <row r="13" customFormat="false" ht="15.75" hidden="false" customHeight="false" outlineLevel="0" collapsed="false">
      <c r="A13" s="39" t="n">
        <v>6</v>
      </c>
      <c r="B13" s="431"/>
      <c r="C13" s="19"/>
      <c r="D13" s="378" t="s">
        <v>2631</v>
      </c>
      <c r="E13" s="232" t="s">
        <v>2625</v>
      </c>
      <c r="F13" s="232" t="s">
        <v>2626</v>
      </c>
      <c r="G13" s="233" t="n">
        <v>20</v>
      </c>
      <c r="H13" s="208"/>
      <c r="I13" s="208" t="s">
        <v>2632</v>
      </c>
    </row>
    <row r="14" customFormat="false" ht="15.75" hidden="false" customHeight="false" outlineLevel="0" collapsed="false">
      <c r="A14" s="39" t="n">
        <v>7</v>
      </c>
      <c r="B14" s="431"/>
      <c r="C14" s="19"/>
      <c r="D14" s="21" t="s">
        <v>2633</v>
      </c>
      <c r="E14" s="232" t="s">
        <v>2625</v>
      </c>
      <c r="F14" s="232" t="s">
        <v>2626</v>
      </c>
      <c r="G14" s="432" t="n">
        <v>20</v>
      </c>
      <c r="H14" s="208"/>
      <c r="I14" s="208"/>
    </row>
    <row r="15" customFormat="false" ht="15.75" hidden="false" customHeight="false" outlineLevel="0" collapsed="false">
      <c r="A15" s="39" t="n">
        <v>8</v>
      </c>
      <c r="B15" s="431"/>
      <c r="C15" s="19"/>
      <c r="D15" s="167" t="s">
        <v>2634</v>
      </c>
      <c r="E15" s="232" t="s">
        <v>2625</v>
      </c>
      <c r="F15" s="232" t="s">
        <v>2626</v>
      </c>
      <c r="G15" s="233" t="n">
        <v>20</v>
      </c>
      <c r="H15" s="208"/>
      <c r="I15" s="208"/>
    </row>
    <row r="16" customFormat="false" ht="15.75" hidden="false" customHeight="false" outlineLevel="0" collapsed="false">
      <c r="A16" s="39" t="n">
        <v>9</v>
      </c>
      <c r="B16" s="431"/>
      <c r="C16" s="19"/>
      <c r="D16" s="167" t="s">
        <v>2635</v>
      </c>
      <c r="E16" s="232" t="s">
        <v>2625</v>
      </c>
      <c r="F16" s="232" t="s">
        <v>2626</v>
      </c>
      <c r="G16" s="432" t="n">
        <v>20</v>
      </c>
      <c r="H16" s="208"/>
      <c r="I16" s="208" t="s">
        <v>2515</v>
      </c>
    </row>
    <row r="17" customFormat="false" ht="15.75" hidden="false" customHeight="false" outlineLevel="0" collapsed="false">
      <c r="A17" s="39" t="n">
        <v>10</v>
      </c>
      <c r="B17" s="431"/>
      <c r="C17" s="19"/>
      <c r="D17" s="21" t="s">
        <v>2636</v>
      </c>
      <c r="E17" s="232" t="s">
        <v>2625</v>
      </c>
      <c r="F17" s="232" t="s">
        <v>2626</v>
      </c>
      <c r="G17" s="233" t="n">
        <v>20</v>
      </c>
      <c r="H17" s="208"/>
      <c r="I17" s="208" t="s">
        <v>2515</v>
      </c>
    </row>
    <row r="18" customFormat="false" ht="15.75" hidden="false" customHeight="false" outlineLevel="0" collapsed="false">
      <c r="A18" s="39" t="n">
        <v>11</v>
      </c>
      <c r="B18" s="431"/>
      <c r="C18" s="19"/>
      <c r="D18" s="21" t="s">
        <v>2637</v>
      </c>
      <c r="E18" s="232" t="s">
        <v>2625</v>
      </c>
      <c r="F18" s="232" t="s">
        <v>2638</v>
      </c>
      <c r="G18" s="432" t="n">
        <v>20</v>
      </c>
      <c r="H18" s="208"/>
      <c r="I18" s="208" t="s">
        <v>2632</v>
      </c>
    </row>
    <row r="19" customFormat="false" ht="15.75" hidden="false" customHeight="false" outlineLevel="0" collapsed="false">
      <c r="A19" s="39" t="n">
        <v>12</v>
      </c>
      <c r="B19" s="431"/>
      <c r="C19" s="19"/>
      <c r="D19" s="167" t="s">
        <v>2639</v>
      </c>
      <c r="E19" s="232" t="s">
        <v>2625</v>
      </c>
      <c r="F19" s="232" t="s">
        <v>2626</v>
      </c>
      <c r="G19" s="233" t="n">
        <v>20</v>
      </c>
      <c r="H19" s="208"/>
      <c r="I19" s="208"/>
    </row>
    <row r="20" customFormat="false" ht="15.75" hidden="false" customHeight="false" outlineLevel="0" collapsed="false">
      <c r="A20" s="39" t="n">
        <v>13</v>
      </c>
      <c r="B20" s="431"/>
      <c r="C20" s="19"/>
      <c r="D20" s="21" t="s">
        <v>2640</v>
      </c>
      <c r="E20" s="232" t="s">
        <v>2625</v>
      </c>
      <c r="F20" s="232" t="s">
        <v>2638</v>
      </c>
      <c r="G20" s="432" t="n">
        <v>20</v>
      </c>
      <c r="H20" s="208"/>
      <c r="I20" s="208"/>
    </row>
    <row r="21" customFormat="false" ht="15.75" hidden="false" customHeight="false" outlineLevel="0" collapsed="false">
      <c r="A21" s="39" t="n">
        <v>14</v>
      </c>
      <c r="B21" s="431"/>
      <c r="C21" s="19"/>
      <c r="D21" s="24" t="s">
        <v>2641</v>
      </c>
      <c r="E21" s="232" t="s">
        <v>2625</v>
      </c>
      <c r="F21" s="232" t="s">
        <v>2626</v>
      </c>
      <c r="G21" s="233" t="n">
        <v>20</v>
      </c>
      <c r="H21" s="208"/>
      <c r="I21" s="208" t="s">
        <v>2515</v>
      </c>
    </row>
    <row r="22" customFormat="false" ht="15.75" hidden="false" customHeight="false" outlineLevel="0" collapsed="false">
      <c r="A22" s="39" t="n">
        <v>15</v>
      </c>
      <c r="B22" s="431"/>
      <c r="C22" s="19"/>
      <c r="D22" s="167" t="s">
        <v>2642</v>
      </c>
      <c r="E22" s="232" t="s">
        <v>2625</v>
      </c>
      <c r="F22" s="232" t="s">
        <v>2626</v>
      </c>
      <c r="G22" s="432" t="n">
        <v>20</v>
      </c>
      <c r="H22" s="208"/>
      <c r="I22" s="208" t="s">
        <v>2515</v>
      </c>
    </row>
    <row r="23" customFormat="false" ht="15.75" hidden="false" customHeight="false" outlineLevel="0" collapsed="false">
      <c r="A23" s="39" t="n">
        <v>16</v>
      </c>
      <c r="B23" s="431"/>
      <c r="C23" s="19"/>
      <c r="D23" s="21" t="s">
        <v>2643</v>
      </c>
      <c r="E23" s="232" t="s">
        <v>2625</v>
      </c>
      <c r="F23" s="232" t="s">
        <v>2626</v>
      </c>
      <c r="G23" s="233" t="n">
        <v>20</v>
      </c>
      <c r="H23" s="208"/>
      <c r="I23" s="208"/>
    </row>
    <row r="24" customFormat="false" ht="15.75" hidden="false" customHeight="false" outlineLevel="0" collapsed="false">
      <c r="A24" s="39" t="n">
        <v>17</v>
      </c>
      <c r="B24" s="431"/>
      <c r="C24" s="19"/>
      <c r="D24" s="378" t="s">
        <v>2644</v>
      </c>
      <c r="E24" s="232" t="s">
        <v>2625</v>
      </c>
      <c r="F24" s="232" t="s">
        <v>2626</v>
      </c>
      <c r="G24" s="432" t="n">
        <v>20</v>
      </c>
      <c r="H24" s="208"/>
      <c r="I24" s="208"/>
    </row>
    <row r="25" customFormat="false" ht="15.75" hidden="false" customHeight="false" outlineLevel="0" collapsed="false">
      <c r="A25" s="39" t="n">
        <v>18</v>
      </c>
      <c r="B25" s="431"/>
      <c r="C25" s="19"/>
      <c r="D25" s="167" t="s">
        <v>2645</v>
      </c>
      <c r="E25" s="232" t="s">
        <v>2625</v>
      </c>
      <c r="F25" s="232" t="s">
        <v>2626</v>
      </c>
      <c r="G25" s="233" t="n">
        <v>20</v>
      </c>
      <c r="H25" s="208"/>
      <c r="I25" s="208"/>
    </row>
    <row r="26" customFormat="false" ht="15.75" hidden="false" customHeight="false" outlineLevel="0" collapsed="false">
      <c r="A26" s="39" t="n">
        <v>19</v>
      </c>
      <c r="B26" s="431"/>
      <c r="C26" s="19"/>
      <c r="D26" s="167" t="s">
        <v>2646</v>
      </c>
      <c r="E26" s="232" t="s">
        <v>2625</v>
      </c>
      <c r="F26" s="232" t="s">
        <v>2626</v>
      </c>
      <c r="G26" s="432" t="n">
        <v>20</v>
      </c>
      <c r="H26" s="208"/>
      <c r="I26" s="208"/>
    </row>
    <row r="27" customFormat="false" ht="15.75" hidden="false" customHeight="false" outlineLevel="0" collapsed="false">
      <c r="A27" s="39" t="n">
        <v>20</v>
      </c>
      <c r="B27" s="431"/>
      <c r="C27" s="19"/>
      <c r="D27" s="167" t="s">
        <v>2647</v>
      </c>
      <c r="E27" s="232" t="s">
        <v>2625</v>
      </c>
      <c r="F27" s="232" t="s">
        <v>2626</v>
      </c>
      <c r="G27" s="233" t="n">
        <v>20</v>
      </c>
      <c r="H27" s="208"/>
      <c r="I27" s="208"/>
    </row>
    <row r="28" customFormat="false" ht="15.75" hidden="false" customHeight="false" outlineLevel="0" collapsed="false">
      <c r="A28" s="39" t="n">
        <v>21</v>
      </c>
      <c r="B28" s="431"/>
      <c r="C28" s="19"/>
      <c r="D28" s="167" t="s">
        <v>2648</v>
      </c>
      <c r="E28" s="232" t="s">
        <v>2625</v>
      </c>
      <c r="F28" s="232" t="s">
        <v>2626</v>
      </c>
      <c r="G28" s="432" t="n">
        <v>20</v>
      </c>
      <c r="H28" s="208"/>
      <c r="I28" s="208"/>
    </row>
    <row r="29" customFormat="false" ht="15.75" hidden="false" customHeight="false" outlineLevel="0" collapsed="false">
      <c r="A29" s="39" t="n">
        <v>22</v>
      </c>
      <c r="B29" s="431"/>
      <c r="C29" s="19"/>
      <c r="D29" s="21" t="s">
        <v>2649</v>
      </c>
      <c r="E29" s="232" t="s">
        <v>2625</v>
      </c>
      <c r="F29" s="232" t="s">
        <v>2626</v>
      </c>
      <c r="G29" s="233" t="n">
        <v>20</v>
      </c>
      <c r="H29" s="208"/>
      <c r="I29" s="208"/>
    </row>
    <row r="30" customFormat="false" ht="15.75" hidden="false" customHeight="false" outlineLevel="0" collapsed="false">
      <c r="A30" s="39" t="n">
        <v>23</v>
      </c>
      <c r="B30" s="431"/>
      <c r="C30" s="19"/>
      <c r="D30" s="167" t="s">
        <v>2650</v>
      </c>
      <c r="E30" s="232" t="s">
        <v>2625</v>
      </c>
      <c r="F30" s="232" t="s">
        <v>2626</v>
      </c>
      <c r="G30" s="432" t="n">
        <v>20</v>
      </c>
      <c r="H30" s="208"/>
      <c r="I30" s="208"/>
    </row>
    <row r="31" customFormat="false" ht="15.75" hidden="false" customHeight="false" outlineLevel="0" collapsed="false">
      <c r="A31" s="39" t="n">
        <v>24</v>
      </c>
      <c r="B31" s="431"/>
      <c r="C31" s="19"/>
      <c r="D31" s="167" t="s">
        <v>2651</v>
      </c>
      <c r="E31" s="232" t="s">
        <v>2625</v>
      </c>
      <c r="F31" s="232" t="s">
        <v>2626</v>
      </c>
      <c r="G31" s="233" t="n">
        <v>20</v>
      </c>
      <c r="H31" s="208"/>
      <c r="I31" s="208"/>
    </row>
    <row r="32" customFormat="false" ht="15.75" hidden="false" customHeight="false" outlineLevel="0" collapsed="false">
      <c r="A32" s="39" t="n">
        <v>25</v>
      </c>
      <c r="B32" s="431"/>
      <c r="C32" s="19"/>
      <c r="D32" s="21" t="s">
        <v>2652</v>
      </c>
      <c r="E32" s="232" t="s">
        <v>2625</v>
      </c>
      <c r="F32" s="232" t="s">
        <v>2626</v>
      </c>
      <c r="G32" s="432" t="n">
        <v>20</v>
      </c>
      <c r="H32" s="208"/>
      <c r="I32" s="208"/>
    </row>
    <row r="33" customFormat="false" ht="15.75" hidden="false" customHeight="false" outlineLevel="0" collapsed="false">
      <c r="A33" s="39" t="n">
        <v>26</v>
      </c>
      <c r="B33" s="431"/>
      <c r="C33" s="19"/>
      <c r="D33" s="21" t="s">
        <v>2653</v>
      </c>
      <c r="E33" s="232" t="s">
        <v>2625</v>
      </c>
      <c r="F33" s="232" t="s">
        <v>2626</v>
      </c>
      <c r="G33" s="233" t="n">
        <v>20</v>
      </c>
      <c r="H33" s="208"/>
      <c r="I33" s="208"/>
    </row>
    <row r="34" customFormat="false" ht="15.75" hidden="false" customHeight="false" outlineLevel="0" collapsed="false">
      <c r="A34" s="39" t="n">
        <v>27</v>
      </c>
      <c r="B34" s="431"/>
      <c r="C34" s="19"/>
      <c r="D34" s="21" t="s">
        <v>2654</v>
      </c>
      <c r="E34" s="232" t="s">
        <v>2625</v>
      </c>
      <c r="F34" s="232" t="s">
        <v>2626</v>
      </c>
      <c r="G34" s="432" t="n">
        <v>20</v>
      </c>
      <c r="H34" s="208"/>
      <c r="I34" s="208"/>
    </row>
    <row r="35" customFormat="false" ht="15.75" hidden="false" customHeight="false" outlineLevel="0" collapsed="false">
      <c r="A35" s="39" t="n">
        <v>28</v>
      </c>
      <c r="B35" s="431"/>
      <c r="C35" s="19"/>
      <c r="D35" s="21" t="s">
        <v>2655</v>
      </c>
      <c r="E35" s="232" t="s">
        <v>2625</v>
      </c>
      <c r="F35" s="232" t="s">
        <v>2626</v>
      </c>
      <c r="G35" s="233" t="n">
        <v>20</v>
      </c>
      <c r="H35" s="208"/>
      <c r="I35" s="208"/>
    </row>
    <row r="36" customFormat="false" ht="15.75" hidden="false" customHeight="false" outlineLevel="0" collapsed="false">
      <c r="A36" s="39" t="n">
        <v>29</v>
      </c>
      <c r="B36" s="431"/>
      <c r="C36" s="19"/>
      <c r="D36" s="21" t="s">
        <v>2656</v>
      </c>
      <c r="E36" s="232" t="s">
        <v>2625</v>
      </c>
      <c r="F36" s="232" t="s">
        <v>2626</v>
      </c>
      <c r="G36" s="432" t="n">
        <v>20</v>
      </c>
      <c r="H36" s="208"/>
      <c r="I36" s="208"/>
    </row>
    <row r="37" customFormat="false" ht="15.75" hidden="false" customHeight="false" outlineLevel="0" collapsed="false">
      <c r="A37" s="39" t="n">
        <v>30</v>
      </c>
      <c r="B37" s="431"/>
      <c r="C37" s="19"/>
      <c r="D37" s="21" t="s">
        <v>2657</v>
      </c>
      <c r="E37" s="232" t="s">
        <v>2625</v>
      </c>
      <c r="F37" s="232" t="s">
        <v>2626</v>
      </c>
      <c r="G37" s="233" t="n">
        <v>20</v>
      </c>
      <c r="H37" s="208"/>
      <c r="I37" s="208"/>
    </row>
    <row r="38" customFormat="false" ht="15.75" hidden="false" customHeight="false" outlineLevel="0" collapsed="false">
      <c r="A38" s="39" t="n">
        <v>31</v>
      </c>
      <c r="B38" s="431"/>
      <c r="C38" s="19"/>
      <c r="D38" s="21" t="s">
        <v>2658</v>
      </c>
      <c r="E38" s="232" t="s">
        <v>2625</v>
      </c>
      <c r="F38" s="232" t="s">
        <v>2638</v>
      </c>
      <c r="G38" s="233" t="n">
        <v>20</v>
      </c>
      <c r="H38" s="208"/>
      <c r="I38" s="208"/>
    </row>
    <row r="39" customFormat="false" ht="15.75" hidden="false" customHeight="false" outlineLevel="0" collapsed="false">
      <c r="A39" s="39" t="n">
        <v>32</v>
      </c>
      <c r="B39" s="431"/>
      <c r="C39" s="19"/>
      <c r="D39" s="21" t="s">
        <v>2659</v>
      </c>
      <c r="E39" s="232" t="s">
        <v>2625</v>
      </c>
      <c r="F39" s="232" t="s">
        <v>2638</v>
      </c>
      <c r="G39" s="432" t="n">
        <v>20</v>
      </c>
      <c r="H39" s="208"/>
      <c r="I39" s="208"/>
    </row>
    <row r="40" customFormat="false" ht="15.75" hidden="false" customHeight="false" outlineLevel="0" collapsed="false">
      <c r="A40" s="39" t="n">
        <v>33</v>
      </c>
      <c r="B40" s="431"/>
      <c r="C40" s="19"/>
      <c r="D40" s="21" t="s">
        <v>2660</v>
      </c>
      <c r="E40" s="232" t="s">
        <v>2625</v>
      </c>
      <c r="F40" s="232" t="s">
        <v>2626</v>
      </c>
      <c r="G40" s="432" t="n">
        <v>20</v>
      </c>
      <c r="H40" s="208"/>
      <c r="I40" s="208"/>
    </row>
    <row r="41" customFormat="false" ht="15.75" hidden="false" customHeight="true" outlineLevel="0" collapsed="false">
      <c r="A41" s="39" t="n">
        <v>34</v>
      </c>
      <c r="B41" s="431"/>
      <c r="C41" s="19"/>
      <c r="D41" s="21" t="s">
        <v>2661</v>
      </c>
      <c r="E41" s="232" t="s">
        <v>2625</v>
      </c>
      <c r="F41" s="232" t="s">
        <v>2626</v>
      </c>
      <c r="G41" s="233" t="n">
        <v>20</v>
      </c>
      <c r="H41" s="208"/>
      <c r="I41" s="208"/>
    </row>
    <row r="42" customFormat="false" ht="15.75" hidden="false" customHeight="true" outlineLevel="0" collapsed="false">
      <c r="A42" s="39" t="n">
        <v>35</v>
      </c>
      <c r="B42" s="19"/>
      <c r="C42" s="43"/>
      <c r="D42" s="24" t="s">
        <v>2662</v>
      </c>
      <c r="E42" s="232" t="s">
        <v>2625</v>
      </c>
      <c r="F42" s="232" t="s">
        <v>2638</v>
      </c>
      <c r="G42" s="432" t="n">
        <v>20</v>
      </c>
      <c r="H42" s="208"/>
      <c r="I42" s="208"/>
    </row>
    <row r="43" customFormat="false" ht="15.75" hidden="false" customHeight="true" outlineLevel="0" collapsed="false">
      <c r="A43" s="39" t="n">
        <v>36</v>
      </c>
      <c r="B43" s="431"/>
      <c r="C43" s="19"/>
      <c r="D43" s="167" t="s">
        <v>2663</v>
      </c>
      <c r="E43" s="232" t="s">
        <v>2625</v>
      </c>
      <c r="F43" s="232" t="s">
        <v>2626</v>
      </c>
      <c r="G43" s="233" t="n">
        <v>20</v>
      </c>
      <c r="H43" s="208"/>
      <c r="I43" s="208"/>
    </row>
    <row r="44" customFormat="false" ht="15.75" hidden="false" customHeight="true" outlineLevel="0" collapsed="false">
      <c r="A44" s="39" t="n">
        <v>37</v>
      </c>
      <c r="B44" s="431"/>
      <c r="C44" s="19"/>
      <c r="D44" s="24" t="s">
        <v>2664</v>
      </c>
      <c r="E44" s="232" t="s">
        <v>2625</v>
      </c>
      <c r="F44" s="232" t="s">
        <v>2626</v>
      </c>
      <c r="G44" s="432" t="n">
        <v>20</v>
      </c>
      <c r="H44" s="208"/>
      <c r="I44" s="208"/>
    </row>
    <row r="45" customFormat="false" ht="15.75" hidden="false" customHeight="true" outlineLevel="0" collapsed="false">
      <c r="A45" s="39" t="n">
        <v>38</v>
      </c>
      <c r="B45" s="208"/>
      <c r="C45" s="208"/>
      <c r="D45" s="80" t="s">
        <v>2665</v>
      </c>
      <c r="E45" s="232" t="s">
        <v>2625</v>
      </c>
      <c r="F45" s="208" t="s">
        <v>2638</v>
      </c>
      <c r="G45" s="233" t="n">
        <v>20</v>
      </c>
      <c r="H45" s="208"/>
      <c r="I45" s="208"/>
    </row>
    <row r="46" customFormat="false" ht="15.75" hidden="false" customHeight="true" outlineLevel="0" collapsed="false">
      <c r="A46" s="39" t="n">
        <v>39</v>
      </c>
      <c r="B46" s="208"/>
      <c r="C46" s="208"/>
      <c r="D46" s="21" t="s">
        <v>2666</v>
      </c>
      <c r="E46" s="232" t="s">
        <v>2625</v>
      </c>
      <c r="F46" s="208" t="s">
        <v>2638</v>
      </c>
      <c r="G46" s="432" t="n">
        <v>20</v>
      </c>
      <c r="H46" s="208"/>
      <c r="I46" s="208"/>
    </row>
    <row r="47" customFormat="false" ht="15.75" hidden="false" customHeight="true" outlineLevel="0" collapsed="false">
      <c r="A47" s="39" t="n">
        <v>40</v>
      </c>
      <c r="B47" s="208"/>
      <c r="C47" s="208"/>
      <c r="D47" s="21" t="s">
        <v>2667</v>
      </c>
      <c r="E47" s="232" t="s">
        <v>2625</v>
      </c>
      <c r="F47" s="208" t="s">
        <v>2638</v>
      </c>
      <c r="G47" s="233" t="n">
        <v>20</v>
      </c>
      <c r="H47" s="208"/>
      <c r="I47" s="208"/>
    </row>
    <row r="48" customFormat="false" ht="15.75" hidden="false" customHeight="true" outlineLevel="0" collapsed="false">
      <c r="A48" s="39" t="n">
        <v>41</v>
      </c>
      <c r="B48" s="208"/>
      <c r="C48" s="208"/>
      <c r="D48" s="21" t="s">
        <v>2668</v>
      </c>
      <c r="E48" s="232" t="s">
        <v>2625</v>
      </c>
      <c r="F48" s="208" t="s">
        <v>2638</v>
      </c>
      <c r="G48" s="233" t="n">
        <v>20</v>
      </c>
      <c r="H48" s="208"/>
      <c r="I48" s="208"/>
    </row>
    <row r="49" customFormat="false" ht="15.75" hidden="false" customHeight="true" outlineLevel="0" collapsed="false">
      <c r="A49" s="39" t="n">
        <v>42</v>
      </c>
      <c r="B49" s="208"/>
      <c r="C49" s="208"/>
      <c r="D49" s="21" t="s">
        <v>2669</v>
      </c>
      <c r="E49" s="232" t="s">
        <v>2625</v>
      </c>
      <c r="F49" s="208" t="s">
        <v>2638</v>
      </c>
      <c r="G49" s="432" t="n">
        <v>20</v>
      </c>
      <c r="H49" s="208"/>
      <c r="I49" s="208"/>
    </row>
    <row r="50" customFormat="false" ht="15.75" hidden="false" customHeight="true" outlineLevel="0" collapsed="false">
      <c r="A50" s="39" t="n">
        <v>43</v>
      </c>
      <c r="B50" s="208"/>
      <c r="C50" s="208"/>
      <c r="D50" s="21" t="s">
        <v>2670</v>
      </c>
      <c r="E50" s="232" t="s">
        <v>7</v>
      </c>
      <c r="F50" s="208"/>
      <c r="G50" s="432" t="n">
        <v>20</v>
      </c>
      <c r="H50" s="208"/>
      <c r="I50" s="208"/>
    </row>
  </sheetData>
  <mergeCells count="2">
    <mergeCell ref="D1:F1"/>
    <mergeCell ref="G1:H1"/>
  </mergeCells>
  <conditionalFormatting sqref="D8:D43 D45 D47:D50">
    <cfRule type="duplicateValues" priority="2" aboveAverage="0" equalAverage="0" bottom="0" percent="0" rank="0" text="" dxfId="0">
      <formula>0</formula>
    </cfRule>
  </conditionalFormatting>
  <conditionalFormatting sqref="B7">
    <cfRule type="duplicateValues" priority="3" aboveAverage="0" equalAverage="0" bottom="0" percent="0" rank="0" text="" dxfId="1">
      <formula>0</formula>
    </cfRule>
  </conditionalFormatting>
  <conditionalFormatting sqref="B7">
    <cfRule type="duplicateValues" priority="4" aboveAverage="0" equalAverage="0" bottom="0" percent="0" rank="0" text="" dxfId="2">
      <formula>0</formula>
    </cfRule>
  </conditionalFormatting>
  <conditionalFormatting sqref="H7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G1:G1048576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1:H1048576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511805555555555" right="0.511805555555555" top="0.414583333333333" bottom="0.551388888888889" header="0.315277777777778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&amp;L&amp;7Elaborado por BCORONEL   30/01/19&amp;C&amp;P de &amp;N&amp;R&amp;14I.L.S.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5"/>
  <sheetViews>
    <sheetView showFormulas="false" showGridLines="true" showRowColHeaders="true" showZeros="true" rightToLeft="false" tabSelected="false" showOutlineSymbols="true" defaultGridColor="true" view="normal" topLeftCell="A26" colorId="64" zoomScale="160" zoomScaleNormal="160" zoomScalePageLayoutView="100" workbookViewId="0">
      <selection pane="topLeft" activeCell="E35" activeCellId="0" sqref="E35"/>
    </sheetView>
  </sheetViews>
  <sheetFormatPr defaultRowHeight="15.75" zeroHeight="false" outlineLevelRow="0" outlineLevelCol="0"/>
  <cols>
    <col collapsed="false" customWidth="true" hidden="false" outlineLevel="0" max="1025" min="1" style="0" width="11"/>
  </cols>
  <sheetData>
    <row r="2" customFormat="false" ht="15.75" hidden="false" customHeight="false" outlineLevel="0" collapsed="false">
      <c r="A2" s="433" t="s">
        <v>2671</v>
      </c>
      <c r="B2" s="433"/>
      <c r="C2" s="433"/>
      <c r="D2" s="433"/>
    </row>
    <row r="3" customFormat="false" ht="15.75" hidden="false" customHeight="false" outlineLevel="0" collapsed="false">
      <c r="A3" s="80"/>
      <c r="B3" s="434" t="s">
        <v>2497</v>
      </c>
      <c r="C3" s="434" t="s">
        <v>560</v>
      </c>
      <c r="D3" s="434" t="s">
        <v>2498</v>
      </c>
    </row>
    <row r="4" customFormat="false" ht="15.75" hidden="false" customHeight="false" outlineLevel="0" collapsed="false">
      <c r="A4" s="80" t="s">
        <v>2499</v>
      </c>
      <c r="B4" s="54" t="n">
        <f aca="false">C4+D4</f>
        <v>672</v>
      </c>
      <c r="C4" s="54" t="n">
        <v>652</v>
      </c>
      <c r="D4" s="54" t="n">
        <v>20</v>
      </c>
    </row>
    <row r="5" customFormat="false" ht="15.75" hidden="false" customHeight="false" outlineLevel="0" collapsed="false">
      <c r="A5" s="80" t="s">
        <v>2460</v>
      </c>
      <c r="B5" s="54" t="n">
        <f aca="false">C5+D5</f>
        <v>106</v>
      </c>
      <c r="C5" s="54" t="n">
        <v>97</v>
      </c>
      <c r="D5" s="54" t="n">
        <v>9</v>
      </c>
    </row>
    <row r="6" customFormat="false" ht="15.75" hidden="false" customHeight="false" outlineLevel="0" collapsed="false">
      <c r="A6" s="80"/>
      <c r="B6" s="80"/>
      <c r="C6" s="80"/>
      <c r="D6" s="80"/>
    </row>
    <row r="7" customFormat="false" ht="15.75" hidden="false" customHeight="false" outlineLevel="0" collapsed="false">
      <c r="A7" s="435" t="s">
        <v>2497</v>
      </c>
      <c r="B7" s="436" t="n">
        <f aca="false">SUM(B4:B5)</f>
        <v>778</v>
      </c>
      <c r="C7" s="436" t="n">
        <f aca="false">SUM(C4:C5)</f>
        <v>749</v>
      </c>
      <c r="D7" s="436" t="n">
        <f aca="false">SUM(D4:D5)</f>
        <v>29</v>
      </c>
    </row>
    <row r="9" customFormat="false" ht="15.75" hidden="false" customHeight="false" outlineLevel="0" collapsed="false">
      <c r="A9" s="266" t="s">
        <v>2496</v>
      </c>
      <c r="B9" s="266"/>
      <c r="C9" s="266"/>
      <c r="D9" s="266"/>
    </row>
    <row r="10" customFormat="false" ht="15.75" hidden="false" customHeight="false" outlineLevel="0" collapsed="false">
      <c r="A10" s="157"/>
      <c r="B10" s="267" t="s">
        <v>2497</v>
      </c>
      <c r="C10" s="267" t="s">
        <v>560</v>
      </c>
      <c r="D10" s="267" t="s">
        <v>2498</v>
      </c>
    </row>
    <row r="11" customFormat="false" ht="15.75" hidden="false" customHeight="false" outlineLevel="0" collapsed="false">
      <c r="A11" s="157" t="s">
        <v>2499</v>
      </c>
      <c r="B11" s="268" t="n">
        <f aca="false">C11+D11</f>
        <v>79</v>
      </c>
      <c r="C11" s="268" t="n">
        <v>67</v>
      </c>
      <c r="D11" s="268" t="n">
        <v>12</v>
      </c>
    </row>
    <row r="12" customFormat="false" ht="15.75" hidden="false" customHeight="false" outlineLevel="0" collapsed="false">
      <c r="A12" s="157" t="s">
        <v>2460</v>
      </c>
      <c r="B12" s="268" t="n">
        <f aca="false">C12+D12</f>
        <v>1</v>
      </c>
      <c r="C12" s="268" t="n">
        <v>0</v>
      </c>
      <c r="D12" s="268" t="n">
        <v>1</v>
      </c>
    </row>
    <row r="13" customFormat="false" ht="15.75" hidden="false" customHeight="false" outlineLevel="0" collapsed="false">
      <c r="A13" s="157"/>
      <c r="B13" s="157"/>
      <c r="C13" s="157"/>
      <c r="D13" s="157"/>
    </row>
    <row r="14" customFormat="false" ht="15.75" hidden="false" customHeight="false" outlineLevel="0" collapsed="false">
      <c r="A14" s="270" t="s">
        <v>2497</v>
      </c>
      <c r="B14" s="271" t="n">
        <f aca="false">SUM(B11:B12)</f>
        <v>80</v>
      </c>
      <c r="C14" s="271" t="n">
        <f aca="false">SUM(C11:C12)</f>
        <v>67</v>
      </c>
      <c r="D14" s="271" t="n">
        <f aca="false">SUM(D11:D12)</f>
        <v>13</v>
      </c>
    </row>
    <row r="16" customFormat="false" ht="15.75" hidden="false" customHeight="false" outlineLevel="0" collapsed="false">
      <c r="A16" s="266" t="s">
        <v>59</v>
      </c>
      <c r="B16" s="266"/>
      <c r="C16" s="266"/>
      <c r="D16" s="266"/>
    </row>
    <row r="17" customFormat="false" ht="15.75" hidden="false" customHeight="false" outlineLevel="0" collapsed="false">
      <c r="A17" s="157"/>
      <c r="B17" s="267" t="s">
        <v>2497</v>
      </c>
      <c r="C17" s="267" t="s">
        <v>560</v>
      </c>
      <c r="D17" s="267" t="s">
        <v>2498</v>
      </c>
    </row>
    <row r="18" customFormat="false" ht="15.75" hidden="false" customHeight="false" outlineLevel="0" collapsed="false">
      <c r="A18" s="157" t="s">
        <v>2499</v>
      </c>
      <c r="B18" s="268" t="n">
        <f aca="false">C18+D18</f>
        <v>89</v>
      </c>
      <c r="C18" s="268" t="n">
        <v>85</v>
      </c>
      <c r="D18" s="268" t="n">
        <v>4</v>
      </c>
    </row>
    <row r="19" customFormat="false" ht="15.75" hidden="false" customHeight="false" outlineLevel="0" collapsed="false">
      <c r="A19" s="157" t="s">
        <v>2460</v>
      </c>
      <c r="B19" s="268" t="n">
        <f aca="false">C19+D19</f>
        <v>9</v>
      </c>
      <c r="C19" s="268" t="n">
        <v>9</v>
      </c>
      <c r="D19" s="268" t="n">
        <v>0</v>
      </c>
    </row>
    <row r="20" customFormat="false" ht="15.75" hidden="false" customHeight="false" outlineLevel="0" collapsed="false">
      <c r="A20" s="157"/>
      <c r="B20" s="157"/>
      <c r="C20" s="157"/>
      <c r="D20" s="157"/>
    </row>
    <row r="21" customFormat="false" ht="15.75" hidden="false" customHeight="false" outlineLevel="0" collapsed="false">
      <c r="A21" s="270" t="s">
        <v>2497</v>
      </c>
      <c r="B21" s="271" t="n">
        <f aca="false">SUM(B18:B19)</f>
        <v>98</v>
      </c>
      <c r="C21" s="271" t="n">
        <f aca="false">SUM(C18:C19)</f>
        <v>94</v>
      </c>
      <c r="D21" s="271" t="n">
        <f aca="false">SUM(D18:D19)</f>
        <v>4</v>
      </c>
    </row>
    <row r="23" customFormat="false" ht="15.75" hidden="false" customHeight="false" outlineLevel="0" collapsed="false">
      <c r="A23" s="266" t="s">
        <v>2522</v>
      </c>
      <c r="B23" s="266"/>
      <c r="C23" s="266"/>
      <c r="D23" s="266"/>
    </row>
    <row r="24" customFormat="false" ht="15.75" hidden="false" customHeight="false" outlineLevel="0" collapsed="false">
      <c r="A24" s="157"/>
      <c r="B24" s="267" t="s">
        <v>2497</v>
      </c>
      <c r="C24" s="267" t="s">
        <v>560</v>
      </c>
      <c r="D24" s="267" t="s">
        <v>2498</v>
      </c>
    </row>
    <row r="25" customFormat="false" ht="15.75" hidden="false" customHeight="false" outlineLevel="0" collapsed="false">
      <c r="A25" s="157" t="s">
        <v>2499</v>
      </c>
      <c r="B25" s="268" t="n">
        <f aca="false">C25+D25</f>
        <v>156</v>
      </c>
      <c r="C25" s="268" t="n">
        <v>112</v>
      </c>
      <c r="D25" s="268" t="n">
        <v>44</v>
      </c>
      <c r="E25" s="0" t="n">
        <v>156</v>
      </c>
      <c r="F25" s="268" t="n">
        <v>112</v>
      </c>
      <c r="G25" s="268" t="n">
        <v>44</v>
      </c>
    </row>
    <row r="26" customFormat="false" ht="15.75" hidden="false" customHeight="false" outlineLevel="0" collapsed="false">
      <c r="A26" s="157" t="s">
        <v>2460</v>
      </c>
      <c r="B26" s="268" t="n">
        <f aca="false">C26+D26</f>
        <v>95</v>
      </c>
      <c r="C26" s="268" t="n">
        <v>81</v>
      </c>
      <c r="D26" s="268" t="n">
        <v>14</v>
      </c>
      <c r="E26" s="0" t="n">
        <v>95</v>
      </c>
      <c r="F26" s="268" t="n">
        <v>81</v>
      </c>
      <c r="G26" s="268" t="n">
        <v>14</v>
      </c>
    </row>
    <row r="27" customFormat="false" ht="15.75" hidden="false" customHeight="false" outlineLevel="0" collapsed="false">
      <c r="A27" s="157"/>
      <c r="B27" s="157"/>
      <c r="C27" s="157"/>
      <c r="D27" s="157"/>
      <c r="E27" s="0" t="n">
        <f aca="false">SUM(E25:E26)</f>
        <v>251</v>
      </c>
      <c r="F27" s="0" t="n">
        <f aca="false">SUM(F25:F26)</f>
        <v>193</v>
      </c>
      <c r="G27" s="0" t="n">
        <f aca="false">SUM(G25:G26)</f>
        <v>58</v>
      </c>
      <c r="H27" s="0" t="n">
        <f aca="false">SUM(F27:G27)</f>
        <v>251</v>
      </c>
    </row>
    <row r="28" customFormat="false" ht="15.75" hidden="false" customHeight="false" outlineLevel="0" collapsed="false">
      <c r="A28" s="270" t="s">
        <v>2497</v>
      </c>
      <c r="B28" s="271" t="n">
        <f aca="false">SUM(B25:B26)</f>
        <v>251</v>
      </c>
      <c r="C28" s="271" t="n">
        <f aca="false">SUM(C25:C26)</f>
        <v>193</v>
      </c>
      <c r="D28" s="271" t="n">
        <f aca="false">SUM(D25:D26)</f>
        <v>58</v>
      </c>
    </row>
    <row r="30" customFormat="false" ht="15.75" hidden="false" customHeight="false" outlineLevel="0" collapsed="false">
      <c r="A30" s="266" t="s">
        <v>2672</v>
      </c>
      <c r="B30" s="266"/>
      <c r="C30" s="266"/>
      <c r="D30" s="266"/>
    </row>
    <row r="31" customFormat="false" ht="15.75" hidden="false" customHeight="false" outlineLevel="0" collapsed="false">
      <c r="A31" s="157"/>
      <c r="B31" s="267" t="s">
        <v>2497</v>
      </c>
      <c r="C31" s="267" t="s">
        <v>560</v>
      </c>
      <c r="D31" s="267" t="s">
        <v>2498</v>
      </c>
    </row>
    <row r="32" customFormat="false" ht="15.75" hidden="false" customHeight="false" outlineLevel="0" collapsed="false">
      <c r="A32" s="157" t="s">
        <v>2499</v>
      </c>
      <c r="B32" s="268" t="n">
        <f aca="false">D32+C32</f>
        <v>996</v>
      </c>
      <c r="C32" s="268" t="n">
        <f aca="false">C4+C11+C18+C25</f>
        <v>916</v>
      </c>
      <c r="D32" s="268" t="n">
        <f aca="false">D4+D11+D18+D25</f>
        <v>80</v>
      </c>
    </row>
    <row r="33" customFormat="false" ht="15.75" hidden="false" customHeight="false" outlineLevel="0" collapsed="false">
      <c r="A33" s="157" t="s">
        <v>2460</v>
      </c>
      <c r="B33" s="268" t="n">
        <f aca="false">D33+C33</f>
        <v>211</v>
      </c>
      <c r="C33" s="268" t="n">
        <f aca="false">C5+C12+C19+C26</f>
        <v>187</v>
      </c>
      <c r="D33" s="268" t="n">
        <f aca="false">D5+D12+D19+D26</f>
        <v>24</v>
      </c>
    </row>
    <row r="34" customFormat="false" ht="15.75" hidden="false" customHeight="false" outlineLevel="0" collapsed="false">
      <c r="A34" s="157"/>
      <c r="B34" s="157"/>
      <c r="C34" s="157"/>
      <c r="D34" s="157"/>
    </row>
    <row r="35" customFormat="false" ht="15.75" hidden="false" customHeight="false" outlineLevel="0" collapsed="false">
      <c r="A35" s="270" t="s">
        <v>2497</v>
      </c>
      <c r="B35" s="271" t="n">
        <f aca="false">SUM(B32:B33)</f>
        <v>1207</v>
      </c>
      <c r="C35" s="271" t="n">
        <f aca="false">SUM(C32:C33)</f>
        <v>1103</v>
      </c>
      <c r="D35" s="271" t="n">
        <f aca="false">SUM(D32:D33)</f>
        <v>104</v>
      </c>
    </row>
  </sheetData>
  <mergeCells count="5">
    <mergeCell ref="A2:D2"/>
    <mergeCell ref="A9:D9"/>
    <mergeCell ref="A16:D16"/>
    <mergeCell ref="A23:D23"/>
    <mergeCell ref="A30:D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 zeroHeight="false" outlineLevelRow="0" outlineLevelCol="0"/>
  <cols>
    <col collapsed="false" customWidth="true" hidden="false" outlineLevel="0" max="1" min="1" style="437" width="5.5"/>
    <col collapsed="false" customWidth="true" hidden="false" outlineLevel="0" max="2" min="2" style="111" width="10.87"/>
    <col collapsed="false" customWidth="true" hidden="false" outlineLevel="0" max="3" min="3" style="112" width="8.88"/>
    <col collapsed="false" customWidth="true" hidden="false" outlineLevel="0" max="4" min="4" style="110" width="16.75"/>
    <col collapsed="false" customWidth="true" hidden="false" outlineLevel="0" max="5" min="5" style="438" width="5.75"/>
    <col collapsed="false" customWidth="true" hidden="false" outlineLevel="0" max="6" min="6" style="110" width="14.25"/>
    <col collapsed="false" customWidth="true" hidden="false" outlineLevel="0" max="7" min="7" style="110" width="6.37"/>
    <col collapsed="false" customWidth="true" hidden="false" outlineLevel="0" max="8" min="8" style="114" width="6.37"/>
    <col collapsed="false" customWidth="true" hidden="false" outlineLevel="0" max="9" min="9" style="110" width="16.5"/>
    <col collapsed="false" customWidth="true" hidden="false" outlineLevel="0" max="1025" min="10" style="110" width="11"/>
  </cols>
  <sheetData>
    <row r="1" customFormat="false" ht="33" hidden="false" customHeight="true" outlineLevel="0" collapsed="false">
      <c r="A1" s="439"/>
      <c r="B1" s="116"/>
      <c r="C1" s="117"/>
      <c r="D1" s="118" t="s">
        <v>2095</v>
      </c>
      <c r="E1" s="118"/>
      <c r="F1" s="118"/>
      <c r="G1" s="440" t="s">
        <v>2096</v>
      </c>
      <c r="H1" s="440"/>
      <c r="I1" s="440"/>
    </row>
    <row r="2" customFormat="false" ht="5.25" hidden="false" customHeight="true" outlineLevel="0" collapsed="false">
      <c r="A2" s="120"/>
      <c r="B2" s="120"/>
      <c r="C2" s="120"/>
      <c r="D2" s="120"/>
      <c r="E2" s="120"/>
      <c r="F2" s="120"/>
      <c r="G2" s="120"/>
      <c r="H2" s="120"/>
      <c r="I2" s="120"/>
    </row>
    <row r="3" customFormat="false" ht="12.75" hidden="false" customHeight="false" outlineLevel="0" collapsed="false">
      <c r="A3" s="121" t="s">
        <v>2097</v>
      </c>
      <c r="B3" s="122"/>
      <c r="C3" s="123"/>
      <c r="D3" s="124"/>
      <c r="E3" s="441" t="s">
        <v>2098</v>
      </c>
      <c r="F3" s="126"/>
      <c r="G3" s="123"/>
      <c r="H3" s="127"/>
      <c r="I3" s="128"/>
    </row>
    <row r="4" customFormat="false" ht="12.75" hidden="false" customHeight="false" outlineLevel="0" collapsed="false">
      <c r="A4" s="129" t="s">
        <v>2099</v>
      </c>
      <c r="C4" s="130"/>
      <c r="D4" s="442" t="n">
        <v>43554</v>
      </c>
      <c r="E4" s="143" t="s">
        <v>2100</v>
      </c>
      <c r="F4" s="133"/>
      <c r="G4" s="141"/>
      <c r="H4" s="134"/>
      <c r="I4" s="135"/>
    </row>
    <row r="5" customFormat="false" ht="12.75" hidden="false" customHeight="false" outlineLevel="0" collapsed="false">
      <c r="A5" s="129" t="s">
        <v>2101</v>
      </c>
      <c r="C5" s="130"/>
      <c r="D5" s="136" t="s">
        <v>2102</v>
      </c>
      <c r="E5" s="138"/>
      <c r="F5" s="138"/>
      <c r="G5" s="130"/>
      <c r="H5" s="127"/>
      <c r="I5" s="128"/>
    </row>
    <row r="6" customFormat="false" ht="5.25" hidden="false" customHeight="true" outlineLevel="0" collapsed="false">
      <c r="A6" s="443"/>
      <c r="B6" s="140"/>
      <c r="C6" s="141"/>
      <c r="D6" s="142"/>
      <c r="E6" s="133"/>
      <c r="F6" s="133"/>
      <c r="G6" s="444"/>
      <c r="H6" s="144"/>
      <c r="I6" s="145"/>
    </row>
    <row r="7" customFormat="false" ht="39.75" hidden="false" customHeight="true" outlineLevel="0" collapsed="false">
      <c r="A7" s="4" t="s">
        <v>0</v>
      </c>
      <c r="B7" s="2" t="s">
        <v>1</v>
      </c>
      <c r="C7" s="3" t="s">
        <v>2</v>
      </c>
      <c r="D7" s="3" t="s">
        <v>3</v>
      </c>
      <c r="E7" s="4" t="s">
        <v>4</v>
      </c>
      <c r="F7" s="3" t="s">
        <v>2103</v>
      </c>
      <c r="G7" s="445" t="s">
        <v>2104</v>
      </c>
      <c r="H7" s="147" t="s">
        <v>2105</v>
      </c>
      <c r="I7" s="148" t="s">
        <v>2106</v>
      </c>
      <c r="J7" s="110" t="s">
        <v>1773</v>
      </c>
    </row>
    <row r="8" s="157" customFormat="true" ht="15.75" hidden="false" customHeight="true" outlineLevel="0" collapsed="false">
      <c r="A8" s="10" t="n">
        <v>67</v>
      </c>
      <c r="B8" s="81" t="n">
        <v>15060002</v>
      </c>
      <c r="C8" s="81"/>
      <c r="D8" s="21" t="s">
        <v>2553</v>
      </c>
      <c r="E8" s="26" t="s">
        <v>106</v>
      </c>
      <c r="F8" s="26" t="s">
        <v>453</v>
      </c>
      <c r="G8" s="51" t="n">
        <v>20</v>
      </c>
      <c r="H8" s="51"/>
      <c r="I8" s="81"/>
      <c r="J8" s="110"/>
      <c r="K8" s="110"/>
      <c r="L8" s="110"/>
      <c r="M8" s="110"/>
      <c r="N8" s="110"/>
      <c r="O8" s="110"/>
      <c r="P8" s="110"/>
      <c r="Q8" s="110"/>
    </row>
    <row r="9" customFormat="false" ht="15.75" hidden="false" customHeight="true" outlineLevel="0" collapsed="false">
      <c r="A9" s="51" t="n">
        <v>2</v>
      </c>
      <c r="B9" s="6" t="n">
        <v>15060006</v>
      </c>
      <c r="C9" s="7" t="s">
        <v>566</v>
      </c>
      <c r="D9" s="8" t="s">
        <v>2110</v>
      </c>
      <c r="E9" s="158" t="s">
        <v>7</v>
      </c>
      <c r="F9" s="158" t="s">
        <v>2111</v>
      </c>
      <c r="G9" s="66" t="n">
        <v>20</v>
      </c>
      <c r="H9" s="17"/>
      <c r="I9" s="5"/>
    </row>
    <row r="10" customFormat="false" ht="15.75" hidden="false" customHeight="true" outlineLevel="0" collapsed="false">
      <c r="A10" s="51" t="n">
        <v>3</v>
      </c>
      <c r="B10" s="6" t="n">
        <v>15060013</v>
      </c>
      <c r="C10" s="7" t="s">
        <v>569</v>
      </c>
      <c r="D10" s="8" t="s">
        <v>2112</v>
      </c>
      <c r="E10" s="158" t="s">
        <v>7</v>
      </c>
      <c r="F10" s="71" t="s">
        <v>2113</v>
      </c>
      <c r="G10" s="66" t="n">
        <v>20</v>
      </c>
      <c r="H10" s="17"/>
      <c r="I10" s="5"/>
    </row>
    <row r="11" customFormat="false" ht="15.75" hidden="false" customHeight="true" outlineLevel="0" collapsed="false">
      <c r="A11" s="51" t="n">
        <v>5</v>
      </c>
      <c r="B11" s="6" t="n">
        <v>15060016</v>
      </c>
      <c r="C11" s="7" t="s">
        <v>571</v>
      </c>
      <c r="D11" s="8" t="s">
        <v>2114</v>
      </c>
      <c r="E11" s="158" t="s">
        <v>7</v>
      </c>
      <c r="F11" s="71" t="s">
        <v>2115</v>
      </c>
      <c r="G11" s="66" t="n">
        <v>20</v>
      </c>
      <c r="H11" s="17"/>
      <c r="I11" s="5"/>
    </row>
    <row r="12" customFormat="false" ht="15.75" hidden="false" customHeight="true" outlineLevel="0" collapsed="false">
      <c r="A12" s="51" t="n">
        <v>6</v>
      </c>
      <c r="B12" s="6" t="n">
        <v>15060021</v>
      </c>
      <c r="C12" s="7" t="s">
        <v>574</v>
      </c>
      <c r="D12" s="8" t="s">
        <v>2116</v>
      </c>
      <c r="E12" s="158" t="s">
        <v>7</v>
      </c>
      <c r="F12" s="71" t="s">
        <v>2113</v>
      </c>
      <c r="G12" s="66" t="n">
        <v>20</v>
      </c>
      <c r="H12" s="17"/>
      <c r="I12" s="5"/>
    </row>
    <row r="13" customFormat="false" ht="15.75" hidden="false" customHeight="true" outlineLevel="0" collapsed="false">
      <c r="A13" s="51" t="n">
        <v>7</v>
      </c>
      <c r="B13" s="6" t="n">
        <v>15060025</v>
      </c>
      <c r="C13" s="7" t="s">
        <v>577</v>
      </c>
      <c r="D13" s="8" t="s">
        <v>190</v>
      </c>
      <c r="E13" s="158" t="s">
        <v>7</v>
      </c>
      <c r="F13" s="71" t="s">
        <v>2113</v>
      </c>
      <c r="G13" s="66" t="n">
        <v>20</v>
      </c>
      <c r="H13" s="17"/>
      <c r="I13" s="5"/>
    </row>
    <row r="14" customFormat="false" ht="15.75" hidden="false" customHeight="true" outlineLevel="0" collapsed="false">
      <c r="A14" s="51" t="n">
        <v>8</v>
      </c>
      <c r="B14" s="6" t="n">
        <v>15060027</v>
      </c>
      <c r="C14" s="7" t="s">
        <v>580</v>
      </c>
      <c r="D14" s="8" t="s">
        <v>2117</v>
      </c>
      <c r="E14" s="158" t="s">
        <v>7</v>
      </c>
      <c r="F14" s="71" t="s">
        <v>2113</v>
      </c>
      <c r="G14" s="66" t="n">
        <v>20</v>
      </c>
      <c r="H14" s="17"/>
      <c r="I14" s="5"/>
    </row>
    <row r="15" customFormat="false" ht="15.75" hidden="false" customHeight="true" outlineLevel="0" collapsed="false">
      <c r="A15" s="446" t="n">
        <v>1</v>
      </c>
      <c r="B15" s="35" t="n">
        <v>15060038</v>
      </c>
      <c r="C15" s="36" t="n">
        <v>98</v>
      </c>
      <c r="D15" s="25" t="s">
        <v>20</v>
      </c>
      <c r="E15" s="447" t="s">
        <v>117</v>
      </c>
      <c r="F15" s="232" t="s">
        <v>2472</v>
      </c>
      <c r="G15" s="233" t="n">
        <v>20</v>
      </c>
      <c r="H15" s="234"/>
      <c r="I15" s="208"/>
    </row>
    <row r="16" customFormat="false" ht="15.75" hidden="false" customHeight="true" outlineLevel="0" collapsed="false">
      <c r="A16" s="51" t="n">
        <v>10</v>
      </c>
      <c r="B16" s="6" t="n">
        <v>15060039</v>
      </c>
      <c r="C16" s="7" t="s">
        <v>583</v>
      </c>
      <c r="D16" s="8" t="s">
        <v>196</v>
      </c>
      <c r="E16" s="158" t="s">
        <v>7</v>
      </c>
      <c r="F16" s="71" t="s">
        <v>2113</v>
      </c>
      <c r="G16" s="66" t="n">
        <v>20</v>
      </c>
      <c r="H16" s="17"/>
      <c r="I16" s="5"/>
    </row>
    <row r="17" customFormat="false" ht="15.75" hidden="false" customHeight="true" outlineLevel="0" collapsed="false">
      <c r="A17" s="51" t="n">
        <v>12</v>
      </c>
      <c r="B17" s="6" t="n">
        <v>15060042</v>
      </c>
      <c r="C17" s="7" t="s">
        <v>586</v>
      </c>
      <c r="D17" s="8" t="s">
        <v>75</v>
      </c>
      <c r="E17" s="158" t="s">
        <v>7</v>
      </c>
      <c r="F17" s="158" t="s">
        <v>2111</v>
      </c>
      <c r="G17" s="66" t="n">
        <v>20</v>
      </c>
      <c r="H17" s="17"/>
      <c r="I17" s="5"/>
      <c r="J17" s="137"/>
      <c r="K17" s="137"/>
      <c r="L17" s="137"/>
      <c r="M17" s="137"/>
    </row>
    <row r="18" customFormat="false" ht="15.75" hidden="false" customHeight="true" outlineLevel="0" collapsed="false">
      <c r="A18" s="51" t="n">
        <v>670</v>
      </c>
      <c r="B18" s="6" t="n">
        <v>15060045</v>
      </c>
      <c r="C18" s="10" t="n">
        <v>109</v>
      </c>
      <c r="D18" s="184" t="s">
        <v>2141</v>
      </c>
      <c r="E18" s="158" t="s">
        <v>7</v>
      </c>
      <c r="F18" s="71" t="s">
        <v>2113</v>
      </c>
      <c r="G18" s="66" t="n">
        <v>20</v>
      </c>
      <c r="H18" s="17"/>
      <c r="I18" s="5"/>
    </row>
    <row r="19" customFormat="false" ht="15.75" hidden="false" customHeight="true" outlineLevel="0" collapsed="false">
      <c r="A19" s="51" t="n">
        <v>14</v>
      </c>
      <c r="B19" s="6" t="n">
        <v>15060050</v>
      </c>
      <c r="C19" s="7" t="s">
        <v>590</v>
      </c>
      <c r="D19" s="8" t="s">
        <v>2120</v>
      </c>
      <c r="E19" s="158" t="s">
        <v>7</v>
      </c>
      <c r="F19" s="158" t="s">
        <v>2111</v>
      </c>
      <c r="G19" s="66" t="n">
        <v>20</v>
      </c>
      <c r="H19" s="17"/>
      <c r="I19" s="5"/>
      <c r="J19" s="137"/>
      <c r="K19" s="137"/>
      <c r="L19" s="137"/>
      <c r="M19" s="137"/>
    </row>
    <row r="20" customFormat="false" ht="15.75" hidden="false" customHeight="true" outlineLevel="0" collapsed="false">
      <c r="A20" s="51" t="n">
        <v>15</v>
      </c>
      <c r="B20" s="6" t="n">
        <v>15060056</v>
      </c>
      <c r="C20" s="7" t="s">
        <v>592</v>
      </c>
      <c r="D20" s="8" t="s">
        <v>2121</v>
      </c>
      <c r="E20" s="158" t="s">
        <v>7</v>
      </c>
      <c r="F20" s="158" t="s">
        <v>2111</v>
      </c>
      <c r="G20" s="66" t="n">
        <v>20</v>
      </c>
      <c r="H20" s="17"/>
      <c r="I20" s="5"/>
      <c r="J20" s="137"/>
      <c r="K20" s="137"/>
      <c r="L20" s="137"/>
      <c r="M20" s="137"/>
    </row>
    <row r="21" customFormat="false" ht="15.75" hidden="false" customHeight="true" outlineLevel="0" collapsed="false">
      <c r="A21" s="51" t="n">
        <v>17</v>
      </c>
      <c r="B21" s="6" t="n">
        <v>15060063</v>
      </c>
      <c r="C21" s="7" t="s">
        <v>594</v>
      </c>
      <c r="D21" s="8" t="s">
        <v>2123</v>
      </c>
      <c r="E21" s="158" t="s">
        <v>7</v>
      </c>
      <c r="F21" s="158" t="s">
        <v>2111</v>
      </c>
      <c r="G21" s="66" t="n">
        <v>20</v>
      </c>
      <c r="H21" s="17"/>
      <c r="I21" s="5"/>
      <c r="J21" s="137"/>
      <c r="K21" s="137"/>
      <c r="L21" s="137"/>
      <c r="M21" s="137"/>
    </row>
    <row r="22" customFormat="false" ht="15.75" hidden="false" customHeight="true" outlineLevel="0" collapsed="false">
      <c r="A22" s="51" t="n">
        <v>18</v>
      </c>
      <c r="B22" s="6" t="n">
        <v>15060070</v>
      </c>
      <c r="C22" s="7" t="s">
        <v>596</v>
      </c>
      <c r="D22" s="8" t="s">
        <v>2124</v>
      </c>
      <c r="E22" s="158" t="s">
        <v>7</v>
      </c>
      <c r="F22" s="158" t="s">
        <v>2111</v>
      </c>
      <c r="G22" s="66" t="n">
        <v>20</v>
      </c>
      <c r="H22" s="17"/>
      <c r="I22" s="5"/>
      <c r="J22" s="137"/>
      <c r="K22" s="137"/>
      <c r="L22" s="137"/>
      <c r="M22" s="137"/>
    </row>
    <row r="23" customFormat="false" ht="15.75" hidden="false" customHeight="true" outlineLevel="0" collapsed="false">
      <c r="A23" s="51" t="n">
        <v>20</v>
      </c>
      <c r="B23" s="6" t="n">
        <v>15060072</v>
      </c>
      <c r="C23" s="7" t="s">
        <v>598</v>
      </c>
      <c r="D23" s="8" t="s">
        <v>2126</v>
      </c>
      <c r="E23" s="158" t="s">
        <v>7</v>
      </c>
      <c r="F23" s="71" t="s">
        <v>2113</v>
      </c>
      <c r="G23" s="66" t="n">
        <v>20</v>
      </c>
      <c r="H23" s="17"/>
      <c r="I23" s="5"/>
      <c r="J23" s="137"/>
      <c r="K23" s="137"/>
      <c r="L23" s="137"/>
      <c r="M23" s="137"/>
    </row>
    <row r="24" customFormat="false" ht="15.75" hidden="false" customHeight="true" outlineLevel="0" collapsed="false">
      <c r="A24" s="10" t="n">
        <v>159</v>
      </c>
      <c r="B24" s="19" t="n">
        <v>15060074</v>
      </c>
      <c r="C24" s="17"/>
      <c r="D24" s="24" t="s">
        <v>115</v>
      </c>
      <c r="E24" s="22" t="s">
        <v>106</v>
      </c>
      <c r="F24" s="26" t="s">
        <v>453</v>
      </c>
      <c r="G24" s="51" t="n">
        <v>20</v>
      </c>
      <c r="H24" s="19"/>
      <c r="I24" s="17"/>
    </row>
    <row r="25" customFormat="false" ht="15.75" hidden="false" customHeight="true" outlineLevel="0" collapsed="false">
      <c r="A25" s="10" t="n">
        <v>68</v>
      </c>
      <c r="B25" s="35" t="n">
        <v>15060077</v>
      </c>
      <c r="C25" s="35"/>
      <c r="D25" s="25" t="s">
        <v>2546</v>
      </c>
      <c r="E25" s="26" t="s">
        <v>106</v>
      </c>
      <c r="F25" s="26" t="s">
        <v>453</v>
      </c>
      <c r="G25" s="51" t="n">
        <v>20</v>
      </c>
      <c r="H25" s="51"/>
      <c r="I25" s="35"/>
    </row>
    <row r="26" customFormat="false" ht="15.75" hidden="false" customHeight="true" outlineLevel="0" collapsed="false">
      <c r="A26" s="51" t="n">
        <v>23</v>
      </c>
      <c r="B26" s="6" t="n">
        <v>15060081</v>
      </c>
      <c r="C26" s="7" t="s">
        <v>602</v>
      </c>
      <c r="D26" s="8" t="s">
        <v>2127</v>
      </c>
      <c r="E26" s="158" t="s">
        <v>7</v>
      </c>
      <c r="F26" s="158" t="s">
        <v>2111</v>
      </c>
      <c r="G26" s="66" t="n">
        <v>20</v>
      </c>
      <c r="H26" s="17"/>
      <c r="I26" s="5"/>
      <c r="J26" s="137"/>
      <c r="K26" s="137"/>
      <c r="L26" s="137"/>
      <c r="M26" s="137"/>
    </row>
    <row r="27" customFormat="false" ht="15.75" hidden="false" customHeight="true" outlineLevel="0" collapsed="false">
      <c r="A27" s="51" t="n">
        <v>25</v>
      </c>
      <c r="B27" s="6" t="n">
        <v>15060082</v>
      </c>
      <c r="C27" s="7" t="s">
        <v>604</v>
      </c>
      <c r="D27" s="8" t="s">
        <v>2128</v>
      </c>
      <c r="E27" s="158" t="s">
        <v>7</v>
      </c>
      <c r="F27" s="158" t="s">
        <v>2111</v>
      </c>
      <c r="G27" s="66" t="n">
        <v>20</v>
      </c>
      <c r="H27" s="17"/>
      <c r="I27" s="5"/>
      <c r="J27" s="137"/>
      <c r="K27" s="137"/>
      <c r="L27" s="137"/>
      <c r="M27" s="137"/>
    </row>
    <row r="28" customFormat="false" ht="15.75" hidden="false" customHeight="true" outlineLevel="0" collapsed="false">
      <c r="A28" s="51" t="n">
        <v>28</v>
      </c>
      <c r="B28" s="6" t="n">
        <v>15060085</v>
      </c>
      <c r="C28" s="7" t="s">
        <v>606</v>
      </c>
      <c r="D28" s="8" t="s">
        <v>2130</v>
      </c>
      <c r="E28" s="158" t="s">
        <v>7</v>
      </c>
      <c r="F28" s="71" t="s">
        <v>2113</v>
      </c>
      <c r="G28" s="66" t="n">
        <v>20</v>
      </c>
      <c r="H28" s="17"/>
      <c r="I28" s="5"/>
      <c r="J28" s="137"/>
      <c r="K28" s="137"/>
      <c r="L28" s="137"/>
      <c r="M28" s="137"/>
    </row>
    <row r="29" customFormat="false" ht="15.75" hidden="false" customHeight="true" outlineLevel="0" collapsed="false">
      <c r="A29" s="51" t="n">
        <v>30</v>
      </c>
      <c r="B29" s="6" t="n">
        <v>15060087</v>
      </c>
      <c r="C29" s="7" t="s">
        <v>608</v>
      </c>
      <c r="D29" s="8" t="s">
        <v>2131</v>
      </c>
      <c r="E29" s="158" t="s">
        <v>7</v>
      </c>
      <c r="F29" s="71" t="s">
        <v>2113</v>
      </c>
      <c r="G29" s="66" t="n">
        <v>20</v>
      </c>
      <c r="H29" s="17"/>
      <c r="I29" s="5"/>
      <c r="J29" s="137"/>
      <c r="K29" s="137"/>
      <c r="L29" s="137"/>
      <c r="M29" s="137"/>
    </row>
    <row r="30" customFormat="false" ht="15.75" hidden="false" customHeight="true" outlineLevel="0" collapsed="false">
      <c r="A30" s="51" t="n">
        <v>31</v>
      </c>
      <c r="B30" s="6" t="n">
        <v>15060090</v>
      </c>
      <c r="C30" s="7" t="s">
        <v>610</v>
      </c>
      <c r="D30" s="8" t="s">
        <v>59</v>
      </c>
      <c r="E30" s="158" t="s">
        <v>7</v>
      </c>
      <c r="F30" s="71" t="s">
        <v>2113</v>
      </c>
      <c r="G30" s="66" t="n">
        <v>20</v>
      </c>
      <c r="H30" s="17"/>
      <c r="I30" s="5"/>
      <c r="J30" s="137"/>
      <c r="K30" s="137"/>
      <c r="L30" s="137"/>
      <c r="M30" s="137"/>
    </row>
    <row r="31" customFormat="false" ht="15.75" hidden="false" customHeight="true" outlineLevel="0" collapsed="false">
      <c r="A31" s="446" t="n">
        <v>2</v>
      </c>
      <c r="B31" s="35" t="n">
        <v>15060096</v>
      </c>
      <c r="C31" s="36" t="n">
        <v>247</v>
      </c>
      <c r="D31" s="25" t="s">
        <v>118</v>
      </c>
      <c r="E31" s="447" t="s">
        <v>117</v>
      </c>
      <c r="F31" s="232" t="s">
        <v>2181</v>
      </c>
      <c r="G31" s="233" t="n">
        <v>20</v>
      </c>
      <c r="H31" s="234"/>
      <c r="I31" s="208"/>
    </row>
    <row r="32" customFormat="false" ht="15.75" hidden="false" customHeight="true" outlineLevel="0" collapsed="false">
      <c r="A32" s="51" t="n">
        <v>32</v>
      </c>
      <c r="B32" s="6" t="n">
        <v>15060097</v>
      </c>
      <c r="C32" s="7" t="s">
        <v>612</v>
      </c>
      <c r="D32" s="8" t="s">
        <v>26</v>
      </c>
      <c r="E32" s="158" t="s">
        <v>7</v>
      </c>
      <c r="F32" s="71" t="s">
        <v>2132</v>
      </c>
      <c r="G32" s="66" t="n">
        <v>20</v>
      </c>
      <c r="H32" s="17"/>
      <c r="I32" s="5"/>
      <c r="J32" s="137"/>
      <c r="K32" s="137"/>
      <c r="L32" s="137"/>
      <c r="M32" s="137"/>
    </row>
    <row r="33" customFormat="false" ht="15.75" hidden="false" customHeight="true" outlineLevel="0" collapsed="false">
      <c r="A33" s="51" t="n">
        <v>33</v>
      </c>
      <c r="B33" s="6" t="n">
        <v>15060100</v>
      </c>
      <c r="C33" s="7" t="s">
        <v>5</v>
      </c>
      <c r="D33" s="8" t="s">
        <v>6</v>
      </c>
      <c r="E33" s="158" t="s">
        <v>7</v>
      </c>
      <c r="F33" s="158" t="s">
        <v>2111</v>
      </c>
      <c r="G33" s="66" t="n">
        <v>20</v>
      </c>
      <c r="H33" s="20"/>
      <c r="I33" s="5"/>
      <c r="J33" s="137"/>
      <c r="K33" s="137"/>
      <c r="L33" s="137"/>
      <c r="M33" s="137"/>
    </row>
    <row r="34" customFormat="false" ht="15.75" hidden="false" customHeight="true" outlineLevel="0" collapsed="false">
      <c r="A34" s="51" t="n">
        <v>34</v>
      </c>
      <c r="B34" s="6" t="n">
        <v>15060101</v>
      </c>
      <c r="C34" s="7" t="s">
        <v>614</v>
      </c>
      <c r="D34" s="8" t="s">
        <v>2133</v>
      </c>
      <c r="E34" s="158" t="s">
        <v>7</v>
      </c>
      <c r="F34" s="71" t="s">
        <v>2113</v>
      </c>
      <c r="G34" s="66" t="n">
        <v>20</v>
      </c>
      <c r="H34" s="17"/>
      <c r="I34" s="5"/>
      <c r="J34" s="137"/>
      <c r="K34" s="137"/>
      <c r="L34" s="137"/>
      <c r="M34" s="137"/>
    </row>
    <row r="35" customFormat="false" ht="15.75" hidden="false" customHeight="true" outlineLevel="0" collapsed="false">
      <c r="A35" s="51" t="n">
        <v>35</v>
      </c>
      <c r="B35" s="6" t="n">
        <v>15060102</v>
      </c>
      <c r="C35" s="7" t="s">
        <v>616</v>
      </c>
      <c r="D35" s="8" t="s">
        <v>2133</v>
      </c>
      <c r="E35" s="158" t="s">
        <v>7</v>
      </c>
      <c r="F35" s="158" t="s">
        <v>2111</v>
      </c>
      <c r="G35" s="66" t="n">
        <v>20</v>
      </c>
      <c r="H35" s="17"/>
      <c r="I35" s="5"/>
      <c r="J35" s="137"/>
      <c r="K35" s="137"/>
      <c r="L35" s="137"/>
      <c r="M35" s="137"/>
    </row>
    <row r="36" customFormat="false" ht="15.75" hidden="false" customHeight="true" outlineLevel="0" collapsed="false">
      <c r="A36" s="51" t="n">
        <v>37</v>
      </c>
      <c r="B36" s="6" t="n">
        <v>15060110</v>
      </c>
      <c r="C36" s="7" t="s">
        <v>618</v>
      </c>
      <c r="D36" s="8" t="s">
        <v>268</v>
      </c>
      <c r="E36" s="158" t="s">
        <v>7</v>
      </c>
      <c r="F36" s="158" t="s">
        <v>2111</v>
      </c>
      <c r="G36" s="66" t="n">
        <v>20</v>
      </c>
      <c r="H36" s="17"/>
      <c r="I36" s="5"/>
      <c r="J36" s="137"/>
      <c r="K36" s="137"/>
      <c r="L36" s="137"/>
      <c r="M36" s="137"/>
    </row>
    <row r="37" customFormat="false" ht="15.75" hidden="false" customHeight="true" outlineLevel="0" collapsed="false">
      <c r="A37" s="51" t="n">
        <v>38</v>
      </c>
      <c r="B37" s="6" t="n">
        <v>15060112</v>
      </c>
      <c r="C37" s="7" t="s">
        <v>620</v>
      </c>
      <c r="D37" s="8" t="s">
        <v>26</v>
      </c>
      <c r="E37" s="158" t="s">
        <v>7</v>
      </c>
      <c r="F37" s="71" t="s">
        <v>2113</v>
      </c>
      <c r="G37" s="66" t="n">
        <v>20</v>
      </c>
      <c r="H37" s="17"/>
      <c r="I37" s="5"/>
      <c r="J37" s="137"/>
      <c r="K37" s="137"/>
      <c r="L37" s="137"/>
      <c r="M37" s="137"/>
    </row>
    <row r="38" customFormat="false" ht="15.75" hidden="false" customHeight="true" outlineLevel="0" collapsed="false">
      <c r="A38" s="51" t="n">
        <v>39</v>
      </c>
      <c r="B38" s="6" t="n">
        <v>15060114</v>
      </c>
      <c r="C38" s="7" t="s">
        <v>622</v>
      </c>
      <c r="D38" s="8" t="s">
        <v>73</v>
      </c>
      <c r="E38" s="158" t="s">
        <v>7</v>
      </c>
      <c r="F38" s="71" t="s">
        <v>2113</v>
      </c>
      <c r="G38" s="66" t="n">
        <v>20</v>
      </c>
      <c r="H38" s="17"/>
      <c r="I38" s="5"/>
      <c r="J38" s="137"/>
      <c r="K38" s="137"/>
      <c r="L38" s="137"/>
      <c r="M38" s="137"/>
    </row>
    <row r="39" customFormat="false" ht="15.75" hidden="false" customHeight="true" outlineLevel="0" collapsed="false">
      <c r="A39" s="446" t="n">
        <v>3</v>
      </c>
      <c r="B39" s="35" t="n">
        <v>15060116</v>
      </c>
      <c r="C39" s="36" t="n">
        <v>334</v>
      </c>
      <c r="D39" s="25" t="s">
        <v>119</v>
      </c>
      <c r="E39" s="447" t="s">
        <v>117</v>
      </c>
      <c r="F39" s="232" t="s">
        <v>2472</v>
      </c>
      <c r="G39" s="233" t="n">
        <v>20</v>
      </c>
      <c r="H39" s="235"/>
      <c r="I39" s="208"/>
    </row>
    <row r="40" customFormat="false" ht="15.75" hidden="false" customHeight="true" outlineLevel="0" collapsed="false">
      <c r="A40" s="51" t="n">
        <v>40</v>
      </c>
      <c r="B40" s="6" t="n">
        <v>15060117</v>
      </c>
      <c r="C40" s="7" t="s">
        <v>624</v>
      </c>
      <c r="D40" s="8" t="s">
        <v>2135</v>
      </c>
      <c r="E40" s="158" t="s">
        <v>7</v>
      </c>
      <c r="F40" s="158" t="s">
        <v>2111</v>
      </c>
      <c r="G40" s="66" t="n">
        <v>20</v>
      </c>
      <c r="H40" s="17"/>
      <c r="I40" s="5"/>
      <c r="J40" s="137"/>
      <c r="K40" s="137"/>
      <c r="L40" s="137"/>
      <c r="M40" s="137"/>
    </row>
    <row r="41" customFormat="false" ht="15.75" hidden="false" customHeight="true" outlineLevel="0" collapsed="false">
      <c r="A41" s="51" t="n">
        <v>41</v>
      </c>
      <c r="B41" s="6" t="n">
        <v>15060120</v>
      </c>
      <c r="C41" s="7" t="s">
        <v>626</v>
      </c>
      <c r="D41" s="8" t="s">
        <v>2136</v>
      </c>
      <c r="E41" s="158" t="s">
        <v>7</v>
      </c>
      <c r="F41" s="158" t="s">
        <v>2111</v>
      </c>
      <c r="G41" s="66" t="n">
        <v>20</v>
      </c>
      <c r="H41" s="17"/>
      <c r="I41" s="5"/>
      <c r="J41" s="137"/>
      <c r="K41" s="137"/>
      <c r="L41" s="137"/>
      <c r="M41" s="137"/>
    </row>
    <row r="42" customFormat="false" ht="15.75" hidden="false" customHeight="true" outlineLevel="0" collapsed="false">
      <c r="A42" s="51" t="n">
        <v>42</v>
      </c>
      <c r="B42" s="6" t="n">
        <v>15060121</v>
      </c>
      <c r="C42" s="7" t="s">
        <v>628</v>
      </c>
      <c r="D42" s="8" t="s">
        <v>2137</v>
      </c>
      <c r="E42" s="158" t="s">
        <v>7</v>
      </c>
      <c r="F42" s="158" t="s">
        <v>2111</v>
      </c>
      <c r="G42" s="66" t="n">
        <v>20</v>
      </c>
      <c r="H42" s="17"/>
      <c r="I42" s="5"/>
      <c r="J42" s="137"/>
      <c r="K42" s="137"/>
      <c r="L42" s="137"/>
      <c r="M42" s="137"/>
    </row>
    <row r="43" customFormat="false" ht="15.75" hidden="false" customHeight="true" outlineLevel="0" collapsed="false">
      <c r="A43" s="51" t="n">
        <v>43</v>
      </c>
      <c r="B43" s="6" t="n">
        <v>15060122</v>
      </c>
      <c r="C43" s="7" t="s">
        <v>630</v>
      </c>
      <c r="D43" s="8" t="s">
        <v>40</v>
      </c>
      <c r="E43" s="158" t="s">
        <v>7</v>
      </c>
      <c r="F43" s="71" t="s">
        <v>2113</v>
      </c>
      <c r="G43" s="66" t="n">
        <v>20</v>
      </c>
      <c r="H43" s="17"/>
      <c r="I43" s="5"/>
      <c r="J43" s="137"/>
      <c r="K43" s="137"/>
      <c r="L43" s="137"/>
      <c r="M43" s="137"/>
    </row>
    <row r="44" customFormat="false" ht="15.75" hidden="false" customHeight="true" outlineLevel="0" collapsed="false">
      <c r="A44" s="51" t="n">
        <v>45</v>
      </c>
      <c r="B44" s="6" t="n">
        <v>15060133</v>
      </c>
      <c r="C44" s="7" t="s">
        <v>632</v>
      </c>
      <c r="D44" s="8" t="s">
        <v>2139</v>
      </c>
      <c r="E44" s="158" t="s">
        <v>7</v>
      </c>
      <c r="F44" s="158" t="s">
        <v>2111</v>
      </c>
      <c r="G44" s="66" t="n">
        <v>20</v>
      </c>
      <c r="H44" s="17"/>
      <c r="I44" s="5"/>
      <c r="J44" s="137"/>
      <c r="K44" s="137"/>
      <c r="L44" s="137"/>
      <c r="M44" s="137"/>
    </row>
    <row r="45" customFormat="false" ht="15.75" hidden="false" customHeight="true" outlineLevel="0" collapsed="false">
      <c r="A45" s="51" t="n">
        <v>46</v>
      </c>
      <c r="B45" s="6" t="n">
        <v>15060138</v>
      </c>
      <c r="C45" s="7" t="s">
        <v>634</v>
      </c>
      <c r="D45" s="8" t="s">
        <v>2140</v>
      </c>
      <c r="E45" s="158" t="s">
        <v>7</v>
      </c>
      <c r="F45" s="71" t="s">
        <v>2113</v>
      </c>
      <c r="G45" s="66" t="n">
        <v>20</v>
      </c>
      <c r="H45" s="17"/>
      <c r="I45" s="5"/>
      <c r="J45" s="137"/>
      <c r="K45" s="137"/>
      <c r="L45" s="137"/>
      <c r="M45" s="137"/>
    </row>
    <row r="46" customFormat="false" ht="15.75" hidden="false" customHeight="true" outlineLevel="0" collapsed="false">
      <c r="A46" s="51" t="n">
        <v>671</v>
      </c>
      <c r="B46" s="6" t="n">
        <v>15060142</v>
      </c>
      <c r="C46" s="10" t="n">
        <v>809</v>
      </c>
      <c r="D46" s="67" t="s">
        <v>2440</v>
      </c>
      <c r="E46" s="158" t="s">
        <v>7</v>
      </c>
      <c r="F46" s="71" t="s">
        <v>2113</v>
      </c>
      <c r="G46" s="66" t="n">
        <v>20</v>
      </c>
      <c r="H46" s="17"/>
      <c r="I46" s="5"/>
      <c r="J46" s="137"/>
    </row>
    <row r="47" customFormat="false" ht="15.75" hidden="false" customHeight="true" outlineLevel="0" collapsed="false">
      <c r="A47" s="446" t="n">
        <v>35</v>
      </c>
      <c r="B47" s="35" t="n">
        <v>15060149</v>
      </c>
      <c r="C47" s="36" t="n">
        <v>823</v>
      </c>
      <c r="D47" s="25" t="s">
        <v>20</v>
      </c>
      <c r="E47" s="447" t="s">
        <v>117</v>
      </c>
      <c r="F47" s="232" t="s">
        <v>2472</v>
      </c>
      <c r="G47" s="233" t="n">
        <v>20</v>
      </c>
      <c r="H47" s="235"/>
      <c r="I47" s="208"/>
    </row>
    <row r="48" customFormat="false" ht="15.75" hidden="false" customHeight="true" outlineLevel="0" collapsed="false">
      <c r="A48" s="51" t="n">
        <v>49</v>
      </c>
      <c r="B48" s="6" t="n">
        <v>15060155</v>
      </c>
      <c r="C48" s="7" t="s">
        <v>637</v>
      </c>
      <c r="D48" s="8" t="s">
        <v>20</v>
      </c>
      <c r="E48" s="158" t="s">
        <v>7</v>
      </c>
      <c r="F48" s="158" t="s">
        <v>2111</v>
      </c>
      <c r="G48" s="66" t="n">
        <v>20</v>
      </c>
      <c r="H48" s="17"/>
      <c r="I48" s="5"/>
      <c r="J48" s="137"/>
      <c r="K48" s="137"/>
      <c r="L48" s="137"/>
      <c r="M48" s="137"/>
    </row>
    <row r="49" customFormat="false" ht="15.75" hidden="false" customHeight="true" outlineLevel="0" collapsed="false">
      <c r="A49" s="51" t="n">
        <v>52</v>
      </c>
      <c r="B49" s="6" t="n">
        <v>15060160</v>
      </c>
      <c r="C49" s="7" t="s">
        <v>639</v>
      </c>
      <c r="D49" s="8" t="s">
        <v>2143</v>
      </c>
      <c r="E49" s="158" t="s">
        <v>7</v>
      </c>
      <c r="F49" s="71" t="s">
        <v>2113</v>
      </c>
      <c r="G49" s="66" t="n">
        <v>20</v>
      </c>
      <c r="H49" s="17"/>
      <c r="I49" s="5"/>
      <c r="J49" s="137"/>
      <c r="K49" s="137"/>
      <c r="L49" s="137"/>
      <c r="M49" s="137"/>
    </row>
    <row r="50" customFormat="false" ht="15.75" hidden="false" customHeight="true" outlineLevel="0" collapsed="false">
      <c r="A50" s="446" t="n">
        <v>27</v>
      </c>
      <c r="B50" s="35" t="n">
        <v>15060161</v>
      </c>
      <c r="C50" s="36" t="n">
        <v>1020</v>
      </c>
      <c r="D50" s="25" t="s">
        <v>138</v>
      </c>
      <c r="E50" s="447" t="s">
        <v>117</v>
      </c>
      <c r="F50" s="232" t="s">
        <v>2472</v>
      </c>
      <c r="G50" s="233" t="n">
        <v>20</v>
      </c>
      <c r="H50" s="235"/>
      <c r="I50" s="208"/>
    </row>
    <row r="51" customFormat="false" ht="15.75" hidden="false" customHeight="true" outlineLevel="0" collapsed="false">
      <c r="A51" s="446" t="n">
        <v>28</v>
      </c>
      <c r="B51" s="35" t="n">
        <v>15060165</v>
      </c>
      <c r="C51" s="36" t="n">
        <v>1111</v>
      </c>
      <c r="D51" s="25" t="s">
        <v>139</v>
      </c>
      <c r="E51" s="447" t="s">
        <v>117</v>
      </c>
      <c r="F51" s="232" t="s">
        <v>2472</v>
      </c>
      <c r="G51" s="233" t="n">
        <v>20</v>
      </c>
      <c r="H51" s="235"/>
      <c r="I51" s="208"/>
    </row>
    <row r="52" customFormat="false" ht="15.75" hidden="false" customHeight="true" outlineLevel="0" collapsed="false">
      <c r="A52" s="446" t="n">
        <v>30</v>
      </c>
      <c r="B52" s="35" t="n">
        <v>15060170</v>
      </c>
      <c r="C52" s="36" t="n">
        <v>1120</v>
      </c>
      <c r="D52" s="25" t="s">
        <v>20</v>
      </c>
      <c r="E52" s="447" t="s">
        <v>117</v>
      </c>
      <c r="F52" s="232" t="s">
        <v>2181</v>
      </c>
      <c r="G52" s="233" t="n">
        <v>20</v>
      </c>
      <c r="H52" s="235"/>
      <c r="I52" s="208"/>
    </row>
    <row r="53" customFormat="false" ht="15.75" hidden="false" customHeight="true" outlineLevel="0" collapsed="false">
      <c r="A53" s="446" t="n">
        <v>31</v>
      </c>
      <c r="B53" s="35" t="n">
        <v>15060175</v>
      </c>
      <c r="C53" s="36" t="n">
        <v>1141</v>
      </c>
      <c r="D53" s="25" t="s">
        <v>141</v>
      </c>
      <c r="E53" s="447" t="s">
        <v>117</v>
      </c>
      <c r="F53" s="232" t="s">
        <v>2181</v>
      </c>
      <c r="G53" s="233" t="n">
        <v>20</v>
      </c>
      <c r="H53" s="235"/>
      <c r="I53" s="208"/>
    </row>
    <row r="54" customFormat="false" ht="15.75" hidden="false" customHeight="true" outlineLevel="0" collapsed="false">
      <c r="A54" s="446" t="n">
        <v>34</v>
      </c>
      <c r="B54" s="35" t="n">
        <v>15060177</v>
      </c>
      <c r="C54" s="36" t="n">
        <v>1146</v>
      </c>
      <c r="D54" s="25" t="s">
        <v>144</v>
      </c>
      <c r="E54" s="447" t="s">
        <v>117</v>
      </c>
      <c r="F54" s="232" t="s">
        <v>2472</v>
      </c>
      <c r="G54" s="233" t="n">
        <v>20</v>
      </c>
      <c r="H54" s="235"/>
      <c r="I54" s="208"/>
    </row>
    <row r="55" customFormat="false" ht="15.75" hidden="false" customHeight="true" outlineLevel="0" collapsed="false">
      <c r="A55" s="51" t="n">
        <v>56</v>
      </c>
      <c r="B55" s="6" t="n">
        <v>15060187</v>
      </c>
      <c r="C55" s="7" t="s">
        <v>641</v>
      </c>
      <c r="D55" s="8" t="s">
        <v>2145</v>
      </c>
      <c r="E55" s="158" t="s">
        <v>7</v>
      </c>
      <c r="F55" s="71" t="s">
        <v>2113</v>
      </c>
      <c r="G55" s="66" t="n">
        <v>20</v>
      </c>
      <c r="H55" s="17"/>
      <c r="I55" s="5"/>
      <c r="J55" s="137"/>
      <c r="K55" s="137"/>
      <c r="L55" s="137"/>
      <c r="M55" s="137"/>
    </row>
    <row r="56" customFormat="false" ht="15.75" hidden="false" customHeight="true" outlineLevel="0" collapsed="false">
      <c r="A56" s="51" t="n">
        <v>59</v>
      </c>
      <c r="B56" s="6" t="n">
        <v>15060188</v>
      </c>
      <c r="C56" s="7" t="s">
        <v>643</v>
      </c>
      <c r="D56" s="8" t="s">
        <v>2146</v>
      </c>
      <c r="E56" s="158" t="s">
        <v>7</v>
      </c>
      <c r="F56" s="158" t="s">
        <v>2111</v>
      </c>
      <c r="G56" s="66" t="n">
        <v>20</v>
      </c>
      <c r="H56" s="20"/>
      <c r="I56" s="5"/>
      <c r="J56" s="137"/>
      <c r="K56" s="137"/>
      <c r="L56" s="137"/>
      <c r="M56" s="137"/>
    </row>
    <row r="57" customFormat="false" ht="15.75" hidden="false" customHeight="true" outlineLevel="0" collapsed="false">
      <c r="A57" s="51" t="n">
        <v>60</v>
      </c>
      <c r="B57" s="6" t="n">
        <v>15060190</v>
      </c>
      <c r="C57" s="7" t="s">
        <v>645</v>
      </c>
      <c r="D57" s="8" t="s">
        <v>2146</v>
      </c>
      <c r="E57" s="158" t="s">
        <v>7</v>
      </c>
      <c r="F57" s="71" t="s">
        <v>2113</v>
      </c>
      <c r="G57" s="66" t="n">
        <v>20</v>
      </c>
      <c r="H57" s="17"/>
      <c r="I57" s="5"/>
      <c r="J57" s="137"/>
      <c r="K57" s="137"/>
      <c r="L57" s="137"/>
      <c r="M57" s="137"/>
    </row>
    <row r="58" customFormat="false" ht="15.75" hidden="false" customHeight="true" outlineLevel="0" collapsed="false">
      <c r="A58" s="51" t="n">
        <v>61</v>
      </c>
      <c r="B58" s="6" t="n">
        <v>15060191</v>
      </c>
      <c r="C58" s="7" t="s">
        <v>647</v>
      </c>
      <c r="D58" s="8" t="s">
        <v>2146</v>
      </c>
      <c r="E58" s="158" t="s">
        <v>7</v>
      </c>
      <c r="F58" s="71" t="s">
        <v>2132</v>
      </c>
      <c r="G58" s="66" t="n">
        <v>20</v>
      </c>
      <c r="H58" s="17"/>
      <c r="I58" s="5"/>
      <c r="J58" s="137"/>
      <c r="K58" s="137"/>
      <c r="L58" s="137"/>
      <c r="M58" s="137"/>
    </row>
    <row r="59" customFormat="false" ht="15.75" hidden="false" customHeight="true" outlineLevel="0" collapsed="false">
      <c r="A59" s="10" t="n">
        <v>69</v>
      </c>
      <c r="B59" s="35" t="n">
        <v>15060204</v>
      </c>
      <c r="C59" s="35"/>
      <c r="D59" s="25" t="s">
        <v>20</v>
      </c>
      <c r="E59" s="26" t="s">
        <v>106</v>
      </c>
      <c r="F59" s="26" t="s">
        <v>455</v>
      </c>
      <c r="G59" s="51" t="n">
        <v>20</v>
      </c>
      <c r="H59" s="51"/>
      <c r="I59" s="35"/>
    </row>
    <row r="60" customFormat="false" ht="15.75" hidden="false" customHeight="true" outlineLevel="0" collapsed="false">
      <c r="A60" s="23" t="n">
        <v>1</v>
      </c>
      <c r="B60" s="19" t="n">
        <v>15060205</v>
      </c>
      <c r="C60" s="19"/>
      <c r="D60" s="42" t="s">
        <v>2530</v>
      </c>
      <c r="E60" s="22" t="s">
        <v>78</v>
      </c>
      <c r="F60" s="22" t="s">
        <v>455</v>
      </c>
      <c r="G60" s="51" t="n">
        <v>20</v>
      </c>
      <c r="H60" s="51"/>
      <c r="I60" s="19"/>
    </row>
    <row r="61" customFormat="false" ht="15.75" hidden="false" customHeight="true" outlineLevel="0" collapsed="false">
      <c r="A61" s="51" t="n">
        <v>62</v>
      </c>
      <c r="B61" s="6" t="n">
        <v>15060214</v>
      </c>
      <c r="C61" s="7" t="s">
        <v>653</v>
      </c>
      <c r="D61" s="8" t="s">
        <v>2147</v>
      </c>
      <c r="E61" s="158" t="s">
        <v>7</v>
      </c>
      <c r="F61" s="71" t="s">
        <v>2113</v>
      </c>
      <c r="G61" s="66" t="n">
        <v>20</v>
      </c>
      <c r="H61" s="17"/>
      <c r="I61" s="5"/>
      <c r="J61" s="137"/>
      <c r="K61" s="137"/>
      <c r="L61" s="137"/>
      <c r="M61" s="137"/>
    </row>
    <row r="62" customFormat="false" ht="15.75" hidden="false" customHeight="true" outlineLevel="0" collapsed="false">
      <c r="A62" s="51" t="n">
        <v>63</v>
      </c>
      <c r="B62" s="6" t="n">
        <v>15060215</v>
      </c>
      <c r="C62" s="7" t="s">
        <v>655</v>
      </c>
      <c r="D62" s="8" t="s">
        <v>2127</v>
      </c>
      <c r="E62" s="158" t="s">
        <v>7</v>
      </c>
      <c r="F62" s="71" t="s">
        <v>2113</v>
      </c>
      <c r="G62" s="66" t="n">
        <v>20</v>
      </c>
      <c r="H62" s="17"/>
      <c r="I62" s="5"/>
      <c r="J62" s="137"/>
      <c r="K62" s="137"/>
      <c r="L62" s="137"/>
      <c r="M62" s="137"/>
    </row>
    <row r="63" customFormat="false" ht="15.75" hidden="false" customHeight="true" outlineLevel="0" collapsed="false">
      <c r="A63" s="448" t="n">
        <v>37</v>
      </c>
      <c r="B63" s="251" t="n">
        <v>15060218</v>
      </c>
      <c r="C63" s="251" t="n">
        <v>1254</v>
      </c>
      <c r="D63" s="252" t="s">
        <v>2484</v>
      </c>
      <c r="E63" s="449" t="s">
        <v>117</v>
      </c>
      <c r="F63" s="241" t="s">
        <v>2485</v>
      </c>
      <c r="G63" s="255"/>
      <c r="H63" s="243"/>
      <c r="I63" s="242"/>
    </row>
    <row r="64" customFormat="false" ht="15.75" hidden="false" customHeight="true" outlineLevel="0" collapsed="false">
      <c r="A64" s="448" t="n">
        <v>46</v>
      </c>
      <c r="B64" s="251" t="n">
        <v>15060226</v>
      </c>
      <c r="C64" s="251" t="n">
        <v>1293</v>
      </c>
      <c r="D64" s="252" t="s">
        <v>2490</v>
      </c>
      <c r="E64" s="449" t="s">
        <v>117</v>
      </c>
      <c r="F64" s="248"/>
      <c r="G64" s="255"/>
      <c r="H64" s="243"/>
      <c r="I64" s="242"/>
    </row>
    <row r="65" customFormat="false" ht="15.75" hidden="false" customHeight="true" outlineLevel="0" collapsed="false">
      <c r="A65" s="446" t="n">
        <v>50</v>
      </c>
      <c r="B65" s="35" t="n">
        <v>15060302</v>
      </c>
      <c r="C65" s="36" t="n">
        <v>1418</v>
      </c>
      <c r="D65" s="25" t="s">
        <v>154</v>
      </c>
      <c r="E65" s="447" t="s">
        <v>117</v>
      </c>
      <c r="F65" s="232" t="s">
        <v>2472</v>
      </c>
      <c r="G65" s="233" t="n">
        <v>20</v>
      </c>
      <c r="H65" s="235"/>
      <c r="I65" s="208"/>
    </row>
    <row r="66" customFormat="false" ht="15.75" hidden="false" customHeight="true" outlineLevel="0" collapsed="false">
      <c r="A66" s="446" t="n">
        <v>51</v>
      </c>
      <c r="B66" s="35" t="n">
        <v>15060303</v>
      </c>
      <c r="C66" s="36" t="n">
        <v>1420</v>
      </c>
      <c r="D66" s="25" t="s">
        <v>155</v>
      </c>
      <c r="E66" s="447" t="s">
        <v>117</v>
      </c>
      <c r="F66" s="232" t="s">
        <v>2472</v>
      </c>
      <c r="G66" s="233" t="n">
        <v>20</v>
      </c>
      <c r="H66" s="235"/>
      <c r="I66" s="208"/>
    </row>
    <row r="67" customFormat="false" ht="15.75" hidden="false" customHeight="true" outlineLevel="0" collapsed="false">
      <c r="A67" s="51" t="n">
        <v>65</v>
      </c>
      <c r="B67" s="6" t="n">
        <v>15060313</v>
      </c>
      <c r="C67" s="7" t="s">
        <v>657</v>
      </c>
      <c r="D67" s="8" t="s">
        <v>2148</v>
      </c>
      <c r="E67" s="158" t="s">
        <v>7</v>
      </c>
      <c r="F67" s="71" t="s">
        <v>2113</v>
      </c>
      <c r="G67" s="66" t="n">
        <v>20</v>
      </c>
      <c r="H67" s="17"/>
      <c r="I67" s="5"/>
      <c r="J67" s="137"/>
      <c r="K67" s="137"/>
      <c r="L67" s="137"/>
      <c r="M67" s="137"/>
    </row>
    <row r="68" customFormat="false" ht="15.75" hidden="false" customHeight="true" outlineLevel="0" collapsed="false">
      <c r="A68" s="51" t="n">
        <v>66</v>
      </c>
      <c r="B68" s="6" t="n">
        <v>15060320</v>
      </c>
      <c r="C68" s="7" t="s">
        <v>659</v>
      </c>
      <c r="D68" s="8" t="s">
        <v>2149</v>
      </c>
      <c r="E68" s="158" t="s">
        <v>7</v>
      </c>
      <c r="F68" s="71" t="s">
        <v>2132</v>
      </c>
      <c r="G68" s="66" t="n">
        <v>20</v>
      </c>
      <c r="H68" s="17"/>
      <c r="I68" s="5"/>
      <c r="J68" s="137"/>
      <c r="K68" s="137"/>
      <c r="L68" s="137"/>
      <c r="M68" s="137"/>
    </row>
    <row r="69" customFormat="false" ht="15.75" hidden="false" customHeight="true" outlineLevel="0" collapsed="false">
      <c r="A69" s="51" t="n">
        <v>67</v>
      </c>
      <c r="B69" s="6" t="n">
        <v>15060345</v>
      </c>
      <c r="C69" s="7" t="s">
        <v>661</v>
      </c>
      <c r="D69" s="8" t="s">
        <v>2150</v>
      </c>
      <c r="E69" s="158" t="s">
        <v>7</v>
      </c>
      <c r="F69" s="71" t="s">
        <v>2113</v>
      </c>
      <c r="G69" s="66" t="n">
        <v>20</v>
      </c>
      <c r="H69" s="17"/>
      <c r="I69" s="5"/>
      <c r="J69" s="137"/>
      <c r="K69" s="137"/>
      <c r="L69" s="137"/>
      <c r="M69" s="137"/>
    </row>
    <row r="70" customFormat="false" ht="15.75" hidden="false" customHeight="true" outlineLevel="0" collapsed="false">
      <c r="A70" s="51" t="n">
        <v>72</v>
      </c>
      <c r="B70" s="6" t="n">
        <v>15060383</v>
      </c>
      <c r="C70" s="7" t="s">
        <v>663</v>
      </c>
      <c r="D70" s="8" t="s">
        <v>2155</v>
      </c>
      <c r="E70" s="158" t="s">
        <v>7</v>
      </c>
      <c r="F70" s="71" t="s">
        <v>2113</v>
      </c>
      <c r="G70" s="66" t="n">
        <v>20</v>
      </c>
      <c r="H70" s="17"/>
      <c r="I70" s="5"/>
      <c r="J70" s="137"/>
      <c r="K70" s="137"/>
      <c r="L70" s="137"/>
      <c r="M70" s="137"/>
    </row>
    <row r="71" customFormat="false" ht="15.75" hidden="false" customHeight="true" outlineLevel="0" collapsed="false">
      <c r="A71" s="51" t="n">
        <v>76</v>
      </c>
      <c r="B71" s="6" t="n">
        <v>15060420</v>
      </c>
      <c r="C71" s="7" t="s">
        <v>667</v>
      </c>
      <c r="D71" s="8" t="s">
        <v>2158</v>
      </c>
      <c r="E71" s="158" t="s">
        <v>7</v>
      </c>
      <c r="F71" s="71" t="s">
        <v>2113</v>
      </c>
      <c r="G71" s="66" t="n">
        <v>20</v>
      </c>
      <c r="H71" s="17"/>
      <c r="I71" s="5"/>
      <c r="J71" s="137"/>
      <c r="K71" s="137"/>
      <c r="L71" s="137"/>
      <c r="M71" s="137"/>
    </row>
    <row r="72" customFormat="false" ht="15.75" hidden="false" customHeight="true" outlineLevel="0" collapsed="false">
      <c r="A72" s="51" t="n">
        <v>79</v>
      </c>
      <c r="B72" s="6" t="n">
        <v>15060467</v>
      </c>
      <c r="C72" s="10" t="s">
        <v>10</v>
      </c>
      <c r="D72" s="8" t="s">
        <v>11</v>
      </c>
      <c r="E72" s="158" t="s">
        <v>7</v>
      </c>
      <c r="F72" s="158" t="s">
        <v>2111</v>
      </c>
      <c r="G72" s="66" t="n">
        <v>20</v>
      </c>
      <c r="H72" s="17"/>
      <c r="I72" s="5"/>
      <c r="J72" s="137"/>
      <c r="K72" s="137"/>
      <c r="L72" s="137"/>
      <c r="M72" s="137"/>
    </row>
    <row r="73" customFormat="false" ht="15.75" hidden="false" customHeight="true" outlineLevel="0" collapsed="false">
      <c r="A73" s="51" t="n">
        <v>80</v>
      </c>
      <c r="B73" s="6" t="n">
        <v>15060536</v>
      </c>
      <c r="C73" s="7" t="s">
        <v>669</v>
      </c>
      <c r="D73" s="8" t="s">
        <v>2161</v>
      </c>
      <c r="E73" s="158" t="s">
        <v>7</v>
      </c>
      <c r="F73" s="71" t="s">
        <v>2113</v>
      </c>
      <c r="G73" s="66" t="n">
        <v>20</v>
      </c>
      <c r="H73" s="20"/>
      <c r="I73" s="5"/>
      <c r="J73" s="137"/>
      <c r="K73" s="137"/>
      <c r="L73" s="137"/>
      <c r="M73" s="137"/>
    </row>
    <row r="74" customFormat="false" ht="15.75" hidden="false" customHeight="true" outlineLevel="0" collapsed="false">
      <c r="A74" s="51" t="n">
        <v>81</v>
      </c>
      <c r="B74" s="6" t="n">
        <v>15060543</v>
      </c>
      <c r="C74" s="7" t="s">
        <v>671</v>
      </c>
      <c r="D74" s="8" t="s">
        <v>2162</v>
      </c>
      <c r="E74" s="158" t="s">
        <v>7</v>
      </c>
      <c r="F74" s="71" t="s">
        <v>2113</v>
      </c>
      <c r="G74" s="66" t="n">
        <v>20</v>
      </c>
      <c r="H74" s="17"/>
      <c r="I74" s="5"/>
      <c r="J74" s="137"/>
      <c r="K74" s="137"/>
      <c r="L74" s="137"/>
      <c r="M74" s="137"/>
    </row>
    <row r="75" customFormat="false" ht="15.75" hidden="false" customHeight="true" outlineLevel="0" collapsed="false">
      <c r="A75" s="51" t="n">
        <v>82</v>
      </c>
      <c r="B75" s="6" t="n">
        <v>15060570</v>
      </c>
      <c r="C75" s="7" t="s">
        <v>673</v>
      </c>
      <c r="D75" s="8" t="s">
        <v>2163</v>
      </c>
      <c r="E75" s="158" t="s">
        <v>7</v>
      </c>
      <c r="F75" s="71" t="s">
        <v>2113</v>
      </c>
      <c r="G75" s="66" t="n">
        <v>20</v>
      </c>
      <c r="H75" s="17"/>
      <c r="I75" s="5"/>
      <c r="J75" s="137"/>
      <c r="K75" s="137"/>
      <c r="L75" s="137"/>
      <c r="M75" s="137"/>
    </row>
    <row r="76" customFormat="false" ht="15.75" hidden="false" customHeight="true" outlineLevel="0" collapsed="false">
      <c r="A76" s="23" t="n">
        <v>66</v>
      </c>
      <c r="B76" s="19" t="n">
        <v>15060630</v>
      </c>
      <c r="C76" s="19"/>
      <c r="D76" s="24" t="s">
        <v>2552</v>
      </c>
      <c r="E76" s="22" t="s">
        <v>78</v>
      </c>
      <c r="F76" s="22" t="s">
        <v>539</v>
      </c>
      <c r="G76" s="51" t="n">
        <v>20</v>
      </c>
      <c r="H76" s="54"/>
      <c r="I76" s="19"/>
    </row>
    <row r="77" customFormat="false" ht="15.75" hidden="false" customHeight="true" outlineLevel="0" collapsed="false">
      <c r="A77" s="51" t="n">
        <v>83</v>
      </c>
      <c r="B77" s="6" t="n">
        <v>15060667</v>
      </c>
      <c r="C77" s="7" t="s">
        <v>677</v>
      </c>
      <c r="D77" s="8" t="s">
        <v>2164</v>
      </c>
      <c r="E77" s="158" t="s">
        <v>7</v>
      </c>
      <c r="F77" s="71" t="s">
        <v>2113</v>
      </c>
      <c r="G77" s="66" t="n">
        <v>20</v>
      </c>
      <c r="H77" s="17"/>
      <c r="I77" s="5"/>
      <c r="J77" s="137"/>
      <c r="K77" s="137"/>
      <c r="L77" s="137"/>
      <c r="M77" s="137"/>
    </row>
    <row r="78" customFormat="false" ht="15.75" hidden="false" customHeight="true" outlineLevel="0" collapsed="false">
      <c r="A78" s="51" t="n">
        <v>84</v>
      </c>
      <c r="B78" s="6" t="n">
        <v>15060797</v>
      </c>
      <c r="C78" s="7" t="s">
        <v>2165</v>
      </c>
      <c r="D78" s="8" t="s">
        <v>2166</v>
      </c>
      <c r="E78" s="158" t="s">
        <v>7</v>
      </c>
      <c r="F78" s="71" t="s">
        <v>2113</v>
      </c>
      <c r="G78" s="66" t="n">
        <v>20</v>
      </c>
      <c r="H78" s="17"/>
      <c r="I78" s="5"/>
      <c r="J78" s="137"/>
      <c r="K78" s="137"/>
      <c r="L78" s="137"/>
      <c r="M78" s="137"/>
    </row>
    <row r="79" customFormat="false" ht="15.75" hidden="false" customHeight="true" outlineLevel="0" collapsed="false">
      <c r="A79" s="51" t="n">
        <v>669</v>
      </c>
      <c r="B79" s="6" t="n">
        <v>15060812</v>
      </c>
      <c r="C79" s="10" t="n">
        <v>2673</v>
      </c>
      <c r="D79" s="184" t="s">
        <v>2438</v>
      </c>
      <c r="E79" s="158" t="s">
        <v>7</v>
      </c>
      <c r="F79" s="71" t="s">
        <v>2113</v>
      </c>
      <c r="G79" s="66" t="n">
        <v>20</v>
      </c>
      <c r="H79" s="17"/>
      <c r="I79" s="5"/>
      <c r="J79" s="137"/>
    </row>
    <row r="80" customFormat="false" ht="15.75" hidden="false" customHeight="true" outlineLevel="0" collapsed="false">
      <c r="A80" s="51" t="n">
        <v>86</v>
      </c>
      <c r="B80" s="6" t="n">
        <v>15060846</v>
      </c>
      <c r="C80" s="7" t="s">
        <v>682</v>
      </c>
      <c r="D80" s="8" t="s">
        <v>2167</v>
      </c>
      <c r="E80" s="158" t="s">
        <v>7</v>
      </c>
      <c r="F80" s="71" t="s">
        <v>2113</v>
      </c>
      <c r="G80" s="66" t="n">
        <v>20</v>
      </c>
      <c r="H80" s="17"/>
      <c r="I80" s="5"/>
      <c r="J80" s="137"/>
      <c r="K80" s="137"/>
      <c r="L80" s="137"/>
      <c r="M80" s="137"/>
    </row>
    <row r="81" customFormat="false" ht="15.75" hidden="false" customHeight="true" outlineLevel="0" collapsed="false">
      <c r="A81" s="51" t="n">
        <v>87</v>
      </c>
      <c r="B81" s="6" t="n">
        <v>15060907</v>
      </c>
      <c r="C81" s="7" t="s">
        <v>684</v>
      </c>
      <c r="D81" s="8" t="s">
        <v>2168</v>
      </c>
      <c r="E81" s="158" t="s">
        <v>7</v>
      </c>
      <c r="F81" s="71" t="s">
        <v>2113</v>
      </c>
      <c r="G81" s="66" t="n">
        <v>20</v>
      </c>
      <c r="H81" s="17"/>
      <c r="I81" s="5"/>
      <c r="J81" s="137"/>
      <c r="K81" s="137"/>
      <c r="L81" s="137"/>
      <c r="M81" s="137"/>
    </row>
    <row r="82" customFormat="false" ht="15.75" hidden="false" customHeight="true" outlineLevel="0" collapsed="false">
      <c r="A82" s="51" t="n">
        <v>88</v>
      </c>
      <c r="B82" s="6" t="n">
        <v>15060909</v>
      </c>
      <c r="C82" s="7" t="s">
        <v>686</v>
      </c>
      <c r="D82" s="8" t="s">
        <v>49</v>
      </c>
      <c r="E82" s="158" t="s">
        <v>7</v>
      </c>
      <c r="F82" s="71" t="s">
        <v>2113</v>
      </c>
      <c r="G82" s="66" t="n">
        <v>20</v>
      </c>
      <c r="H82" s="17"/>
      <c r="I82" s="5"/>
      <c r="J82" s="137"/>
      <c r="K82" s="137"/>
      <c r="L82" s="137"/>
      <c r="M82" s="137"/>
    </row>
    <row r="83" customFormat="false" ht="15.75" hidden="false" customHeight="true" outlineLevel="0" collapsed="false">
      <c r="A83" s="51" t="n">
        <v>158</v>
      </c>
      <c r="B83" s="6" t="n">
        <v>15060910</v>
      </c>
      <c r="C83" s="7" t="s">
        <v>688</v>
      </c>
      <c r="D83" s="8" t="s">
        <v>2182</v>
      </c>
      <c r="E83" s="158" t="s">
        <v>7</v>
      </c>
      <c r="F83" s="71" t="s">
        <v>2115</v>
      </c>
      <c r="G83" s="66" t="n">
        <v>20</v>
      </c>
      <c r="H83" s="17"/>
      <c r="I83" s="5"/>
      <c r="J83" s="137"/>
      <c r="K83" s="137"/>
      <c r="L83" s="137"/>
      <c r="M83" s="137"/>
    </row>
    <row r="84" customFormat="false" ht="15.75" hidden="false" customHeight="true" outlineLevel="0" collapsed="false">
      <c r="A84" s="51" t="n">
        <v>89</v>
      </c>
      <c r="B84" s="6" t="n">
        <v>15060933</v>
      </c>
      <c r="C84" s="7" t="s">
        <v>690</v>
      </c>
      <c r="D84" s="8" t="s">
        <v>20</v>
      </c>
      <c r="E84" s="158" t="s">
        <v>7</v>
      </c>
      <c r="F84" s="71" t="s">
        <v>2113</v>
      </c>
      <c r="G84" s="66" t="n">
        <v>20</v>
      </c>
      <c r="H84" s="17"/>
      <c r="I84" s="5"/>
      <c r="J84" s="137"/>
      <c r="K84" s="137"/>
      <c r="L84" s="137"/>
      <c r="M84" s="137"/>
    </row>
    <row r="85" customFormat="false" ht="15.75" hidden="false" customHeight="true" outlineLevel="0" collapsed="false">
      <c r="A85" s="51" t="n">
        <v>90</v>
      </c>
      <c r="B85" s="6" t="n">
        <v>15060964</v>
      </c>
      <c r="C85" s="7" t="s">
        <v>692</v>
      </c>
      <c r="D85" s="8" t="s">
        <v>20</v>
      </c>
      <c r="E85" s="158" t="s">
        <v>7</v>
      </c>
      <c r="F85" s="71" t="s">
        <v>2113</v>
      </c>
      <c r="G85" s="66" t="n">
        <v>20</v>
      </c>
      <c r="H85" s="17"/>
      <c r="I85" s="5"/>
      <c r="J85" s="137"/>
      <c r="K85" s="137"/>
      <c r="L85" s="137"/>
      <c r="M85" s="137"/>
    </row>
    <row r="86" customFormat="false" ht="15.75" hidden="false" customHeight="true" outlineLevel="0" collapsed="false">
      <c r="A86" s="51" t="n">
        <v>91</v>
      </c>
      <c r="B86" s="6" t="n">
        <v>15061007</v>
      </c>
      <c r="C86" s="7" t="s">
        <v>694</v>
      </c>
      <c r="D86" s="8" t="s">
        <v>20</v>
      </c>
      <c r="E86" s="158" t="s">
        <v>7</v>
      </c>
      <c r="F86" s="71" t="s">
        <v>2113</v>
      </c>
      <c r="G86" s="66" t="n">
        <v>20</v>
      </c>
      <c r="H86" s="17"/>
      <c r="I86" s="5"/>
      <c r="J86" s="137"/>
      <c r="K86" s="137"/>
      <c r="L86" s="137"/>
      <c r="M86" s="137"/>
    </row>
    <row r="87" customFormat="false" ht="15.75" hidden="false" customHeight="true" outlineLevel="0" collapsed="false">
      <c r="A87" s="51" t="n">
        <v>92</v>
      </c>
      <c r="B87" s="6" t="n">
        <v>15061011</v>
      </c>
      <c r="C87" s="7" t="s">
        <v>696</v>
      </c>
      <c r="D87" s="8" t="s">
        <v>2169</v>
      </c>
      <c r="E87" s="158" t="s">
        <v>7</v>
      </c>
      <c r="F87" s="158" t="s">
        <v>2111</v>
      </c>
      <c r="G87" s="66" t="n">
        <v>20</v>
      </c>
      <c r="H87" s="17"/>
      <c r="I87" s="5"/>
      <c r="J87" s="137"/>
      <c r="K87" s="137"/>
      <c r="L87" s="137"/>
      <c r="M87" s="137"/>
    </row>
    <row r="88" customFormat="false" ht="15.75" hidden="false" customHeight="true" outlineLevel="0" collapsed="false">
      <c r="A88" s="51" t="n">
        <v>668</v>
      </c>
      <c r="B88" s="6" t="n">
        <v>15061022</v>
      </c>
      <c r="C88" s="10" t="s">
        <v>698</v>
      </c>
      <c r="D88" s="184" t="s">
        <v>2438</v>
      </c>
      <c r="E88" s="158" t="s">
        <v>7</v>
      </c>
      <c r="F88" s="71" t="s">
        <v>2113</v>
      </c>
      <c r="G88" s="66" t="n">
        <v>20</v>
      </c>
      <c r="H88" s="17"/>
      <c r="I88" s="5"/>
      <c r="J88" s="137"/>
    </row>
    <row r="89" customFormat="false" ht="15.75" hidden="false" customHeight="true" outlineLevel="0" collapsed="false">
      <c r="A89" s="10" t="n">
        <v>139</v>
      </c>
      <c r="B89" s="17" t="n">
        <v>15061047</v>
      </c>
      <c r="C89" s="17"/>
      <c r="D89" s="42" t="s">
        <v>2586</v>
      </c>
      <c r="E89" s="26" t="s">
        <v>106</v>
      </c>
      <c r="F89" s="26" t="s">
        <v>453</v>
      </c>
      <c r="G89" s="51" t="n">
        <v>20</v>
      </c>
      <c r="H89" s="51"/>
      <c r="I89" s="17"/>
    </row>
    <row r="90" customFormat="false" ht="15.75" hidden="false" customHeight="true" outlineLevel="0" collapsed="false">
      <c r="A90" s="51" t="n">
        <v>93</v>
      </c>
      <c r="B90" s="6" t="n">
        <v>15061122</v>
      </c>
      <c r="C90" s="7" t="s">
        <v>701</v>
      </c>
      <c r="D90" s="8" t="s">
        <v>2170</v>
      </c>
      <c r="E90" s="158" t="s">
        <v>7</v>
      </c>
      <c r="F90" s="71" t="s">
        <v>2113</v>
      </c>
      <c r="G90" s="66" t="n">
        <v>20</v>
      </c>
      <c r="H90" s="17"/>
      <c r="I90" s="5"/>
      <c r="J90" s="137"/>
      <c r="K90" s="137"/>
      <c r="L90" s="137"/>
      <c r="M90" s="137"/>
    </row>
    <row r="91" customFormat="false" ht="15.75" hidden="false" customHeight="true" outlineLevel="0" collapsed="false">
      <c r="A91" s="316" t="n">
        <v>94</v>
      </c>
      <c r="B91" s="160" t="n">
        <v>15061140</v>
      </c>
      <c r="C91" s="161" t="s">
        <v>703</v>
      </c>
      <c r="D91" s="162" t="s">
        <v>2173</v>
      </c>
      <c r="E91" s="450" t="s">
        <v>7</v>
      </c>
      <c r="F91" s="164" t="s">
        <v>2113</v>
      </c>
      <c r="G91" s="185"/>
      <c r="H91" s="166"/>
      <c r="I91" s="159" t="s">
        <v>2174</v>
      </c>
      <c r="J91" s="156"/>
      <c r="K91" s="156"/>
      <c r="L91" s="156"/>
      <c r="M91" s="156"/>
      <c r="N91" s="157"/>
      <c r="O91" s="157"/>
      <c r="P91" s="157"/>
      <c r="Q91" s="157"/>
    </row>
    <row r="92" customFormat="false" ht="15.75" hidden="false" customHeight="true" outlineLevel="0" collapsed="false">
      <c r="A92" s="446" t="n">
        <v>55</v>
      </c>
      <c r="B92" s="35" t="n">
        <v>15061202</v>
      </c>
      <c r="C92" s="36" t="n">
        <v>3363</v>
      </c>
      <c r="D92" s="25" t="s">
        <v>159</v>
      </c>
      <c r="E92" s="447" t="s">
        <v>117</v>
      </c>
      <c r="F92" s="232" t="s">
        <v>2472</v>
      </c>
      <c r="G92" s="233" t="n">
        <v>20</v>
      </c>
      <c r="H92" s="235"/>
      <c r="I92" s="208"/>
    </row>
    <row r="93" customFormat="false" ht="15.75" hidden="false" customHeight="true" outlineLevel="0" collapsed="false">
      <c r="A93" s="51" t="n">
        <v>95</v>
      </c>
      <c r="B93" s="6" t="n">
        <v>15061204</v>
      </c>
      <c r="C93" s="7" t="s">
        <v>705</v>
      </c>
      <c r="D93" s="8" t="s">
        <v>2175</v>
      </c>
      <c r="E93" s="158" t="s">
        <v>7</v>
      </c>
      <c r="F93" s="71" t="s">
        <v>2113</v>
      </c>
      <c r="G93" s="66" t="n">
        <v>20</v>
      </c>
      <c r="H93" s="17"/>
      <c r="I93" s="5"/>
      <c r="J93" s="137"/>
      <c r="K93" s="137"/>
      <c r="L93" s="137"/>
      <c r="M93" s="137"/>
    </row>
    <row r="94" customFormat="false" ht="15.75" hidden="false" customHeight="true" outlineLevel="0" collapsed="false">
      <c r="A94" s="51" t="n">
        <v>96</v>
      </c>
      <c r="B94" s="6" t="n">
        <v>15061213</v>
      </c>
      <c r="C94" s="7" t="s">
        <v>707</v>
      </c>
      <c r="D94" s="8" t="s">
        <v>20</v>
      </c>
      <c r="E94" s="158" t="s">
        <v>7</v>
      </c>
      <c r="F94" s="71" t="s">
        <v>2113</v>
      </c>
      <c r="G94" s="66" t="n">
        <v>20</v>
      </c>
      <c r="H94" s="17"/>
      <c r="I94" s="5"/>
      <c r="J94" s="137"/>
      <c r="K94" s="137"/>
      <c r="L94" s="137"/>
      <c r="M94" s="137"/>
    </row>
    <row r="95" customFormat="false" ht="15.75" hidden="false" customHeight="true" outlineLevel="0" collapsed="false">
      <c r="A95" s="51" t="n">
        <v>97</v>
      </c>
      <c r="B95" s="6" t="n">
        <v>15061215</v>
      </c>
      <c r="C95" s="7" t="s">
        <v>709</v>
      </c>
      <c r="D95" s="8" t="s">
        <v>20</v>
      </c>
      <c r="E95" s="158" t="s">
        <v>7</v>
      </c>
      <c r="F95" s="71" t="s">
        <v>2113</v>
      </c>
      <c r="G95" s="66" t="n">
        <v>20</v>
      </c>
      <c r="H95" s="17"/>
      <c r="I95" s="5"/>
      <c r="J95" s="137"/>
      <c r="K95" s="137"/>
      <c r="L95" s="137"/>
      <c r="M95" s="137"/>
    </row>
    <row r="96" customFormat="false" ht="15.75" hidden="false" customHeight="true" outlineLevel="0" collapsed="false">
      <c r="A96" s="51" t="n">
        <v>98</v>
      </c>
      <c r="B96" s="6" t="n">
        <v>15061216</v>
      </c>
      <c r="C96" s="7" t="s">
        <v>711</v>
      </c>
      <c r="D96" s="8" t="s">
        <v>2176</v>
      </c>
      <c r="E96" s="158" t="s">
        <v>7</v>
      </c>
      <c r="F96" s="71" t="s">
        <v>2113</v>
      </c>
      <c r="G96" s="66" t="n">
        <v>20</v>
      </c>
      <c r="H96" s="17"/>
      <c r="I96" s="5"/>
      <c r="J96" s="137"/>
      <c r="K96" s="137"/>
      <c r="L96" s="137"/>
      <c r="M96" s="137"/>
    </row>
    <row r="97" customFormat="false" ht="15.75" hidden="false" customHeight="true" outlineLevel="0" collapsed="false">
      <c r="A97" s="51" t="n">
        <v>99</v>
      </c>
      <c r="B97" s="6" t="n">
        <v>15061225</v>
      </c>
      <c r="C97" s="7" t="s">
        <v>713</v>
      </c>
      <c r="D97" s="8" t="s">
        <v>2168</v>
      </c>
      <c r="E97" s="158" t="s">
        <v>7</v>
      </c>
      <c r="F97" s="71" t="s">
        <v>2113</v>
      </c>
      <c r="G97" s="66" t="n">
        <v>20</v>
      </c>
      <c r="H97" s="17"/>
      <c r="I97" s="5"/>
      <c r="J97" s="137"/>
      <c r="K97" s="137"/>
      <c r="L97" s="137"/>
      <c r="M97" s="137"/>
    </row>
    <row r="98" customFormat="false" ht="15.75" hidden="false" customHeight="true" outlineLevel="0" collapsed="false">
      <c r="A98" s="51" t="n">
        <v>100</v>
      </c>
      <c r="B98" s="6" t="n">
        <v>15061226</v>
      </c>
      <c r="C98" s="7" t="s">
        <v>715</v>
      </c>
      <c r="D98" s="8" t="s">
        <v>2168</v>
      </c>
      <c r="E98" s="158" t="s">
        <v>7</v>
      </c>
      <c r="F98" s="158" t="s">
        <v>2111</v>
      </c>
      <c r="G98" s="66" t="n">
        <v>20</v>
      </c>
      <c r="H98" s="17"/>
      <c r="I98" s="5"/>
      <c r="J98" s="137"/>
      <c r="K98" s="137"/>
      <c r="L98" s="137"/>
      <c r="M98" s="137"/>
    </row>
    <row r="99" customFormat="false" ht="15.75" hidden="false" customHeight="true" outlineLevel="0" collapsed="false">
      <c r="A99" s="51" t="n">
        <v>101</v>
      </c>
      <c r="B99" s="6" t="n">
        <v>15061228</v>
      </c>
      <c r="C99" s="7" t="s">
        <v>717</v>
      </c>
      <c r="D99" s="8" t="s">
        <v>2177</v>
      </c>
      <c r="E99" s="158" t="s">
        <v>7</v>
      </c>
      <c r="F99" s="71" t="s">
        <v>2113</v>
      </c>
      <c r="G99" s="66" t="n">
        <v>20</v>
      </c>
      <c r="H99" s="17"/>
      <c r="I99" s="5"/>
      <c r="J99" s="137"/>
      <c r="K99" s="137"/>
      <c r="L99" s="137"/>
      <c r="M99" s="137"/>
    </row>
    <row r="100" customFormat="false" ht="15.75" hidden="false" customHeight="true" outlineLevel="0" collapsed="false">
      <c r="A100" s="51" t="n">
        <v>102</v>
      </c>
      <c r="B100" s="6" t="n">
        <v>15061235</v>
      </c>
      <c r="C100" s="7" t="s">
        <v>12</v>
      </c>
      <c r="D100" s="8" t="s">
        <v>13</v>
      </c>
      <c r="E100" s="158" t="s">
        <v>7</v>
      </c>
      <c r="F100" s="158" t="s">
        <v>2111</v>
      </c>
      <c r="G100" s="66" t="n">
        <v>20</v>
      </c>
      <c r="H100" s="17"/>
      <c r="I100" s="5"/>
      <c r="J100" s="137"/>
      <c r="K100" s="137"/>
      <c r="L100" s="137"/>
      <c r="M100" s="137"/>
    </row>
    <row r="101" s="157" customFormat="true" ht="15.75" hidden="false" customHeight="true" outlineLevel="0" collapsed="false">
      <c r="A101" s="51" t="n">
        <v>103</v>
      </c>
      <c r="B101" s="6" t="n">
        <v>15061236</v>
      </c>
      <c r="C101" s="7" t="s">
        <v>14</v>
      </c>
      <c r="D101" s="8" t="s">
        <v>15</v>
      </c>
      <c r="E101" s="158" t="s">
        <v>7</v>
      </c>
      <c r="F101" s="158" t="s">
        <v>2111</v>
      </c>
      <c r="G101" s="66" t="n">
        <v>20</v>
      </c>
      <c r="H101" s="20"/>
      <c r="I101" s="5"/>
      <c r="J101" s="451"/>
      <c r="K101" s="137"/>
      <c r="L101" s="137"/>
      <c r="M101" s="137"/>
      <c r="N101" s="110"/>
      <c r="O101" s="110"/>
      <c r="P101" s="110"/>
      <c r="Q101" s="110"/>
    </row>
    <row r="102" customFormat="false" ht="15.75" hidden="false" customHeight="true" outlineLevel="0" collapsed="false">
      <c r="A102" s="51" t="n">
        <v>104</v>
      </c>
      <c r="B102" s="6" t="n">
        <v>15061237</v>
      </c>
      <c r="C102" s="7" t="s">
        <v>719</v>
      </c>
      <c r="D102" s="8" t="s">
        <v>2178</v>
      </c>
      <c r="E102" s="158" t="s">
        <v>7</v>
      </c>
      <c r="F102" s="71" t="s">
        <v>2113</v>
      </c>
      <c r="G102" s="66" t="n">
        <v>20</v>
      </c>
      <c r="H102" s="20"/>
      <c r="I102" s="5"/>
      <c r="J102" s="137"/>
      <c r="K102" s="137"/>
      <c r="L102" s="137"/>
      <c r="M102" s="137"/>
    </row>
    <row r="103" customFormat="false" ht="15.75" hidden="false" customHeight="true" outlineLevel="0" collapsed="false">
      <c r="A103" s="51" t="n">
        <v>105</v>
      </c>
      <c r="B103" s="6" t="n">
        <v>15061239</v>
      </c>
      <c r="C103" s="7" t="s">
        <v>16</v>
      </c>
      <c r="D103" s="8" t="s">
        <v>17</v>
      </c>
      <c r="E103" s="158" t="s">
        <v>7</v>
      </c>
      <c r="F103" s="158" t="s">
        <v>2111</v>
      </c>
      <c r="G103" s="66" t="n">
        <v>20</v>
      </c>
      <c r="H103" s="17"/>
      <c r="I103" s="5"/>
      <c r="J103" s="137"/>
      <c r="K103" s="137"/>
      <c r="L103" s="137"/>
      <c r="M103" s="137"/>
    </row>
    <row r="104" customFormat="false" ht="15.75" hidden="false" customHeight="true" outlineLevel="0" collapsed="false">
      <c r="A104" s="10" t="n">
        <v>106</v>
      </c>
      <c r="B104" s="6" t="n">
        <v>15061244</v>
      </c>
      <c r="C104" s="7" t="s">
        <v>18</v>
      </c>
      <c r="D104" s="8" t="s">
        <v>19</v>
      </c>
      <c r="E104" s="158" t="s">
        <v>7</v>
      </c>
      <c r="F104" s="158" t="s">
        <v>2180</v>
      </c>
      <c r="G104" s="20" t="n">
        <v>20</v>
      </c>
      <c r="H104" s="20"/>
      <c r="I104" s="20"/>
      <c r="J104" s="137"/>
      <c r="K104" s="137"/>
      <c r="L104" s="137"/>
      <c r="M104" s="137"/>
    </row>
    <row r="105" customFormat="false" ht="15.75" hidden="false" customHeight="true" outlineLevel="0" collapsed="false">
      <c r="A105" s="51" t="n">
        <v>107</v>
      </c>
      <c r="B105" s="12" t="n">
        <v>15061247</v>
      </c>
      <c r="C105" s="13" t="n">
        <v>4096</v>
      </c>
      <c r="D105" s="14" t="s">
        <v>20</v>
      </c>
      <c r="E105" s="158" t="s">
        <v>7</v>
      </c>
      <c r="F105" s="168" t="s">
        <v>2181</v>
      </c>
      <c r="G105" s="66" t="n">
        <v>20</v>
      </c>
      <c r="H105" s="17"/>
      <c r="I105" s="17"/>
      <c r="J105" s="169"/>
      <c r="K105" s="169"/>
      <c r="L105" s="169"/>
      <c r="M105" s="169"/>
      <c r="N105" s="114"/>
      <c r="O105" s="114"/>
      <c r="P105" s="114"/>
      <c r="Q105" s="114"/>
    </row>
    <row r="106" customFormat="false" ht="15.75" hidden="false" customHeight="true" outlineLevel="0" collapsed="false">
      <c r="A106" s="51" t="n">
        <v>109</v>
      </c>
      <c r="B106" s="6" t="n">
        <v>15061250</v>
      </c>
      <c r="C106" s="7" t="s">
        <v>721</v>
      </c>
      <c r="D106" s="8" t="s">
        <v>2182</v>
      </c>
      <c r="E106" s="158" t="s">
        <v>7</v>
      </c>
      <c r="F106" s="71" t="s">
        <v>2113</v>
      </c>
      <c r="G106" s="66" t="n">
        <v>20</v>
      </c>
      <c r="H106" s="20"/>
      <c r="I106" s="5"/>
      <c r="J106" s="137"/>
      <c r="K106" s="137"/>
      <c r="L106" s="137"/>
      <c r="M106" s="137"/>
    </row>
    <row r="107" customFormat="false" ht="15.75" hidden="false" customHeight="true" outlineLevel="0" collapsed="false">
      <c r="A107" s="51" t="n">
        <v>112</v>
      </c>
      <c r="B107" s="6" t="n">
        <v>15061255</v>
      </c>
      <c r="C107" s="7" t="s">
        <v>21</v>
      </c>
      <c r="D107" s="8" t="s">
        <v>20</v>
      </c>
      <c r="E107" s="158" t="s">
        <v>7</v>
      </c>
      <c r="F107" s="158" t="s">
        <v>2111</v>
      </c>
      <c r="G107" s="66" t="n">
        <v>20</v>
      </c>
      <c r="H107" s="17"/>
      <c r="I107" s="17"/>
      <c r="J107" s="169"/>
      <c r="K107" s="169"/>
      <c r="L107" s="169"/>
      <c r="M107" s="169"/>
      <c r="N107" s="114"/>
      <c r="O107" s="114"/>
      <c r="P107" s="114"/>
      <c r="Q107" s="114"/>
    </row>
    <row r="108" customFormat="false" ht="15.75" hidden="false" customHeight="true" outlineLevel="0" collapsed="false">
      <c r="A108" s="51" t="n">
        <v>114</v>
      </c>
      <c r="B108" s="6" t="n">
        <v>15061256</v>
      </c>
      <c r="C108" s="7" t="s">
        <v>723</v>
      </c>
      <c r="D108" s="8" t="s">
        <v>20</v>
      </c>
      <c r="E108" s="158" t="s">
        <v>7</v>
      </c>
      <c r="F108" s="71" t="s">
        <v>2113</v>
      </c>
      <c r="G108" s="66" t="n">
        <v>20</v>
      </c>
      <c r="H108" s="20"/>
      <c r="I108" s="5"/>
      <c r="J108" s="137"/>
      <c r="K108" s="137"/>
      <c r="L108" s="137"/>
      <c r="M108" s="137"/>
    </row>
    <row r="109" customFormat="false" ht="15.75" hidden="false" customHeight="true" outlineLevel="0" collapsed="false">
      <c r="A109" s="51" t="n">
        <v>115</v>
      </c>
      <c r="B109" s="6" t="n">
        <v>15061257</v>
      </c>
      <c r="C109" s="7" t="s">
        <v>725</v>
      </c>
      <c r="D109" s="8" t="s">
        <v>20</v>
      </c>
      <c r="E109" s="158" t="s">
        <v>7</v>
      </c>
      <c r="F109" s="71" t="s">
        <v>2132</v>
      </c>
      <c r="G109" s="66" t="n">
        <v>20</v>
      </c>
      <c r="H109" s="17"/>
      <c r="I109" s="5"/>
      <c r="J109" s="137"/>
      <c r="K109" s="137"/>
      <c r="L109" s="137"/>
      <c r="M109" s="137"/>
    </row>
    <row r="110" customFormat="false" ht="15.75" hidden="false" customHeight="true" outlineLevel="0" collapsed="false">
      <c r="A110" s="51" t="n">
        <v>117</v>
      </c>
      <c r="B110" s="6" t="n">
        <v>15061258</v>
      </c>
      <c r="C110" s="7" t="s">
        <v>727</v>
      </c>
      <c r="D110" s="8" t="s">
        <v>2182</v>
      </c>
      <c r="E110" s="158" t="s">
        <v>7</v>
      </c>
      <c r="F110" s="71" t="s">
        <v>2113</v>
      </c>
      <c r="G110" s="66" t="n">
        <v>20</v>
      </c>
      <c r="H110" s="17"/>
      <c r="I110" s="5"/>
      <c r="J110" s="137"/>
      <c r="K110" s="170"/>
      <c r="L110" s="137"/>
      <c r="M110" s="137"/>
    </row>
    <row r="111" customFormat="false" ht="15.75" hidden="false" customHeight="true" outlineLevel="0" collapsed="false">
      <c r="A111" s="51" t="n">
        <v>120</v>
      </c>
      <c r="B111" s="6" t="n">
        <v>15061259</v>
      </c>
      <c r="C111" s="7" t="s">
        <v>729</v>
      </c>
      <c r="D111" s="8" t="s">
        <v>20</v>
      </c>
      <c r="E111" s="158" t="s">
        <v>7</v>
      </c>
      <c r="F111" s="71" t="s">
        <v>2113</v>
      </c>
      <c r="G111" s="66" t="n">
        <v>20</v>
      </c>
      <c r="H111" s="17"/>
      <c r="I111" s="5"/>
      <c r="J111" s="137"/>
      <c r="K111" s="170"/>
      <c r="L111" s="137"/>
      <c r="M111" s="137"/>
    </row>
    <row r="112" customFormat="false" ht="15.75" hidden="false" customHeight="true" outlineLevel="0" collapsed="false">
      <c r="A112" s="51" t="n">
        <v>132</v>
      </c>
      <c r="B112" s="6" t="n">
        <v>15061260</v>
      </c>
      <c r="C112" s="7" t="s">
        <v>731</v>
      </c>
      <c r="D112" s="8" t="s">
        <v>2188</v>
      </c>
      <c r="E112" s="158" t="s">
        <v>7</v>
      </c>
      <c r="F112" s="71" t="s">
        <v>2113</v>
      </c>
      <c r="G112" s="66" t="n">
        <v>20</v>
      </c>
      <c r="H112" s="17"/>
      <c r="I112" s="5"/>
      <c r="J112" s="137"/>
      <c r="K112" s="137"/>
      <c r="L112" s="137"/>
      <c r="M112" s="137"/>
    </row>
    <row r="113" s="114" customFormat="true" ht="15.75" hidden="false" customHeight="true" outlineLevel="0" collapsed="false">
      <c r="A113" s="51" t="n">
        <v>133</v>
      </c>
      <c r="B113" s="6" t="n">
        <v>15061261</v>
      </c>
      <c r="C113" s="7" t="s">
        <v>733</v>
      </c>
      <c r="D113" s="8" t="s">
        <v>2189</v>
      </c>
      <c r="E113" s="158" t="s">
        <v>7</v>
      </c>
      <c r="F113" s="71" t="s">
        <v>2113</v>
      </c>
      <c r="G113" s="66" t="n">
        <v>5</v>
      </c>
      <c r="H113" s="17"/>
      <c r="I113" s="5"/>
      <c r="J113" s="137"/>
      <c r="K113" s="137"/>
      <c r="L113" s="137"/>
      <c r="M113" s="137"/>
      <c r="N113" s="110"/>
      <c r="O113" s="110"/>
      <c r="P113" s="110"/>
      <c r="Q113" s="110"/>
    </row>
    <row r="114" s="114" customFormat="true" ht="15.75" hidden="false" customHeight="true" outlineLevel="0" collapsed="false">
      <c r="A114" s="51" t="n">
        <v>134</v>
      </c>
      <c r="B114" s="6" t="n">
        <v>15061262</v>
      </c>
      <c r="C114" s="7" t="s">
        <v>735</v>
      </c>
      <c r="D114" s="8" t="s">
        <v>2190</v>
      </c>
      <c r="E114" s="158" t="s">
        <v>7</v>
      </c>
      <c r="F114" s="71" t="s">
        <v>2113</v>
      </c>
      <c r="G114" s="66" t="n">
        <v>20</v>
      </c>
      <c r="H114" s="17"/>
      <c r="I114" s="5"/>
      <c r="J114" s="137"/>
      <c r="K114" s="137"/>
      <c r="L114" s="137"/>
      <c r="M114" s="137"/>
      <c r="N114" s="110"/>
      <c r="O114" s="110"/>
      <c r="P114" s="110"/>
      <c r="Q114" s="110"/>
    </row>
    <row r="115" customFormat="false" ht="15.75" hidden="false" customHeight="true" outlineLevel="0" collapsed="false">
      <c r="A115" s="51" t="n">
        <v>136</v>
      </c>
      <c r="B115" s="6" t="n">
        <v>15061263</v>
      </c>
      <c r="C115" s="7" t="s">
        <v>737</v>
      </c>
      <c r="D115" s="8" t="s">
        <v>2192</v>
      </c>
      <c r="E115" s="158" t="s">
        <v>7</v>
      </c>
      <c r="F115" s="71" t="s">
        <v>2193</v>
      </c>
      <c r="G115" s="66" t="n">
        <v>20</v>
      </c>
      <c r="H115" s="17"/>
      <c r="I115" s="5"/>
      <c r="J115" s="137"/>
      <c r="K115" s="137"/>
      <c r="L115" s="137"/>
      <c r="M115" s="137"/>
    </row>
    <row r="116" customFormat="false" ht="15.75" hidden="false" customHeight="true" outlineLevel="0" collapsed="false">
      <c r="A116" s="51" t="n">
        <v>138</v>
      </c>
      <c r="B116" s="6" t="n">
        <v>15061264</v>
      </c>
      <c r="C116" s="7" t="s">
        <v>739</v>
      </c>
      <c r="D116" s="8" t="s">
        <v>2195</v>
      </c>
      <c r="E116" s="158" t="s">
        <v>7</v>
      </c>
      <c r="F116" s="71" t="s">
        <v>2113</v>
      </c>
      <c r="G116" s="66" t="n">
        <v>20</v>
      </c>
      <c r="H116" s="17"/>
      <c r="I116" s="5"/>
      <c r="J116" s="137"/>
      <c r="K116" s="137"/>
      <c r="L116" s="137"/>
      <c r="M116" s="137"/>
    </row>
    <row r="117" customFormat="false" ht="15.75" hidden="false" customHeight="true" outlineLevel="0" collapsed="false">
      <c r="A117" s="51" t="n">
        <v>140</v>
      </c>
      <c r="B117" s="6" t="n">
        <v>15061265</v>
      </c>
      <c r="C117" s="7" t="s">
        <v>741</v>
      </c>
      <c r="D117" s="8" t="s">
        <v>2195</v>
      </c>
      <c r="E117" s="158" t="s">
        <v>7</v>
      </c>
      <c r="F117" s="71" t="s">
        <v>2115</v>
      </c>
      <c r="G117" s="66" t="n">
        <v>20</v>
      </c>
      <c r="H117" s="17"/>
      <c r="I117" s="5"/>
      <c r="J117" s="137"/>
      <c r="K117" s="137"/>
      <c r="L117" s="137"/>
      <c r="M117" s="137"/>
    </row>
    <row r="118" customFormat="false" ht="15.75" hidden="false" customHeight="true" outlineLevel="0" collapsed="false">
      <c r="A118" s="51" t="n">
        <v>141</v>
      </c>
      <c r="B118" s="6" t="n">
        <v>15061270</v>
      </c>
      <c r="C118" s="7" t="s">
        <v>743</v>
      </c>
      <c r="D118" s="8" t="s">
        <v>67</v>
      </c>
      <c r="E118" s="158" t="s">
        <v>7</v>
      </c>
      <c r="F118" s="71" t="s">
        <v>2115</v>
      </c>
      <c r="G118" s="66" t="n">
        <v>20</v>
      </c>
      <c r="H118" s="17"/>
      <c r="I118" s="5"/>
      <c r="J118" s="137"/>
      <c r="K118" s="137"/>
      <c r="L118" s="137"/>
      <c r="M118" s="137"/>
    </row>
    <row r="119" s="114" customFormat="true" ht="15.75" hidden="false" customHeight="true" outlineLevel="0" collapsed="false">
      <c r="A119" s="51" t="n">
        <v>145</v>
      </c>
      <c r="B119" s="6" t="n">
        <v>15061271</v>
      </c>
      <c r="C119" s="7" t="s">
        <v>745</v>
      </c>
      <c r="D119" s="8" t="s">
        <v>20</v>
      </c>
      <c r="E119" s="158" t="s">
        <v>7</v>
      </c>
      <c r="F119" s="71" t="s">
        <v>2113</v>
      </c>
      <c r="G119" s="66" t="n">
        <v>20</v>
      </c>
      <c r="H119" s="17"/>
      <c r="I119" s="5"/>
      <c r="J119" s="137"/>
      <c r="K119" s="137"/>
      <c r="L119" s="137"/>
      <c r="M119" s="137"/>
      <c r="N119" s="110"/>
      <c r="O119" s="110"/>
      <c r="P119" s="110"/>
      <c r="Q119" s="110"/>
    </row>
    <row r="120" customFormat="false" ht="15.75" hidden="false" customHeight="true" outlineLevel="0" collapsed="false">
      <c r="A120" s="51" t="n">
        <v>147</v>
      </c>
      <c r="B120" s="6" t="n">
        <v>15061273</v>
      </c>
      <c r="C120" s="7" t="s">
        <v>747</v>
      </c>
      <c r="D120" s="8" t="s">
        <v>2199</v>
      </c>
      <c r="E120" s="158" t="s">
        <v>7</v>
      </c>
      <c r="F120" s="158" t="s">
        <v>2115</v>
      </c>
      <c r="G120" s="66" t="n">
        <v>20</v>
      </c>
      <c r="H120" s="17"/>
      <c r="I120" s="5"/>
      <c r="J120" s="137"/>
      <c r="K120" s="137"/>
      <c r="L120" s="137"/>
      <c r="M120" s="137"/>
    </row>
    <row r="121" customFormat="false" ht="15.75" hidden="false" customHeight="true" outlineLevel="0" collapsed="false">
      <c r="A121" s="51" t="n">
        <v>148</v>
      </c>
      <c r="B121" s="6" t="n">
        <v>15061274</v>
      </c>
      <c r="C121" s="7" t="s">
        <v>749</v>
      </c>
      <c r="D121" s="8" t="s">
        <v>2200</v>
      </c>
      <c r="E121" s="158" t="s">
        <v>7</v>
      </c>
      <c r="F121" s="71" t="s">
        <v>2193</v>
      </c>
      <c r="G121" s="66" t="n">
        <v>20</v>
      </c>
      <c r="H121" s="17"/>
      <c r="I121" s="5"/>
      <c r="J121" s="137"/>
      <c r="K121" s="137"/>
      <c r="L121" s="137"/>
      <c r="M121" s="137"/>
    </row>
    <row r="122" customFormat="false" ht="15.75" hidden="false" customHeight="true" outlineLevel="0" collapsed="false">
      <c r="A122" s="51" t="n">
        <v>150</v>
      </c>
      <c r="B122" s="6" t="n">
        <v>15061277</v>
      </c>
      <c r="C122" s="7" t="s">
        <v>751</v>
      </c>
      <c r="D122" s="8" t="s">
        <v>2201</v>
      </c>
      <c r="E122" s="158" t="s">
        <v>7</v>
      </c>
      <c r="F122" s="71" t="s">
        <v>2113</v>
      </c>
      <c r="G122" s="66" t="n">
        <v>20</v>
      </c>
      <c r="H122" s="17"/>
      <c r="I122" s="5"/>
      <c r="J122" s="137"/>
      <c r="K122" s="137"/>
      <c r="L122" s="137"/>
      <c r="M122" s="137"/>
    </row>
    <row r="123" customFormat="false" ht="15.75" hidden="false" customHeight="true" outlineLevel="0" collapsed="false">
      <c r="A123" s="51" t="n">
        <v>153</v>
      </c>
      <c r="B123" s="6" t="n">
        <v>15061279</v>
      </c>
      <c r="C123" s="7" t="s">
        <v>753</v>
      </c>
      <c r="D123" s="8" t="s">
        <v>2201</v>
      </c>
      <c r="E123" s="158" t="s">
        <v>7</v>
      </c>
      <c r="F123" s="71" t="s">
        <v>2132</v>
      </c>
      <c r="G123" s="66" t="n">
        <v>20</v>
      </c>
      <c r="H123" s="17"/>
      <c r="I123" s="5"/>
      <c r="J123" s="137"/>
      <c r="K123" s="137"/>
      <c r="L123" s="137"/>
      <c r="M123" s="137"/>
    </row>
    <row r="124" customFormat="false" ht="15.75" hidden="false" customHeight="true" outlineLevel="0" collapsed="false">
      <c r="A124" s="51" t="n">
        <v>154</v>
      </c>
      <c r="B124" s="6" t="n">
        <v>15061280</v>
      </c>
      <c r="C124" s="7" t="s">
        <v>23</v>
      </c>
      <c r="D124" s="8" t="s">
        <v>24</v>
      </c>
      <c r="E124" s="158" t="s">
        <v>7</v>
      </c>
      <c r="F124" s="71" t="s">
        <v>2113</v>
      </c>
      <c r="G124" s="66" t="n">
        <v>20</v>
      </c>
      <c r="H124" s="17"/>
      <c r="I124" s="5"/>
      <c r="J124" s="137"/>
      <c r="K124" s="137"/>
      <c r="L124" s="137"/>
      <c r="M124" s="137"/>
    </row>
    <row r="125" customFormat="false" ht="15.75" hidden="false" customHeight="true" outlineLevel="0" collapsed="false">
      <c r="A125" s="51" t="n">
        <v>155</v>
      </c>
      <c r="B125" s="6" t="n">
        <v>15061281</v>
      </c>
      <c r="C125" s="7" t="s">
        <v>755</v>
      </c>
      <c r="D125" s="8" t="s">
        <v>2202</v>
      </c>
      <c r="E125" s="158" t="s">
        <v>7</v>
      </c>
      <c r="F125" s="71" t="s">
        <v>2115</v>
      </c>
      <c r="G125" s="66" t="n">
        <v>20</v>
      </c>
      <c r="H125" s="167"/>
      <c r="I125" s="5"/>
      <c r="J125" s="137"/>
      <c r="K125" s="137"/>
      <c r="L125" s="137"/>
      <c r="M125" s="137"/>
    </row>
    <row r="126" customFormat="false" ht="15.75" hidden="false" customHeight="true" outlineLevel="0" collapsed="false">
      <c r="A126" s="51" t="n">
        <v>157</v>
      </c>
      <c r="B126" s="6" t="n">
        <v>15061282</v>
      </c>
      <c r="C126" s="7" t="s">
        <v>757</v>
      </c>
      <c r="D126" s="8" t="s">
        <v>2203</v>
      </c>
      <c r="E126" s="158" t="s">
        <v>7</v>
      </c>
      <c r="F126" s="71" t="s">
        <v>2113</v>
      </c>
      <c r="G126" s="66" t="n">
        <v>20</v>
      </c>
      <c r="H126" s="17"/>
      <c r="I126" s="5"/>
      <c r="J126" s="137"/>
      <c r="K126" s="137"/>
      <c r="L126" s="137"/>
      <c r="M126" s="137"/>
    </row>
    <row r="127" customFormat="false" ht="15.75" hidden="false" customHeight="true" outlineLevel="0" collapsed="false">
      <c r="A127" s="51" t="n">
        <v>161</v>
      </c>
      <c r="B127" s="6" t="n">
        <v>15061283</v>
      </c>
      <c r="C127" s="7" t="s">
        <v>759</v>
      </c>
      <c r="D127" s="8" t="s">
        <v>2201</v>
      </c>
      <c r="E127" s="158" t="s">
        <v>7</v>
      </c>
      <c r="F127" s="71" t="s">
        <v>2113</v>
      </c>
      <c r="G127" s="66" t="n">
        <v>20</v>
      </c>
      <c r="H127" s="17"/>
      <c r="I127" s="5"/>
      <c r="J127" s="137"/>
      <c r="K127" s="137"/>
      <c r="L127" s="137"/>
      <c r="M127" s="137"/>
    </row>
    <row r="128" customFormat="false" ht="15.75" hidden="false" customHeight="true" outlineLevel="0" collapsed="false">
      <c r="A128" s="51" t="n">
        <v>162</v>
      </c>
      <c r="B128" s="6" t="n">
        <v>15061284</v>
      </c>
      <c r="C128" s="7" t="s">
        <v>27</v>
      </c>
      <c r="D128" s="8" t="s">
        <v>28</v>
      </c>
      <c r="E128" s="158" t="s">
        <v>7</v>
      </c>
      <c r="F128" s="158" t="s">
        <v>2198</v>
      </c>
      <c r="G128" s="66" t="n">
        <v>20</v>
      </c>
      <c r="H128" s="17"/>
      <c r="I128" s="5"/>
      <c r="J128" s="137"/>
      <c r="K128" s="137"/>
      <c r="L128" s="137"/>
      <c r="M128" s="137"/>
    </row>
    <row r="129" customFormat="false" ht="15.75" hidden="false" customHeight="true" outlineLevel="0" collapsed="false">
      <c r="A129" s="51" t="n">
        <v>163</v>
      </c>
      <c r="B129" s="6" t="n">
        <v>15061285</v>
      </c>
      <c r="C129" s="7" t="s">
        <v>29</v>
      </c>
      <c r="D129" s="8" t="s">
        <v>30</v>
      </c>
      <c r="E129" s="158" t="s">
        <v>7</v>
      </c>
      <c r="F129" s="158" t="s">
        <v>2115</v>
      </c>
      <c r="G129" s="66" t="n">
        <v>20</v>
      </c>
      <c r="H129" s="17"/>
      <c r="I129" s="5"/>
      <c r="J129" s="137"/>
      <c r="K129" s="137"/>
      <c r="L129" s="137"/>
      <c r="M129" s="137"/>
    </row>
    <row r="130" customFormat="false" ht="15.75" hidden="false" customHeight="true" outlineLevel="0" collapsed="false">
      <c r="A130" s="51" t="n">
        <v>165</v>
      </c>
      <c r="B130" s="6" t="n">
        <v>15061286</v>
      </c>
      <c r="C130" s="7" t="s">
        <v>761</v>
      </c>
      <c r="D130" s="8" t="s">
        <v>30</v>
      </c>
      <c r="E130" s="158" t="s">
        <v>7</v>
      </c>
      <c r="F130" s="71" t="s">
        <v>2113</v>
      </c>
      <c r="G130" s="66" t="n">
        <v>20</v>
      </c>
      <c r="H130" s="167"/>
      <c r="I130" s="5"/>
      <c r="J130" s="137"/>
      <c r="K130" s="137"/>
      <c r="L130" s="137"/>
      <c r="M130" s="137"/>
    </row>
    <row r="131" customFormat="false" ht="15.75" hidden="false" customHeight="true" outlineLevel="0" collapsed="false">
      <c r="A131" s="51" t="n">
        <v>166</v>
      </c>
      <c r="B131" s="6" t="n">
        <v>15061287</v>
      </c>
      <c r="C131" s="10" t="s">
        <v>31</v>
      </c>
      <c r="D131" s="8" t="s">
        <v>32</v>
      </c>
      <c r="E131" s="158" t="s">
        <v>7</v>
      </c>
      <c r="F131" s="158" t="s">
        <v>2111</v>
      </c>
      <c r="G131" s="66" t="n">
        <v>20</v>
      </c>
      <c r="H131" s="17"/>
      <c r="I131" s="5"/>
      <c r="J131" s="137"/>
      <c r="K131" s="137"/>
      <c r="L131" s="137"/>
      <c r="M131" s="137"/>
    </row>
    <row r="132" customFormat="false" ht="15.75" hidden="false" customHeight="true" outlineLevel="0" collapsed="false">
      <c r="A132" s="51" t="n">
        <v>167</v>
      </c>
      <c r="B132" s="6" t="n">
        <v>15061288</v>
      </c>
      <c r="C132" s="7" t="s">
        <v>763</v>
      </c>
      <c r="D132" s="8" t="s">
        <v>239</v>
      </c>
      <c r="E132" s="158" t="s">
        <v>7</v>
      </c>
      <c r="F132" s="71" t="s">
        <v>2113</v>
      </c>
      <c r="G132" s="66" t="n">
        <v>20</v>
      </c>
      <c r="H132" s="17"/>
      <c r="I132" s="5"/>
      <c r="J132" s="137"/>
      <c r="K132" s="137"/>
      <c r="L132" s="137"/>
      <c r="M132" s="137"/>
    </row>
    <row r="133" customFormat="false" ht="15.75" hidden="false" customHeight="true" outlineLevel="0" collapsed="false">
      <c r="A133" s="57" t="n">
        <v>47</v>
      </c>
      <c r="B133" s="51" t="n">
        <v>15061288</v>
      </c>
      <c r="C133" s="24"/>
      <c r="D133" s="48" t="s">
        <v>239</v>
      </c>
      <c r="E133" s="22" t="s">
        <v>178</v>
      </c>
      <c r="F133" s="10" t="s">
        <v>2506</v>
      </c>
      <c r="G133" s="51" t="n">
        <v>20</v>
      </c>
      <c r="H133" s="81"/>
      <c r="I133" s="57" t="s">
        <v>2513</v>
      </c>
    </row>
    <row r="134" customFormat="false" ht="15.75" hidden="false" customHeight="true" outlineLevel="0" collapsed="false">
      <c r="A134" s="51" t="n">
        <v>168</v>
      </c>
      <c r="B134" s="6" t="n">
        <v>15061289</v>
      </c>
      <c r="C134" s="7" t="s">
        <v>765</v>
      </c>
      <c r="D134" s="8" t="s">
        <v>2206</v>
      </c>
      <c r="E134" s="158" t="s">
        <v>7</v>
      </c>
      <c r="F134" s="71" t="s">
        <v>2113</v>
      </c>
      <c r="G134" s="66" t="n">
        <v>20</v>
      </c>
      <c r="H134" s="17"/>
      <c r="I134" s="5"/>
      <c r="J134" s="137"/>
      <c r="K134" s="137"/>
      <c r="L134" s="137"/>
      <c r="M134" s="137"/>
    </row>
    <row r="135" customFormat="false" ht="15.75" hidden="false" customHeight="true" outlineLevel="0" collapsed="false">
      <c r="A135" s="51" t="n">
        <v>169</v>
      </c>
      <c r="B135" s="6" t="n">
        <v>15061290</v>
      </c>
      <c r="C135" s="7" t="s">
        <v>767</v>
      </c>
      <c r="D135" s="8" t="s">
        <v>2207</v>
      </c>
      <c r="E135" s="158" t="s">
        <v>7</v>
      </c>
      <c r="F135" s="71" t="s">
        <v>2113</v>
      </c>
      <c r="G135" s="66" t="n">
        <v>20</v>
      </c>
      <c r="H135" s="17"/>
      <c r="I135" s="5"/>
      <c r="J135" s="137"/>
      <c r="K135" s="137"/>
      <c r="L135" s="137"/>
      <c r="M135" s="137"/>
    </row>
    <row r="136" customFormat="false" ht="15.75" hidden="false" customHeight="true" outlineLevel="0" collapsed="false">
      <c r="A136" s="51" t="n">
        <v>170</v>
      </c>
      <c r="B136" s="6" t="n">
        <v>15061291</v>
      </c>
      <c r="C136" s="7" t="s">
        <v>769</v>
      </c>
      <c r="D136" s="8" t="s">
        <v>2208</v>
      </c>
      <c r="E136" s="158" t="s">
        <v>7</v>
      </c>
      <c r="F136" s="71" t="s">
        <v>2113</v>
      </c>
      <c r="G136" s="66" t="n">
        <v>20</v>
      </c>
      <c r="H136" s="17"/>
      <c r="I136" s="5"/>
      <c r="J136" s="172"/>
      <c r="K136" s="170"/>
      <c r="L136" s="169"/>
      <c r="M136" s="170"/>
    </row>
    <row r="137" customFormat="false" ht="15.75" hidden="false" customHeight="true" outlineLevel="0" collapsed="false">
      <c r="A137" s="51" t="n">
        <v>171</v>
      </c>
      <c r="B137" s="6" t="n">
        <v>15061292</v>
      </c>
      <c r="C137" s="7" t="s">
        <v>33</v>
      </c>
      <c r="D137" s="8" t="s">
        <v>34</v>
      </c>
      <c r="E137" s="158" t="s">
        <v>7</v>
      </c>
      <c r="F137" s="71" t="s">
        <v>2113</v>
      </c>
      <c r="G137" s="66" t="n">
        <v>20</v>
      </c>
      <c r="H137" s="17"/>
      <c r="I137" s="5"/>
      <c r="J137" s="169"/>
      <c r="K137" s="170"/>
      <c r="L137" s="169"/>
      <c r="M137" s="170"/>
    </row>
    <row r="138" s="157" customFormat="true" ht="15.75" hidden="false" customHeight="true" outlineLevel="0" collapsed="false">
      <c r="A138" s="51" t="n">
        <v>172</v>
      </c>
      <c r="B138" s="6" t="n">
        <v>15061293</v>
      </c>
      <c r="C138" s="7" t="s">
        <v>771</v>
      </c>
      <c r="D138" s="8" t="s">
        <v>2209</v>
      </c>
      <c r="E138" s="158" t="s">
        <v>7</v>
      </c>
      <c r="F138" s="71" t="s">
        <v>2113</v>
      </c>
      <c r="G138" s="66" t="n">
        <v>20</v>
      </c>
      <c r="H138" s="17"/>
      <c r="I138" s="5"/>
      <c r="J138" s="452"/>
      <c r="K138" s="170"/>
      <c r="L138" s="169"/>
      <c r="M138" s="170"/>
      <c r="N138" s="110"/>
      <c r="O138" s="110"/>
      <c r="P138" s="110"/>
      <c r="Q138" s="110"/>
    </row>
    <row r="139" customFormat="false" ht="15.75" hidden="false" customHeight="true" outlineLevel="0" collapsed="false">
      <c r="A139" s="51" t="n">
        <v>173</v>
      </c>
      <c r="B139" s="6" t="n">
        <v>15061295</v>
      </c>
      <c r="C139" s="7" t="s">
        <v>773</v>
      </c>
      <c r="D139" s="8" t="s">
        <v>2210</v>
      </c>
      <c r="E139" s="158" t="s">
        <v>7</v>
      </c>
      <c r="F139" s="71" t="s">
        <v>2113</v>
      </c>
      <c r="G139" s="66" t="n">
        <v>20</v>
      </c>
      <c r="H139" s="17"/>
      <c r="I139" s="5"/>
      <c r="J139" s="169"/>
      <c r="K139" s="170"/>
      <c r="L139" s="169"/>
      <c r="M139" s="170"/>
    </row>
    <row r="140" customFormat="false" ht="15.75" hidden="false" customHeight="true" outlineLevel="0" collapsed="false">
      <c r="A140" s="51" t="n">
        <v>175</v>
      </c>
      <c r="B140" s="6" t="n">
        <v>15061296</v>
      </c>
      <c r="C140" s="7" t="s">
        <v>775</v>
      </c>
      <c r="D140" s="8" t="s">
        <v>40</v>
      </c>
      <c r="E140" s="158" t="s">
        <v>7</v>
      </c>
      <c r="F140" s="71" t="s">
        <v>2113</v>
      </c>
      <c r="G140" s="66" t="n">
        <v>6</v>
      </c>
      <c r="H140" s="17"/>
      <c r="I140" s="5"/>
      <c r="J140" s="169"/>
      <c r="K140" s="170"/>
      <c r="L140" s="169"/>
      <c r="M140" s="170"/>
    </row>
    <row r="141" customFormat="false" ht="15.75" hidden="false" customHeight="true" outlineLevel="0" collapsed="false">
      <c r="A141" s="51" t="n">
        <v>176</v>
      </c>
      <c r="B141" s="6" t="n">
        <v>15061297</v>
      </c>
      <c r="C141" s="7" t="s">
        <v>777</v>
      </c>
      <c r="D141" s="8" t="s">
        <v>2211</v>
      </c>
      <c r="E141" s="158" t="s">
        <v>7</v>
      </c>
      <c r="F141" s="71" t="s">
        <v>2113</v>
      </c>
      <c r="G141" s="66" t="n">
        <v>20</v>
      </c>
      <c r="H141" s="17"/>
      <c r="I141" s="5"/>
      <c r="J141" s="169"/>
      <c r="K141" s="170"/>
      <c r="L141" s="169"/>
      <c r="M141" s="170"/>
    </row>
    <row r="142" customFormat="false" ht="15.75" hidden="false" customHeight="true" outlineLevel="0" collapsed="false">
      <c r="A142" s="51" t="n">
        <v>178</v>
      </c>
      <c r="B142" s="6" t="n">
        <v>15061298</v>
      </c>
      <c r="C142" s="7" t="s">
        <v>779</v>
      </c>
      <c r="D142" s="8" t="s">
        <v>30</v>
      </c>
      <c r="E142" s="158" t="s">
        <v>7</v>
      </c>
      <c r="F142" s="158" t="s">
        <v>2111</v>
      </c>
      <c r="G142" s="66" t="n">
        <v>20</v>
      </c>
      <c r="H142" s="17"/>
      <c r="I142" s="5"/>
      <c r="J142" s="169"/>
      <c r="K142" s="170"/>
      <c r="L142" s="169"/>
      <c r="M142" s="170"/>
    </row>
    <row r="143" customFormat="false" ht="15.75" hidden="false" customHeight="true" outlineLevel="0" collapsed="false">
      <c r="A143" s="51" t="n">
        <v>179</v>
      </c>
      <c r="B143" s="6" t="n">
        <v>15061299</v>
      </c>
      <c r="C143" s="7" t="s">
        <v>781</v>
      </c>
      <c r="D143" s="8" t="s">
        <v>2213</v>
      </c>
      <c r="E143" s="158" t="s">
        <v>7</v>
      </c>
      <c r="F143" s="71" t="s">
        <v>2113</v>
      </c>
      <c r="G143" s="66" t="n">
        <v>20</v>
      </c>
      <c r="H143" s="17"/>
      <c r="I143" s="5"/>
      <c r="J143" s="169"/>
      <c r="K143" s="170"/>
      <c r="L143" s="169"/>
      <c r="M143" s="170"/>
    </row>
    <row r="144" customFormat="false" ht="15.75" hidden="false" customHeight="true" outlineLevel="0" collapsed="false">
      <c r="A144" s="51" t="n">
        <v>180</v>
      </c>
      <c r="B144" s="6" t="n">
        <v>15061300</v>
      </c>
      <c r="C144" s="7" t="s">
        <v>783</v>
      </c>
      <c r="D144" s="8" t="s">
        <v>202</v>
      </c>
      <c r="E144" s="158" t="s">
        <v>7</v>
      </c>
      <c r="F144" s="71" t="s">
        <v>2115</v>
      </c>
      <c r="G144" s="66" t="n">
        <v>20</v>
      </c>
      <c r="H144" s="17"/>
      <c r="I144" s="5"/>
      <c r="J144" s="169"/>
      <c r="K144" s="170"/>
      <c r="L144" s="169"/>
      <c r="M144" s="170"/>
    </row>
    <row r="145" customFormat="false" ht="15.75" hidden="false" customHeight="true" outlineLevel="0" collapsed="false">
      <c r="A145" s="51" t="n">
        <v>181</v>
      </c>
      <c r="B145" s="6" t="n">
        <v>15061301</v>
      </c>
      <c r="C145" s="7" t="s">
        <v>785</v>
      </c>
      <c r="D145" s="8" t="s">
        <v>2214</v>
      </c>
      <c r="E145" s="158" t="s">
        <v>7</v>
      </c>
      <c r="F145" s="71" t="s">
        <v>2113</v>
      </c>
      <c r="G145" s="66" t="n">
        <v>20</v>
      </c>
      <c r="H145" s="17"/>
      <c r="I145" s="5"/>
      <c r="J145" s="169"/>
      <c r="K145" s="170"/>
      <c r="L145" s="169"/>
      <c r="M145" s="170"/>
    </row>
    <row r="146" customFormat="false" ht="15.75" hidden="false" customHeight="true" outlineLevel="0" collapsed="false">
      <c r="A146" s="51" t="n">
        <v>182</v>
      </c>
      <c r="B146" s="6" t="n">
        <v>15061302</v>
      </c>
      <c r="C146" s="7" t="s">
        <v>787</v>
      </c>
      <c r="D146" s="8" t="s">
        <v>2215</v>
      </c>
      <c r="E146" s="158" t="s">
        <v>7</v>
      </c>
      <c r="F146" s="71" t="s">
        <v>2113</v>
      </c>
      <c r="G146" s="66" t="n">
        <v>20</v>
      </c>
      <c r="H146" s="17"/>
      <c r="I146" s="5"/>
      <c r="J146" s="169"/>
      <c r="K146" s="170"/>
      <c r="L146" s="172"/>
      <c r="M146" s="170"/>
    </row>
    <row r="147" customFormat="false" ht="15.75" hidden="false" customHeight="true" outlineLevel="0" collapsed="false">
      <c r="A147" s="51" t="n">
        <v>183</v>
      </c>
      <c r="B147" s="6" t="n">
        <v>15061303</v>
      </c>
      <c r="C147" s="7" t="s">
        <v>789</v>
      </c>
      <c r="D147" s="8" t="s">
        <v>2216</v>
      </c>
      <c r="E147" s="158" t="s">
        <v>7</v>
      </c>
      <c r="F147" s="71" t="s">
        <v>2115</v>
      </c>
      <c r="G147" s="66" t="n">
        <v>20</v>
      </c>
      <c r="H147" s="17"/>
      <c r="I147" s="5"/>
      <c r="J147" s="169"/>
      <c r="K147" s="170"/>
      <c r="L147" s="172"/>
      <c r="M147" s="170"/>
    </row>
    <row r="148" customFormat="false" ht="15.75" hidden="false" customHeight="true" outlineLevel="0" collapsed="false">
      <c r="A148" s="19" t="n">
        <v>184</v>
      </c>
      <c r="B148" s="6" t="n">
        <v>15061304</v>
      </c>
      <c r="C148" s="7" t="s">
        <v>791</v>
      </c>
      <c r="D148" s="8" t="s">
        <v>2217</v>
      </c>
      <c r="E148" s="158" t="s">
        <v>7</v>
      </c>
      <c r="F148" s="71" t="s">
        <v>2193</v>
      </c>
      <c r="G148" s="20" t="n">
        <v>20</v>
      </c>
      <c r="H148" s="42"/>
      <c r="I148" s="15"/>
      <c r="J148" s="176"/>
      <c r="K148" s="173"/>
      <c r="L148" s="174"/>
      <c r="M148" s="173"/>
      <c r="N148" s="175"/>
      <c r="O148" s="175"/>
      <c r="P148" s="175"/>
      <c r="Q148" s="175"/>
    </row>
    <row r="149" customFormat="false" ht="15.75" hidden="false" customHeight="true" outlineLevel="0" collapsed="false">
      <c r="A149" s="51" t="n">
        <v>185</v>
      </c>
      <c r="B149" s="6" t="n">
        <v>15061305</v>
      </c>
      <c r="C149" s="7" t="s">
        <v>793</v>
      </c>
      <c r="D149" s="8" t="s">
        <v>30</v>
      </c>
      <c r="E149" s="158" t="s">
        <v>7</v>
      </c>
      <c r="F149" s="71" t="s">
        <v>2113</v>
      </c>
      <c r="G149" s="66" t="n">
        <v>20</v>
      </c>
      <c r="H149" s="17"/>
      <c r="I149" s="5"/>
      <c r="J149" s="169"/>
      <c r="K149" s="170"/>
      <c r="L149" s="172"/>
      <c r="M149" s="170"/>
    </row>
    <row r="150" customFormat="false" ht="15.75" hidden="false" customHeight="true" outlineLevel="0" collapsed="false">
      <c r="A150" s="51" t="n">
        <v>186</v>
      </c>
      <c r="B150" s="6" t="n">
        <v>15061307</v>
      </c>
      <c r="C150" s="7" t="s">
        <v>795</v>
      </c>
      <c r="D150" s="8" t="s">
        <v>2218</v>
      </c>
      <c r="E150" s="158" t="s">
        <v>7</v>
      </c>
      <c r="F150" s="71" t="s">
        <v>2113</v>
      </c>
      <c r="G150" s="66" t="n">
        <v>20</v>
      </c>
      <c r="H150" s="17"/>
      <c r="I150" s="5"/>
      <c r="J150" s="169"/>
      <c r="K150" s="170"/>
      <c r="L150" s="172"/>
      <c r="M150" s="170"/>
    </row>
    <row r="151" customFormat="false" ht="15.75" hidden="false" customHeight="true" outlineLevel="0" collapsed="false">
      <c r="A151" s="51" t="n">
        <v>187</v>
      </c>
      <c r="B151" s="6" t="n">
        <v>15061308</v>
      </c>
      <c r="C151" s="7" t="s">
        <v>797</v>
      </c>
      <c r="D151" s="8" t="s">
        <v>36</v>
      </c>
      <c r="E151" s="158" t="s">
        <v>7</v>
      </c>
      <c r="F151" s="71" t="s">
        <v>2113</v>
      </c>
      <c r="G151" s="66" t="n">
        <v>20</v>
      </c>
      <c r="H151" s="17"/>
      <c r="I151" s="5"/>
      <c r="J151" s="169"/>
      <c r="K151" s="170"/>
      <c r="L151" s="172"/>
      <c r="M151" s="170"/>
    </row>
    <row r="152" customFormat="false" ht="15.75" hidden="false" customHeight="true" outlineLevel="0" collapsed="false">
      <c r="A152" s="51" t="n">
        <v>189</v>
      </c>
      <c r="B152" s="6" t="n">
        <v>15061312</v>
      </c>
      <c r="C152" s="7" t="s">
        <v>799</v>
      </c>
      <c r="D152" s="8" t="s">
        <v>20</v>
      </c>
      <c r="E152" s="158" t="s">
        <v>7</v>
      </c>
      <c r="F152" s="71" t="s">
        <v>2113</v>
      </c>
      <c r="G152" s="66" t="n">
        <v>20</v>
      </c>
      <c r="H152" s="17"/>
      <c r="I152" s="5"/>
      <c r="J152" s="169"/>
      <c r="K152" s="170"/>
      <c r="L152" s="172"/>
      <c r="M152" s="170"/>
    </row>
    <row r="153" customFormat="false" ht="15.75" hidden="false" customHeight="true" outlineLevel="0" collapsed="false">
      <c r="A153" s="51" t="n">
        <v>190</v>
      </c>
      <c r="B153" s="6" t="n">
        <v>15061313</v>
      </c>
      <c r="C153" s="7" t="s">
        <v>801</v>
      </c>
      <c r="D153" s="67" t="s">
        <v>20</v>
      </c>
      <c r="E153" s="158" t="s">
        <v>7</v>
      </c>
      <c r="F153" s="71" t="s">
        <v>2113</v>
      </c>
      <c r="G153" s="66" t="n">
        <v>20</v>
      </c>
      <c r="H153" s="17"/>
      <c r="I153" s="5"/>
      <c r="J153" s="169"/>
      <c r="K153" s="170"/>
      <c r="L153" s="172"/>
      <c r="M153" s="170"/>
    </row>
    <row r="154" customFormat="false" ht="15.75" hidden="false" customHeight="true" outlineLevel="0" collapsed="false">
      <c r="A154" s="51" t="n">
        <v>191</v>
      </c>
      <c r="B154" s="6" t="n">
        <v>15061314</v>
      </c>
      <c r="C154" s="7" t="s">
        <v>803</v>
      </c>
      <c r="D154" s="8" t="s">
        <v>2197</v>
      </c>
      <c r="E154" s="158" t="s">
        <v>7</v>
      </c>
      <c r="F154" s="71" t="s">
        <v>2113</v>
      </c>
      <c r="G154" s="66" t="n">
        <v>20</v>
      </c>
      <c r="H154" s="17"/>
      <c r="I154" s="5"/>
      <c r="J154" s="169"/>
      <c r="K154" s="170"/>
      <c r="L154" s="172"/>
      <c r="M154" s="170"/>
    </row>
    <row r="155" customFormat="false" ht="15.75" hidden="false" customHeight="true" outlineLevel="0" collapsed="false">
      <c r="A155" s="51" t="n">
        <v>194</v>
      </c>
      <c r="B155" s="6" t="n">
        <v>15061317</v>
      </c>
      <c r="C155" s="7" t="s">
        <v>805</v>
      </c>
      <c r="D155" s="8" t="s">
        <v>202</v>
      </c>
      <c r="E155" s="158" t="s">
        <v>7</v>
      </c>
      <c r="F155" s="71" t="s">
        <v>2113</v>
      </c>
      <c r="G155" s="66" t="n">
        <v>20</v>
      </c>
      <c r="H155" s="17"/>
      <c r="I155" s="5"/>
      <c r="J155" s="169"/>
      <c r="K155" s="170"/>
      <c r="L155" s="169"/>
      <c r="M155" s="170"/>
    </row>
    <row r="156" customFormat="false" ht="15.75" hidden="false" customHeight="true" outlineLevel="0" collapsed="false">
      <c r="A156" s="51" t="n">
        <v>195</v>
      </c>
      <c r="B156" s="6" t="n">
        <v>15061318</v>
      </c>
      <c r="C156" s="7" t="s">
        <v>807</v>
      </c>
      <c r="D156" s="8" t="s">
        <v>2219</v>
      </c>
      <c r="E156" s="158" t="s">
        <v>7</v>
      </c>
      <c r="F156" s="158" t="s">
        <v>2111</v>
      </c>
      <c r="G156" s="66" t="n">
        <v>20</v>
      </c>
      <c r="H156" s="17"/>
      <c r="I156" s="5"/>
      <c r="J156" s="169"/>
      <c r="K156" s="170"/>
      <c r="L156" s="169"/>
      <c r="M156" s="170"/>
    </row>
    <row r="157" customFormat="false" ht="15.75" hidden="false" customHeight="true" outlineLevel="0" collapsed="false">
      <c r="A157" s="51" t="n">
        <v>196</v>
      </c>
      <c r="B157" s="6" t="n">
        <v>15061319</v>
      </c>
      <c r="C157" s="7" t="s">
        <v>809</v>
      </c>
      <c r="D157" s="8" t="s">
        <v>2137</v>
      </c>
      <c r="E157" s="158" t="s">
        <v>7</v>
      </c>
      <c r="F157" s="71" t="s">
        <v>2113</v>
      </c>
      <c r="G157" s="66" t="n">
        <v>20</v>
      </c>
      <c r="H157" s="17"/>
      <c r="I157" s="5"/>
      <c r="J157" s="169"/>
      <c r="K157" s="170"/>
      <c r="L157" s="169"/>
      <c r="M157" s="170"/>
    </row>
    <row r="158" customFormat="false" ht="15.75" hidden="false" customHeight="true" outlineLevel="0" collapsed="false">
      <c r="A158" s="51" t="n">
        <v>197</v>
      </c>
      <c r="B158" s="6" t="n">
        <v>15061320</v>
      </c>
      <c r="C158" s="7" t="s">
        <v>811</v>
      </c>
      <c r="D158" s="8" t="s">
        <v>268</v>
      </c>
      <c r="E158" s="158" t="s">
        <v>7</v>
      </c>
      <c r="F158" s="71" t="s">
        <v>2113</v>
      </c>
      <c r="G158" s="66" t="n">
        <v>20</v>
      </c>
      <c r="H158" s="17"/>
      <c r="I158" s="5"/>
      <c r="J158" s="169"/>
      <c r="K158" s="170"/>
      <c r="L158" s="169"/>
      <c r="M158" s="170"/>
    </row>
    <row r="159" customFormat="false" ht="15.75" hidden="false" customHeight="true" outlineLevel="0" collapsed="false">
      <c r="A159" s="51" t="n">
        <v>198</v>
      </c>
      <c r="B159" s="6" t="n">
        <v>15061321</v>
      </c>
      <c r="C159" s="7" t="s">
        <v>39</v>
      </c>
      <c r="D159" s="8" t="s">
        <v>40</v>
      </c>
      <c r="E159" s="158" t="s">
        <v>7</v>
      </c>
      <c r="F159" s="158" t="s">
        <v>2111</v>
      </c>
      <c r="G159" s="66" t="n">
        <v>20</v>
      </c>
      <c r="H159" s="17"/>
      <c r="I159" s="5"/>
      <c r="J159" s="169"/>
      <c r="K159" s="170"/>
      <c r="L159" s="169"/>
      <c r="M159" s="170"/>
    </row>
    <row r="160" customFormat="false" ht="15.75" hidden="false" customHeight="true" outlineLevel="0" collapsed="false">
      <c r="A160" s="51" t="n">
        <v>199</v>
      </c>
      <c r="B160" s="6" t="n">
        <v>15061323</v>
      </c>
      <c r="C160" s="7" t="s">
        <v>813</v>
      </c>
      <c r="D160" s="8" t="s">
        <v>2220</v>
      </c>
      <c r="E160" s="158" t="s">
        <v>7</v>
      </c>
      <c r="F160" s="71" t="s">
        <v>2113</v>
      </c>
      <c r="G160" s="66" t="n">
        <v>20</v>
      </c>
      <c r="H160" s="167"/>
      <c r="I160" s="5"/>
      <c r="J160" s="169"/>
      <c r="K160" s="170"/>
      <c r="L160" s="169"/>
      <c r="M160" s="170"/>
    </row>
    <row r="161" customFormat="false" ht="15.75" hidden="false" customHeight="true" outlineLevel="0" collapsed="false">
      <c r="A161" s="316" t="n">
        <v>200</v>
      </c>
      <c r="B161" s="160" t="n">
        <v>15061324</v>
      </c>
      <c r="C161" s="161" t="s">
        <v>815</v>
      </c>
      <c r="D161" s="162" t="s">
        <v>20</v>
      </c>
      <c r="E161" s="450" t="s">
        <v>7</v>
      </c>
      <c r="F161" s="164"/>
      <c r="G161" s="185"/>
      <c r="H161" s="166"/>
      <c r="I161" s="159" t="s">
        <v>2221</v>
      </c>
      <c r="J161" s="176"/>
      <c r="K161" s="173"/>
      <c r="L161" s="176"/>
      <c r="M161" s="173"/>
      <c r="N161" s="157"/>
      <c r="O161" s="157"/>
      <c r="P161" s="157"/>
      <c r="Q161" s="157"/>
    </row>
    <row r="162" customFormat="false" ht="15.75" hidden="false" customHeight="true" outlineLevel="0" collapsed="false">
      <c r="A162" s="51" t="n">
        <v>201</v>
      </c>
      <c r="B162" s="6" t="n">
        <v>15061327</v>
      </c>
      <c r="C162" s="7" t="s">
        <v>817</v>
      </c>
      <c r="D162" s="8" t="s">
        <v>2222</v>
      </c>
      <c r="E162" s="158" t="s">
        <v>7</v>
      </c>
      <c r="F162" s="71" t="s">
        <v>2113</v>
      </c>
      <c r="G162" s="66" t="n">
        <v>20</v>
      </c>
      <c r="H162" s="17"/>
      <c r="I162" s="5"/>
      <c r="J162" s="169"/>
      <c r="K162" s="170"/>
      <c r="L162" s="169"/>
      <c r="M162" s="170"/>
    </row>
    <row r="163" customFormat="false" ht="15.75" hidden="false" customHeight="true" outlineLevel="0" collapsed="false">
      <c r="A163" s="51" t="n">
        <v>202</v>
      </c>
      <c r="B163" s="6" t="n">
        <v>15061329</v>
      </c>
      <c r="C163" s="7" t="s">
        <v>819</v>
      </c>
      <c r="D163" s="8" t="s">
        <v>2223</v>
      </c>
      <c r="E163" s="158" t="s">
        <v>7</v>
      </c>
      <c r="F163" s="71" t="s">
        <v>2113</v>
      </c>
      <c r="G163" s="66" t="n">
        <v>20</v>
      </c>
      <c r="H163" s="17"/>
      <c r="I163" s="5"/>
      <c r="J163" s="169"/>
      <c r="K163" s="170"/>
      <c r="L163" s="169"/>
      <c r="M163" s="169"/>
    </row>
    <row r="164" customFormat="false" ht="15.75" hidden="false" customHeight="true" outlineLevel="0" collapsed="false">
      <c r="A164" s="51" t="n">
        <v>203</v>
      </c>
      <c r="B164" s="6" t="n">
        <v>15061330</v>
      </c>
      <c r="C164" s="7" t="s">
        <v>821</v>
      </c>
      <c r="D164" s="8" t="s">
        <v>20</v>
      </c>
      <c r="E164" s="158" t="s">
        <v>7</v>
      </c>
      <c r="F164" s="71" t="s">
        <v>2113</v>
      </c>
      <c r="G164" s="66" t="n">
        <v>16</v>
      </c>
      <c r="H164" s="17"/>
      <c r="I164" s="5"/>
      <c r="J164" s="169"/>
      <c r="K164" s="170"/>
      <c r="L164" s="169"/>
      <c r="M164" s="169"/>
    </row>
    <row r="165" customFormat="false" ht="15.75" hidden="false" customHeight="true" outlineLevel="0" collapsed="false">
      <c r="A165" s="51" t="n">
        <v>204</v>
      </c>
      <c r="B165" s="6" t="n">
        <v>15061331</v>
      </c>
      <c r="C165" s="7" t="s">
        <v>823</v>
      </c>
      <c r="D165" s="8" t="s">
        <v>20</v>
      </c>
      <c r="E165" s="158" t="s">
        <v>7</v>
      </c>
      <c r="F165" s="71" t="s">
        <v>2113</v>
      </c>
      <c r="G165" s="66" t="n">
        <v>20</v>
      </c>
      <c r="H165" s="17"/>
      <c r="I165" s="5"/>
      <c r="J165" s="169"/>
      <c r="K165" s="170"/>
      <c r="L165" s="169"/>
      <c r="M165" s="169"/>
    </row>
    <row r="166" customFormat="false" ht="15.75" hidden="false" customHeight="true" outlineLevel="0" collapsed="false">
      <c r="A166" s="51" t="n">
        <v>205</v>
      </c>
      <c r="B166" s="6" t="n">
        <v>15061333</v>
      </c>
      <c r="C166" s="7" t="s">
        <v>825</v>
      </c>
      <c r="D166" s="8" t="s">
        <v>40</v>
      </c>
      <c r="E166" s="158" t="s">
        <v>7</v>
      </c>
      <c r="F166" s="158" t="s">
        <v>2198</v>
      </c>
      <c r="G166" s="66" t="n">
        <v>20</v>
      </c>
      <c r="H166" s="17"/>
      <c r="I166" s="5"/>
      <c r="J166" s="137"/>
      <c r="K166" s="137"/>
      <c r="L166" s="137"/>
      <c r="M166" s="137"/>
    </row>
    <row r="167" customFormat="false" ht="15.75" hidden="false" customHeight="true" outlineLevel="0" collapsed="false">
      <c r="A167" s="51" t="n">
        <v>206</v>
      </c>
      <c r="B167" s="6" t="n">
        <v>15061334</v>
      </c>
      <c r="C167" s="7" t="s">
        <v>827</v>
      </c>
      <c r="D167" s="8" t="s">
        <v>2224</v>
      </c>
      <c r="E167" s="158" t="s">
        <v>7</v>
      </c>
      <c r="F167" s="71" t="s">
        <v>2113</v>
      </c>
      <c r="G167" s="66" t="n">
        <v>20</v>
      </c>
      <c r="H167" s="17"/>
      <c r="I167" s="5"/>
      <c r="J167" s="137"/>
      <c r="K167" s="137"/>
      <c r="L167" s="137"/>
      <c r="M167" s="137"/>
    </row>
    <row r="168" customFormat="false" ht="15.75" hidden="false" customHeight="true" outlineLevel="0" collapsed="false">
      <c r="A168" s="51" t="n">
        <v>207</v>
      </c>
      <c r="B168" s="6" t="n">
        <v>15061335</v>
      </c>
      <c r="C168" s="7" t="s">
        <v>829</v>
      </c>
      <c r="D168" s="67" t="s">
        <v>2224</v>
      </c>
      <c r="E168" s="158" t="s">
        <v>7</v>
      </c>
      <c r="F168" s="71" t="s">
        <v>2113</v>
      </c>
      <c r="G168" s="66" t="n">
        <v>3</v>
      </c>
      <c r="H168" s="17"/>
      <c r="I168" s="5"/>
      <c r="J168" s="137"/>
      <c r="K168" s="137"/>
      <c r="L168" s="137"/>
      <c r="M168" s="137"/>
    </row>
    <row r="169" customFormat="false" ht="15.75" hidden="false" customHeight="true" outlineLevel="0" collapsed="false">
      <c r="A169" s="51" t="n">
        <v>208</v>
      </c>
      <c r="B169" s="6" t="n">
        <v>15061336</v>
      </c>
      <c r="C169" s="7" t="s">
        <v>831</v>
      </c>
      <c r="D169" s="8" t="s">
        <v>2225</v>
      </c>
      <c r="E169" s="158" t="s">
        <v>7</v>
      </c>
      <c r="F169" s="71" t="s">
        <v>2113</v>
      </c>
      <c r="G169" s="66" t="n">
        <v>20</v>
      </c>
      <c r="H169" s="17"/>
      <c r="I169" s="5"/>
      <c r="J169" s="137"/>
      <c r="K169" s="137"/>
      <c r="L169" s="137"/>
      <c r="M169" s="137"/>
    </row>
    <row r="170" customFormat="false" ht="15.75" hidden="false" customHeight="true" outlineLevel="0" collapsed="false">
      <c r="A170" s="51" t="n">
        <v>209</v>
      </c>
      <c r="B170" s="6" t="n">
        <v>15061337</v>
      </c>
      <c r="C170" s="7" t="s">
        <v>2226</v>
      </c>
      <c r="D170" s="67" t="s">
        <v>2225</v>
      </c>
      <c r="E170" s="158" t="s">
        <v>7</v>
      </c>
      <c r="F170" s="71" t="s">
        <v>2113</v>
      </c>
      <c r="G170" s="66" t="n">
        <v>20</v>
      </c>
      <c r="H170" s="17"/>
      <c r="I170" s="5"/>
      <c r="J170" s="137"/>
      <c r="K170" s="137"/>
      <c r="L170" s="137"/>
      <c r="M170" s="137"/>
    </row>
    <row r="171" customFormat="false" ht="15.75" hidden="false" customHeight="true" outlineLevel="0" collapsed="false">
      <c r="A171" s="51" t="n">
        <v>210</v>
      </c>
      <c r="B171" s="6" t="n">
        <v>15061338</v>
      </c>
      <c r="C171" s="7" t="s">
        <v>835</v>
      </c>
      <c r="D171" s="8" t="s">
        <v>2227</v>
      </c>
      <c r="E171" s="158" t="s">
        <v>7</v>
      </c>
      <c r="F171" s="71" t="s">
        <v>2113</v>
      </c>
      <c r="G171" s="66" t="n">
        <v>20</v>
      </c>
      <c r="H171" s="17"/>
      <c r="I171" s="5"/>
      <c r="J171" s="137"/>
      <c r="K171" s="137"/>
      <c r="L171" s="137"/>
      <c r="M171" s="137"/>
    </row>
    <row r="172" customFormat="false" ht="15.75" hidden="false" customHeight="true" outlineLevel="0" collapsed="false">
      <c r="A172" s="51" t="n">
        <v>211</v>
      </c>
      <c r="B172" s="6" t="n">
        <v>15061340</v>
      </c>
      <c r="C172" s="7" t="s">
        <v>837</v>
      </c>
      <c r="D172" s="8" t="s">
        <v>2228</v>
      </c>
      <c r="E172" s="158" t="s">
        <v>7</v>
      </c>
      <c r="F172" s="71" t="s">
        <v>2113</v>
      </c>
      <c r="G172" s="66" t="n">
        <v>20</v>
      </c>
      <c r="H172" s="17"/>
      <c r="I172" s="5"/>
      <c r="J172" s="137"/>
      <c r="K172" s="137"/>
      <c r="L172" s="137"/>
      <c r="M172" s="137"/>
    </row>
    <row r="173" customFormat="false" ht="15.75" hidden="false" customHeight="true" outlineLevel="0" collapsed="false">
      <c r="A173" s="51" t="n">
        <v>212</v>
      </c>
      <c r="B173" s="6" t="n">
        <v>15061342</v>
      </c>
      <c r="C173" s="7" t="s">
        <v>839</v>
      </c>
      <c r="D173" s="8" t="s">
        <v>20</v>
      </c>
      <c r="E173" s="158" t="s">
        <v>7</v>
      </c>
      <c r="F173" s="71" t="s">
        <v>2113</v>
      </c>
      <c r="G173" s="66" t="n">
        <v>20</v>
      </c>
      <c r="H173" s="17"/>
      <c r="I173" s="5"/>
      <c r="J173" s="137"/>
      <c r="K173" s="137"/>
      <c r="L173" s="137"/>
      <c r="M173" s="137"/>
    </row>
    <row r="174" customFormat="false" ht="15.75" hidden="false" customHeight="true" outlineLevel="0" collapsed="false">
      <c r="A174" s="51" t="n">
        <v>213</v>
      </c>
      <c r="B174" s="6" t="n">
        <v>15061344</v>
      </c>
      <c r="C174" s="7" t="s">
        <v>841</v>
      </c>
      <c r="D174" s="8" t="s">
        <v>20</v>
      </c>
      <c r="E174" s="158" t="s">
        <v>7</v>
      </c>
      <c r="F174" s="71" t="s">
        <v>2113</v>
      </c>
      <c r="G174" s="66" t="n">
        <v>20</v>
      </c>
      <c r="H174" s="17"/>
      <c r="I174" s="5"/>
      <c r="J174" s="137"/>
      <c r="K174" s="137"/>
      <c r="L174" s="137"/>
      <c r="M174" s="137"/>
    </row>
    <row r="175" customFormat="false" ht="15.75" hidden="false" customHeight="true" outlineLevel="0" collapsed="false">
      <c r="A175" s="51" t="n">
        <v>214</v>
      </c>
      <c r="B175" s="6" t="n">
        <v>15061345</v>
      </c>
      <c r="C175" s="7" t="s">
        <v>843</v>
      </c>
      <c r="D175" s="8" t="s">
        <v>2229</v>
      </c>
      <c r="E175" s="158" t="s">
        <v>7</v>
      </c>
      <c r="F175" s="71" t="s">
        <v>2113</v>
      </c>
      <c r="G175" s="66" t="n">
        <v>20</v>
      </c>
      <c r="H175" s="17"/>
      <c r="I175" s="5"/>
      <c r="J175" s="137"/>
      <c r="K175" s="170"/>
      <c r="L175" s="137"/>
      <c r="M175" s="137"/>
    </row>
    <row r="176" customFormat="false" ht="15.75" hidden="false" customHeight="true" outlineLevel="0" collapsed="false">
      <c r="A176" s="51" t="n">
        <v>216</v>
      </c>
      <c r="B176" s="6" t="n">
        <v>15061346</v>
      </c>
      <c r="C176" s="7" t="s">
        <v>845</v>
      </c>
      <c r="D176" s="8" t="s">
        <v>2230</v>
      </c>
      <c r="E176" s="158" t="s">
        <v>7</v>
      </c>
      <c r="F176" s="71" t="s">
        <v>2113</v>
      </c>
      <c r="G176" s="66" t="n">
        <v>20</v>
      </c>
      <c r="H176" s="17"/>
      <c r="I176" s="5"/>
      <c r="J176" s="137"/>
      <c r="K176" s="170"/>
      <c r="L176" s="137"/>
      <c r="M176" s="137"/>
    </row>
    <row r="177" customFormat="false" ht="15.75" hidden="false" customHeight="true" outlineLevel="0" collapsed="false">
      <c r="A177" s="51" t="n">
        <v>217</v>
      </c>
      <c r="B177" s="6" t="n">
        <v>15061347</v>
      </c>
      <c r="C177" s="7" t="s">
        <v>847</v>
      </c>
      <c r="D177" s="8" t="s">
        <v>190</v>
      </c>
      <c r="E177" s="158" t="s">
        <v>7</v>
      </c>
      <c r="F177" s="71" t="s">
        <v>2115</v>
      </c>
      <c r="G177" s="66" t="n">
        <v>20</v>
      </c>
      <c r="H177" s="17"/>
      <c r="I177" s="5"/>
      <c r="J177" s="137"/>
      <c r="K177" s="170"/>
      <c r="L177" s="137"/>
      <c r="M177" s="137"/>
    </row>
    <row r="178" customFormat="false" ht="15.75" hidden="false" customHeight="true" outlineLevel="0" collapsed="false">
      <c r="A178" s="51" t="n">
        <v>218</v>
      </c>
      <c r="B178" s="6" t="n">
        <v>15061348</v>
      </c>
      <c r="C178" s="7" t="s">
        <v>849</v>
      </c>
      <c r="D178" s="8" t="s">
        <v>2230</v>
      </c>
      <c r="E178" s="158" t="s">
        <v>7</v>
      </c>
      <c r="F178" s="71" t="s">
        <v>2113</v>
      </c>
      <c r="G178" s="66" t="n">
        <v>20</v>
      </c>
      <c r="H178" s="17"/>
      <c r="I178" s="5"/>
      <c r="J178" s="137"/>
      <c r="K178" s="170"/>
      <c r="L178" s="137"/>
      <c r="M178" s="137"/>
    </row>
    <row r="179" customFormat="false" ht="15.75" hidden="false" customHeight="true" outlineLevel="0" collapsed="false">
      <c r="A179" s="51" t="n">
        <v>219</v>
      </c>
      <c r="B179" s="6" t="n">
        <v>15061349</v>
      </c>
      <c r="C179" s="7" t="s">
        <v>851</v>
      </c>
      <c r="D179" s="8" t="s">
        <v>2224</v>
      </c>
      <c r="E179" s="158" t="s">
        <v>7</v>
      </c>
      <c r="F179" s="71" t="s">
        <v>2113</v>
      </c>
      <c r="G179" s="66" t="n">
        <v>20</v>
      </c>
      <c r="H179" s="17"/>
      <c r="I179" s="5"/>
      <c r="J179" s="137"/>
      <c r="K179" s="170"/>
      <c r="L179" s="137"/>
      <c r="M179" s="137"/>
    </row>
    <row r="180" customFormat="false" ht="15.75" hidden="false" customHeight="true" outlineLevel="0" collapsed="false">
      <c r="A180" s="51" t="n">
        <v>220</v>
      </c>
      <c r="B180" s="6" t="n">
        <v>15061350</v>
      </c>
      <c r="C180" s="7" t="s">
        <v>853</v>
      </c>
      <c r="D180" s="8" t="s">
        <v>2231</v>
      </c>
      <c r="E180" s="158" t="s">
        <v>7</v>
      </c>
      <c r="F180" s="71" t="s">
        <v>2113</v>
      </c>
      <c r="G180" s="66" t="n">
        <v>20</v>
      </c>
      <c r="H180" s="17"/>
      <c r="I180" s="5"/>
      <c r="J180" s="137"/>
      <c r="K180" s="170"/>
      <c r="L180" s="137"/>
      <c r="M180" s="137"/>
    </row>
    <row r="181" customFormat="false" ht="15.75" hidden="false" customHeight="true" outlineLevel="0" collapsed="false">
      <c r="A181" s="51" t="n">
        <v>221</v>
      </c>
      <c r="B181" s="6" t="n">
        <v>15061352</v>
      </c>
      <c r="C181" s="7" t="s">
        <v>855</v>
      </c>
      <c r="D181" s="8" t="s">
        <v>180</v>
      </c>
      <c r="E181" s="158" t="s">
        <v>7</v>
      </c>
      <c r="F181" s="71" t="s">
        <v>2113</v>
      </c>
      <c r="G181" s="66" t="n">
        <v>20</v>
      </c>
      <c r="H181" s="17"/>
      <c r="I181" s="5"/>
      <c r="J181" s="137"/>
      <c r="K181" s="170"/>
      <c r="L181" s="137"/>
      <c r="M181" s="137"/>
    </row>
    <row r="182" customFormat="false" ht="15.75" hidden="false" customHeight="true" outlineLevel="0" collapsed="false">
      <c r="A182" s="51" t="n">
        <v>222</v>
      </c>
      <c r="B182" s="6" t="n">
        <v>15061353</v>
      </c>
      <c r="C182" s="7" t="s">
        <v>857</v>
      </c>
      <c r="D182" s="8" t="s">
        <v>180</v>
      </c>
      <c r="E182" s="158" t="s">
        <v>7</v>
      </c>
      <c r="F182" s="71" t="s">
        <v>2113</v>
      </c>
      <c r="G182" s="66" t="n">
        <v>20</v>
      </c>
      <c r="H182" s="17"/>
      <c r="I182" s="5"/>
      <c r="J182" s="137"/>
      <c r="K182" s="170"/>
      <c r="L182" s="137"/>
      <c r="M182" s="137"/>
    </row>
    <row r="183" customFormat="false" ht="15.75" hidden="false" customHeight="true" outlineLevel="0" collapsed="false">
      <c r="A183" s="316" t="n">
        <v>225</v>
      </c>
      <c r="B183" s="160" t="n">
        <v>15061354</v>
      </c>
      <c r="C183" s="161" t="s">
        <v>2232</v>
      </c>
      <c r="D183" s="162" t="s">
        <v>20</v>
      </c>
      <c r="E183" s="450" t="s">
        <v>7</v>
      </c>
      <c r="F183" s="177"/>
      <c r="G183" s="178"/>
      <c r="H183" s="178"/>
      <c r="I183" s="178"/>
      <c r="J183" s="156"/>
      <c r="K183" s="173"/>
      <c r="L183" s="156"/>
      <c r="M183" s="156"/>
      <c r="N183" s="157"/>
      <c r="O183" s="157"/>
      <c r="P183" s="157"/>
      <c r="Q183" s="157"/>
    </row>
    <row r="184" customFormat="false" ht="15.75" hidden="false" customHeight="true" outlineLevel="0" collapsed="false">
      <c r="A184" s="51" t="n">
        <v>226</v>
      </c>
      <c r="B184" s="6" t="n">
        <v>15061355</v>
      </c>
      <c r="C184" s="7" t="s">
        <v>859</v>
      </c>
      <c r="D184" s="8" t="s">
        <v>20</v>
      </c>
      <c r="E184" s="158" t="s">
        <v>7</v>
      </c>
      <c r="F184" s="71" t="s">
        <v>2113</v>
      </c>
      <c r="G184" s="66" t="n">
        <v>20</v>
      </c>
      <c r="H184" s="179"/>
      <c r="I184" s="5"/>
      <c r="J184" s="137"/>
      <c r="K184" s="170"/>
      <c r="L184" s="137"/>
      <c r="M184" s="137"/>
    </row>
    <row r="185" customFormat="false" ht="15.75" hidden="false" customHeight="true" outlineLevel="0" collapsed="false">
      <c r="A185" s="51" t="n">
        <v>228</v>
      </c>
      <c r="B185" s="6" t="n">
        <v>15061356</v>
      </c>
      <c r="C185" s="7" t="s">
        <v>861</v>
      </c>
      <c r="D185" s="8" t="s">
        <v>20</v>
      </c>
      <c r="E185" s="158" t="s">
        <v>7</v>
      </c>
      <c r="F185" s="71" t="s">
        <v>2113</v>
      </c>
      <c r="G185" s="66" t="n">
        <v>20</v>
      </c>
      <c r="H185" s="17"/>
      <c r="I185" s="5"/>
      <c r="J185" s="137"/>
      <c r="K185" s="170"/>
      <c r="L185" s="137"/>
      <c r="M185" s="137"/>
    </row>
    <row r="186" customFormat="false" ht="15.75" hidden="false" customHeight="true" outlineLevel="0" collapsed="false">
      <c r="A186" s="51" t="n">
        <v>229</v>
      </c>
      <c r="B186" s="6" t="n">
        <v>15061357</v>
      </c>
      <c r="C186" s="7" t="s">
        <v>863</v>
      </c>
      <c r="D186" s="8" t="s">
        <v>20</v>
      </c>
      <c r="E186" s="158" t="s">
        <v>7</v>
      </c>
      <c r="F186" s="71" t="s">
        <v>2113</v>
      </c>
      <c r="G186" s="66" t="n">
        <v>20</v>
      </c>
      <c r="H186" s="17"/>
      <c r="I186" s="5"/>
      <c r="J186" s="137"/>
      <c r="K186" s="170"/>
      <c r="L186" s="137"/>
      <c r="M186" s="137"/>
    </row>
    <row r="187" customFormat="false" ht="15.75" hidden="false" customHeight="true" outlineLevel="0" collapsed="false">
      <c r="A187" s="51" t="n">
        <v>230</v>
      </c>
      <c r="B187" s="6" t="n">
        <v>15061358</v>
      </c>
      <c r="C187" s="7" t="s">
        <v>865</v>
      </c>
      <c r="D187" s="8" t="s">
        <v>20</v>
      </c>
      <c r="E187" s="158" t="s">
        <v>7</v>
      </c>
      <c r="F187" s="71" t="s">
        <v>2113</v>
      </c>
      <c r="G187" s="66" t="n">
        <v>20</v>
      </c>
      <c r="H187" s="17"/>
      <c r="I187" s="5"/>
      <c r="J187" s="137"/>
      <c r="K187" s="170"/>
      <c r="L187" s="137"/>
      <c r="M187" s="137"/>
    </row>
    <row r="188" customFormat="false" ht="15.75" hidden="false" customHeight="true" outlineLevel="0" collapsed="false">
      <c r="A188" s="51" t="n">
        <v>232</v>
      </c>
      <c r="B188" s="6" t="n">
        <v>15061359</v>
      </c>
      <c r="C188" s="7" t="s">
        <v>42</v>
      </c>
      <c r="D188" s="8" t="s">
        <v>43</v>
      </c>
      <c r="E188" s="158" t="s">
        <v>7</v>
      </c>
      <c r="F188" s="158" t="s">
        <v>2198</v>
      </c>
      <c r="G188" s="66" t="n">
        <v>20</v>
      </c>
      <c r="H188" s="179"/>
      <c r="I188" s="5"/>
      <c r="J188" s="137"/>
      <c r="K188" s="170"/>
      <c r="L188" s="137"/>
      <c r="M188" s="137"/>
    </row>
    <row r="189" customFormat="false" ht="15.75" hidden="false" customHeight="true" outlineLevel="0" collapsed="false">
      <c r="A189" s="51" t="n">
        <v>233</v>
      </c>
      <c r="B189" s="6" t="n">
        <v>15061360</v>
      </c>
      <c r="C189" s="7" t="s">
        <v>867</v>
      </c>
      <c r="D189" s="8" t="s">
        <v>2235</v>
      </c>
      <c r="E189" s="158" t="s">
        <v>7</v>
      </c>
      <c r="F189" s="71" t="s">
        <v>2113</v>
      </c>
      <c r="G189" s="66" t="n">
        <v>20</v>
      </c>
      <c r="H189" s="179"/>
      <c r="I189" s="5"/>
      <c r="J189" s="137"/>
      <c r="K189" s="170"/>
      <c r="L189" s="137"/>
      <c r="M189" s="137"/>
    </row>
    <row r="190" customFormat="false" ht="15.75" hidden="false" customHeight="true" outlineLevel="0" collapsed="false">
      <c r="A190" s="51" t="n">
        <v>234</v>
      </c>
      <c r="B190" s="6" t="n">
        <v>15061361</v>
      </c>
      <c r="C190" s="7" t="s">
        <v>869</v>
      </c>
      <c r="D190" s="8" t="s">
        <v>2236</v>
      </c>
      <c r="E190" s="158" t="s">
        <v>7</v>
      </c>
      <c r="F190" s="71" t="s">
        <v>2115</v>
      </c>
      <c r="G190" s="66" t="n">
        <v>20</v>
      </c>
      <c r="H190" s="17"/>
      <c r="I190" s="5"/>
      <c r="J190" s="137"/>
      <c r="K190" s="170"/>
      <c r="L190" s="137"/>
      <c r="M190" s="137"/>
    </row>
    <row r="191" s="175" customFormat="true" ht="15.75" hidden="false" customHeight="true" outlineLevel="0" collapsed="false">
      <c r="A191" s="10" t="n">
        <v>70</v>
      </c>
      <c r="B191" s="27" t="n">
        <v>15061362</v>
      </c>
      <c r="C191" s="27" t="s">
        <v>2673</v>
      </c>
      <c r="D191" s="367" t="s">
        <v>2554</v>
      </c>
      <c r="E191" s="26" t="s">
        <v>106</v>
      </c>
      <c r="F191" s="22" t="s">
        <v>460</v>
      </c>
      <c r="G191" s="51" t="n">
        <v>20</v>
      </c>
      <c r="H191" s="51"/>
      <c r="I191" s="366"/>
      <c r="J191" s="451"/>
      <c r="K191" s="110"/>
      <c r="L191" s="110"/>
      <c r="M191" s="110"/>
      <c r="N191" s="110"/>
      <c r="O191" s="110"/>
      <c r="P191" s="110"/>
      <c r="Q191" s="110"/>
    </row>
    <row r="192" customFormat="false" ht="15.75" hidden="false" customHeight="true" outlineLevel="0" collapsed="false">
      <c r="A192" s="51" t="n">
        <v>236</v>
      </c>
      <c r="B192" s="6" t="n">
        <v>15061364</v>
      </c>
      <c r="C192" s="7" t="s">
        <v>873</v>
      </c>
      <c r="D192" s="8" t="s">
        <v>2238</v>
      </c>
      <c r="E192" s="158" t="s">
        <v>7</v>
      </c>
      <c r="F192" s="71" t="s">
        <v>2113</v>
      </c>
      <c r="G192" s="66" t="n">
        <v>18</v>
      </c>
      <c r="H192" s="17"/>
      <c r="I192" s="5"/>
      <c r="J192" s="137"/>
      <c r="K192" s="170"/>
      <c r="L192" s="137"/>
      <c r="M192" s="137"/>
    </row>
    <row r="193" customFormat="false" ht="15.75" hidden="false" customHeight="true" outlineLevel="0" collapsed="false">
      <c r="A193" s="51" t="n">
        <v>237</v>
      </c>
      <c r="B193" s="6" t="n">
        <v>15061365</v>
      </c>
      <c r="C193" s="7" t="s">
        <v>875</v>
      </c>
      <c r="D193" s="8" t="s">
        <v>2239</v>
      </c>
      <c r="E193" s="158" t="s">
        <v>7</v>
      </c>
      <c r="F193" s="71" t="s">
        <v>2113</v>
      </c>
      <c r="G193" s="66" t="n">
        <v>20</v>
      </c>
      <c r="H193" s="17"/>
      <c r="I193" s="5"/>
      <c r="J193" s="137"/>
      <c r="K193" s="170"/>
      <c r="L193" s="137"/>
      <c r="M193" s="137"/>
    </row>
    <row r="194" customFormat="false" ht="15.75" hidden="false" customHeight="true" outlineLevel="0" collapsed="false">
      <c r="A194" s="51" t="n">
        <v>238</v>
      </c>
      <c r="B194" s="6" t="n">
        <v>15061367</v>
      </c>
      <c r="C194" s="7" t="s">
        <v>877</v>
      </c>
      <c r="D194" s="8" t="s">
        <v>2234</v>
      </c>
      <c r="E194" s="158" t="s">
        <v>7</v>
      </c>
      <c r="F194" s="71" t="s">
        <v>2113</v>
      </c>
      <c r="G194" s="66" t="n">
        <v>20</v>
      </c>
      <c r="H194" s="17"/>
      <c r="I194" s="5"/>
      <c r="J194" s="137"/>
      <c r="K194" s="170"/>
      <c r="L194" s="137"/>
      <c r="M194" s="137"/>
    </row>
    <row r="195" customFormat="false" ht="15.75" hidden="false" customHeight="true" outlineLevel="0" collapsed="false">
      <c r="A195" s="51" t="n">
        <v>240</v>
      </c>
      <c r="B195" s="6" t="n">
        <v>15061368</v>
      </c>
      <c r="C195" s="7" t="s">
        <v>879</v>
      </c>
      <c r="D195" s="8" t="s">
        <v>2240</v>
      </c>
      <c r="E195" s="158" t="s">
        <v>7</v>
      </c>
      <c r="F195" s="71" t="s">
        <v>2113</v>
      </c>
      <c r="G195" s="66" t="n">
        <v>20</v>
      </c>
      <c r="H195" s="17"/>
      <c r="I195" s="5"/>
      <c r="J195" s="137"/>
      <c r="K195" s="170"/>
      <c r="L195" s="137"/>
      <c r="M195" s="137"/>
    </row>
    <row r="196" customFormat="false" ht="15.75" hidden="false" customHeight="true" outlineLevel="0" collapsed="false">
      <c r="A196" s="51" t="n">
        <v>242</v>
      </c>
      <c r="B196" s="6" t="n">
        <v>15061369</v>
      </c>
      <c r="C196" s="7" t="s">
        <v>881</v>
      </c>
      <c r="D196" s="8" t="s">
        <v>239</v>
      </c>
      <c r="E196" s="158" t="s">
        <v>7</v>
      </c>
      <c r="F196" s="71" t="s">
        <v>2113</v>
      </c>
      <c r="G196" s="66" t="n">
        <v>20</v>
      </c>
      <c r="H196" s="17"/>
      <c r="I196" s="5"/>
      <c r="J196" s="137"/>
      <c r="K196" s="170"/>
      <c r="L196" s="137"/>
      <c r="M196" s="137"/>
    </row>
    <row r="197" customFormat="false" ht="15.75" hidden="false" customHeight="true" outlineLevel="0" collapsed="false">
      <c r="A197" s="51" t="n">
        <v>244</v>
      </c>
      <c r="B197" s="6" t="n">
        <v>15061370</v>
      </c>
      <c r="C197" s="7" t="s">
        <v>883</v>
      </c>
      <c r="D197" s="8" t="s">
        <v>20</v>
      </c>
      <c r="E197" s="158" t="s">
        <v>7</v>
      </c>
      <c r="F197" s="71" t="s">
        <v>2113</v>
      </c>
      <c r="G197" s="66" t="n">
        <v>20</v>
      </c>
      <c r="H197" s="17"/>
      <c r="I197" s="5"/>
      <c r="J197" s="137"/>
      <c r="K197" s="170"/>
      <c r="L197" s="137"/>
      <c r="M197" s="137"/>
    </row>
    <row r="198" customFormat="false" ht="15.75" hidden="false" customHeight="true" outlineLevel="0" collapsed="false">
      <c r="A198" s="51" t="n">
        <v>251</v>
      </c>
      <c r="B198" s="6" t="n">
        <v>15061376</v>
      </c>
      <c r="C198" s="7" t="s">
        <v>885</v>
      </c>
      <c r="D198" s="8" t="s">
        <v>2244</v>
      </c>
      <c r="E198" s="158" t="s">
        <v>7</v>
      </c>
      <c r="F198" s="71" t="s">
        <v>2113</v>
      </c>
      <c r="G198" s="66" t="n">
        <v>20</v>
      </c>
      <c r="H198" s="17"/>
      <c r="I198" s="5"/>
      <c r="J198" s="137"/>
      <c r="K198" s="170"/>
      <c r="L198" s="137"/>
      <c r="M198" s="137"/>
    </row>
    <row r="199" customFormat="false" ht="15.75" hidden="false" customHeight="true" outlineLevel="0" collapsed="false">
      <c r="A199" s="51" t="n">
        <v>252</v>
      </c>
      <c r="B199" s="6" t="n">
        <v>15061377</v>
      </c>
      <c r="C199" s="7" t="s">
        <v>887</v>
      </c>
      <c r="D199" s="8" t="s">
        <v>2245</v>
      </c>
      <c r="E199" s="158" t="s">
        <v>7</v>
      </c>
      <c r="F199" s="71" t="s">
        <v>2113</v>
      </c>
      <c r="G199" s="66" t="n">
        <v>20</v>
      </c>
      <c r="H199" s="17"/>
      <c r="I199" s="5"/>
      <c r="J199" s="137"/>
      <c r="K199" s="170"/>
      <c r="L199" s="137"/>
      <c r="M199" s="137"/>
    </row>
    <row r="200" s="175" customFormat="true" ht="15.75" hidden="false" customHeight="true" outlineLevel="0" collapsed="false">
      <c r="A200" s="51" t="n">
        <v>253</v>
      </c>
      <c r="B200" s="6" t="n">
        <v>15061378</v>
      </c>
      <c r="C200" s="7" t="s">
        <v>889</v>
      </c>
      <c r="D200" s="8" t="s">
        <v>2246</v>
      </c>
      <c r="E200" s="158" t="s">
        <v>7</v>
      </c>
      <c r="F200" s="71" t="s">
        <v>2113</v>
      </c>
      <c r="G200" s="66" t="n">
        <v>20</v>
      </c>
      <c r="H200" s="17"/>
      <c r="I200" s="5"/>
      <c r="J200" s="451"/>
      <c r="K200" s="170"/>
      <c r="L200" s="137"/>
      <c r="M200" s="137"/>
      <c r="N200" s="110"/>
      <c r="O200" s="110"/>
      <c r="P200" s="110"/>
      <c r="Q200" s="110"/>
    </row>
    <row r="201" customFormat="false" ht="15.75" hidden="false" customHeight="true" outlineLevel="0" collapsed="false">
      <c r="A201" s="51" t="n">
        <v>254</v>
      </c>
      <c r="B201" s="6" t="n">
        <v>15061380</v>
      </c>
      <c r="C201" s="7" t="s">
        <v>891</v>
      </c>
      <c r="D201" s="8" t="s">
        <v>2247</v>
      </c>
      <c r="E201" s="158" t="s">
        <v>7</v>
      </c>
      <c r="F201" s="71" t="s">
        <v>2113</v>
      </c>
      <c r="G201" s="66" t="n">
        <v>20</v>
      </c>
      <c r="H201" s="17"/>
      <c r="I201" s="5"/>
      <c r="J201" s="137"/>
      <c r="K201" s="170"/>
      <c r="L201" s="137"/>
      <c r="M201" s="137"/>
    </row>
    <row r="202" customFormat="false" ht="15.75" hidden="false" customHeight="true" outlineLevel="0" collapsed="false">
      <c r="A202" s="51" t="n">
        <v>255</v>
      </c>
      <c r="B202" s="6" t="n">
        <v>15061382</v>
      </c>
      <c r="C202" s="7" t="s">
        <v>893</v>
      </c>
      <c r="D202" s="8" t="s">
        <v>2248</v>
      </c>
      <c r="E202" s="158" t="s">
        <v>7</v>
      </c>
      <c r="F202" s="71" t="s">
        <v>2113</v>
      </c>
      <c r="G202" s="66" t="n">
        <v>20</v>
      </c>
      <c r="H202" s="17"/>
      <c r="I202" s="5"/>
      <c r="J202" s="137"/>
      <c r="K202" s="170"/>
      <c r="L202" s="137"/>
      <c r="M202" s="137"/>
    </row>
    <row r="203" customFormat="false" ht="15.75" hidden="false" customHeight="true" outlineLevel="0" collapsed="false">
      <c r="A203" s="51" t="n">
        <v>256</v>
      </c>
      <c r="B203" s="6" t="n">
        <v>15061383</v>
      </c>
      <c r="C203" s="7" t="s">
        <v>895</v>
      </c>
      <c r="D203" s="8" t="s">
        <v>2136</v>
      </c>
      <c r="E203" s="158" t="s">
        <v>7</v>
      </c>
      <c r="F203" s="71" t="s">
        <v>2113</v>
      </c>
      <c r="G203" s="66" t="n">
        <v>20</v>
      </c>
      <c r="H203" s="17"/>
      <c r="I203" s="5"/>
      <c r="J203" s="137"/>
      <c r="K203" s="170"/>
      <c r="L203" s="137"/>
      <c r="M203" s="137"/>
    </row>
    <row r="204" customFormat="false" ht="15.75" hidden="false" customHeight="true" outlineLevel="0" collapsed="false">
      <c r="A204" s="51" t="n">
        <v>257</v>
      </c>
      <c r="B204" s="6" t="n">
        <v>15061384</v>
      </c>
      <c r="C204" s="7" t="s">
        <v>897</v>
      </c>
      <c r="D204" s="8" t="s">
        <v>2249</v>
      </c>
      <c r="E204" s="158" t="s">
        <v>7</v>
      </c>
      <c r="F204" s="71" t="s">
        <v>2113</v>
      </c>
      <c r="G204" s="66" t="n">
        <v>20</v>
      </c>
      <c r="H204" s="17"/>
      <c r="I204" s="5"/>
      <c r="J204" s="137"/>
      <c r="K204" s="170"/>
      <c r="L204" s="137"/>
      <c r="M204" s="137"/>
    </row>
    <row r="205" customFormat="false" ht="15.75" hidden="false" customHeight="true" outlineLevel="0" collapsed="false">
      <c r="A205" s="51" t="n">
        <v>258</v>
      </c>
      <c r="B205" s="6" t="n">
        <v>15061385</v>
      </c>
      <c r="C205" s="7" t="s">
        <v>899</v>
      </c>
      <c r="D205" s="8" t="s">
        <v>2250</v>
      </c>
      <c r="E205" s="158" t="s">
        <v>7</v>
      </c>
      <c r="F205" s="71" t="s">
        <v>2113</v>
      </c>
      <c r="G205" s="66" t="n">
        <v>20</v>
      </c>
      <c r="H205" s="17"/>
      <c r="I205" s="5"/>
      <c r="J205" s="137"/>
      <c r="K205" s="170"/>
      <c r="L205" s="137"/>
      <c r="M205" s="137"/>
    </row>
    <row r="206" customFormat="false" ht="15.75" hidden="false" customHeight="true" outlineLevel="0" collapsed="false">
      <c r="A206" s="51" t="n">
        <v>259</v>
      </c>
      <c r="B206" s="6" t="n">
        <v>15061386</v>
      </c>
      <c r="C206" s="7" t="s">
        <v>901</v>
      </c>
      <c r="D206" s="8" t="s">
        <v>2234</v>
      </c>
      <c r="E206" s="158" t="s">
        <v>7</v>
      </c>
      <c r="F206" s="71" t="s">
        <v>2115</v>
      </c>
      <c r="G206" s="66" t="n">
        <v>20</v>
      </c>
      <c r="H206" s="17"/>
      <c r="I206" s="5"/>
      <c r="J206" s="137"/>
      <c r="K206" s="170"/>
      <c r="L206" s="137"/>
      <c r="M206" s="137"/>
    </row>
    <row r="207" s="157" customFormat="true" ht="15.75" hidden="false" customHeight="true" outlineLevel="0" collapsed="false">
      <c r="A207" s="51" t="n">
        <v>260</v>
      </c>
      <c r="B207" s="6" t="n">
        <v>15061388</v>
      </c>
      <c r="C207" s="7" t="s">
        <v>903</v>
      </c>
      <c r="D207" s="8" t="s">
        <v>49</v>
      </c>
      <c r="E207" s="158" t="s">
        <v>7</v>
      </c>
      <c r="F207" s="71" t="s">
        <v>2113</v>
      </c>
      <c r="G207" s="66" t="n">
        <v>20</v>
      </c>
      <c r="H207" s="17"/>
      <c r="I207" s="5"/>
      <c r="J207" s="451"/>
      <c r="K207" s="170"/>
      <c r="L207" s="137"/>
      <c r="M207" s="137"/>
      <c r="N207" s="110"/>
      <c r="O207" s="110"/>
      <c r="P207" s="110"/>
      <c r="Q207" s="110"/>
    </row>
    <row r="208" customFormat="false" ht="15.75" hidden="false" customHeight="true" outlineLevel="0" collapsed="false">
      <c r="A208" s="51" t="n">
        <v>261</v>
      </c>
      <c r="B208" s="6" t="n">
        <v>15061389</v>
      </c>
      <c r="C208" s="7" t="s">
        <v>905</v>
      </c>
      <c r="D208" s="8" t="s">
        <v>30</v>
      </c>
      <c r="E208" s="158" t="s">
        <v>7</v>
      </c>
      <c r="F208" s="71" t="s">
        <v>2113</v>
      </c>
      <c r="G208" s="66" t="n">
        <v>20</v>
      </c>
      <c r="H208" s="17"/>
      <c r="I208" s="5"/>
      <c r="J208" s="137"/>
      <c r="K208" s="170"/>
      <c r="L208" s="137"/>
      <c r="M208" s="137"/>
    </row>
    <row r="209" customFormat="false" ht="15.75" hidden="false" customHeight="true" outlineLevel="0" collapsed="false">
      <c r="A209" s="51" t="n">
        <v>262</v>
      </c>
      <c r="B209" s="6" t="n">
        <v>15061390</v>
      </c>
      <c r="C209" s="7" t="s">
        <v>907</v>
      </c>
      <c r="D209" s="8" t="s">
        <v>45</v>
      </c>
      <c r="E209" s="158" t="s">
        <v>7</v>
      </c>
      <c r="F209" s="71" t="s">
        <v>2113</v>
      </c>
      <c r="G209" s="66" t="n">
        <v>20</v>
      </c>
      <c r="H209" s="17"/>
      <c r="I209" s="5"/>
      <c r="J209" s="137"/>
      <c r="K209" s="170"/>
      <c r="L209" s="137"/>
      <c r="M209" s="137"/>
    </row>
    <row r="210" customFormat="false" ht="15.75" hidden="false" customHeight="true" outlineLevel="0" collapsed="false">
      <c r="A210" s="51" t="n">
        <v>263</v>
      </c>
      <c r="B210" s="6" t="n">
        <v>15061391</v>
      </c>
      <c r="C210" s="7" t="s">
        <v>909</v>
      </c>
      <c r="D210" s="8" t="s">
        <v>79</v>
      </c>
      <c r="E210" s="158" t="s">
        <v>7</v>
      </c>
      <c r="F210" s="71" t="s">
        <v>2113</v>
      </c>
      <c r="G210" s="66" t="n">
        <v>20</v>
      </c>
      <c r="H210" s="17"/>
      <c r="I210" s="5"/>
      <c r="J210" s="137"/>
      <c r="K210" s="170"/>
      <c r="L210" s="137"/>
      <c r="M210" s="137"/>
    </row>
    <row r="211" customFormat="false" ht="15.75" hidden="false" customHeight="true" outlineLevel="0" collapsed="false">
      <c r="A211" s="51" t="n">
        <v>264</v>
      </c>
      <c r="B211" s="6" t="n">
        <v>15061392</v>
      </c>
      <c r="C211" s="7" t="s">
        <v>911</v>
      </c>
      <c r="D211" s="8" t="s">
        <v>20</v>
      </c>
      <c r="E211" s="158" t="s">
        <v>7</v>
      </c>
      <c r="F211" s="71" t="s">
        <v>2113</v>
      </c>
      <c r="G211" s="66" t="n">
        <v>20</v>
      </c>
      <c r="H211" s="17"/>
      <c r="I211" s="5"/>
      <c r="J211" s="137"/>
      <c r="K211" s="170"/>
      <c r="L211" s="137"/>
      <c r="M211" s="137"/>
    </row>
    <row r="212" customFormat="false" ht="15.75" hidden="false" customHeight="true" outlineLevel="0" collapsed="false">
      <c r="A212" s="19" t="n">
        <v>265</v>
      </c>
      <c r="B212" s="6" t="n">
        <v>15061393</v>
      </c>
      <c r="C212" s="7" t="s">
        <v>44</v>
      </c>
      <c r="D212" s="8" t="s">
        <v>45</v>
      </c>
      <c r="E212" s="158" t="s">
        <v>7</v>
      </c>
      <c r="F212" s="71" t="s">
        <v>2180</v>
      </c>
      <c r="G212" s="10" t="n">
        <v>20</v>
      </c>
      <c r="H212" s="17"/>
      <c r="I212" s="17"/>
      <c r="J212" s="137"/>
      <c r="K212" s="170"/>
      <c r="L212" s="137"/>
      <c r="M212" s="137"/>
    </row>
    <row r="213" customFormat="false" ht="15.75" hidden="false" customHeight="true" outlineLevel="0" collapsed="false">
      <c r="A213" s="51" t="n">
        <v>266</v>
      </c>
      <c r="B213" s="6" t="n">
        <v>15061394</v>
      </c>
      <c r="C213" s="7" t="s">
        <v>913</v>
      </c>
      <c r="D213" s="67" t="s">
        <v>20</v>
      </c>
      <c r="E213" s="158" t="s">
        <v>7</v>
      </c>
      <c r="F213" s="71" t="s">
        <v>2115</v>
      </c>
      <c r="G213" s="66" t="n">
        <v>20</v>
      </c>
      <c r="H213" s="17"/>
      <c r="I213" s="5"/>
      <c r="J213" s="137"/>
      <c r="K213" s="170"/>
      <c r="L213" s="137"/>
      <c r="M213" s="137"/>
    </row>
    <row r="214" customFormat="false" ht="15.75" hidden="false" customHeight="true" outlineLevel="0" collapsed="false">
      <c r="A214" s="51" t="n">
        <v>267</v>
      </c>
      <c r="B214" s="6" t="n">
        <v>15061396</v>
      </c>
      <c r="C214" s="7" t="s">
        <v>915</v>
      </c>
      <c r="D214" s="8" t="s">
        <v>40</v>
      </c>
      <c r="E214" s="158" t="s">
        <v>7</v>
      </c>
      <c r="F214" s="71" t="s">
        <v>2113</v>
      </c>
      <c r="G214" s="66" t="n">
        <v>20</v>
      </c>
      <c r="H214" s="17"/>
      <c r="I214" s="5"/>
      <c r="J214" s="137"/>
      <c r="K214" s="170"/>
      <c r="L214" s="137"/>
      <c r="M214" s="137"/>
    </row>
    <row r="215" customFormat="false" ht="15.75" hidden="false" customHeight="true" outlineLevel="0" collapsed="false">
      <c r="A215" s="51" t="n">
        <v>268</v>
      </c>
      <c r="B215" s="6" t="n">
        <v>15061397</v>
      </c>
      <c r="C215" s="7" t="s">
        <v>917</v>
      </c>
      <c r="D215" s="8" t="s">
        <v>2136</v>
      </c>
      <c r="E215" s="158" t="s">
        <v>7</v>
      </c>
      <c r="F215" s="71" t="s">
        <v>2113</v>
      </c>
      <c r="G215" s="66" t="n">
        <v>20</v>
      </c>
      <c r="H215" s="17"/>
      <c r="I215" s="5"/>
      <c r="J215" s="137"/>
      <c r="K215" s="170"/>
      <c r="L215" s="137"/>
      <c r="M215" s="137"/>
    </row>
    <row r="216" customFormat="false" ht="15.75" hidden="false" customHeight="true" outlineLevel="0" collapsed="false">
      <c r="A216" s="51" t="n">
        <v>270</v>
      </c>
      <c r="B216" s="6" t="n">
        <v>15061400</v>
      </c>
      <c r="C216" s="10" t="s">
        <v>46</v>
      </c>
      <c r="D216" s="8" t="s">
        <v>47</v>
      </c>
      <c r="E216" s="158" t="s">
        <v>7</v>
      </c>
      <c r="F216" s="158" t="s">
        <v>2111</v>
      </c>
      <c r="G216" s="66" t="n">
        <v>20</v>
      </c>
      <c r="H216" s="17"/>
      <c r="I216" s="5"/>
      <c r="J216" s="137"/>
      <c r="K216" s="170"/>
      <c r="L216" s="137"/>
      <c r="M216" s="137"/>
    </row>
    <row r="217" customFormat="false" ht="15.75" hidden="false" customHeight="true" outlineLevel="0" collapsed="false">
      <c r="A217" s="19" t="n">
        <v>271</v>
      </c>
      <c r="B217" s="6" t="n">
        <v>15061401</v>
      </c>
      <c r="C217" s="7" t="s">
        <v>48</v>
      </c>
      <c r="D217" s="8" t="s">
        <v>49</v>
      </c>
      <c r="E217" s="158" t="s">
        <v>7</v>
      </c>
      <c r="F217" s="71" t="s">
        <v>2180</v>
      </c>
      <c r="G217" s="10" t="n">
        <v>20</v>
      </c>
      <c r="H217" s="17"/>
      <c r="I217" s="17"/>
      <c r="J217" s="137"/>
      <c r="K217" s="170"/>
      <c r="L217" s="137"/>
      <c r="M217" s="137"/>
    </row>
    <row r="218" customFormat="false" ht="15.75" hidden="false" customHeight="true" outlineLevel="0" collapsed="false">
      <c r="A218" s="51" t="n">
        <v>276</v>
      </c>
      <c r="B218" s="6" t="n">
        <v>15061404</v>
      </c>
      <c r="C218" s="7" t="s">
        <v>919</v>
      </c>
      <c r="D218" s="8" t="s">
        <v>2253</v>
      </c>
      <c r="E218" s="158" t="s">
        <v>7</v>
      </c>
      <c r="F218" s="71" t="s">
        <v>2113</v>
      </c>
      <c r="G218" s="66" t="n">
        <v>20</v>
      </c>
      <c r="H218" s="17"/>
      <c r="I218" s="5"/>
      <c r="J218" s="137"/>
      <c r="K218" s="170"/>
      <c r="L218" s="137"/>
      <c r="M218" s="137"/>
    </row>
    <row r="219" customFormat="false" ht="15.75" hidden="false" customHeight="true" outlineLevel="0" collapsed="false">
      <c r="A219" s="51" t="n">
        <v>277</v>
      </c>
      <c r="B219" s="6" t="n">
        <v>15061405</v>
      </c>
      <c r="C219" s="7" t="s">
        <v>921</v>
      </c>
      <c r="D219" s="8" t="s">
        <v>2124</v>
      </c>
      <c r="E219" s="158" t="s">
        <v>7</v>
      </c>
      <c r="F219" s="71" t="s">
        <v>2113</v>
      </c>
      <c r="G219" s="66" t="n">
        <v>20</v>
      </c>
      <c r="H219" s="17"/>
      <c r="I219" s="5"/>
      <c r="J219" s="137"/>
      <c r="K219" s="170"/>
      <c r="L219" s="137"/>
      <c r="M219" s="137"/>
    </row>
    <row r="220" customFormat="false" ht="15.75" hidden="false" customHeight="true" outlineLevel="0" collapsed="false">
      <c r="A220" s="51" t="n">
        <v>278</v>
      </c>
      <c r="B220" s="6" t="n">
        <v>15061406</v>
      </c>
      <c r="C220" s="7" t="s">
        <v>923</v>
      </c>
      <c r="D220" s="8" t="s">
        <v>202</v>
      </c>
      <c r="E220" s="158" t="s">
        <v>7</v>
      </c>
      <c r="F220" s="71" t="s">
        <v>2113</v>
      </c>
      <c r="G220" s="66" t="n">
        <v>20</v>
      </c>
      <c r="H220" s="17"/>
      <c r="I220" s="5"/>
      <c r="J220" s="137"/>
      <c r="K220" s="170"/>
      <c r="L220" s="137"/>
      <c r="M220" s="137"/>
    </row>
    <row r="221" customFormat="false" ht="15.75" hidden="false" customHeight="true" outlineLevel="0" collapsed="false">
      <c r="A221" s="51" t="n">
        <v>279</v>
      </c>
      <c r="B221" s="6" t="n">
        <v>15061410</v>
      </c>
      <c r="C221" s="7" t="s">
        <v>925</v>
      </c>
      <c r="D221" s="8" t="s">
        <v>2254</v>
      </c>
      <c r="E221" s="158" t="s">
        <v>7</v>
      </c>
      <c r="F221" s="71" t="s">
        <v>2113</v>
      </c>
      <c r="G221" s="66" t="n">
        <v>20</v>
      </c>
      <c r="H221" s="17"/>
      <c r="I221" s="5"/>
      <c r="J221" s="137"/>
      <c r="K221" s="170"/>
      <c r="L221" s="137"/>
      <c r="M221" s="137"/>
    </row>
    <row r="222" customFormat="false" ht="15.75" hidden="false" customHeight="true" outlineLevel="0" collapsed="false">
      <c r="A222" s="51" t="n">
        <v>280</v>
      </c>
      <c r="B222" s="6" t="n">
        <v>15061411</v>
      </c>
      <c r="C222" s="7" t="s">
        <v>927</v>
      </c>
      <c r="D222" s="8" t="s">
        <v>196</v>
      </c>
      <c r="E222" s="158" t="s">
        <v>7</v>
      </c>
      <c r="F222" s="71" t="s">
        <v>2113</v>
      </c>
      <c r="G222" s="66" t="n">
        <v>20</v>
      </c>
      <c r="H222" s="17"/>
      <c r="I222" s="5"/>
      <c r="J222" s="137"/>
      <c r="K222" s="170"/>
      <c r="L222" s="137"/>
      <c r="M222" s="137"/>
    </row>
    <row r="223" customFormat="false" ht="15.75" hidden="false" customHeight="true" outlineLevel="0" collapsed="false">
      <c r="A223" s="51" t="n">
        <v>281</v>
      </c>
      <c r="B223" s="6" t="n">
        <v>15061413</v>
      </c>
      <c r="C223" s="7" t="s">
        <v>50</v>
      </c>
      <c r="D223" s="8" t="s">
        <v>51</v>
      </c>
      <c r="E223" s="158" t="s">
        <v>7</v>
      </c>
      <c r="F223" s="158" t="s">
        <v>2198</v>
      </c>
      <c r="G223" s="66" t="n">
        <v>20</v>
      </c>
      <c r="H223" s="17"/>
      <c r="I223" s="5"/>
      <c r="J223" s="137"/>
      <c r="K223" s="170"/>
      <c r="L223" s="137"/>
      <c r="M223" s="137"/>
    </row>
    <row r="224" customFormat="false" ht="15.75" hidden="false" customHeight="true" outlineLevel="0" collapsed="false">
      <c r="A224" s="51" t="n">
        <v>283</v>
      </c>
      <c r="B224" s="6" t="n">
        <v>15061414</v>
      </c>
      <c r="C224" s="7" t="s">
        <v>929</v>
      </c>
      <c r="D224" s="8" t="s">
        <v>196</v>
      </c>
      <c r="E224" s="158" t="s">
        <v>7</v>
      </c>
      <c r="F224" s="71" t="s">
        <v>2113</v>
      </c>
      <c r="G224" s="66" t="n">
        <v>20</v>
      </c>
      <c r="H224" s="17"/>
      <c r="I224" s="5"/>
      <c r="J224" s="137"/>
      <c r="K224" s="170"/>
      <c r="L224" s="137"/>
      <c r="M224" s="137"/>
    </row>
    <row r="225" customFormat="false" ht="15.75" hidden="false" customHeight="true" outlineLevel="0" collapsed="false">
      <c r="A225" s="51" t="n">
        <v>286</v>
      </c>
      <c r="B225" s="6" t="n">
        <v>15061415</v>
      </c>
      <c r="C225" s="7" t="s">
        <v>931</v>
      </c>
      <c r="D225" s="8" t="s">
        <v>2257</v>
      </c>
      <c r="E225" s="158" t="s">
        <v>7</v>
      </c>
      <c r="F225" s="71" t="s">
        <v>2113</v>
      </c>
      <c r="G225" s="66" t="n">
        <v>20</v>
      </c>
      <c r="H225" s="17"/>
      <c r="I225" s="5"/>
      <c r="J225" s="137"/>
      <c r="K225" s="170"/>
      <c r="L225" s="137"/>
      <c r="M225" s="137"/>
    </row>
    <row r="226" customFormat="false" ht="15.75" hidden="false" customHeight="true" outlineLevel="0" collapsed="false">
      <c r="A226" s="51" t="n">
        <v>288</v>
      </c>
      <c r="B226" s="6" t="n">
        <v>15061416</v>
      </c>
      <c r="C226" s="7" t="s">
        <v>52</v>
      </c>
      <c r="D226" s="8" t="s">
        <v>53</v>
      </c>
      <c r="E226" s="158" t="s">
        <v>7</v>
      </c>
      <c r="F226" s="158" t="s">
        <v>2198</v>
      </c>
      <c r="G226" s="66" t="n">
        <v>20</v>
      </c>
      <c r="H226" s="17"/>
      <c r="I226" s="5"/>
      <c r="J226" s="137"/>
      <c r="K226" s="170"/>
      <c r="L226" s="137"/>
      <c r="M226" s="137"/>
    </row>
    <row r="227" customFormat="false" ht="15.75" hidden="false" customHeight="true" outlineLevel="0" collapsed="false">
      <c r="A227" s="51" t="n">
        <v>289</v>
      </c>
      <c r="B227" s="6" t="n">
        <v>15061417</v>
      </c>
      <c r="C227" s="7" t="s">
        <v>933</v>
      </c>
      <c r="D227" s="8" t="s">
        <v>239</v>
      </c>
      <c r="E227" s="158" t="s">
        <v>7</v>
      </c>
      <c r="F227" s="71" t="s">
        <v>2113</v>
      </c>
      <c r="G227" s="66" t="n">
        <v>20</v>
      </c>
      <c r="H227" s="17"/>
      <c r="I227" s="5"/>
      <c r="J227" s="137"/>
      <c r="K227" s="170"/>
      <c r="L227" s="137"/>
      <c r="M227" s="137"/>
    </row>
    <row r="228" customFormat="false" ht="15.75" hidden="false" customHeight="true" outlineLevel="0" collapsed="false">
      <c r="A228" s="51" t="n">
        <v>290</v>
      </c>
      <c r="B228" s="6" t="n">
        <v>15061418</v>
      </c>
      <c r="C228" s="7" t="s">
        <v>935</v>
      </c>
      <c r="D228" s="67" t="s">
        <v>20</v>
      </c>
      <c r="E228" s="158" t="s">
        <v>7</v>
      </c>
      <c r="F228" s="158" t="s">
        <v>2198</v>
      </c>
      <c r="G228" s="66" t="n">
        <v>20</v>
      </c>
      <c r="H228" s="17"/>
      <c r="I228" s="5"/>
      <c r="J228" s="137"/>
      <c r="K228" s="170"/>
      <c r="L228" s="137"/>
      <c r="M228" s="137"/>
    </row>
    <row r="229" customFormat="false" ht="15.75" hidden="false" customHeight="true" outlineLevel="0" collapsed="false">
      <c r="A229" s="51" t="n">
        <v>291</v>
      </c>
      <c r="B229" s="6" t="n">
        <v>15061419</v>
      </c>
      <c r="C229" s="7" t="s">
        <v>937</v>
      </c>
      <c r="D229" s="8" t="s">
        <v>2258</v>
      </c>
      <c r="E229" s="158" t="s">
        <v>7</v>
      </c>
      <c r="F229" s="71" t="s">
        <v>2113</v>
      </c>
      <c r="G229" s="66" t="n">
        <v>20</v>
      </c>
      <c r="H229" s="17"/>
      <c r="I229" s="5"/>
      <c r="J229" s="137"/>
      <c r="K229" s="170"/>
      <c r="L229" s="137"/>
      <c r="M229" s="137"/>
    </row>
    <row r="230" customFormat="false" ht="15.75" hidden="false" customHeight="true" outlineLevel="0" collapsed="false">
      <c r="A230" s="51" t="n">
        <v>292</v>
      </c>
      <c r="B230" s="6" t="n">
        <v>15061420</v>
      </c>
      <c r="C230" s="7" t="s">
        <v>939</v>
      </c>
      <c r="D230" s="8" t="s">
        <v>2259</v>
      </c>
      <c r="E230" s="158" t="s">
        <v>7</v>
      </c>
      <c r="F230" s="71" t="s">
        <v>2113</v>
      </c>
      <c r="G230" s="66" t="n">
        <v>20</v>
      </c>
      <c r="H230" s="17"/>
      <c r="I230" s="5"/>
      <c r="J230" s="137"/>
      <c r="K230" s="170"/>
      <c r="L230" s="137"/>
      <c r="M230" s="137"/>
    </row>
    <row r="231" customFormat="false" ht="15.75" hidden="false" customHeight="true" outlineLevel="0" collapsed="false">
      <c r="A231" s="51" t="n">
        <v>293</v>
      </c>
      <c r="B231" s="6" t="n">
        <v>15061421</v>
      </c>
      <c r="C231" s="7" t="s">
        <v>941</v>
      </c>
      <c r="D231" s="8" t="s">
        <v>55</v>
      </c>
      <c r="E231" s="158" t="s">
        <v>7</v>
      </c>
      <c r="F231" s="71" t="s">
        <v>2113</v>
      </c>
      <c r="G231" s="66" t="n">
        <v>20</v>
      </c>
      <c r="H231" s="17"/>
      <c r="I231" s="5"/>
      <c r="J231" s="137"/>
      <c r="K231" s="170"/>
      <c r="L231" s="137"/>
      <c r="M231" s="137"/>
    </row>
    <row r="232" s="157" customFormat="true" ht="15.75" hidden="false" customHeight="true" outlineLevel="0" collapsed="false">
      <c r="A232" s="51" t="n">
        <v>297</v>
      </c>
      <c r="B232" s="6" t="n">
        <v>15061422</v>
      </c>
      <c r="C232" s="7" t="s">
        <v>943</v>
      </c>
      <c r="D232" s="8" t="s">
        <v>51</v>
      </c>
      <c r="E232" s="158" t="s">
        <v>7</v>
      </c>
      <c r="F232" s="158" t="s">
        <v>2198</v>
      </c>
      <c r="G232" s="66" t="n">
        <v>20</v>
      </c>
      <c r="H232" s="17"/>
      <c r="I232" s="5"/>
      <c r="J232" s="451"/>
      <c r="K232" s="170"/>
      <c r="L232" s="137"/>
      <c r="M232" s="137"/>
      <c r="N232" s="110"/>
      <c r="O232" s="110"/>
      <c r="P232" s="110"/>
      <c r="Q232" s="110"/>
    </row>
    <row r="233" customFormat="false" ht="15.75" hidden="false" customHeight="true" outlineLevel="0" collapsed="false">
      <c r="A233" s="51" t="n">
        <v>298</v>
      </c>
      <c r="B233" s="6" t="n">
        <v>15061423</v>
      </c>
      <c r="C233" s="7" t="s">
        <v>945</v>
      </c>
      <c r="D233" s="8" t="s">
        <v>30</v>
      </c>
      <c r="E233" s="158" t="s">
        <v>7</v>
      </c>
      <c r="F233" s="71" t="s">
        <v>2113</v>
      </c>
      <c r="G233" s="66" t="n">
        <v>20</v>
      </c>
      <c r="H233" s="17"/>
      <c r="I233" s="5"/>
      <c r="J233" s="137"/>
      <c r="K233" s="170"/>
      <c r="L233" s="137"/>
      <c r="M233" s="137"/>
    </row>
    <row r="234" customFormat="false" ht="15.75" hidden="false" customHeight="true" outlineLevel="0" collapsed="false">
      <c r="A234" s="51" t="n">
        <v>299</v>
      </c>
      <c r="B234" s="6" t="n">
        <v>15061424</v>
      </c>
      <c r="C234" s="7" t="s">
        <v>947</v>
      </c>
      <c r="D234" s="8" t="s">
        <v>2261</v>
      </c>
      <c r="E234" s="158" t="s">
        <v>7</v>
      </c>
      <c r="F234" s="71" t="s">
        <v>2113</v>
      </c>
      <c r="G234" s="66" t="n">
        <v>20</v>
      </c>
      <c r="H234" s="17"/>
      <c r="I234" s="5"/>
      <c r="J234" s="137"/>
      <c r="K234" s="170"/>
      <c r="L234" s="137"/>
      <c r="M234" s="137"/>
    </row>
    <row r="235" customFormat="false" ht="15.75" hidden="false" customHeight="true" outlineLevel="0" collapsed="false">
      <c r="A235" s="51" t="n">
        <v>300</v>
      </c>
      <c r="B235" s="6" t="n">
        <v>15061425</v>
      </c>
      <c r="C235" s="7" t="s">
        <v>949</v>
      </c>
      <c r="D235" s="8" t="s">
        <v>2203</v>
      </c>
      <c r="E235" s="158" t="s">
        <v>7</v>
      </c>
      <c r="F235" s="71" t="s">
        <v>2113</v>
      </c>
      <c r="G235" s="66" t="n">
        <v>20</v>
      </c>
      <c r="H235" s="17"/>
      <c r="I235" s="5"/>
      <c r="J235" s="137"/>
      <c r="K235" s="170"/>
      <c r="L235" s="137"/>
      <c r="M235" s="137"/>
    </row>
    <row r="236" customFormat="false" ht="15.75" hidden="false" customHeight="true" outlineLevel="0" collapsed="false">
      <c r="A236" s="51" t="n">
        <v>305</v>
      </c>
      <c r="B236" s="6" t="n">
        <v>15061428</v>
      </c>
      <c r="C236" s="7" t="s">
        <v>951</v>
      </c>
      <c r="D236" s="8" t="s">
        <v>2260</v>
      </c>
      <c r="E236" s="158" t="s">
        <v>7</v>
      </c>
      <c r="F236" s="71" t="s">
        <v>2113</v>
      </c>
      <c r="G236" s="66" t="n">
        <v>20</v>
      </c>
      <c r="H236" s="17"/>
      <c r="I236" s="5"/>
      <c r="J236" s="137"/>
      <c r="K236" s="170"/>
      <c r="L236" s="137"/>
      <c r="M236" s="137"/>
    </row>
    <row r="237" customFormat="false" ht="15.75" hidden="false" customHeight="true" outlineLevel="0" collapsed="false">
      <c r="A237" s="51" t="n">
        <v>308</v>
      </c>
      <c r="B237" s="6" t="n">
        <v>15061430</v>
      </c>
      <c r="C237" s="7" t="s">
        <v>953</v>
      </c>
      <c r="D237" s="8" t="s">
        <v>2264</v>
      </c>
      <c r="E237" s="158" t="s">
        <v>7</v>
      </c>
      <c r="F237" s="71" t="s">
        <v>2113</v>
      </c>
      <c r="G237" s="66" t="n">
        <v>20</v>
      </c>
      <c r="H237" s="17"/>
      <c r="I237" s="5"/>
      <c r="J237" s="137"/>
      <c r="K237" s="170"/>
      <c r="L237" s="137"/>
      <c r="M237" s="137"/>
    </row>
    <row r="238" s="157" customFormat="true" ht="15.75" hidden="false" customHeight="true" outlineLevel="0" collapsed="false">
      <c r="A238" s="51" t="n">
        <v>309</v>
      </c>
      <c r="B238" s="6" t="n">
        <v>15061434</v>
      </c>
      <c r="C238" s="7" t="s">
        <v>955</v>
      </c>
      <c r="D238" s="8" t="s">
        <v>2265</v>
      </c>
      <c r="E238" s="158" t="s">
        <v>7</v>
      </c>
      <c r="F238" s="71" t="s">
        <v>2113</v>
      </c>
      <c r="G238" s="66" t="n">
        <v>20</v>
      </c>
      <c r="H238" s="17"/>
      <c r="I238" s="5"/>
      <c r="J238" s="451"/>
      <c r="K238" s="170"/>
      <c r="L238" s="137"/>
      <c r="M238" s="137"/>
      <c r="N238" s="110"/>
      <c r="O238" s="110"/>
      <c r="P238" s="110"/>
      <c r="Q238" s="110"/>
    </row>
    <row r="239" customFormat="false" ht="15.75" hidden="false" customHeight="true" outlineLevel="0" collapsed="false">
      <c r="A239" s="51" t="n">
        <v>309</v>
      </c>
      <c r="B239" s="6" t="n">
        <v>15061434</v>
      </c>
      <c r="C239" s="7" t="s">
        <v>955</v>
      </c>
      <c r="D239" s="8" t="s">
        <v>2265</v>
      </c>
      <c r="E239" s="158" t="s">
        <v>7</v>
      </c>
      <c r="F239" s="71" t="s">
        <v>2113</v>
      </c>
      <c r="G239" s="66" t="n">
        <v>20</v>
      </c>
      <c r="H239" s="17"/>
      <c r="I239" s="5"/>
      <c r="J239" s="137"/>
      <c r="K239" s="170"/>
      <c r="L239" s="137"/>
      <c r="M239" s="137"/>
    </row>
    <row r="240" customFormat="false" ht="15.75" hidden="false" customHeight="true" outlineLevel="0" collapsed="false">
      <c r="A240" s="51" t="n">
        <v>310</v>
      </c>
      <c r="B240" s="6" t="n">
        <v>15061435</v>
      </c>
      <c r="C240" s="7" t="s">
        <v>958</v>
      </c>
      <c r="D240" s="8" t="s">
        <v>2266</v>
      </c>
      <c r="E240" s="158" t="s">
        <v>7</v>
      </c>
      <c r="F240" s="71" t="s">
        <v>2113</v>
      </c>
      <c r="G240" s="66" t="n">
        <v>20</v>
      </c>
      <c r="H240" s="17"/>
      <c r="I240" s="5"/>
      <c r="J240" s="137"/>
      <c r="K240" s="170"/>
      <c r="L240" s="137"/>
      <c r="M240" s="137"/>
    </row>
    <row r="241" customFormat="false" ht="15.75" hidden="false" customHeight="true" outlineLevel="0" collapsed="false">
      <c r="A241" s="51" t="n">
        <v>311</v>
      </c>
      <c r="B241" s="6" t="n">
        <v>15061436</v>
      </c>
      <c r="C241" s="7" t="s">
        <v>960</v>
      </c>
      <c r="D241" s="8" t="s">
        <v>186</v>
      </c>
      <c r="E241" s="158" t="s">
        <v>7</v>
      </c>
      <c r="F241" s="158" t="s">
        <v>2198</v>
      </c>
      <c r="G241" s="66" t="n">
        <v>20</v>
      </c>
      <c r="H241" s="17"/>
      <c r="I241" s="5"/>
      <c r="J241" s="137"/>
      <c r="K241" s="170"/>
      <c r="L241" s="137"/>
      <c r="M241" s="137"/>
    </row>
    <row r="242" customFormat="false" ht="15.75" hidden="false" customHeight="true" outlineLevel="0" collapsed="false">
      <c r="A242" s="51" t="n">
        <v>315</v>
      </c>
      <c r="B242" s="6" t="n">
        <v>15061437</v>
      </c>
      <c r="C242" s="7" t="s">
        <v>962</v>
      </c>
      <c r="D242" s="8" t="s">
        <v>2269</v>
      </c>
      <c r="E242" s="158" t="s">
        <v>7</v>
      </c>
      <c r="F242" s="71" t="s">
        <v>2113</v>
      </c>
      <c r="G242" s="66" t="n">
        <v>20</v>
      </c>
      <c r="H242" s="17"/>
      <c r="I242" s="5"/>
      <c r="J242" s="137"/>
      <c r="K242" s="170"/>
      <c r="L242" s="137"/>
      <c r="M242" s="137"/>
    </row>
    <row r="243" customFormat="false" ht="15.75" hidden="false" customHeight="true" outlineLevel="0" collapsed="false">
      <c r="A243" s="51" t="n">
        <v>316</v>
      </c>
      <c r="B243" s="6" t="n">
        <v>15061438</v>
      </c>
      <c r="C243" s="7" t="s">
        <v>964</v>
      </c>
      <c r="D243" s="8" t="s">
        <v>2270</v>
      </c>
      <c r="E243" s="158" t="s">
        <v>7</v>
      </c>
      <c r="F243" s="71" t="s">
        <v>2113</v>
      </c>
      <c r="G243" s="66" t="n">
        <v>20</v>
      </c>
      <c r="H243" s="17"/>
      <c r="I243" s="5"/>
      <c r="J243" s="137"/>
      <c r="K243" s="170"/>
      <c r="L243" s="137"/>
      <c r="M243" s="137"/>
    </row>
    <row r="244" customFormat="false" ht="15.75" hidden="false" customHeight="true" outlineLevel="0" collapsed="false">
      <c r="A244" s="51" t="n">
        <v>317</v>
      </c>
      <c r="B244" s="6" t="n">
        <v>15061439</v>
      </c>
      <c r="C244" s="7" t="s">
        <v>966</v>
      </c>
      <c r="D244" s="8" t="s">
        <v>2254</v>
      </c>
      <c r="E244" s="158" t="s">
        <v>7</v>
      </c>
      <c r="F244" s="71" t="s">
        <v>2113</v>
      </c>
      <c r="G244" s="66" t="n">
        <v>20</v>
      </c>
      <c r="H244" s="17"/>
      <c r="I244" s="5"/>
      <c r="J244" s="137"/>
      <c r="K244" s="170"/>
      <c r="L244" s="137"/>
      <c r="M244" s="137"/>
    </row>
    <row r="245" customFormat="false" ht="15.75" hidden="false" customHeight="true" outlineLevel="0" collapsed="false">
      <c r="A245" s="51" t="n">
        <v>318</v>
      </c>
      <c r="B245" s="6" t="n">
        <v>15061441</v>
      </c>
      <c r="C245" s="7" t="s">
        <v>968</v>
      </c>
      <c r="D245" s="8" t="s">
        <v>2125</v>
      </c>
      <c r="E245" s="158" t="s">
        <v>7</v>
      </c>
      <c r="F245" s="71" t="s">
        <v>2113</v>
      </c>
      <c r="G245" s="66" t="n">
        <v>20</v>
      </c>
      <c r="H245" s="17"/>
      <c r="I245" s="5"/>
      <c r="J245" s="137"/>
      <c r="K245" s="170"/>
      <c r="L245" s="137"/>
      <c r="M245" s="137"/>
    </row>
    <row r="246" customFormat="false" ht="15.75" hidden="false" customHeight="true" outlineLevel="0" collapsed="false">
      <c r="A246" s="51" t="n">
        <v>319</v>
      </c>
      <c r="B246" s="6" t="n">
        <v>15061442</v>
      </c>
      <c r="C246" s="7" t="s">
        <v>970</v>
      </c>
      <c r="D246" s="8" t="s">
        <v>204</v>
      </c>
      <c r="E246" s="158" t="s">
        <v>7</v>
      </c>
      <c r="F246" s="71" t="s">
        <v>2113</v>
      </c>
      <c r="G246" s="66" t="n">
        <v>20</v>
      </c>
      <c r="H246" s="17"/>
      <c r="I246" s="5"/>
      <c r="J246" s="137"/>
      <c r="K246" s="170"/>
      <c r="L246" s="137"/>
      <c r="M246" s="137"/>
    </row>
    <row r="247" customFormat="false" ht="15.75" hidden="false" customHeight="true" outlineLevel="0" collapsed="false">
      <c r="A247" s="51" t="n">
        <v>320</v>
      </c>
      <c r="B247" s="6" t="n">
        <v>15061443</v>
      </c>
      <c r="C247" s="7" t="s">
        <v>972</v>
      </c>
      <c r="D247" s="8" t="s">
        <v>2203</v>
      </c>
      <c r="E247" s="158" t="s">
        <v>7</v>
      </c>
      <c r="F247" s="71" t="s">
        <v>2113</v>
      </c>
      <c r="G247" s="66" t="n">
        <v>20</v>
      </c>
      <c r="H247" s="17"/>
      <c r="I247" s="5"/>
      <c r="J247" s="137"/>
      <c r="K247" s="170"/>
      <c r="L247" s="137"/>
      <c r="M247" s="137"/>
    </row>
    <row r="248" customFormat="false" ht="15.75" hidden="false" customHeight="true" outlineLevel="0" collapsed="false">
      <c r="A248" s="51" t="n">
        <v>322</v>
      </c>
      <c r="B248" s="6" t="n">
        <v>15061444</v>
      </c>
      <c r="C248" s="7" t="s">
        <v>974</v>
      </c>
      <c r="D248" s="8" t="s">
        <v>2255</v>
      </c>
      <c r="E248" s="158" t="s">
        <v>7</v>
      </c>
      <c r="F248" s="158" t="s">
        <v>2198</v>
      </c>
      <c r="G248" s="66" t="n">
        <v>20</v>
      </c>
      <c r="H248" s="17"/>
      <c r="I248" s="5"/>
      <c r="J248" s="137"/>
      <c r="K248" s="170"/>
      <c r="L248" s="137"/>
      <c r="M248" s="137"/>
    </row>
    <row r="249" customFormat="false" ht="15.75" hidden="false" customHeight="true" outlineLevel="0" collapsed="false">
      <c r="A249" s="51" t="n">
        <v>323</v>
      </c>
      <c r="B249" s="6" t="n">
        <v>15061445</v>
      </c>
      <c r="C249" s="7" t="s">
        <v>976</v>
      </c>
      <c r="D249" s="8" t="s">
        <v>2257</v>
      </c>
      <c r="E249" s="158" t="s">
        <v>7</v>
      </c>
      <c r="F249" s="71" t="s">
        <v>2113</v>
      </c>
      <c r="G249" s="66" t="n">
        <v>20</v>
      </c>
      <c r="H249" s="17"/>
      <c r="I249" s="5"/>
      <c r="J249" s="137"/>
      <c r="K249" s="170"/>
      <c r="L249" s="137"/>
      <c r="M249" s="137"/>
    </row>
    <row r="250" customFormat="false" ht="15.75" hidden="false" customHeight="true" outlineLevel="0" collapsed="false">
      <c r="A250" s="51" t="n">
        <v>325</v>
      </c>
      <c r="B250" s="6" t="n">
        <v>15061447</v>
      </c>
      <c r="C250" s="7" t="s">
        <v>978</v>
      </c>
      <c r="D250" s="8" t="s">
        <v>268</v>
      </c>
      <c r="E250" s="158" t="s">
        <v>7</v>
      </c>
      <c r="F250" s="71" t="s">
        <v>2115</v>
      </c>
      <c r="G250" s="66" t="n">
        <v>20</v>
      </c>
      <c r="H250" s="17"/>
      <c r="I250" s="5"/>
      <c r="J250" s="137"/>
      <c r="K250" s="170"/>
      <c r="L250" s="137"/>
      <c r="M250" s="137"/>
    </row>
    <row r="251" customFormat="false" ht="15.75" hidden="false" customHeight="true" outlineLevel="0" collapsed="false">
      <c r="A251" s="51" t="n">
        <v>326</v>
      </c>
      <c r="B251" s="6" t="n">
        <v>15061449</v>
      </c>
      <c r="C251" s="7" t="s">
        <v>980</v>
      </c>
      <c r="D251" s="8" t="s">
        <v>2244</v>
      </c>
      <c r="E251" s="158" t="s">
        <v>7</v>
      </c>
      <c r="F251" s="71" t="s">
        <v>2113</v>
      </c>
      <c r="G251" s="66" t="n">
        <v>20</v>
      </c>
      <c r="H251" s="17"/>
      <c r="I251" s="5"/>
      <c r="J251" s="137"/>
      <c r="K251" s="170"/>
      <c r="L251" s="137"/>
      <c r="M251" s="137"/>
    </row>
    <row r="252" customFormat="false" ht="15.75" hidden="false" customHeight="true" outlineLevel="0" collapsed="false">
      <c r="A252" s="51" t="n">
        <v>327</v>
      </c>
      <c r="B252" s="6" t="n">
        <v>15061453</v>
      </c>
      <c r="C252" s="7" t="s">
        <v>982</v>
      </c>
      <c r="D252" s="8" t="s">
        <v>51</v>
      </c>
      <c r="E252" s="158" t="s">
        <v>7</v>
      </c>
      <c r="F252" s="71" t="s">
        <v>2113</v>
      </c>
      <c r="G252" s="66" t="n">
        <v>20</v>
      </c>
      <c r="H252" s="17"/>
      <c r="I252" s="5"/>
      <c r="J252" s="137"/>
      <c r="K252" s="170"/>
      <c r="L252" s="137"/>
      <c r="M252" s="137"/>
    </row>
    <row r="253" customFormat="false" ht="15.75" hidden="false" customHeight="true" outlineLevel="0" collapsed="false">
      <c r="A253" s="51" t="n">
        <v>328</v>
      </c>
      <c r="B253" s="6" t="n">
        <v>15061454</v>
      </c>
      <c r="C253" s="7" t="s">
        <v>984</v>
      </c>
      <c r="D253" s="8" t="s">
        <v>2272</v>
      </c>
      <c r="E253" s="158" t="s">
        <v>7</v>
      </c>
      <c r="F253" s="71" t="s">
        <v>2113</v>
      </c>
      <c r="G253" s="66" t="n">
        <v>20</v>
      </c>
      <c r="H253" s="17"/>
      <c r="I253" s="5"/>
      <c r="J253" s="137"/>
      <c r="K253" s="170"/>
      <c r="L253" s="137"/>
      <c r="M253" s="137"/>
    </row>
    <row r="254" customFormat="false" ht="15.75" hidden="false" customHeight="true" outlineLevel="0" collapsed="false">
      <c r="A254" s="10" t="n">
        <v>71</v>
      </c>
      <c r="B254" s="35" t="n">
        <v>15061456</v>
      </c>
      <c r="C254" s="35" t="s">
        <v>2674</v>
      </c>
      <c r="D254" s="25" t="s">
        <v>2202</v>
      </c>
      <c r="E254" s="26" t="s">
        <v>106</v>
      </c>
      <c r="F254" s="26" t="s">
        <v>455</v>
      </c>
      <c r="G254" s="51" t="n">
        <v>20</v>
      </c>
      <c r="H254" s="51"/>
      <c r="I254" s="35"/>
    </row>
    <row r="255" customFormat="false" ht="15.75" hidden="false" customHeight="true" outlineLevel="0" collapsed="false">
      <c r="A255" s="51" t="n">
        <v>331</v>
      </c>
      <c r="B255" s="6" t="n">
        <v>15061458</v>
      </c>
      <c r="C255" s="7" t="s">
        <v>988</v>
      </c>
      <c r="D255" s="8" t="s">
        <v>2234</v>
      </c>
      <c r="E255" s="158" t="s">
        <v>7</v>
      </c>
      <c r="F255" s="71" t="s">
        <v>2113</v>
      </c>
      <c r="G255" s="66" t="n">
        <v>20</v>
      </c>
      <c r="H255" s="17"/>
      <c r="I255" s="5"/>
      <c r="J255" s="137"/>
      <c r="K255" s="170"/>
      <c r="L255" s="137"/>
      <c r="M255" s="137"/>
    </row>
    <row r="256" customFormat="false" ht="15.75" hidden="false" customHeight="true" outlineLevel="0" collapsed="false">
      <c r="A256" s="51" t="n">
        <v>332</v>
      </c>
      <c r="B256" s="6" t="n">
        <v>15061459</v>
      </c>
      <c r="C256" s="7" t="s">
        <v>990</v>
      </c>
      <c r="D256" s="8" t="s">
        <v>186</v>
      </c>
      <c r="E256" s="158" t="s">
        <v>7</v>
      </c>
      <c r="F256" s="158" t="s">
        <v>2198</v>
      </c>
      <c r="G256" s="66" t="n">
        <v>20</v>
      </c>
      <c r="H256" s="17"/>
      <c r="I256" s="5"/>
      <c r="J256" s="137"/>
      <c r="K256" s="170"/>
      <c r="L256" s="137"/>
      <c r="M256" s="137"/>
    </row>
    <row r="257" customFormat="false" ht="15.75" hidden="false" customHeight="true" outlineLevel="0" collapsed="false">
      <c r="A257" s="51" t="n">
        <v>333</v>
      </c>
      <c r="B257" s="6" t="n">
        <v>15061461</v>
      </c>
      <c r="C257" s="7" t="s">
        <v>992</v>
      </c>
      <c r="D257" s="8" t="s">
        <v>2273</v>
      </c>
      <c r="E257" s="158" t="s">
        <v>7</v>
      </c>
      <c r="F257" s="71" t="s">
        <v>2113</v>
      </c>
      <c r="G257" s="66" t="n">
        <v>20</v>
      </c>
      <c r="H257" s="17"/>
      <c r="I257" s="5"/>
      <c r="J257" s="137"/>
      <c r="K257" s="170"/>
      <c r="L257" s="137"/>
      <c r="M257" s="137"/>
    </row>
    <row r="258" customFormat="false" ht="15.75" hidden="false" customHeight="true" outlineLevel="0" collapsed="false">
      <c r="A258" s="51" t="n">
        <v>336</v>
      </c>
      <c r="B258" s="6" t="n">
        <v>15061462</v>
      </c>
      <c r="C258" s="7" t="s">
        <v>994</v>
      </c>
      <c r="D258" s="8" t="s">
        <v>20</v>
      </c>
      <c r="E258" s="158" t="s">
        <v>7</v>
      </c>
      <c r="F258" s="71" t="s">
        <v>2113</v>
      </c>
      <c r="G258" s="66" t="n">
        <v>20</v>
      </c>
      <c r="H258" s="17"/>
      <c r="I258" s="5"/>
      <c r="J258" s="137"/>
      <c r="K258" s="170"/>
      <c r="L258" s="137"/>
      <c r="M258" s="137"/>
    </row>
    <row r="259" customFormat="false" ht="15.75" hidden="false" customHeight="true" outlineLevel="0" collapsed="false">
      <c r="A259" s="51" t="n">
        <v>338</v>
      </c>
      <c r="B259" s="6" t="n">
        <v>15061463</v>
      </c>
      <c r="C259" s="7" t="s">
        <v>996</v>
      </c>
      <c r="D259" s="8" t="s">
        <v>51</v>
      </c>
      <c r="E259" s="158" t="s">
        <v>7</v>
      </c>
      <c r="F259" s="158" t="s">
        <v>2198</v>
      </c>
      <c r="G259" s="66" t="n">
        <v>20</v>
      </c>
      <c r="H259" s="17"/>
      <c r="I259" s="5"/>
      <c r="J259" s="137"/>
      <c r="K259" s="170"/>
      <c r="L259" s="137"/>
      <c r="M259" s="137"/>
    </row>
    <row r="260" customFormat="false" ht="15.75" hidden="false" customHeight="true" outlineLevel="0" collapsed="false">
      <c r="A260" s="51" t="n">
        <v>339</v>
      </c>
      <c r="B260" s="6" t="n">
        <v>15061469</v>
      </c>
      <c r="C260" s="7" t="s">
        <v>998</v>
      </c>
      <c r="D260" s="8" t="s">
        <v>75</v>
      </c>
      <c r="E260" s="158" t="s">
        <v>7</v>
      </c>
      <c r="F260" s="71" t="s">
        <v>2113</v>
      </c>
      <c r="G260" s="66" t="n">
        <v>20</v>
      </c>
      <c r="H260" s="17"/>
      <c r="I260" s="5"/>
      <c r="J260" s="137"/>
      <c r="K260" s="170"/>
      <c r="L260" s="137"/>
      <c r="M260" s="137"/>
    </row>
    <row r="261" customFormat="false" ht="15.75" hidden="false" customHeight="true" outlineLevel="0" collapsed="false">
      <c r="A261" s="51" t="n">
        <v>340</v>
      </c>
      <c r="B261" s="6" t="n">
        <v>15061470</v>
      </c>
      <c r="C261" s="7" t="s">
        <v>1000</v>
      </c>
      <c r="D261" s="8" t="s">
        <v>2275</v>
      </c>
      <c r="E261" s="158" t="s">
        <v>7</v>
      </c>
      <c r="F261" s="71" t="s">
        <v>2113</v>
      </c>
      <c r="G261" s="66" t="n">
        <v>20</v>
      </c>
      <c r="H261" s="17"/>
      <c r="I261" s="5"/>
      <c r="J261" s="137"/>
      <c r="K261" s="170"/>
      <c r="L261" s="137"/>
      <c r="M261" s="137"/>
    </row>
    <row r="262" customFormat="false" ht="15.75" hidden="false" customHeight="true" outlineLevel="0" collapsed="false">
      <c r="A262" s="51" t="n">
        <v>341</v>
      </c>
      <c r="B262" s="6" t="n">
        <v>15061471</v>
      </c>
      <c r="C262" s="7" t="s">
        <v>1002</v>
      </c>
      <c r="D262" s="8" t="s">
        <v>2276</v>
      </c>
      <c r="E262" s="158" t="s">
        <v>7</v>
      </c>
      <c r="F262" s="158" t="s">
        <v>2198</v>
      </c>
      <c r="G262" s="66" t="n">
        <v>20</v>
      </c>
      <c r="H262" s="17"/>
      <c r="I262" s="5"/>
      <c r="J262" s="137"/>
      <c r="K262" s="170"/>
      <c r="L262" s="137"/>
      <c r="M262" s="137"/>
    </row>
    <row r="263" customFormat="false" ht="15.75" hidden="false" customHeight="true" outlineLevel="0" collapsed="false">
      <c r="A263" s="51" t="n">
        <v>342</v>
      </c>
      <c r="B263" s="6" t="n">
        <v>15061475</v>
      </c>
      <c r="C263" s="7" t="s">
        <v>1004</v>
      </c>
      <c r="D263" s="8" t="s">
        <v>28</v>
      </c>
      <c r="E263" s="158" t="s">
        <v>7</v>
      </c>
      <c r="F263" s="158" t="s">
        <v>2198</v>
      </c>
      <c r="G263" s="66" t="n">
        <v>20</v>
      </c>
      <c r="H263" s="17"/>
      <c r="I263" s="5"/>
      <c r="J263" s="137"/>
      <c r="K263" s="137"/>
      <c r="L263" s="137"/>
      <c r="M263" s="137"/>
    </row>
    <row r="264" customFormat="false" ht="15.75" hidden="false" customHeight="true" outlineLevel="0" collapsed="false">
      <c r="A264" s="51" t="n">
        <v>343</v>
      </c>
      <c r="B264" s="6" t="n">
        <v>15061476</v>
      </c>
      <c r="C264" s="7" t="s">
        <v>1006</v>
      </c>
      <c r="D264" s="8" t="s">
        <v>28</v>
      </c>
      <c r="E264" s="158" t="s">
        <v>7</v>
      </c>
      <c r="F264" s="71" t="s">
        <v>2113</v>
      </c>
      <c r="G264" s="66" t="n">
        <v>20</v>
      </c>
      <c r="H264" s="17"/>
      <c r="I264" s="5"/>
      <c r="J264" s="137"/>
      <c r="K264" s="137"/>
      <c r="L264" s="137"/>
      <c r="M264" s="137"/>
    </row>
    <row r="265" customFormat="false" ht="15.75" hidden="false" customHeight="true" outlineLevel="0" collapsed="false">
      <c r="A265" s="51" t="n">
        <v>344</v>
      </c>
      <c r="B265" s="6" t="n">
        <v>15061477</v>
      </c>
      <c r="C265" s="7" t="s">
        <v>1008</v>
      </c>
      <c r="D265" s="8" t="s">
        <v>2197</v>
      </c>
      <c r="E265" s="158" t="s">
        <v>7</v>
      </c>
      <c r="F265" s="71" t="s">
        <v>2113</v>
      </c>
      <c r="G265" s="66" t="n">
        <v>20</v>
      </c>
      <c r="H265" s="17"/>
      <c r="I265" s="5"/>
      <c r="J265" s="137"/>
      <c r="K265" s="137"/>
      <c r="L265" s="137"/>
      <c r="M265" s="137"/>
    </row>
    <row r="266" customFormat="false" ht="15.75" hidden="false" customHeight="true" outlineLevel="0" collapsed="false">
      <c r="A266" s="51" t="n">
        <v>345</v>
      </c>
      <c r="B266" s="6" t="n">
        <v>15061478</v>
      </c>
      <c r="C266" s="7" t="s">
        <v>1010</v>
      </c>
      <c r="D266" s="8" t="s">
        <v>20</v>
      </c>
      <c r="E266" s="158" t="s">
        <v>7</v>
      </c>
      <c r="F266" s="71" t="s">
        <v>2113</v>
      </c>
      <c r="G266" s="66" t="n">
        <v>20</v>
      </c>
      <c r="H266" s="17"/>
      <c r="I266" s="5"/>
      <c r="J266" s="137"/>
      <c r="K266" s="137"/>
      <c r="L266" s="137"/>
      <c r="M266" s="137"/>
    </row>
    <row r="267" customFormat="false" ht="15.75" hidden="false" customHeight="true" outlineLevel="0" collapsed="false">
      <c r="A267" s="51" t="n">
        <v>346</v>
      </c>
      <c r="B267" s="6" t="n">
        <v>15061479</v>
      </c>
      <c r="C267" s="7" t="s">
        <v>1012</v>
      </c>
      <c r="D267" s="8" t="s">
        <v>20</v>
      </c>
      <c r="E267" s="158" t="s">
        <v>7</v>
      </c>
      <c r="F267" s="158" t="s">
        <v>2198</v>
      </c>
      <c r="G267" s="66" t="n">
        <v>20</v>
      </c>
      <c r="H267" s="17"/>
      <c r="I267" s="5"/>
      <c r="J267" s="137"/>
      <c r="K267" s="137"/>
      <c r="L267" s="137"/>
      <c r="M267" s="137"/>
    </row>
    <row r="268" customFormat="false" ht="15.75" hidden="false" customHeight="true" outlineLevel="0" collapsed="false">
      <c r="A268" s="51" t="n">
        <v>347</v>
      </c>
      <c r="B268" s="6" t="n">
        <v>15061480</v>
      </c>
      <c r="C268" s="7" t="s">
        <v>1014</v>
      </c>
      <c r="D268" s="8" t="s">
        <v>2254</v>
      </c>
      <c r="E268" s="158" t="s">
        <v>7</v>
      </c>
      <c r="F268" s="71" t="s">
        <v>2113</v>
      </c>
      <c r="G268" s="66" t="n">
        <v>20</v>
      </c>
      <c r="H268" s="17"/>
      <c r="I268" s="5"/>
      <c r="J268" s="137"/>
      <c r="K268" s="137"/>
      <c r="L268" s="137"/>
      <c r="M268" s="137"/>
    </row>
    <row r="269" customFormat="false" ht="15.75" hidden="false" customHeight="true" outlineLevel="0" collapsed="false">
      <c r="A269" s="51" t="n">
        <v>348</v>
      </c>
      <c r="B269" s="6" t="n">
        <v>15061481</v>
      </c>
      <c r="C269" s="7" t="s">
        <v>1016</v>
      </c>
      <c r="D269" s="8" t="s">
        <v>2277</v>
      </c>
      <c r="E269" s="158" t="s">
        <v>7</v>
      </c>
      <c r="F269" s="158" t="s">
        <v>2198</v>
      </c>
      <c r="G269" s="66" t="n">
        <v>20</v>
      </c>
      <c r="H269" s="17"/>
      <c r="I269" s="5"/>
      <c r="J269" s="137"/>
      <c r="K269" s="137"/>
      <c r="L269" s="137"/>
      <c r="M269" s="137"/>
    </row>
    <row r="270" customFormat="false" ht="15.75" hidden="false" customHeight="true" outlineLevel="0" collapsed="false">
      <c r="A270" s="51" t="n">
        <v>349</v>
      </c>
      <c r="B270" s="6" t="n">
        <v>15061482</v>
      </c>
      <c r="C270" s="7" t="s">
        <v>1018</v>
      </c>
      <c r="D270" s="8" t="s">
        <v>2244</v>
      </c>
      <c r="E270" s="158" t="s">
        <v>7</v>
      </c>
      <c r="F270" s="71" t="s">
        <v>2113</v>
      </c>
      <c r="G270" s="66" t="n">
        <v>20</v>
      </c>
      <c r="H270" s="17"/>
      <c r="I270" s="5"/>
      <c r="J270" s="137"/>
      <c r="K270" s="137"/>
      <c r="L270" s="137"/>
      <c r="M270" s="137"/>
    </row>
    <row r="271" customFormat="false" ht="15.75" hidden="false" customHeight="true" outlineLevel="0" collapsed="false">
      <c r="A271" s="51" t="n">
        <v>350</v>
      </c>
      <c r="B271" s="6" t="n">
        <v>15061484</v>
      </c>
      <c r="C271" s="10" t="s">
        <v>1020</v>
      </c>
      <c r="D271" s="8" t="s">
        <v>268</v>
      </c>
      <c r="E271" s="158" t="s">
        <v>7</v>
      </c>
      <c r="F271" s="158" t="s">
        <v>2198</v>
      </c>
      <c r="G271" s="66" t="n">
        <v>20</v>
      </c>
      <c r="H271" s="17"/>
      <c r="I271" s="5"/>
      <c r="J271" s="137"/>
      <c r="K271" s="137"/>
      <c r="L271" s="137"/>
      <c r="M271" s="137"/>
    </row>
    <row r="272" customFormat="false" ht="15.75" hidden="false" customHeight="true" outlineLevel="0" collapsed="false">
      <c r="A272" s="51" t="n">
        <v>351</v>
      </c>
      <c r="B272" s="6" t="n">
        <v>15061485</v>
      </c>
      <c r="C272" s="7" t="s">
        <v>1022</v>
      </c>
      <c r="D272" s="8" t="s">
        <v>20</v>
      </c>
      <c r="E272" s="158" t="s">
        <v>7</v>
      </c>
      <c r="F272" s="71" t="s">
        <v>2113</v>
      </c>
      <c r="G272" s="66" t="n">
        <v>20</v>
      </c>
      <c r="H272" s="17"/>
      <c r="I272" s="5"/>
      <c r="J272" s="137"/>
      <c r="K272" s="137"/>
      <c r="L272" s="137"/>
      <c r="M272" s="137"/>
    </row>
    <row r="273" customFormat="false" ht="15.75" hidden="false" customHeight="true" outlineLevel="0" collapsed="false">
      <c r="A273" s="51" t="n">
        <v>352</v>
      </c>
      <c r="B273" s="6" t="n">
        <v>15061486</v>
      </c>
      <c r="C273" s="7" t="s">
        <v>1024</v>
      </c>
      <c r="D273" s="8" t="s">
        <v>2278</v>
      </c>
      <c r="E273" s="158" t="s">
        <v>7</v>
      </c>
      <c r="F273" s="71" t="s">
        <v>2113</v>
      </c>
      <c r="G273" s="66" t="n">
        <v>20</v>
      </c>
      <c r="H273" s="17"/>
      <c r="I273" s="5"/>
      <c r="J273" s="137"/>
      <c r="K273" s="137"/>
      <c r="L273" s="137"/>
      <c r="M273" s="137"/>
    </row>
    <row r="274" customFormat="false" ht="15.75" hidden="false" customHeight="true" outlineLevel="0" collapsed="false">
      <c r="A274" s="51" t="n">
        <v>353</v>
      </c>
      <c r="B274" s="6" t="n">
        <v>15061487</v>
      </c>
      <c r="C274" s="7" t="s">
        <v>1026</v>
      </c>
      <c r="D274" s="8" t="s">
        <v>2124</v>
      </c>
      <c r="E274" s="158" t="s">
        <v>7</v>
      </c>
      <c r="F274" s="158" t="s">
        <v>2198</v>
      </c>
      <c r="G274" s="66" t="n">
        <v>20</v>
      </c>
      <c r="H274" s="17"/>
      <c r="I274" s="5"/>
      <c r="J274" s="137"/>
      <c r="K274" s="137"/>
      <c r="L274" s="137"/>
      <c r="M274" s="137"/>
    </row>
    <row r="275" customFormat="false" ht="15.75" hidden="false" customHeight="true" outlineLevel="0" collapsed="false">
      <c r="A275" s="51" t="n">
        <v>354</v>
      </c>
      <c r="B275" s="6" t="n">
        <v>15061488</v>
      </c>
      <c r="C275" s="7" t="s">
        <v>1028</v>
      </c>
      <c r="D275" s="8" t="s">
        <v>30</v>
      </c>
      <c r="E275" s="158" t="s">
        <v>7</v>
      </c>
      <c r="F275" s="71" t="s">
        <v>2115</v>
      </c>
      <c r="G275" s="66" t="n">
        <v>20</v>
      </c>
      <c r="H275" s="17"/>
      <c r="I275" s="5"/>
      <c r="J275" s="137"/>
      <c r="K275" s="137"/>
      <c r="L275" s="137"/>
      <c r="M275" s="137"/>
    </row>
    <row r="276" customFormat="false" ht="15.75" hidden="false" customHeight="true" outlineLevel="0" collapsed="false">
      <c r="A276" s="51" t="n">
        <v>355</v>
      </c>
      <c r="B276" s="6" t="n">
        <v>15061489</v>
      </c>
      <c r="C276" s="7" t="s">
        <v>1030</v>
      </c>
      <c r="D276" s="8" t="s">
        <v>2278</v>
      </c>
      <c r="E276" s="158" t="s">
        <v>7</v>
      </c>
      <c r="F276" s="158" t="s">
        <v>2198</v>
      </c>
      <c r="G276" s="66" t="n">
        <v>20</v>
      </c>
      <c r="H276" s="17"/>
      <c r="I276" s="5"/>
      <c r="J276" s="137"/>
      <c r="K276" s="137"/>
      <c r="L276" s="137"/>
      <c r="M276" s="137"/>
    </row>
    <row r="277" customFormat="false" ht="15.75" hidden="false" customHeight="true" outlineLevel="0" collapsed="false">
      <c r="A277" s="51" t="n">
        <v>356</v>
      </c>
      <c r="B277" s="6" t="n">
        <v>15061490</v>
      </c>
      <c r="C277" s="7" t="s">
        <v>1032</v>
      </c>
      <c r="D277" s="8" t="s">
        <v>2269</v>
      </c>
      <c r="E277" s="158" t="s">
        <v>7</v>
      </c>
      <c r="F277" s="71" t="s">
        <v>2113</v>
      </c>
      <c r="G277" s="66" t="n">
        <v>20</v>
      </c>
      <c r="H277" s="17"/>
      <c r="I277" s="5"/>
      <c r="J277" s="137"/>
      <c r="K277" s="137"/>
      <c r="L277" s="137"/>
      <c r="M277" s="137"/>
    </row>
    <row r="278" customFormat="false" ht="15.75" hidden="false" customHeight="true" outlineLevel="0" collapsed="false">
      <c r="A278" s="51" t="n">
        <v>358</v>
      </c>
      <c r="B278" s="6" t="n">
        <v>15061491</v>
      </c>
      <c r="C278" s="7" t="s">
        <v>1034</v>
      </c>
      <c r="D278" s="8" t="s">
        <v>75</v>
      </c>
      <c r="E278" s="158" t="s">
        <v>7</v>
      </c>
      <c r="F278" s="71" t="s">
        <v>2113</v>
      </c>
      <c r="G278" s="66" t="n">
        <v>20</v>
      </c>
      <c r="H278" s="17"/>
      <c r="I278" s="5"/>
      <c r="J278" s="137"/>
      <c r="K278" s="137"/>
      <c r="L278" s="137"/>
      <c r="M278" s="137"/>
    </row>
    <row r="279" customFormat="false" ht="15.75" hidden="false" customHeight="true" outlineLevel="0" collapsed="false">
      <c r="A279" s="51" t="n">
        <v>359</v>
      </c>
      <c r="B279" s="6" t="n">
        <v>15061492</v>
      </c>
      <c r="C279" s="7" t="s">
        <v>1036</v>
      </c>
      <c r="D279" s="8" t="s">
        <v>2277</v>
      </c>
      <c r="E279" s="158" t="s">
        <v>7</v>
      </c>
      <c r="F279" s="158" t="s">
        <v>2198</v>
      </c>
      <c r="G279" s="66" t="n">
        <v>20</v>
      </c>
      <c r="H279" s="17"/>
      <c r="I279" s="5"/>
      <c r="J279" s="137"/>
      <c r="K279" s="137"/>
      <c r="L279" s="137"/>
      <c r="M279" s="137"/>
    </row>
    <row r="280" customFormat="false" ht="15.75" hidden="false" customHeight="true" outlineLevel="0" collapsed="false">
      <c r="A280" s="448" t="n">
        <v>65</v>
      </c>
      <c r="B280" s="251" t="n">
        <v>15061493</v>
      </c>
      <c r="C280" s="251" t="n">
        <v>4591</v>
      </c>
      <c r="D280" s="252" t="s">
        <v>2280</v>
      </c>
      <c r="E280" s="449" t="s">
        <v>117</v>
      </c>
      <c r="F280" s="248" t="s">
        <v>2675</v>
      </c>
      <c r="G280" s="255"/>
      <c r="H280" s="243"/>
      <c r="I280" s="242"/>
    </row>
    <row r="281" customFormat="false" ht="15.75" hidden="false" customHeight="true" outlineLevel="0" collapsed="false">
      <c r="A281" s="51" t="n">
        <v>360</v>
      </c>
      <c r="B281" s="6" t="n">
        <v>15061493</v>
      </c>
      <c r="C281" s="7" t="s">
        <v>1038</v>
      </c>
      <c r="D281" s="8" t="s">
        <v>2280</v>
      </c>
      <c r="E281" s="158" t="s">
        <v>7</v>
      </c>
      <c r="F281" s="71" t="s">
        <v>2113</v>
      </c>
      <c r="G281" s="66" t="n">
        <v>20</v>
      </c>
      <c r="H281" s="17"/>
      <c r="I281" s="5"/>
      <c r="J281" s="137"/>
      <c r="K281" s="137"/>
      <c r="L281" s="137"/>
      <c r="M281" s="137"/>
    </row>
    <row r="282" customFormat="false" ht="15.75" hidden="false" customHeight="true" outlineLevel="0" collapsed="false">
      <c r="A282" s="51" t="n">
        <v>361</v>
      </c>
      <c r="B282" s="6" t="n">
        <v>15061494</v>
      </c>
      <c r="C282" s="7" t="s">
        <v>1040</v>
      </c>
      <c r="D282" s="8" t="s">
        <v>2282</v>
      </c>
      <c r="E282" s="158" t="s">
        <v>7</v>
      </c>
      <c r="F282" s="71" t="s">
        <v>2113</v>
      </c>
      <c r="G282" s="66" t="n">
        <v>20</v>
      </c>
      <c r="H282" s="17"/>
      <c r="I282" s="5"/>
      <c r="J282" s="137"/>
      <c r="K282" s="137"/>
      <c r="L282" s="137"/>
      <c r="M282" s="137"/>
    </row>
    <row r="283" customFormat="false" ht="15.75" hidden="false" customHeight="true" outlineLevel="0" collapsed="false">
      <c r="A283" s="51" t="n">
        <v>362</v>
      </c>
      <c r="B283" s="6" t="n">
        <v>15061495</v>
      </c>
      <c r="C283" s="7" t="s">
        <v>1042</v>
      </c>
      <c r="D283" s="8" t="s">
        <v>2283</v>
      </c>
      <c r="E283" s="158" t="s">
        <v>7</v>
      </c>
      <c r="F283" s="71" t="s">
        <v>2115</v>
      </c>
      <c r="G283" s="66" t="n">
        <v>20</v>
      </c>
      <c r="H283" s="17"/>
      <c r="I283" s="5"/>
      <c r="J283" s="137"/>
      <c r="K283" s="137"/>
      <c r="L283" s="137"/>
      <c r="M283" s="137"/>
    </row>
    <row r="284" customFormat="false" ht="15.75" hidden="false" customHeight="true" outlineLevel="0" collapsed="false">
      <c r="A284" s="51" t="n">
        <v>363</v>
      </c>
      <c r="B284" s="6" t="n">
        <v>15061496</v>
      </c>
      <c r="C284" s="7" t="s">
        <v>1044</v>
      </c>
      <c r="D284" s="8" t="s">
        <v>2284</v>
      </c>
      <c r="E284" s="158" t="s">
        <v>7</v>
      </c>
      <c r="F284" s="71" t="s">
        <v>2113</v>
      </c>
      <c r="G284" s="66" t="n">
        <v>20</v>
      </c>
      <c r="H284" s="17"/>
      <c r="I284" s="5"/>
      <c r="J284" s="137"/>
      <c r="K284" s="137"/>
      <c r="L284" s="137"/>
      <c r="M284" s="137"/>
    </row>
    <row r="285" customFormat="false" ht="15.75" hidden="false" customHeight="true" outlineLevel="0" collapsed="false">
      <c r="A285" s="51" t="n">
        <v>364</v>
      </c>
      <c r="B285" s="6" t="n">
        <v>15061498</v>
      </c>
      <c r="C285" s="7" t="s">
        <v>1046</v>
      </c>
      <c r="D285" s="8" t="s">
        <v>2285</v>
      </c>
      <c r="E285" s="158" t="s">
        <v>7</v>
      </c>
      <c r="F285" s="71" t="s">
        <v>2113</v>
      </c>
      <c r="G285" s="66" t="n">
        <v>20</v>
      </c>
      <c r="H285" s="17"/>
      <c r="I285" s="5"/>
      <c r="J285" s="137"/>
      <c r="K285" s="137"/>
      <c r="L285" s="137"/>
      <c r="M285" s="137"/>
    </row>
    <row r="286" customFormat="false" ht="15.75" hidden="false" customHeight="true" outlineLevel="0" collapsed="false">
      <c r="A286" s="51" t="n">
        <v>366</v>
      </c>
      <c r="B286" s="6" t="n">
        <v>15061499</v>
      </c>
      <c r="C286" s="7" t="s">
        <v>1048</v>
      </c>
      <c r="D286" s="8" t="s">
        <v>2287</v>
      </c>
      <c r="E286" s="158" t="s">
        <v>7</v>
      </c>
      <c r="F286" s="71" t="s">
        <v>2113</v>
      </c>
      <c r="G286" s="66" t="n">
        <v>20</v>
      </c>
      <c r="H286" s="17"/>
      <c r="I286" s="5"/>
      <c r="J286" s="137"/>
      <c r="K286" s="137"/>
      <c r="L286" s="137"/>
      <c r="M286" s="137"/>
    </row>
    <row r="287" customFormat="false" ht="15.75" hidden="false" customHeight="true" outlineLevel="0" collapsed="false">
      <c r="A287" s="51" t="n">
        <v>367</v>
      </c>
      <c r="B287" s="6" t="n">
        <v>15061500</v>
      </c>
      <c r="C287" s="7" t="s">
        <v>1050</v>
      </c>
      <c r="D287" s="8" t="s">
        <v>192</v>
      </c>
      <c r="E287" s="158" t="s">
        <v>7</v>
      </c>
      <c r="F287" s="71" t="s">
        <v>2113</v>
      </c>
      <c r="G287" s="66" t="n">
        <v>20</v>
      </c>
      <c r="H287" s="17"/>
      <c r="I287" s="5"/>
      <c r="J287" s="137"/>
      <c r="K287" s="137"/>
      <c r="L287" s="137"/>
      <c r="M287" s="137"/>
    </row>
    <row r="288" customFormat="false" ht="15.75" hidden="false" customHeight="true" outlineLevel="0" collapsed="false">
      <c r="A288" s="51" t="n">
        <v>368</v>
      </c>
      <c r="B288" s="6" t="n">
        <v>15061501</v>
      </c>
      <c r="C288" s="7" t="s">
        <v>1052</v>
      </c>
      <c r="D288" s="8" t="s">
        <v>2288</v>
      </c>
      <c r="E288" s="158" t="s">
        <v>7</v>
      </c>
      <c r="F288" s="71" t="s">
        <v>2113</v>
      </c>
      <c r="G288" s="66" t="n">
        <v>20</v>
      </c>
      <c r="H288" s="17"/>
      <c r="I288" s="5"/>
      <c r="J288" s="137"/>
      <c r="K288" s="137"/>
      <c r="L288" s="137"/>
      <c r="M288" s="137"/>
    </row>
    <row r="289" customFormat="false" ht="15.75" hidden="false" customHeight="true" outlineLevel="0" collapsed="false">
      <c r="A289" s="51" t="n">
        <v>369</v>
      </c>
      <c r="B289" s="6" t="n">
        <v>15061503</v>
      </c>
      <c r="C289" s="7" t="s">
        <v>1054</v>
      </c>
      <c r="D289" s="8" t="s">
        <v>2289</v>
      </c>
      <c r="E289" s="158" t="s">
        <v>7</v>
      </c>
      <c r="F289" s="71" t="s">
        <v>2113</v>
      </c>
      <c r="G289" s="66" t="n">
        <v>20</v>
      </c>
      <c r="H289" s="17"/>
      <c r="I289" s="5"/>
      <c r="J289" s="137"/>
      <c r="K289" s="137"/>
      <c r="L289" s="137"/>
      <c r="M289" s="137"/>
    </row>
    <row r="290" customFormat="false" ht="15.75" hidden="false" customHeight="true" outlineLevel="0" collapsed="false">
      <c r="A290" s="51" t="n">
        <v>370</v>
      </c>
      <c r="B290" s="6" t="n">
        <v>15061504</v>
      </c>
      <c r="C290" s="7" t="s">
        <v>1056</v>
      </c>
      <c r="D290" s="8" t="s">
        <v>2290</v>
      </c>
      <c r="E290" s="158" t="s">
        <v>7</v>
      </c>
      <c r="F290" s="71" t="s">
        <v>2113</v>
      </c>
      <c r="G290" s="66" t="n">
        <v>20</v>
      </c>
      <c r="H290" s="17"/>
      <c r="I290" s="5"/>
      <c r="J290" s="137"/>
      <c r="K290" s="137"/>
      <c r="L290" s="137"/>
      <c r="M290" s="137"/>
    </row>
    <row r="291" customFormat="false" ht="15.75" hidden="false" customHeight="true" outlineLevel="0" collapsed="false">
      <c r="A291" s="51" t="n">
        <v>371</v>
      </c>
      <c r="B291" s="6" t="n">
        <v>15061505</v>
      </c>
      <c r="C291" s="7" t="s">
        <v>1058</v>
      </c>
      <c r="D291" s="8" t="s">
        <v>2291</v>
      </c>
      <c r="E291" s="158" t="s">
        <v>7</v>
      </c>
      <c r="F291" s="71" t="s">
        <v>2113</v>
      </c>
      <c r="G291" s="66" t="n">
        <v>20</v>
      </c>
      <c r="H291" s="17"/>
      <c r="I291" s="5"/>
      <c r="J291" s="137"/>
      <c r="K291" s="137"/>
      <c r="L291" s="137"/>
      <c r="M291" s="137"/>
    </row>
    <row r="292" customFormat="false" ht="15.75" hidden="false" customHeight="true" outlineLevel="0" collapsed="false">
      <c r="A292" s="51" t="n">
        <v>372</v>
      </c>
      <c r="B292" s="6" t="n">
        <v>15061507</v>
      </c>
      <c r="C292" s="7" t="s">
        <v>1060</v>
      </c>
      <c r="D292" s="8" t="s">
        <v>2292</v>
      </c>
      <c r="E292" s="158" t="s">
        <v>7</v>
      </c>
      <c r="F292" s="71" t="s">
        <v>2113</v>
      </c>
      <c r="G292" s="66" t="n">
        <v>20</v>
      </c>
      <c r="H292" s="17"/>
      <c r="I292" s="5"/>
      <c r="J292" s="137"/>
      <c r="K292" s="137"/>
      <c r="L292" s="137"/>
      <c r="M292" s="137"/>
    </row>
    <row r="293" customFormat="false" ht="15.75" hidden="false" customHeight="true" outlineLevel="0" collapsed="false">
      <c r="A293" s="51" t="n">
        <v>373</v>
      </c>
      <c r="B293" s="6" t="n">
        <v>15061508</v>
      </c>
      <c r="C293" s="7" t="s">
        <v>1062</v>
      </c>
      <c r="D293" s="8" t="s">
        <v>2293</v>
      </c>
      <c r="E293" s="158" t="s">
        <v>7</v>
      </c>
      <c r="F293" s="71" t="s">
        <v>2113</v>
      </c>
      <c r="G293" s="66" t="n">
        <v>20</v>
      </c>
      <c r="H293" s="17"/>
      <c r="I293" s="5"/>
      <c r="J293" s="137"/>
      <c r="K293" s="137"/>
      <c r="L293" s="137"/>
      <c r="M293" s="137"/>
    </row>
    <row r="294" customFormat="false" ht="15.75" hidden="false" customHeight="true" outlineLevel="0" collapsed="false">
      <c r="A294" s="51" t="n">
        <v>374</v>
      </c>
      <c r="B294" s="6" t="n">
        <v>15061509</v>
      </c>
      <c r="C294" s="7" t="s">
        <v>1064</v>
      </c>
      <c r="D294" s="8" t="s">
        <v>2294</v>
      </c>
      <c r="E294" s="158" t="s">
        <v>7</v>
      </c>
      <c r="F294" s="71" t="s">
        <v>2113</v>
      </c>
      <c r="G294" s="66" t="n">
        <v>20</v>
      </c>
      <c r="H294" s="17"/>
      <c r="I294" s="5"/>
      <c r="J294" s="137"/>
      <c r="K294" s="137"/>
      <c r="L294" s="137"/>
      <c r="M294" s="137"/>
    </row>
    <row r="295" customFormat="false" ht="15.75" hidden="false" customHeight="true" outlineLevel="0" collapsed="false">
      <c r="A295" s="51" t="n">
        <v>375</v>
      </c>
      <c r="B295" s="6" t="n">
        <v>15061511</v>
      </c>
      <c r="C295" s="7" t="s">
        <v>1066</v>
      </c>
      <c r="D295" s="8" t="s">
        <v>20</v>
      </c>
      <c r="E295" s="158" t="s">
        <v>7</v>
      </c>
      <c r="F295" s="71" t="s">
        <v>2113</v>
      </c>
      <c r="G295" s="66" t="n">
        <v>20</v>
      </c>
      <c r="H295" s="17"/>
      <c r="I295" s="5"/>
      <c r="J295" s="137"/>
      <c r="K295" s="137"/>
      <c r="L295" s="137"/>
      <c r="M295" s="137"/>
    </row>
    <row r="296" customFormat="false" ht="15.75" hidden="false" customHeight="true" outlineLevel="0" collapsed="false">
      <c r="A296" s="51" t="n">
        <v>376</v>
      </c>
      <c r="B296" s="6" t="n">
        <v>15061514</v>
      </c>
      <c r="C296" s="7" t="s">
        <v>1068</v>
      </c>
      <c r="D296" s="8" t="s">
        <v>2295</v>
      </c>
      <c r="E296" s="158" t="s">
        <v>7</v>
      </c>
      <c r="F296" s="71" t="s">
        <v>2113</v>
      </c>
      <c r="G296" s="66" t="n">
        <v>20</v>
      </c>
      <c r="H296" s="17"/>
      <c r="I296" s="5"/>
      <c r="J296" s="137"/>
      <c r="K296" s="137"/>
      <c r="L296" s="137"/>
      <c r="M296" s="137"/>
    </row>
    <row r="297" customFormat="false" ht="15.75" hidden="false" customHeight="true" outlineLevel="0" collapsed="false">
      <c r="A297" s="51" t="n">
        <v>378</v>
      </c>
      <c r="B297" s="6" t="n">
        <v>15061515</v>
      </c>
      <c r="C297" s="7" t="s">
        <v>1070</v>
      </c>
      <c r="D297" s="8" t="s">
        <v>75</v>
      </c>
      <c r="E297" s="158" t="s">
        <v>7</v>
      </c>
      <c r="F297" s="71" t="s">
        <v>2113</v>
      </c>
      <c r="G297" s="66" t="n">
        <v>20</v>
      </c>
      <c r="H297" s="17"/>
      <c r="I297" s="5"/>
      <c r="J297" s="137"/>
      <c r="K297" s="137"/>
      <c r="L297" s="137"/>
      <c r="M297" s="137"/>
    </row>
    <row r="298" customFormat="false" ht="15.75" hidden="false" customHeight="true" outlineLevel="0" collapsed="false">
      <c r="A298" s="51" t="n">
        <v>379</v>
      </c>
      <c r="B298" s="6" t="n">
        <v>15061516</v>
      </c>
      <c r="C298" s="7" t="s">
        <v>1072</v>
      </c>
      <c r="D298" s="8" t="s">
        <v>196</v>
      </c>
      <c r="E298" s="158" t="s">
        <v>7</v>
      </c>
      <c r="F298" s="71" t="s">
        <v>2113</v>
      </c>
      <c r="G298" s="66" t="n">
        <v>20</v>
      </c>
      <c r="H298" s="17"/>
      <c r="I298" s="5"/>
      <c r="J298" s="137"/>
      <c r="K298" s="137"/>
      <c r="L298" s="137"/>
      <c r="M298" s="137"/>
    </row>
    <row r="299" customFormat="false" ht="15.75" hidden="false" customHeight="true" outlineLevel="0" collapsed="false">
      <c r="A299" s="51" t="n">
        <v>380</v>
      </c>
      <c r="B299" s="6" t="n">
        <v>15061517</v>
      </c>
      <c r="C299" s="7" t="s">
        <v>1074</v>
      </c>
      <c r="D299" s="8" t="s">
        <v>2296</v>
      </c>
      <c r="E299" s="158" t="s">
        <v>7</v>
      </c>
      <c r="F299" s="158" t="s">
        <v>2198</v>
      </c>
      <c r="G299" s="66" t="n">
        <v>20</v>
      </c>
      <c r="H299" s="17"/>
      <c r="I299" s="5"/>
      <c r="J299" s="137"/>
      <c r="K299" s="137"/>
      <c r="L299" s="137"/>
      <c r="M299" s="137"/>
    </row>
    <row r="300" customFormat="false" ht="15.75" hidden="false" customHeight="true" outlineLevel="0" collapsed="false">
      <c r="A300" s="51" t="n">
        <v>381</v>
      </c>
      <c r="B300" s="6" t="n">
        <v>15061518</v>
      </c>
      <c r="C300" s="7" t="s">
        <v>1076</v>
      </c>
      <c r="D300" s="8" t="s">
        <v>2133</v>
      </c>
      <c r="E300" s="158" t="s">
        <v>7</v>
      </c>
      <c r="F300" s="158" t="s">
        <v>2198</v>
      </c>
      <c r="G300" s="66" t="n">
        <v>20</v>
      </c>
      <c r="H300" s="17"/>
      <c r="I300" s="5"/>
      <c r="J300" s="137"/>
      <c r="K300" s="137"/>
      <c r="L300" s="137"/>
      <c r="M300" s="137"/>
    </row>
    <row r="301" customFormat="false" ht="15.75" hidden="false" customHeight="true" outlineLevel="0" collapsed="false">
      <c r="A301" s="316" t="n">
        <v>382</v>
      </c>
      <c r="B301" s="160" t="n">
        <v>15061519</v>
      </c>
      <c r="C301" s="161" t="s">
        <v>2297</v>
      </c>
      <c r="D301" s="162" t="s">
        <v>2298</v>
      </c>
      <c r="E301" s="450" t="s">
        <v>7</v>
      </c>
      <c r="F301" s="164"/>
      <c r="G301" s="185"/>
      <c r="H301" s="166"/>
      <c r="I301" s="166"/>
      <c r="J301" s="156"/>
      <c r="K301" s="156"/>
      <c r="L301" s="156"/>
      <c r="M301" s="156"/>
      <c r="N301" s="157"/>
      <c r="O301" s="157"/>
      <c r="P301" s="157"/>
      <c r="Q301" s="157"/>
    </row>
    <row r="302" customFormat="false" ht="15.75" hidden="false" customHeight="true" outlineLevel="0" collapsed="false">
      <c r="A302" s="51" t="n">
        <v>383</v>
      </c>
      <c r="B302" s="6" t="n">
        <v>15061520</v>
      </c>
      <c r="C302" s="7" t="s">
        <v>1078</v>
      </c>
      <c r="D302" s="8" t="s">
        <v>2299</v>
      </c>
      <c r="E302" s="158" t="s">
        <v>7</v>
      </c>
      <c r="F302" s="71" t="s">
        <v>2113</v>
      </c>
      <c r="G302" s="66" t="n">
        <v>20</v>
      </c>
      <c r="H302" s="17"/>
      <c r="I302" s="5"/>
      <c r="J302" s="137"/>
      <c r="K302" s="137"/>
      <c r="L302" s="137"/>
      <c r="M302" s="137"/>
    </row>
    <row r="303" customFormat="false" ht="15.75" hidden="false" customHeight="true" outlineLevel="0" collapsed="false">
      <c r="A303" s="51" t="n">
        <v>384</v>
      </c>
      <c r="B303" s="6" t="n">
        <v>15061521</v>
      </c>
      <c r="C303" s="7" t="s">
        <v>1080</v>
      </c>
      <c r="D303" s="8" t="s">
        <v>20</v>
      </c>
      <c r="E303" s="158" t="s">
        <v>7</v>
      </c>
      <c r="F303" s="71" t="s">
        <v>2113</v>
      </c>
      <c r="G303" s="66" t="n">
        <v>20</v>
      </c>
      <c r="H303" s="17"/>
      <c r="I303" s="5"/>
      <c r="J303" s="137"/>
      <c r="K303" s="137"/>
      <c r="L303" s="137"/>
      <c r="M303" s="137"/>
    </row>
    <row r="304" customFormat="false" ht="15.75" hidden="false" customHeight="true" outlineLevel="0" collapsed="false">
      <c r="A304" s="316" t="n">
        <v>385</v>
      </c>
      <c r="B304" s="160" t="n">
        <v>15061522</v>
      </c>
      <c r="C304" s="161" t="s">
        <v>1082</v>
      </c>
      <c r="D304" s="162" t="s">
        <v>20</v>
      </c>
      <c r="E304" s="450" t="s">
        <v>7</v>
      </c>
      <c r="F304" s="164" t="s">
        <v>2113</v>
      </c>
      <c r="G304" s="185"/>
      <c r="H304" s="166"/>
      <c r="I304" s="159"/>
      <c r="J304" s="156"/>
      <c r="K304" s="156"/>
      <c r="L304" s="156"/>
      <c r="M304" s="156"/>
      <c r="N304" s="157"/>
      <c r="O304" s="157"/>
      <c r="P304" s="157"/>
      <c r="Q304" s="157"/>
    </row>
    <row r="305" customFormat="false" ht="15.75" hidden="false" customHeight="true" outlineLevel="0" collapsed="false">
      <c r="A305" s="51" t="n">
        <v>386</v>
      </c>
      <c r="B305" s="6" t="n">
        <v>15061523</v>
      </c>
      <c r="C305" s="7" t="s">
        <v>1084</v>
      </c>
      <c r="D305" s="8" t="s">
        <v>2277</v>
      </c>
      <c r="E305" s="158" t="s">
        <v>7</v>
      </c>
      <c r="F305" s="71" t="s">
        <v>2113</v>
      </c>
      <c r="G305" s="66" t="n">
        <v>20</v>
      </c>
      <c r="H305" s="17"/>
      <c r="I305" s="5"/>
      <c r="J305" s="137"/>
      <c r="K305" s="137"/>
      <c r="L305" s="137"/>
      <c r="M305" s="137"/>
    </row>
    <row r="306" customFormat="false" ht="15.75" hidden="false" customHeight="true" outlineLevel="0" collapsed="false">
      <c r="A306" s="51" t="n">
        <v>387</v>
      </c>
      <c r="B306" s="6" t="n">
        <v>15061524</v>
      </c>
      <c r="C306" s="7" t="s">
        <v>1086</v>
      </c>
      <c r="D306" s="8" t="s">
        <v>2133</v>
      </c>
      <c r="E306" s="158" t="s">
        <v>7</v>
      </c>
      <c r="F306" s="71" t="s">
        <v>2113</v>
      </c>
      <c r="G306" s="66" t="n">
        <v>20</v>
      </c>
      <c r="H306" s="17"/>
      <c r="I306" s="5"/>
      <c r="J306" s="137"/>
      <c r="K306" s="137"/>
      <c r="L306" s="137"/>
      <c r="M306" s="137"/>
    </row>
    <row r="307" customFormat="false" ht="15.75" hidden="false" customHeight="true" outlineLevel="0" collapsed="false">
      <c r="A307" s="51" t="n">
        <v>388</v>
      </c>
      <c r="B307" s="6" t="n">
        <v>15061525</v>
      </c>
      <c r="C307" s="7" t="s">
        <v>1088</v>
      </c>
      <c r="D307" s="8" t="s">
        <v>59</v>
      </c>
      <c r="E307" s="158" t="s">
        <v>7</v>
      </c>
      <c r="F307" s="71" t="s">
        <v>2113</v>
      </c>
      <c r="G307" s="66" t="n">
        <v>20</v>
      </c>
      <c r="H307" s="17"/>
      <c r="I307" s="5"/>
      <c r="J307" s="137"/>
      <c r="K307" s="137"/>
      <c r="L307" s="137"/>
      <c r="M307" s="137"/>
    </row>
    <row r="308" customFormat="false" ht="15.75" hidden="false" customHeight="true" outlineLevel="0" collapsed="false">
      <c r="A308" s="51" t="n">
        <v>389</v>
      </c>
      <c r="B308" s="6" t="n">
        <v>15061526</v>
      </c>
      <c r="C308" s="7" t="s">
        <v>1090</v>
      </c>
      <c r="D308" s="8" t="s">
        <v>2300</v>
      </c>
      <c r="E308" s="158" t="s">
        <v>7</v>
      </c>
      <c r="F308" s="71" t="s">
        <v>2113</v>
      </c>
      <c r="G308" s="66" t="n">
        <v>20</v>
      </c>
      <c r="H308" s="17"/>
      <c r="I308" s="5"/>
      <c r="J308" s="137"/>
      <c r="K308" s="137"/>
      <c r="L308" s="137"/>
      <c r="M308" s="137"/>
    </row>
    <row r="309" s="114" customFormat="true" ht="15.75" hidden="false" customHeight="true" outlineLevel="0" collapsed="false">
      <c r="A309" s="81" t="n">
        <v>390</v>
      </c>
      <c r="B309" s="6" t="n">
        <v>15061527</v>
      </c>
      <c r="C309" s="7" t="s">
        <v>56</v>
      </c>
      <c r="D309" s="16" t="s">
        <v>57</v>
      </c>
      <c r="E309" s="158" t="s">
        <v>7</v>
      </c>
      <c r="F309" s="71" t="s">
        <v>2180</v>
      </c>
      <c r="G309" s="10" t="n">
        <v>20</v>
      </c>
      <c r="H309" s="42"/>
      <c r="I309" s="42"/>
      <c r="J309" s="176"/>
      <c r="K309" s="176"/>
      <c r="L309" s="176"/>
      <c r="M309" s="176"/>
      <c r="N309" s="175"/>
      <c r="O309" s="175"/>
      <c r="P309" s="175"/>
      <c r="Q309" s="175"/>
    </row>
    <row r="310" customFormat="false" ht="15.75" hidden="false" customHeight="true" outlineLevel="0" collapsed="false">
      <c r="A310" s="51" t="n">
        <v>391</v>
      </c>
      <c r="B310" s="6" t="n">
        <v>15061528</v>
      </c>
      <c r="C310" s="7" t="s">
        <v>1092</v>
      </c>
      <c r="D310" s="8" t="s">
        <v>2121</v>
      </c>
      <c r="E310" s="158" t="s">
        <v>7</v>
      </c>
      <c r="F310" s="71" t="s">
        <v>2301</v>
      </c>
      <c r="G310" s="66" t="n">
        <v>20</v>
      </c>
      <c r="H310" s="17"/>
      <c r="I310" s="5"/>
      <c r="J310" s="137"/>
      <c r="K310" s="137"/>
      <c r="L310" s="137"/>
      <c r="M310" s="137"/>
    </row>
    <row r="311" customFormat="false" ht="15.75" hidden="false" customHeight="true" outlineLevel="0" collapsed="false">
      <c r="A311" s="51" t="n">
        <v>392</v>
      </c>
      <c r="B311" s="6" t="n">
        <v>15061529</v>
      </c>
      <c r="C311" s="7" t="s">
        <v>1094</v>
      </c>
      <c r="D311" s="8" t="s">
        <v>2302</v>
      </c>
      <c r="E311" s="158" t="s">
        <v>7</v>
      </c>
      <c r="F311" s="71" t="s">
        <v>2113</v>
      </c>
      <c r="G311" s="66" t="n">
        <v>20</v>
      </c>
      <c r="H311" s="17"/>
      <c r="I311" s="5"/>
      <c r="J311" s="137"/>
      <c r="K311" s="137"/>
      <c r="L311" s="137"/>
      <c r="M311" s="137"/>
    </row>
    <row r="312" customFormat="false" ht="15.75" hidden="false" customHeight="true" outlineLevel="0" collapsed="false">
      <c r="A312" s="51" t="n">
        <v>393</v>
      </c>
      <c r="B312" s="6" t="n">
        <v>15061530</v>
      </c>
      <c r="C312" s="7" t="s">
        <v>1096</v>
      </c>
      <c r="D312" s="8" t="s">
        <v>26</v>
      </c>
      <c r="E312" s="158" t="s">
        <v>7</v>
      </c>
      <c r="F312" s="71" t="s">
        <v>2113</v>
      </c>
      <c r="G312" s="66" t="n">
        <v>20</v>
      </c>
      <c r="H312" s="17"/>
      <c r="I312" s="5"/>
      <c r="J312" s="137"/>
      <c r="K312" s="137"/>
      <c r="L312" s="137"/>
      <c r="M312" s="137"/>
    </row>
    <row r="313" customFormat="false" ht="15.75" hidden="false" customHeight="true" outlineLevel="0" collapsed="false">
      <c r="A313" s="51" t="n">
        <v>394</v>
      </c>
      <c r="B313" s="6" t="n">
        <v>15061533</v>
      </c>
      <c r="C313" s="7" t="s">
        <v>1098</v>
      </c>
      <c r="D313" s="8" t="s">
        <v>40</v>
      </c>
      <c r="E313" s="158" t="s">
        <v>7</v>
      </c>
      <c r="F313" s="71" t="s">
        <v>2113</v>
      </c>
      <c r="G313" s="66" t="n">
        <v>20</v>
      </c>
      <c r="H313" s="17"/>
      <c r="I313" s="5"/>
      <c r="J313" s="137"/>
      <c r="K313" s="137"/>
      <c r="L313" s="137"/>
      <c r="M313" s="137"/>
    </row>
    <row r="314" customFormat="false" ht="15.75" hidden="false" customHeight="true" outlineLevel="0" collapsed="false">
      <c r="A314" s="51" t="n">
        <v>395</v>
      </c>
      <c r="B314" s="6" t="n">
        <v>15061534</v>
      </c>
      <c r="C314" s="7" t="s">
        <v>1100</v>
      </c>
      <c r="D314" s="8" t="s">
        <v>2303</v>
      </c>
      <c r="E314" s="158" t="s">
        <v>7</v>
      </c>
      <c r="F314" s="158" t="s">
        <v>2198</v>
      </c>
      <c r="G314" s="66" t="n">
        <v>20</v>
      </c>
      <c r="H314" s="17"/>
      <c r="I314" s="5"/>
      <c r="J314" s="137"/>
      <c r="K314" s="137"/>
      <c r="L314" s="137"/>
      <c r="M314" s="137"/>
    </row>
    <row r="315" customFormat="false" ht="15.75" hidden="false" customHeight="true" outlineLevel="0" collapsed="false">
      <c r="A315" s="51" t="n">
        <v>396</v>
      </c>
      <c r="B315" s="6" t="n">
        <v>15061535</v>
      </c>
      <c r="C315" s="7" t="s">
        <v>1102</v>
      </c>
      <c r="D315" s="8" t="s">
        <v>2303</v>
      </c>
      <c r="E315" s="158" t="s">
        <v>7</v>
      </c>
      <c r="F315" s="71" t="s">
        <v>2113</v>
      </c>
      <c r="G315" s="66" t="n">
        <v>20</v>
      </c>
      <c r="H315" s="17"/>
      <c r="I315" s="5"/>
      <c r="J315" s="137"/>
      <c r="K315" s="137"/>
      <c r="L315" s="137"/>
      <c r="M315" s="137"/>
    </row>
    <row r="316" customFormat="false" ht="15.75" hidden="false" customHeight="true" outlineLevel="0" collapsed="false">
      <c r="A316" s="51" t="n">
        <v>397</v>
      </c>
      <c r="B316" s="6" t="n">
        <v>15061536</v>
      </c>
      <c r="C316" s="7" t="s">
        <v>1104</v>
      </c>
      <c r="D316" s="8" t="s">
        <v>2304</v>
      </c>
      <c r="E316" s="158" t="s">
        <v>7</v>
      </c>
      <c r="F316" s="71" t="s">
        <v>2113</v>
      </c>
      <c r="G316" s="66" t="n">
        <v>20</v>
      </c>
      <c r="H316" s="17"/>
      <c r="I316" s="5"/>
      <c r="J316" s="137"/>
      <c r="K316" s="137"/>
      <c r="L316" s="137"/>
      <c r="M316" s="137"/>
    </row>
    <row r="317" customFormat="false" ht="15.75" hidden="false" customHeight="true" outlineLevel="0" collapsed="false">
      <c r="A317" s="51" t="n">
        <v>398</v>
      </c>
      <c r="B317" s="6" t="n">
        <v>15061537</v>
      </c>
      <c r="C317" s="7" t="s">
        <v>1106</v>
      </c>
      <c r="D317" s="8" t="s">
        <v>2305</v>
      </c>
      <c r="E317" s="158" t="s">
        <v>7</v>
      </c>
      <c r="F317" s="71" t="s">
        <v>2113</v>
      </c>
      <c r="G317" s="66" t="n">
        <v>20</v>
      </c>
      <c r="H317" s="17"/>
      <c r="I317" s="5"/>
      <c r="J317" s="137"/>
      <c r="K317" s="137"/>
      <c r="L317" s="137"/>
      <c r="M317" s="137"/>
    </row>
    <row r="318" customFormat="false" ht="15.75" hidden="false" customHeight="true" outlineLevel="0" collapsed="false">
      <c r="A318" s="51" t="n">
        <v>400</v>
      </c>
      <c r="B318" s="6" t="n">
        <v>15061538</v>
      </c>
      <c r="C318" s="7" t="s">
        <v>1108</v>
      </c>
      <c r="D318" s="8" t="s">
        <v>2307</v>
      </c>
      <c r="E318" s="158" t="s">
        <v>7</v>
      </c>
      <c r="F318" s="71" t="s">
        <v>2113</v>
      </c>
      <c r="G318" s="66" t="n">
        <v>20</v>
      </c>
      <c r="H318" s="17"/>
      <c r="I318" s="5"/>
      <c r="J318" s="137"/>
      <c r="K318" s="137"/>
      <c r="L318" s="137"/>
      <c r="M318" s="137"/>
    </row>
    <row r="319" customFormat="false" ht="15.75" hidden="false" customHeight="true" outlineLevel="0" collapsed="false">
      <c r="A319" s="51" t="n">
        <v>401</v>
      </c>
      <c r="B319" s="6" t="n">
        <v>15061539</v>
      </c>
      <c r="C319" s="7" t="s">
        <v>1110</v>
      </c>
      <c r="D319" s="67" t="s">
        <v>2307</v>
      </c>
      <c r="E319" s="158" t="s">
        <v>7</v>
      </c>
      <c r="F319" s="71" t="s">
        <v>2113</v>
      </c>
      <c r="G319" s="66" t="n">
        <v>20</v>
      </c>
      <c r="H319" s="17"/>
      <c r="I319" s="5"/>
      <c r="J319" s="137"/>
      <c r="K319" s="137"/>
      <c r="L319" s="137"/>
      <c r="M319" s="137"/>
    </row>
    <row r="320" customFormat="false" ht="15.75" hidden="false" customHeight="true" outlineLevel="0" collapsed="false">
      <c r="A320" s="51" t="n">
        <v>402</v>
      </c>
      <c r="B320" s="6" t="n">
        <v>15061540</v>
      </c>
      <c r="C320" s="7" t="s">
        <v>1112</v>
      </c>
      <c r="D320" s="8" t="s">
        <v>59</v>
      </c>
      <c r="E320" s="158" t="s">
        <v>7</v>
      </c>
      <c r="F320" s="158" t="s">
        <v>2198</v>
      </c>
      <c r="G320" s="66" t="n">
        <v>20</v>
      </c>
      <c r="H320" s="17"/>
      <c r="I320" s="5"/>
      <c r="J320" s="137"/>
      <c r="K320" s="137"/>
      <c r="L320" s="137"/>
      <c r="M320" s="137"/>
    </row>
    <row r="321" customFormat="false" ht="15.75" hidden="false" customHeight="true" outlineLevel="0" collapsed="false">
      <c r="A321" s="51" t="n">
        <v>403</v>
      </c>
      <c r="B321" s="6" t="n">
        <v>15061542</v>
      </c>
      <c r="C321" s="7" t="s">
        <v>1114</v>
      </c>
      <c r="D321" s="8" t="s">
        <v>2308</v>
      </c>
      <c r="E321" s="158" t="s">
        <v>7</v>
      </c>
      <c r="F321" s="71" t="s">
        <v>2113</v>
      </c>
      <c r="G321" s="66" t="n">
        <v>20</v>
      </c>
      <c r="H321" s="17"/>
      <c r="I321" s="5"/>
      <c r="J321" s="137"/>
      <c r="K321" s="137"/>
      <c r="L321" s="137"/>
      <c r="M321" s="137"/>
    </row>
    <row r="322" customFormat="false" ht="15.75" hidden="false" customHeight="true" outlineLevel="0" collapsed="false">
      <c r="A322" s="51" t="n">
        <v>404</v>
      </c>
      <c r="B322" s="6" t="n">
        <v>15061543</v>
      </c>
      <c r="C322" s="7" t="s">
        <v>1116</v>
      </c>
      <c r="D322" s="8" t="s">
        <v>59</v>
      </c>
      <c r="E322" s="158" t="s">
        <v>7</v>
      </c>
      <c r="F322" s="71" t="s">
        <v>2113</v>
      </c>
      <c r="G322" s="66" t="n">
        <v>20</v>
      </c>
      <c r="H322" s="17"/>
      <c r="I322" s="5"/>
      <c r="J322" s="137"/>
      <c r="K322" s="137"/>
      <c r="L322" s="137"/>
      <c r="M322" s="137"/>
    </row>
    <row r="323" customFormat="false" ht="15.75" hidden="false" customHeight="true" outlineLevel="0" collapsed="false">
      <c r="A323" s="51" t="n">
        <v>405</v>
      </c>
      <c r="B323" s="6" t="n">
        <v>15061544</v>
      </c>
      <c r="C323" s="7" t="s">
        <v>1118</v>
      </c>
      <c r="D323" s="8" t="s">
        <v>59</v>
      </c>
      <c r="E323" s="158" t="s">
        <v>7</v>
      </c>
      <c r="F323" s="71" t="s">
        <v>2113</v>
      </c>
      <c r="G323" s="66" t="n">
        <v>20</v>
      </c>
      <c r="H323" s="17"/>
      <c r="I323" s="5"/>
      <c r="J323" s="137"/>
      <c r="K323" s="137"/>
      <c r="L323" s="137"/>
      <c r="M323" s="137"/>
    </row>
    <row r="324" customFormat="false" ht="15.75" hidden="false" customHeight="true" outlineLevel="0" collapsed="false">
      <c r="A324" s="51" t="n">
        <v>406</v>
      </c>
      <c r="B324" s="6" t="n">
        <v>15061546</v>
      </c>
      <c r="C324" s="7" t="s">
        <v>1120</v>
      </c>
      <c r="D324" s="8" t="s">
        <v>20</v>
      </c>
      <c r="E324" s="158" t="s">
        <v>7</v>
      </c>
      <c r="F324" s="71" t="s">
        <v>2113</v>
      </c>
      <c r="G324" s="66" t="n">
        <v>20</v>
      </c>
      <c r="H324" s="17"/>
      <c r="I324" s="5"/>
      <c r="J324" s="137"/>
      <c r="K324" s="137"/>
      <c r="L324" s="137"/>
      <c r="M324" s="137"/>
    </row>
    <row r="325" customFormat="false" ht="15.75" hidden="false" customHeight="true" outlineLevel="0" collapsed="false">
      <c r="A325" s="51" t="n">
        <v>407</v>
      </c>
      <c r="B325" s="6" t="n">
        <v>15061548</v>
      </c>
      <c r="C325" s="7" t="s">
        <v>1122</v>
      </c>
      <c r="D325" s="8" t="s">
        <v>180</v>
      </c>
      <c r="E325" s="158" t="s">
        <v>7</v>
      </c>
      <c r="F325" s="71" t="s">
        <v>2113</v>
      </c>
      <c r="G325" s="66" t="n">
        <v>20</v>
      </c>
      <c r="H325" s="17"/>
      <c r="I325" s="5"/>
      <c r="J325" s="137"/>
      <c r="K325" s="137"/>
      <c r="L325" s="137"/>
      <c r="M325" s="137"/>
    </row>
    <row r="326" customFormat="false" ht="15.75" hidden="false" customHeight="true" outlineLevel="0" collapsed="false">
      <c r="A326" s="51" t="n">
        <v>408</v>
      </c>
      <c r="B326" s="6" t="n">
        <v>15061549</v>
      </c>
      <c r="C326" s="7" t="s">
        <v>1124</v>
      </c>
      <c r="D326" s="8" t="s">
        <v>59</v>
      </c>
      <c r="E326" s="158" t="s">
        <v>7</v>
      </c>
      <c r="F326" s="71" t="s">
        <v>2113</v>
      </c>
      <c r="G326" s="66" t="n">
        <v>20</v>
      </c>
      <c r="H326" s="17"/>
      <c r="I326" s="5"/>
      <c r="J326" s="137"/>
      <c r="K326" s="137"/>
      <c r="L326" s="137"/>
      <c r="M326" s="137"/>
    </row>
    <row r="327" customFormat="false" ht="15.75" hidden="false" customHeight="true" outlineLevel="0" collapsed="false">
      <c r="A327" s="51" t="n">
        <v>409</v>
      </c>
      <c r="B327" s="6" t="n">
        <v>15061550</v>
      </c>
      <c r="C327" s="7" t="s">
        <v>1126</v>
      </c>
      <c r="D327" s="8" t="s">
        <v>2309</v>
      </c>
      <c r="E327" s="158" t="s">
        <v>7</v>
      </c>
      <c r="F327" s="158" t="s">
        <v>2198</v>
      </c>
      <c r="G327" s="66" t="n">
        <v>20</v>
      </c>
      <c r="H327" s="17"/>
      <c r="I327" s="5"/>
      <c r="J327" s="137"/>
      <c r="K327" s="137"/>
      <c r="L327" s="137"/>
      <c r="M327" s="137"/>
    </row>
    <row r="328" customFormat="false" ht="15.75" hidden="false" customHeight="true" outlineLevel="0" collapsed="false">
      <c r="A328" s="51" t="n">
        <v>410</v>
      </c>
      <c r="B328" s="6" t="n">
        <v>15061551</v>
      </c>
      <c r="C328" s="7" t="s">
        <v>1128</v>
      </c>
      <c r="D328" s="8" t="s">
        <v>20</v>
      </c>
      <c r="E328" s="158" t="s">
        <v>7</v>
      </c>
      <c r="F328" s="71" t="s">
        <v>2113</v>
      </c>
      <c r="G328" s="66" t="n">
        <v>20</v>
      </c>
      <c r="H328" s="17"/>
      <c r="I328" s="5"/>
      <c r="J328" s="137"/>
      <c r="K328" s="137"/>
      <c r="L328" s="137"/>
      <c r="M328" s="137"/>
    </row>
    <row r="329" customFormat="false" ht="15.75" hidden="false" customHeight="true" outlineLevel="0" collapsed="false">
      <c r="A329" s="51" t="n">
        <v>411</v>
      </c>
      <c r="B329" s="6" t="n">
        <v>15061552</v>
      </c>
      <c r="C329" s="7" t="s">
        <v>58</v>
      </c>
      <c r="D329" s="8" t="s">
        <v>59</v>
      </c>
      <c r="E329" s="158" t="s">
        <v>7</v>
      </c>
      <c r="F329" s="71" t="s">
        <v>2193</v>
      </c>
      <c r="G329" s="66" t="n">
        <v>20</v>
      </c>
      <c r="H329" s="17"/>
      <c r="I329" s="5"/>
      <c r="J329" s="137"/>
      <c r="K329" s="137"/>
      <c r="L329" s="137"/>
      <c r="M329" s="137"/>
    </row>
    <row r="330" customFormat="false" ht="15.75" hidden="false" customHeight="true" outlineLevel="0" collapsed="false">
      <c r="A330" s="51" t="n">
        <v>412</v>
      </c>
      <c r="B330" s="6" t="n">
        <v>15061553</v>
      </c>
      <c r="C330" s="7" t="s">
        <v>1130</v>
      </c>
      <c r="D330" s="8" t="s">
        <v>2310</v>
      </c>
      <c r="E330" s="158" t="s">
        <v>7</v>
      </c>
      <c r="F330" s="158" t="s">
        <v>2111</v>
      </c>
      <c r="G330" s="66" t="n">
        <v>20</v>
      </c>
      <c r="H330" s="17"/>
      <c r="I330" s="5"/>
      <c r="J330" s="137"/>
      <c r="K330" s="137"/>
      <c r="L330" s="137"/>
      <c r="M330" s="137"/>
    </row>
    <row r="331" customFormat="false" ht="15.75" hidden="false" customHeight="true" outlineLevel="0" collapsed="false">
      <c r="A331" s="51" t="n">
        <v>413</v>
      </c>
      <c r="B331" s="6" t="n">
        <v>15061554</v>
      </c>
      <c r="C331" s="7" t="s">
        <v>60</v>
      </c>
      <c r="D331" s="8" t="s">
        <v>61</v>
      </c>
      <c r="E331" s="158" t="s">
        <v>7</v>
      </c>
      <c r="F331" s="158" t="s">
        <v>2111</v>
      </c>
      <c r="G331" s="66" t="n">
        <v>20</v>
      </c>
      <c r="H331" s="17"/>
      <c r="I331" s="5"/>
      <c r="J331" s="137"/>
      <c r="K331" s="137"/>
      <c r="L331" s="137"/>
      <c r="M331" s="137"/>
    </row>
    <row r="332" customFormat="false" ht="15.75" hidden="false" customHeight="true" outlineLevel="0" collapsed="false">
      <c r="A332" s="51" t="n">
        <v>414</v>
      </c>
      <c r="B332" s="6" t="n">
        <v>15061555</v>
      </c>
      <c r="C332" s="7" t="s">
        <v>1132</v>
      </c>
      <c r="D332" s="8" t="s">
        <v>2311</v>
      </c>
      <c r="E332" s="158" t="s">
        <v>7</v>
      </c>
      <c r="F332" s="71" t="s">
        <v>2113</v>
      </c>
      <c r="G332" s="66" t="n">
        <v>20</v>
      </c>
      <c r="H332" s="17"/>
      <c r="I332" s="5"/>
      <c r="J332" s="137"/>
      <c r="K332" s="137"/>
      <c r="L332" s="137"/>
      <c r="M332" s="137"/>
    </row>
    <row r="333" customFormat="false" ht="15.75" hidden="false" customHeight="true" outlineLevel="0" collapsed="false">
      <c r="A333" s="51" t="n">
        <v>415</v>
      </c>
      <c r="B333" s="6" t="n">
        <v>15061556</v>
      </c>
      <c r="C333" s="7" t="s">
        <v>1134</v>
      </c>
      <c r="D333" s="8" t="s">
        <v>2312</v>
      </c>
      <c r="E333" s="158" t="s">
        <v>7</v>
      </c>
      <c r="F333" s="71" t="s">
        <v>2113</v>
      </c>
      <c r="G333" s="66" t="n">
        <v>20</v>
      </c>
      <c r="H333" s="17"/>
      <c r="I333" s="5"/>
      <c r="J333" s="137"/>
      <c r="K333" s="137"/>
      <c r="L333" s="137"/>
      <c r="M333" s="137"/>
    </row>
    <row r="334" customFormat="false" ht="15.75" hidden="false" customHeight="true" outlineLevel="0" collapsed="false">
      <c r="A334" s="51" t="n">
        <v>418</v>
      </c>
      <c r="B334" s="6" t="n">
        <v>15061557</v>
      </c>
      <c r="C334" s="7" t="s">
        <v>1136</v>
      </c>
      <c r="D334" s="8" t="s">
        <v>2314</v>
      </c>
      <c r="E334" s="158" t="s">
        <v>7</v>
      </c>
      <c r="F334" s="158" t="s">
        <v>2198</v>
      </c>
      <c r="G334" s="66" t="n">
        <v>20</v>
      </c>
      <c r="H334" s="17"/>
      <c r="I334" s="5"/>
      <c r="J334" s="137"/>
      <c r="K334" s="137"/>
      <c r="L334" s="137"/>
      <c r="M334" s="137"/>
    </row>
    <row r="335" customFormat="false" ht="15.75" hidden="false" customHeight="true" outlineLevel="0" collapsed="false">
      <c r="A335" s="51" t="n">
        <v>419</v>
      </c>
      <c r="B335" s="6" t="n">
        <v>15061560</v>
      </c>
      <c r="C335" s="7" t="s">
        <v>1138</v>
      </c>
      <c r="D335" s="8" t="s">
        <v>2315</v>
      </c>
      <c r="E335" s="158" t="s">
        <v>7</v>
      </c>
      <c r="F335" s="71" t="s">
        <v>2301</v>
      </c>
      <c r="G335" s="66" t="n">
        <v>20</v>
      </c>
      <c r="H335" s="17"/>
      <c r="I335" s="5"/>
      <c r="J335" s="137"/>
      <c r="K335" s="137"/>
      <c r="L335" s="137"/>
      <c r="M335" s="137"/>
    </row>
    <row r="336" customFormat="false" ht="15.75" hidden="false" customHeight="true" outlineLevel="0" collapsed="false">
      <c r="A336" s="51" t="n">
        <v>420</v>
      </c>
      <c r="B336" s="6" t="n">
        <v>15061561</v>
      </c>
      <c r="C336" s="7" t="s">
        <v>1140</v>
      </c>
      <c r="D336" s="8" t="s">
        <v>2217</v>
      </c>
      <c r="E336" s="158" t="s">
        <v>7</v>
      </c>
      <c r="F336" s="71" t="s">
        <v>2301</v>
      </c>
      <c r="G336" s="66" t="n">
        <v>20</v>
      </c>
      <c r="H336" s="17"/>
      <c r="I336" s="5"/>
      <c r="J336" s="137"/>
      <c r="K336" s="137"/>
      <c r="L336" s="137"/>
      <c r="M336" s="137"/>
    </row>
    <row r="337" customFormat="false" ht="15.75" hidden="false" customHeight="true" outlineLevel="0" collapsed="false">
      <c r="A337" s="51" t="n">
        <v>421</v>
      </c>
      <c r="B337" s="6" t="n">
        <v>15061563</v>
      </c>
      <c r="C337" s="7" t="s">
        <v>64</v>
      </c>
      <c r="D337" s="8" t="s">
        <v>65</v>
      </c>
      <c r="E337" s="158" t="s">
        <v>7</v>
      </c>
      <c r="F337" s="158" t="s">
        <v>2198</v>
      </c>
      <c r="G337" s="66" t="n">
        <v>20</v>
      </c>
      <c r="H337" s="17"/>
      <c r="I337" s="5"/>
      <c r="J337" s="137"/>
      <c r="K337" s="137"/>
      <c r="L337" s="137"/>
      <c r="M337" s="137"/>
    </row>
    <row r="338" customFormat="false" ht="15.75" hidden="false" customHeight="true" outlineLevel="0" collapsed="false">
      <c r="A338" s="51" t="n">
        <v>422</v>
      </c>
      <c r="B338" s="6" t="n">
        <v>15061564</v>
      </c>
      <c r="C338" s="7" t="s">
        <v>1142</v>
      </c>
      <c r="D338" s="8" t="s">
        <v>2316</v>
      </c>
      <c r="E338" s="158" t="s">
        <v>7</v>
      </c>
      <c r="F338" s="71" t="s">
        <v>2113</v>
      </c>
      <c r="G338" s="66" t="n">
        <v>20</v>
      </c>
      <c r="H338" s="17"/>
      <c r="I338" s="5"/>
      <c r="J338" s="137"/>
      <c r="K338" s="137"/>
      <c r="L338" s="137"/>
      <c r="M338" s="137"/>
    </row>
    <row r="339" customFormat="false" ht="15.75" hidden="false" customHeight="true" outlineLevel="0" collapsed="false">
      <c r="A339" s="51" t="n">
        <v>423</v>
      </c>
      <c r="B339" s="6" t="n">
        <v>15061565</v>
      </c>
      <c r="C339" s="7" t="s">
        <v>1144</v>
      </c>
      <c r="D339" s="8" t="s">
        <v>20</v>
      </c>
      <c r="E339" s="158" t="s">
        <v>7</v>
      </c>
      <c r="F339" s="71" t="s">
        <v>2113</v>
      </c>
      <c r="G339" s="66" t="n">
        <v>20</v>
      </c>
      <c r="H339" s="17"/>
      <c r="I339" s="5"/>
      <c r="J339" s="137"/>
      <c r="K339" s="137"/>
      <c r="L339" s="137"/>
      <c r="M339" s="137"/>
    </row>
    <row r="340" customFormat="false" ht="15.75" hidden="false" customHeight="true" outlineLevel="0" collapsed="false">
      <c r="A340" s="51" t="n">
        <v>424</v>
      </c>
      <c r="B340" s="6" t="n">
        <v>15061566</v>
      </c>
      <c r="C340" s="7" t="s">
        <v>1146</v>
      </c>
      <c r="D340" s="8" t="s">
        <v>2317</v>
      </c>
      <c r="E340" s="158" t="s">
        <v>7</v>
      </c>
      <c r="F340" s="71" t="s">
        <v>2113</v>
      </c>
      <c r="G340" s="66" t="n">
        <v>20</v>
      </c>
      <c r="H340" s="17"/>
      <c r="I340" s="5"/>
      <c r="J340" s="137"/>
      <c r="K340" s="137"/>
      <c r="L340" s="137"/>
      <c r="M340" s="137"/>
    </row>
    <row r="341" customFormat="false" ht="15.75" hidden="false" customHeight="true" outlineLevel="0" collapsed="false">
      <c r="A341" s="51" t="n">
        <v>425</v>
      </c>
      <c r="B341" s="6" t="n">
        <v>15061567</v>
      </c>
      <c r="C341" s="7" t="s">
        <v>1148</v>
      </c>
      <c r="D341" s="8" t="s">
        <v>2318</v>
      </c>
      <c r="E341" s="158" t="s">
        <v>7</v>
      </c>
      <c r="F341" s="71" t="s">
        <v>2113</v>
      </c>
      <c r="G341" s="66" t="n">
        <v>20</v>
      </c>
      <c r="H341" s="17"/>
      <c r="I341" s="5"/>
      <c r="J341" s="137"/>
      <c r="K341" s="137"/>
      <c r="L341" s="137"/>
      <c r="M341" s="137"/>
    </row>
    <row r="342" customFormat="false" ht="15.75" hidden="false" customHeight="true" outlineLevel="0" collapsed="false">
      <c r="A342" s="51" t="n">
        <v>426</v>
      </c>
      <c r="B342" s="6" t="n">
        <v>15061568</v>
      </c>
      <c r="C342" s="7" t="s">
        <v>1150</v>
      </c>
      <c r="D342" s="8" t="s">
        <v>2319</v>
      </c>
      <c r="E342" s="158" t="s">
        <v>7</v>
      </c>
      <c r="F342" s="71" t="s">
        <v>2113</v>
      </c>
      <c r="G342" s="66" t="n">
        <v>20</v>
      </c>
      <c r="H342" s="17"/>
      <c r="I342" s="5"/>
      <c r="J342" s="137"/>
      <c r="K342" s="137"/>
      <c r="L342" s="137"/>
      <c r="M342" s="137"/>
    </row>
    <row r="343" customFormat="false" ht="15.75" hidden="false" customHeight="true" outlineLevel="0" collapsed="false">
      <c r="A343" s="51" t="n">
        <v>427</v>
      </c>
      <c r="B343" s="6" t="n">
        <v>15061571</v>
      </c>
      <c r="C343" s="7" t="s">
        <v>1152</v>
      </c>
      <c r="D343" s="8" t="s">
        <v>204</v>
      </c>
      <c r="E343" s="158" t="s">
        <v>7</v>
      </c>
      <c r="F343" s="71" t="s">
        <v>2113</v>
      </c>
      <c r="G343" s="66" t="n">
        <v>20</v>
      </c>
      <c r="H343" s="17"/>
      <c r="I343" s="5"/>
      <c r="J343" s="137"/>
      <c r="K343" s="137"/>
      <c r="L343" s="137"/>
      <c r="M343" s="137"/>
    </row>
    <row r="344" customFormat="false" ht="15.75" hidden="false" customHeight="true" outlineLevel="0" collapsed="false">
      <c r="A344" s="51" t="n">
        <v>429</v>
      </c>
      <c r="B344" s="6" t="n">
        <v>15061575</v>
      </c>
      <c r="C344" s="7" t="s">
        <v>1154</v>
      </c>
      <c r="D344" s="8" t="s">
        <v>2203</v>
      </c>
      <c r="E344" s="158" t="s">
        <v>7</v>
      </c>
      <c r="F344" s="71" t="s">
        <v>2113</v>
      </c>
      <c r="G344" s="66" t="n">
        <v>20</v>
      </c>
      <c r="H344" s="17"/>
      <c r="I344" s="5"/>
      <c r="J344" s="137"/>
      <c r="K344" s="137"/>
      <c r="L344" s="137"/>
      <c r="M344" s="137"/>
    </row>
    <row r="345" customFormat="false" ht="15.75" hidden="false" customHeight="true" outlineLevel="0" collapsed="false">
      <c r="A345" s="51" t="n">
        <v>431</v>
      </c>
      <c r="B345" s="6" t="n">
        <v>15061576</v>
      </c>
      <c r="C345" s="7" t="s">
        <v>1156</v>
      </c>
      <c r="D345" s="8" t="s">
        <v>2321</v>
      </c>
      <c r="E345" s="158" t="s">
        <v>7</v>
      </c>
      <c r="F345" s="71" t="s">
        <v>2113</v>
      </c>
      <c r="G345" s="66" t="n">
        <v>20</v>
      </c>
      <c r="H345" s="17"/>
      <c r="I345" s="5"/>
      <c r="J345" s="137"/>
      <c r="K345" s="137"/>
      <c r="L345" s="137"/>
      <c r="M345" s="137"/>
    </row>
    <row r="346" customFormat="false" ht="15.75" hidden="false" customHeight="true" outlineLevel="0" collapsed="false">
      <c r="A346" s="51" t="n">
        <v>432</v>
      </c>
      <c r="B346" s="6" t="n">
        <v>15061577</v>
      </c>
      <c r="C346" s="7" t="s">
        <v>1158</v>
      </c>
      <c r="D346" s="8" t="s">
        <v>20</v>
      </c>
      <c r="E346" s="158" t="s">
        <v>7</v>
      </c>
      <c r="F346" s="71" t="s">
        <v>2113</v>
      </c>
      <c r="G346" s="66" t="n">
        <v>20</v>
      </c>
      <c r="H346" s="17"/>
      <c r="I346" s="5"/>
      <c r="J346" s="137"/>
      <c r="K346" s="137"/>
      <c r="L346" s="137"/>
      <c r="M346" s="137"/>
    </row>
    <row r="347" customFormat="false" ht="15.75" hidden="false" customHeight="true" outlineLevel="0" collapsed="false">
      <c r="A347" s="51" t="n">
        <v>433</v>
      </c>
      <c r="B347" s="6" t="n">
        <v>15061578</v>
      </c>
      <c r="C347" s="7" t="s">
        <v>1160</v>
      </c>
      <c r="D347" s="8" t="s">
        <v>2322</v>
      </c>
      <c r="E347" s="158" t="s">
        <v>7</v>
      </c>
      <c r="F347" s="158" t="s">
        <v>2111</v>
      </c>
      <c r="G347" s="66" t="n">
        <v>20</v>
      </c>
      <c r="H347" s="17"/>
      <c r="I347" s="5"/>
      <c r="J347" s="137"/>
      <c r="K347" s="137"/>
      <c r="L347" s="137"/>
      <c r="M347" s="137"/>
    </row>
    <row r="348" customFormat="false" ht="15.75" hidden="false" customHeight="true" outlineLevel="0" collapsed="false">
      <c r="A348" s="51" t="n">
        <v>434</v>
      </c>
      <c r="B348" s="6" t="n">
        <v>15061579</v>
      </c>
      <c r="C348" s="7" t="s">
        <v>1162</v>
      </c>
      <c r="D348" s="8" t="s">
        <v>2323</v>
      </c>
      <c r="E348" s="158" t="s">
        <v>7</v>
      </c>
      <c r="F348" s="71" t="s">
        <v>2113</v>
      </c>
      <c r="G348" s="66" t="n">
        <v>20</v>
      </c>
      <c r="H348" s="17"/>
      <c r="I348" s="5"/>
      <c r="J348" s="137"/>
      <c r="K348" s="137"/>
      <c r="L348" s="137"/>
      <c r="M348" s="137"/>
    </row>
    <row r="349" customFormat="false" ht="15.75" hidden="false" customHeight="true" outlineLevel="0" collapsed="false">
      <c r="A349" s="51" t="n">
        <v>437</v>
      </c>
      <c r="B349" s="6" t="n">
        <v>15061580</v>
      </c>
      <c r="C349" s="7" t="s">
        <v>1164</v>
      </c>
      <c r="D349" s="8" t="s">
        <v>2326</v>
      </c>
      <c r="E349" s="158" t="s">
        <v>7</v>
      </c>
      <c r="F349" s="71" t="s">
        <v>2113</v>
      </c>
      <c r="G349" s="66" t="n">
        <v>20</v>
      </c>
      <c r="H349" s="17"/>
      <c r="I349" s="5"/>
      <c r="J349" s="137"/>
      <c r="K349" s="137"/>
      <c r="L349" s="137"/>
      <c r="M349" s="137"/>
    </row>
    <row r="350" customFormat="false" ht="15.75" hidden="false" customHeight="true" outlineLevel="0" collapsed="false">
      <c r="A350" s="316" t="n">
        <v>438</v>
      </c>
      <c r="B350" s="160" t="n">
        <v>15061581</v>
      </c>
      <c r="C350" s="161" t="s">
        <v>2327</v>
      </c>
      <c r="D350" s="162" t="s">
        <v>2328</v>
      </c>
      <c r="E350" s="450" t="s">
        <v>7</v>
      </c>
      <c r="F350" s="164"/>
      <c r="G350" s="185"/>
      <c r="H350" s="166"/>
      <c r="I350" s="166"/>
      <c r="J350" s="156"/>
      <c r="K350" s="156"/>
      <c r="L350" s="156"/>
      <c r="M350" s="156"/>
      <c r="N350" s="157"/>
      <c r="O350" s="157"/>
      <c r="P350" s="157"/>
      <c r="Q350" s="157"/>
    </row>
    <row r="351" customFormat="false" ht="15.75" hidden="false" customHeight="true" outlineLevel="0" collapsed="false">
      <c r="A351" s="51" t="n">
        <v>439</v>
      </c>
      <c r="B351" s="6" t="n">
        <v>15061583</v>
      </c>
      <c r="C351" s="7" t="s">
        <v>1166</v>
      </c>
      <c r="D351" s="8" t="s">
        <v>2329</v>
      </c>
      <c r="E351" s="158" t="s">
        <v>7</v>
      </c>
      <c r="F351" s="71" t="s">
        <v>2113</v>
      </c>
      <c r="G351" s="66" t="n">
        <v>20</v>
      </c>
      <c r="H351" s="17"/>
      <c r="I351" s="5"/>
      <c r="J351" s="137"/>
      <c r="K351" s="137"/>
      <c r="L351" s="137"/>
      <c r="M351" s="137"/>
    </row>
    <row r="352" customFormat="false" ht="15.75" hidden="false" customHeight="true" outlineLevel="0" collapsed="false">
      <c r="A352" s="51" t="n">
        <v>440</v>
      </c>
      <c r="B352" s="6" t="n">
        <v>15061584</v>
      </c>
      <c r="C352" s="7" t="s">
        <v>1168</v>
      </c>
      <c r="D352" s="8" t="s">
        <v>2330</v>
      </c>
      <c r="E352" s="158" t="s">
        <v>7</v>
      </c>
      <c r="F352" s="71" t="s">
        <v>2113</v>
      </c>
      <c r="G352" s="66" t="n">
        <v>20</v>
      </c>
      <c r="H352" s="17"/>
      <c r="I352" s="5"/>
      <c r="J352" s="137"/>
      <c r="K352" s="137"/>
      <c r="L352" s="137"/>
      <c r="M352" s="137"/>
    </row>
    <row r="353" customFormat="false" ht="15.75" hidden="false" customHeight="true" outlineLevel="0" collapsed="false">
      <c r="A353" s="51" t="n">
        <v>441</v>
      </c>
      <c r="B353" s="6" t="n">
        <v>15061585</v>
      </c>
      <c r="C353" s="7" t="s">
        <v>1170</v>
      </c>
      <c r="D353" s="8" t="s">
        <v>49</v>
      </c>
      <c r="E353" s="158" t="s">
        <v>7</v>
      </c>
      <c r="F353" s="71" t="s">
        <v>2113</v>
      </c>
      <c r="G353" s="66" t="n">
        <v>20</v>
      </c>
      <c r="H353" s="17"/>
      <c r="I353" s="5"/>
      <c r="J353" s="137"/>
      <c r="K353" s="137"/>
      <c r="L353" s="137"/>
      <c r="M353" s="137"/>
    </row>
    <row r="354" customFormat="false" ht="15.75" hidden="false" customHeight="true" outlineLevel="0" collapsed="false">
      <c r="A354" s="51" t="n">
        <v>442</v>
      </c>
      <c r="B354" s="6" t="n">
        <v>15061586</v>
      </c>
      <c r="C354" s="7" t="s">
        <v>1172</v>
      </c>
      <c r="D354" s="8" t="s">
        <v>67</v>
      </c>
      <c r="E354" s="158" t="s">
        <v>7</v>
      </c>
      <c r="F354" s="158" t="s">
        <v>2198</v>
      </c>
      <c r="G354" s="66" t="n">
        <v>20</v>
      </c>
      <c r="H354" s="17"/>
      <c r="I354" s="5"/>
      <c r="J354" s="137"/>
      <c r="K354" s="137"/>
      <c r="L354" s="137"/>
      <c r="M354" s="137"/>
    </row>
    <row r="355" customFormat="false" ht="15.75" hidden="false" customHeight="true" outlineLevel="0" collapsed="false">
      <c r="A355" s="51" t="n">
        <v>444</v>
      </c>
      <c r="B355" s="6" t="n">
        <v>15061588</v>
      </c>
      <c r="C355" s="7" t="s">
        <v>1174</v>
      </c>
      <c r="D355" s="8" t="s">
        <v>204</v>
      </c>
      <c r="E355" s="158" t="s">
        <v>7</v>
      </c>
      <c r="F355" s="158" t="s">
        <v>2198</v>
      </c>
      <c r="G355" s="66" t="n">
        <v>20</v>
      </c>
      <c r="H355" s="17"/>
      <c r="I355" s="5"/>
      <c r="J355" s="137"/>
      <c r="K355" s="137"/>
      <c r="L355" s="137"/>
      <c r="M355" s="137"/>
    </row>
    <row r="356" customFormat="false" ht="15.75" hidden="false" customHeight="true" outlineLevel="0" collapsed="false">
      <c r="A356" s="51" t="n">
        <v>446</v>
      </c>
      <c r="B356" s="6" t="n">
        <v>15061600</v>
      </c>
      <c r="C356" s="7" t="s">
        <v>1176</v>
      </c>
      <c r="D356" s="8" t="s">
        <v>2331</v>
      </c>
      <c r="E356" s="158" t="s">
        <v>7</v>
      </c>
      <c r="F356" s="71" t="s">
        <v>2113</v>
      </c>
      <c r="G356" s="66" t="n">
        <v>20</v>
      </c>
      <c r="H356" s="17"/>
      <c r="I356" s="5"/>
      <c r="J356" s="137"/>
      <c r="K356" s="137"/>
      <c r="L356" s="137"/>
      <c r="M356" s="137"/>
    </row>
    <row r="357" customFormat="false" ht="15.75" hidden="false" customHeight="true" outlineLevel="0" collapsed="false">
      <c r="A357" s="51" t="n">
        <v>447</v>
      </c>
      <c r="B357" s="6" t="n">
        <v>15061601</v>
      </c>
      <c r="C357" s="7" t="s">
        <v>1178</v>
      </c>
      <c r="D357" s="8" t="s">
        <v>49</v>
      </c>
      <c r="E357" s="158" t="s">
        <v>7</v>
      </c>
      <c r="F357" s="71" t="s">
        <v>2113</v>
      </c>
      <c r="G357" s="66" t="n">
        <v>20</v>
      </c>
      <c r="H357" s="17"/>
      <c r="I357" s="5"/>
      <c r="J357" s="137"/>
      <c r="K357" s="137"/>
      <c r="L357" s="137"/>
      <c r="M357" s="137"/>
    </row>
    <row r="358" customFormat="false" ht="15.75" hidden="false" customHeight="true" outlineLevel="0" collapsed="false">
      <c r="A358" s="51" t="n">
        <v>448</v>
      </c>
      <c r="B358" s="6" t="n">
        <v>15061602</v>
      </c>
      <c r="C358" s="7" t="s">
        <v>1180</v>
      </c>
      <c r="D358" s="8" t="s">
        <v>20</v>
      </c>
      <c r="E358" s="158" t="s">
        <v>7</v>
      </c>
      <c r="F358" s="71" t="s">
        <v>2113</v>
      </c>
      <c r="G358" s="66" t="n">
        <v>20</v>
      </c>
      <c r="H358" s="17"/>
      <c r="I358" s="5"/>
      <c r="J358" s="137"/>
      <c r="K358" s="137"/>
      <c r="L358" s="137"/>
      <c r="M358" s="137"/>
    </row>
    <row r="359" customFormat="false" ht="15.75" hidden="false" customHeight="true" outlineLevel="0" collapsed="false">
      <c r="A359" s="51" t="n">
        <v>449</v>
      </c>
      <c r="B359" s="6" t="n">
        <v>15061603</v>
      </c>
      <c r="C359" s="7" t="s">
        <v>1182</v>
      </c>
      <c r="D359" s="8" t="s">
        <v>2332</v>
      </c>
      <c r="E359" s="158" t="s">
        <v>7</v>
      </c>
      <c r="F359" s="71" t="s">
        <v>2113</v>
      </c>
      <c r="G359" s="66" t="n">
        <v>20</v>
      </c>
      <c r="H359" s="17"/>
      <c r="I359" s="5"/>
      <c r="J359" s="137"/>
      <c r="K359" s="137"/>
      <c r="L359" s="137"/>
      <c r="M359" s="137"/>
    </row>
    <row r="360" customFormat="false" ht="15.75" hidden="false" customHeight="true" outlineLevel="0" collapsed="false">
      <c r="A360" s="51" t="n">
        <v>450</v>
      </c>
      <c r="B360" s="6" t="n">
        <v>15061604</v>
      </c>
      <c r="C360" s="7" t="s">
        <v>1184</v>
      </c>
      <c r="D360" s="8" t="s">
        <v>2332</v>
      </c>
      <c r="E360" s="158" t="s">
        <v>7</v>
      </c>
      <c r="F360" s="158" t="s">
        <v>2198</v>
      </c>
      <c r="G360" s="66" t="n">
        <v>20</v>
      </c>
      <c r="H360" s="17"/>
      <c r="I360" s="5"/>
      <c r="J360" s="137"/>
      <c r="K360" s="137"/>
      <c r="L360" s="137"/>
      <c r="M360" s="137"/>
    </row>
    <row r="361" customFormat="false" ht="15.75" hidden="false" customHeight="true" outlineLevel="0" collapsed="false">
      <c r="A361" s="51" t="n">
        <v>451</v>
      </c>
      <c r="B361" s="6" t="n">
        <v>15061605</v>
      </c>
      <c r="C361" s="7" t="s">
        <v>1186</v>
      </c>
      <c r="D361" s="8" t="s">
        <v>2333</v>
      </c>
      <c r="E361" s="158" t="s">
        <v>7</v>
      </c>
      <c r="F361" s="71" t="s">
        <v>2113</v>
      </c>
      <c r="G361" s="66" t="n">
        <v>20</v>
      </c>
      <c r="H361" s="17"/>
      <c r="I361" s="5"/>
      <c r="J361" s="137"/>
      <c r="K361" s="137"/>
      <c r="L361" s="137"/>
      <c r="M361" s="137"/>
    </row>
    <row r="362" customFormat="false" ht="15.75" hidden="false" customHeight="true" outlineLevel="0" collapsed="false">
      <c r="A362" s="316" t="n">
        <v>452</v>
      </c>
      <c r="B362" s="160" t="n">
        <v>15061607</v>
      </c>
      <c r="C362" s="161" t="s">
        <v>1188</v>
      </c>
      <c r="D362" s="162" t="s">
        <v>2133</v>
      </c>
      <c r="E362" s="450" t="s">
        <v>7</v>
      </c>
      <c r="F362" s="164" t="s">
        <v>2193</v>
      </c>
      <c r="G362" s="185"/>
      <c r="H362" s="166"/>
      <c r="I362" s="159"/>
      <c r="J362" s="156"/>
      <c r="K362" s="156"/>
      <c r="L362" s="156"/>
      <c r="M362" s="156"/>
      <c r="N362" s="157"/>
      <c r="O362" s="157"/>
      <c r="P362" s="157"/>
      <c r="Q362" s="157"/>
    </row>
    <row r="363" customFormat="false" ht="15.75" hidden="false" customHeight="true" outlineLevel="0" collapsed="false">
      <c r="A363" s="51" t="n">
        <v>453</v>
      </c>
      <c r="B363" s="6" t="n">
        <v>15061608</v>
      </c>
      <c r="C363" s="7" t="s">
        <v>1190</v>
      </c>
      <c r="D363" s="8" t="s">
        <v>67</v>
      </c>
      <c r="E363" s="158" t="s">
        <v>7</v>
      </c>
      <c r="F363" s="71" t="s">
        <v>2113</v>
      </c>
      <c r="G363" s="66" t="n">
        <v>20</v>
      </c>
      <c r="H363" s="17"/>
      <c r="I363" s="5"/>
      <c r="J363" s="137"/>
      <c r="K363" s="137"/>
      <c r="L363" s="137"/>
      <c r="M363" s="137"/>
    </row>
    <row r="364" customFormat="false" ht="15.75" hidden="false" customHeight="true" outlineLevel="0" collapsed="false">
      <c r="A364" s="51" t="n">
        <v>454</v>
      </c>
      <c r="B364" s="6" t="n">
        <v>15061609</v>
      </c>
      <c r="C364" s="7" t="s">
        <v>1192</v>
      </c>
      <c r="D364" s="8" t="s">
        <v>2334</v>
      </c>
      <c r="E364" s="158" t="s">
        <v>7</v>
      </c>
      <c r="F364" s="71" t="s">
        <v>2113</v>
      </c>
      <c r="G364" s="66" t="n">
        <v>20</v>
      </c>
      <c r="H364" s="17"/>
      <c r="I364" s="5"/>
      <c r="J364" s="137"/>
      <c r="K364" s="137"/>
      <c r="L364" s="137"/>
      <c r="M364" s="137"/>
    </row>
    <row r="365" customFormat="false" ht="15.75" hidden="false" customHeight="true" outlineLevel="0" collapsed="false">
      <c r="A365" s="51" t="n">
        <v>455</v>
      </c>
      <c r="B365" s="6" t="n">
        <v>15061610</v>
      </c>
      <c r="C365" s="7" t="s">
        <v>1194</v>
      </c>
      <c r="D365" s="8" t="s">
        <v>2335</v>
      </c>
      <c r="E365" s="158" t="s">
        <v>7</v>
      </c>
      <c r="F365" s="71" t="s">
        <v>2113</v>
      </c>
      <c r="G365" s="66" t="n">
        <v>20</v>
      </c>
      <c r="H365" s="17"/>
      <c r="I365" s="5"/>
      <c r="J365" s="137"/>
      <c r="K365" s="137"/>
      <c r="L365" s="137"/>
      <c r="M365" s="137"/>
    </row>
    <row r="366" customFormat="false" ht="15.75" hidden="false" customHeight="true" outlineLevel="0" collapsed="false">
      <c r="A366" s="51" t="n">
        <v>456</v>
      </c>
      <c r="B366" s="6" t="n">
        <v>15061612</v>
      </c>
      <c r="C366" s="7" t="s">
        <v>1196</v>
      </c>
      <c r="D366" s="8" t="s">
        <v>2178</v>
      </c>
      <c r="E366" s="158" t="s">
        <v>7</v>
      </c>
      <c r="F366" s="71" t="s">
        <v>2113</v>
      </c>
      <c r="G366" s="66" t="n">
        <v>20</v>
      </c>
      <c r="H366" s="17"/>
      <c r="I366" s="5"/>
      <c r="J366" s="137"/>
      <c r="K366" s="137"/>
      <c r="L366" s="137"/>
      <c r="M366" s="137"/>
    </row>
    <row r="367" customFormat="false" ht="15.75" hidden="false" customHeight="true" outlineLevel="0" collapsed="false">
      <c r="A367" s="51" t="n">
        <v>457</v>
      </c>
      <c r="B367" s="6" t="n">
        <v>15061613</v>
      </c>
      <c r="C367" s="7" t="s">
        <v>1198</v>
      </c>
      <c r="D367" s="8" t="s">
        <v>2333</v>
      </c>
      <c r="E367" s="158" t="s">
        <v>7</v>
      </c>
      <c r="F367" s="71" t="s">
        <v>2113</v>
      </c>
      <c r="G367" s="66" t="n">
        <v>20</v>
      </c>
      <c r="H367" s="17"/>
      <c r="I367" s="5"/>
      <c r="J367" s="137"/>
      <c r="K367" s="137"/>
      <c r="L367" s="137"/>
      <c r="M367" s="137"/>
    </row>
    <row r="368" customFormat="false" ht="15.75" hidden="false" customHeight="true" outlineLevel="0" collapsed="false">
      <c r="A368" s="51" t="n">
        <v>459</v>
      </c>
      <c r="B368" s="6" t="n">
        <v>15061614</v>
      </c>
      <c r="C368" s="7" t="s">
        <v>1200</v>
      </c>
      <c r="D368" s="8" t="s">
        <v>49</v>
      </c>
      <c r="E368" s="158" t="s">
        <v>7</v>
      </c>
      <c r="F368" s="71" t="s">
        <v>2180</v>
      </c>
      <c r="G368" s="66" t="n">
        <v>20</v>
      </c>
      <c r="H368" s="17"/>
      <c r="I368" s="5"/>
      <c r="J368" s="137"/>
      <c r="K368" s="137"/>
      <c r="L368" s="137"/>
      <c r="M368" s="137"/>
    </row>
    <row r="369" customFormat="false" ht="15.75" hidden="false" customHeight="true" outlineLevel="0" collapsed="false">
      <c r="A369" s="51" t="n">
        <v>463</v>
      </c>
      <c r="B369" s="6" t="n">
        <v>15061619</v>
      </c>
      <c r="C369" s="7" t="s">
        <v>1202</v>
      </c>
      <c r="D369" s="8" t="s">
        <v>2338</v>
      </c>
      <c r="E369" s="158" t="s">
        <v>7</v>
      </c>
      <c r="F369" s="71" t="s">
        <v>2113</v>
      </c>
      <c r="G369" s="66" t="n">
        <v>20</v>
      </c>
      <c r="H369" s="17"/>
      <c r="I369" s="5"/>
      <c r="J369" s="137"/>
      <c r="K369" s="137"/>
      <c r="L369" s="137"/>
      <c r="M369" s="137"/>
    </row>
    <row r="370" customFormat="false" ht="15.75" hidden="false" customHeight="true" outlineLevel="0" collapsed="false">
      <c r="A370" s="51" t="n">
        <v>464</v>
      </c>
      <c r="B370" s="6" t="n">
        <v>15061621</v>
      </c>
      <c r="C370" s="7" t="s">
        <v>1204</v>
      </c>
      <c r="D370" s="8" t="s">
        <v>2310</v>
      </c>
      <c r="E370" s="158" t="s">
        <v>7</v>
      </c>
      <c r="F370" s="71" t="s">
        <v>2113</v>
      </c>
      <c r="G370" s="66" t="n">
        <v>20</v>
      </c>
      <c r="H370" s="17"/>
      <c r="I370" s="5"/>
      <c r="J370" s="137"/>
      <c r="K370" s="137"/>
      <c r="L370" s="137"/>
      <c r="M370" s="137"/>
    </row>
    <row r="371" customFormat="false" ht="15.75" hidden="false" customHeight="true" outlineLevel="0" collapsed="false">
      <c r="A371" s="51" t="n">
        <v>465</v>
      </c>
      <c r="B371" s="6" t="n">
        <v>15061622</v>
      </c>
      <c r="C371" s="7" t="s">
        <v>1206</v>
      </c>
      <c r="D371" s="8" t="s">
        <v>2133</v>
      </c>
      <c r="E371" s="158" t="s">
        <v>7</v>
      </c>
      <c r="F371" s="71" t="s">
        <v>2113</v>
      </c>
      <c r="G371" s="66" t="n">
        <v>20</v>
      </c>
      <c r="H371" s="17"/>
      <c r="I371" s="5"/>
      <c r="J371" s="137"/>
      <c r="K371" s="137"/>
      <c r="L371" s="137"/>
      <c r="M371" s="137"/>
    </row>
    <row r="372" customFormat="false" ht="15.75" hidden="false" customHeight="true" outlineLevel="0" collapsed="false">
      <c r="A372" s="51" t="n">
        <v>466</v>
      </c>
      <c r="B372" s="6" t="n">
        <v>15061623</v>
      </c>
      <c r="C372" s="7" t="s">
        <v>1208</v>
      </c>
      <c r="D372" s="8" t="s">
        <v>285</v>
      </c>
      <c r="E372" s="158" t="s">
        <v>7</v>
      </c>
      <c r="F372" s="71" t="s">
        <v>2113</v>
      </c>
      <c r="G372" s="66" t="n">
        <v>20</v>
      </c>
      <c r="H372" s="17"/>
      <c r="I372" s="5"/>
      <c r="J372" s="137"/>
      <c r="K372" s="137"/>
      <c r="L372" s="137"/>
      <c r="M372" s="137"/>
    </row>
    <row r="373" customFormat="false" ht="15.75" hidden="false" customHeight="true" outlineLevel="0" collapsed="false">
      <c r="A373" s="51" t="n">
        <v>467</v>
      </c>
      <c r="B373" s="6" t="n">
        <v>15061624</v>
      </c>
      <c r="C373" s="7" t="s">
        <v>1210</v>
      </c>
      <c r="D373" s="8" t="s">
        <v>2310</v>
      </c>
      <c r="E373" s="158" t="s">
        <v>7</v>
      </c>
      <c r="F373" s="71" t="s">
        <v>2113</v>
      </c>
      <c r="G373" s="66" t="n">
        <v>20</v>
      </c>
      <c r="H373" s="17"/>
      <c r="I373" s="5"/>
      <c r="J373" s="137"/>
      <c r="K373" s="137"/>
      <c r="L373" s="137"/>
      <c r="M373" s="137"/>
    </row>
    <row r="374" customFormat="false" ht="15.75" hidden="false" customHeight="true" outlineLevel="0" collapsed="false">
      <c r="A374" s="51" t="n">
        <v>469</v>
      </c>
      <c r="B374" s="6" t="n">
        <v>15061626</v>
      </c>
      <c r="C374" s="7" t="s">
        <v>1212</v>
      </c>
      <c r="D374" s="8" t="s">
        <v>2201</v>
      </c>
      <c r="E374" s="158" t="s">
        <v>7</v>
      </c>
      <c r="F374" s="71" t="s">
        <v>2113</v>
      </c>
      <c r="G374" s="66" t="n">
        <v>20</v>
      </c>
      <c r="H374" s="17"/>
      <c r="I374" s="5"/>
      <c r="J374" s="137"/>
      <c r="K374" s="137"/>
      <c r="L374" s="137"/>
      <c r="M374" s="137"/>
    </row>
    <row r="375" customFormat="false" ht="15.75" hidden="false" customHeight="true" outlineLevel="0" collapsed="false">
      <c r="A375" s="51" t="n">
        <v>470</v>
      </c>
      <c r="B375" s="6" t="n">
        <v>15061627</v>
      </c>
      <c r="C375" s="7" t="s">
        <v>1214</v>
      </c>
      <c r="D375" s="8" t="s">
        <v>210</v>
      </c>
      <c r="E375" s="158" t="s">
        <v>7</v>
      </c>
      <c r="F375" s="71" t="s">
        <v>2113</v>
      </c>
      <c r="G375" s="66" t="n">
        <v>20</v>
      </c>
      <c r="H375" s="17"/>
      <c r="I375" s="5"/>
      <c r="J375" s="137"/>
      <c r="K375" s="137"/>
      <c r="L375" s="137"/>
      <c r="M375" s="137"/>
    </row>
    <row r="376" customFormat="false" ht="15.75" hidden="false" customHeight="true" outlineLevel="0" collapsed="false">
      <c r="A376" s="51" t="n">
        <v>471</v>
      </c>
      <c r="B376" s="6" t="n">
        <v>15061628</v>
      </c>
      <c r="C376" s="7" t="s">
        <v>1216</v>
      </c>
      <c r="D376" s="8" t="s">
        <v>24</v>
      </c>
      <c r="E376" s="158" t="s">
        <v>7</v>
      </c>
      <c r="F376" s="71" t="s">
        <v>2113</v>
      </c>
      <c r="G376" s="66" t="n">
        <v>20</v>
      </c>
      <c r="H376" s="17"/>
      <c r="I376" s="5"/>
      <c r="J376" s="137"/>
      <c r="K376" s="137"/>
      <c r="L376" s="137"/>
      <c r="M376" s="137"/>
    </row>
    <row r="377" customFormat="false" ht="15.75" hidden="false" customHeight="true" outlineLevel="0" collapsed="false">
      <c r="A377" s="51" t="n">
        <v>472</v>
      </c>
      <c r="B377" s="6" t="n">
        <v>15061629</v>
      </c>
      <c r="C377" s="7" t="s">
        <v>1218</v>
      </c>
      <c r="D377" s="8" t="s">
        <v>268</v>
      </c>
      <c r="E377" s="158" t="s">
        <v>7</v>
      </c>
      <c r="F377" s="71" t="s">
        <v>2113</v>
      </c>
      <c r="G377" s="66" t="n">
        <v>20</v>
      </c>
      <c r="H377" s="17"/>
      <c r="I377" s="5"/>
      <c r="J377" s="137"/>
      <c r="K377" s="137"/>
      <c r="L377" s="137"/>
      <c r="M377" s="137"/>
    </row>
    <row r="378" customFormat="false" ht="15.75" hidden="false" customHeight="true" outlineLevel="0" collapsed="false">
      <c r="A378" s="51" t="n">
        <v>473</v>
      </c>
      <c r="B378" s="6" t="n">
        <v>15061630</v>
      </c>
      <c r="C378" s="7" t="s">
        <v>1220</v>
      </c>
      <c r="D378" s="8" t="s">
        <v>2339</v>
      </c>
      <c r="E378" s="158" t="s">
        <v>7</v>
      </c>
      <c r="F378" s="71" t="s">
        <v>2113</v>
      </c>
      <c r="G378" s="66" t="n">
        <v>20</v>
      </c>
      <c r="H378" s="17"/>
      <c r="I378" s="5"/>
      <c r="J378" s="137"/>
      <c r="K378" s="137"/>
      <c r="L378" s="137"/>
      <c r="M378" s="137"/>
    </row>
    <row r="379" customFormat="false" ht="15.75" hidden="false" customHeight="true" outlineLevel="0" collapsed="false">
      <c r="A379" s="51" t="n">
        <v>474</v>
      </c>
      <c r="B379" s="6" t="n">
        <v>15061631</v>
      </c>
      <c r="C379" s="7" t="s">
        <v>1222</v>
      </c>
      <c r="D379" s="8" t="s">
        <v>2116</v>
      </c>
      <c r="E379" s="158" t="s">
        <v>7</v>
      </c>
      <c r="F379" s="71" t="s">
        <v>2113</v>
      </c>
      <c r="G379" s="66" t="n">
        <v>20</v>
      </c>
      <c r="H379" s="17"/>
      <c r="I379" s="5"/>
      <c r="J379" s="137"/>
      <c r="K379" s="137"/>
      <c r="L379" s="137"/>
      <c r="M379" s="137"/>
    </row>
    <row r="380" customFormat="false" ht="15.75" hidden="false" customHeight="true" outlineLevel="0" collapsed="false">
      <c r="A380" s="51" t="n">
        <v>475</v>
      </c>
      <c r="B380" s="6" t="n">
        <v>15061632</v>
      </c>
      <c r="C380" s="7" t="s">
        <v>1224</v>
      </c>
      <c r="D380" s="8" t="s">
        <v>2340</v>
      </c>
      <c r="E380" s="158" t="s">
        <v>7</v>
      </c>
      <c r="F380" s="71" t="s">
        <v>2113</v>
      </c>
      <c r="G380" s="66" t="n">
        <v>20</v>
      </c>
      <c r="H380" s="17"/>
      <c r="I380" s="5"/>
      <c r="J380" s="137"/>
      <c r="K380" s="137"/>
      <c r="L380" s="137"/>
      <c r="M380" s="137"/>
    </row>
    <row r="381" customFormat="false" ht="15.75" hidden="false" customHeight="true" outlineLevel="0" collapsed="false">
      <c r="A381" s="19" t="n">
        <v>477</v>
      </c>
      <c r="B381" s="6" t="n">
        <v>15061633</v>
      </c>
      <c r="C381" s="7" t="s">
        <v>1226</v>
      </c>
      <c r="D381" s="8" t="s">
        <v>2341</v>
      </c>
      <c r="E381" s="158" t="s">
        <v>7</v>
      </c>
      <c r="F381" s="158" t="s">
        <v>2180</v>
      </c>
      <c r="G381" s="10" t="n">
        <v>20</v>
      </c>
      <c r="H381" s="22"/>
      <c r="I381" s="22"/>
      <c r="J381" s="169"/>
      <c r="K381" s="169"/>
      <c r="L381" s="169"/>
      <c r="M381" s="169"/>
      <c r="N381" s="114"/>
      <c r="O381" s="114"/>
      <c r="P381" s="114"/>
      <c r="Q381" s="114"/>
    </row>
    <row r="382" customFormat="false" ht="15.75" hidden="false" customHeight="true" outlineLevel="0" collapsed="false">
      <c r="A382" s="316" t="n">
        <v>478</v>
      </c>
      <c r="B382" s="160" t="n">
        <v>15061634</v>
      </c>
      <c r="C382" s="161" t="s">
        <v>1228</v>
      </c>
      <c r="D382" s="162" t="s">
        <v>290</v>
      </c>
      <c r="E382" s="450" t="s">
        <v>7</v>
      </c>
      <c r="F382" s="164" t="s">
        <v>2113</v>
      </c>
      <c r="G382" s="185"/>
      <c r="H382" s="166"/>
      <c r="I382" s="159"/>
      <c r="J382" s="156"/>
      <c r="K382" s="156"/>
      <c r="L382" s="156"/>
      <c r="M382" s="156"/>
      <c r="N382" s="157"/>
      <c r="O382" s="157"/>
      <c r="P382" s="157"/>
      <c r="Q382" s="157"/>
    </row>
    <row r="383" customFormat="false" ht="15.75" hidden="false" customHeight="true" outlineLevel="0" collapsed="false">
      <c r="A383" s="51" t="n">
        <v>480</v>
      </c>
      <c r="B383" s="6" t="n">
        <v>15061637</v>
      </c>
      <c r="C383" s="7" t="s">
        <v>1230</v>
      </c>
      <c r="D383" s="8" t="s">
        <v>190</v>
      </c>
      <c r="E383" s="158" t="s">
        <v>7</v>
      </c>
      <c r="F383" s="71" t="s">
        <v>2113</v>
      </c>
      <c r="G383" s="66" t="n">
        <v>20</v>
      </c>
      <c r="H383" s="17"/>
      <c r="I383" s="5"/>
      <c r="J383" s="137"/>
      <c r="K383" s="137"/>
      <c r="L383" s="137"/>
      <c r="M383" s="137"/>
    </row>
    <row r="384" customFormat="false" ht="15.75" hidden="false" customHeight="true" outlineLevel="0" collapsed="false">
      <c r="A384" s="51" t="n">
        <v>481</v>
      </c>
      <c r="B384" s="6" t="n">
        <v>15061638</v>
      </c>
      <c r="C384" s="7" t="s">
        <v>1232</v>
      </c>
      <c r="D384" s="8" t="s">
        <v>2342</v>
      </c>
      <c r="E384" s="158" t="s">
        <v>7</v>
      </c>
      <c r="F384" s="71" t="s">
        <v>2113</v>
      </c>
      <c r="G384" s="66" t="n">
        <v>20</v>
      </c>
      <c r="H384" s="17"/>
      <c r="I384" s="5"/>
      <c r="J384" s="137"/>
      <c r="K384" s="137"/>
      <c r="L384" s="137"/>
      <c r="M384" s="137"/>
    </row>
    <row r="385" customFormat="false" ht="15.75" hidden="false" customHeight="true" outlineLevel="0" collapsed="false">
      <c r="A385" s="51" t="n">
        <v>482</v>
      </c>
      <c r="B385" s="6" t="n">
        <v>15061639</v>
      </c>
      <c r="C385" s="7" t="s">
        <v>1234</v>
      </c>
      <c r="D385" s="8" t="s">
        <v>2343</v>
      </c>
      <c r="E385" s="158" t="s">
        <v>7</v>
      </c>
      <c r="F385" s="71" t="s">
        <v>2113</v>
      </c>
      <c r="G385" s="66" t="n">
        <v>20</v>
      </c>
      <c r="H385" s="17"/>
      <c r="I385" s="5"/>
      <c r="J385" s="137"/>
      <c r="K385" s="137"/>
      <c r="L385" s="137"/>
      <c r="M385" s="137"/>
    </row>
    <row r="386" customFormat="false" ht="15.75" hidden="false" customHeight="true" outlineLevel="0" collapsed="false">
      <c r="A386" s="51" t="n">
        <v>483</v>
      </c>
      <c r="B386" s="6" t="n">
        <v>15061640</v>
      </c>
      <c r="C386" s="7" t="s">
        <v>1236</v>
      </c>
      <c r="D386" s="8" t="s">
        <v>239</v>
      </c>
      <c r="E386" s="158" t="s">
        <v>7</v>
      </c>
      <c r="F386" s="71" t="s">
        <v>2115</v>
      </c>
      <c r="G386" s="66" t="n">
        <v>20</v>
      </c>
      <c r="H386" s="17"/>
      <c r="I386" s="5"/>
      <c r="J386" s="137"/>
      <c r="K386" s="137"/>
      <c r="L386" s="137"/>
      <c r="M386" s="137"/>
    </row>
    <row r="387" customFormat="false" ht="15.75" hidden="false" customHeight="true" outlineLevel="0" collapsed="false">
      <c r="A387" s="51" t="n">
        <v>484</v>
      </c>
      <c r="B387" s="6" t="n">
        <v>15061641</v>
      </c>
      <c r="C387" s="7" t="s">
        <v>1238</v>
      </c>
      <c r="D387" s="8" t="s">
        <v>2197</v>
      </c>
      <c r="E387" s="158" t="s">
        <v>7</v>
      </c>
      <c r="F387" s="71" t="s">
        <v>2113</v>
      </c>
      <c r="G387" s="66" t="n">
        <v>20</v>
      </c>
      <c r="H387" s="17"/>
      <c r="I387" s="5"/>
      <c r="J387" s="137"/>
      <c r="K387" s="137"/>
      <c r="L387" s="137"/>
      <c r="M387" s="137"/>
    </row>
    <row r="388" customFormat="false" ht="15.75" hidden="false" customHeight="true" outlineLevel="0" collapsed="false">
      <c r="A388" s="51" t="n">
        <v>485</v>
      </c>
      <c r="B388" s="6" t="n">
        <v>15061642</v>
      </c>
      <c r="C388" s="7" t="s">
        <v>1240</v>
      </c>
      <c r="D388" s="8" t="s">
        <v>20</v>
      </c>
      <c r="E388" s="158" t="s">
        <v>7</v>
      </c>
      <c r="F388" s="71" t="s">
        <v>2113</v>
      </c>
      <c r="G388" s="66" t="n">
        <v>20</v>
      </c>
      <c r="H388" s="17"/>
      <c r="I388" s="5"/>
      <c r="J388" s="137"/>
      <c r="K388" s="137"/>
      <c r="L388" s="137"/>
      <c r="M388" s="137"/>
    </row>
    <row r="389" customFormat="false" ht="15.75" hidden="false" customHeight="true" outlineLevel="0" collapsed="false">
      <c r="A389" s="51" t="n">
        <v>486</v>
      </c>
      <c r="B389" s="6" t="n">
        <v>15061645</v>
      </c>
      <c r="C389" s="7" t="s">
        <v>1242</v>
      </c>
      <c r="D389" s="8" t="s">
        <v>2344</v>
      </c>
      <c r="E389" s="158" t="s">
        <v>7</v>
      </c>
      <c r="F389" s="158" t="s">
        <v>2115</v>
      </c>
      <c r="G389" s="66" t="n">
        <v>20</v>
      </c>
      <c r="H389" s="17"/>
      <c r="I389" s="5"/>
      <c r="J389" s="137"/>
      <c r="K389" s="137"/>
      <c r="L389" s="137"/>
      <c r="M389" s="137"/>
    </row>
    <row r="390" s="157" customFormat="true" ht="15.75" hidden="false" customHeight="true" outlineLevel="0" collapsed="false">
      <c r="A390" s="51" t="n">
        <v>488</v>
      </c>
      <c r="B390" s="6" t="n">
        <v>15061646</v>
      </c>
      <c r="C390" s="7" t="s">
        <v>1244</v>
      </c>
      <c r="D390" s="8" t="s">
        <v>2308</v>
      </c>
      <c r="E390" s="158" t="s">
        <v>7</v>
      </c>
      <c r="F390" s="71" t="s">
        <v>2115</v>
      </c>
      <c r="G390" s="66" t="n">
        <v>20</v>
      </c>
      <c r="H390" s="17"/>
      <c r="I390" s="5"/>
      <c r="J390" s="451"/>
      <c r="K390" s="137"/>
      <c r="L390" s="137"/>
      <c r="M390" s="137"/>
      <c r="N390" s="110"/>
      <c r="O390" s="110"/>
      <c r="P390" s="110"/>
      <c r="Q390" s="110"/>
    </row>
    <row r="391" customFormat="false" ht="15.75" hidden="false" customHeight="true" outlineLevel="0" collapsed="false">
      <c r="A391" s="51" t="n">
        <v>489</v>
      </c>
      <c r="B391" s="6" t="n">
        <v>15061647</v>
      </c>
      <c r="C391" s="7" t="s">
        <v>1246</v>
      </c>
      <c r="D391" s="8" t="s">
        <v>2252</v>
      </c>
      <c r="E391" s="158" t="s">
        <v>7</v>
      </c>
      <c r="F391" s="71" t="s">
        <v>2113</v>
      </c>
      <c r="G391" s="66" t="n">
        <v>20</v>
      </c>
      <c r="H391" s="17"/>
      <c r="I391" s="5"/>
      <c r="J391" s="137"/>
      <c r="K391" s="137"/>
      <c r="L391" s="137"/>
      <c r="M391" s="137"/>
    </row>
    <row r="392" customFormat="false" ht="15.75" hidden="false" customHeight="true" outlineLevel="0" collapsed="false">
      <c r="A392" s="51" t="n">
        <v>490</v>
      </c>
      <c r="B392" s="6" t="n">
        <v>15061648</v>
      </c>
      <c r="C392" s="7" t="s">
        <v>1248</v>
      </c>
      <c r="D392" s="8" t="s">
        <v>202</v>
      </c>
      <c r="E392" s="158" t="s">
        <v>7</v>
      </c>
      <c r="F392" s="71" t="s">
        <v>2113</v>
      </c>
      <c r="G392" s="66" t="n">
        <v>20</v>
      </c>
      <c r="H392" s="17"/>
      <c r="I392" s="5"/>
      <c r="J392" s="137"/>
      <c r="K392" s="137"/>
      <c r="L392" s="137"/>
      <c r="M392" s="137"/>
    </row>
    <row r="393" s="157" customFormat="true" ht="15.75" hidden="false" customHeight="true" outlineLevel="0" collapsed="false">
      <c r="A393" s="51" t="n">
        <v>491</v>
      </c>
      <c r="B393" s="6" t="n">
        <v>15061649</v>
      </c>
      <c r="C393" s="7" t="s">
        <v>1250</v>
      </c>
      <c r="D393" s="8" t="s">
        <v>2345</v>
      </c>
      <c r="E393" s="158" t="s">
        <v>7</v>
      </c>
      <c r="F393" s="71" t="s">
        <v>2113</v>
      </c>
      <c r="G393" s="66" t="n">
        <v>20</v>
      </c>
      <c r="H393" s="17"/>
      <c r="I393" s="5"/>
      <c r="J393" s="451"/>
      <c r="K393" s="137"/>
      <c r="L393" s="137"/>
      <c r="M393" s="137"/>
      <c r="N393" s="110"/>
      <c r="O393" s="110"/>
      <c r="P393" s="110"/>
      <c r="Q393" s="110"/>
    </row>
    <row r="394" customFormat="false" ht="15.75" hidden="false" customHeight="true" outlineLevel="0" collapsed="false">
      <c r="A394" s="51" t="n">
        <v>492</v>
      </c>
      <c r="B394" s="6" t="n">
        <v>15061650</v>
      </c>
      <c r="C394" s="7" t="s">
        <v>1252</v>
      </c>
      <c r="D394" s="8" t="s">
        <v>190</v>
      </c>
      <c r="E394" s="158" t="s">
        <v>7</v>
      </c>
      <c r="F394" s="71" t="s">
        <v>2115</v>
      </c>
      <c r="G394" s="66" t="n">
        <v>20</v>
      </c>
      <c r="H394" s="17"/>
      <c r="I394" s="5"/>
      <c r="J394" s="137"/>
      <c r="K394" s="137"/>
      <c r="L394" s="137"/>
      <c r="M394" s="137"/>
    </row>
    <row r="395" customFormat="false" ht="15.75" hidden="false" customHeight="true" outlineLevel="0" collapsed="false">
      <c r="A395" s="51" t="n">
        <v>493</v>
      </c>
      <c r="B395" s="6" t="n">
        <v>15061651</v>
      </c>
      <c r="C395" s="7" t="s">
        <v>1254</v>
      </c>
      <c r="D395" s="8" t="s">
        <v>239</v>
      </c>
      <c r="E395" s="158" t="s">
        <v>7</v>
      </c>
      <c r="F395" s="71" t="s">
        <v>2113</v>
      </c>
      <c r="G395" s="66" t="n">
        <v>20</v>
      </c>
      <c r="H395" s="17"/>
      <c r="I395" s="5"/>
      <c r="J395" s="137"/>
      <c r="K395" s="137"/>
      <c r="L395" s="137"/>
      <c r="M395" s="137"/>
    </row>
    <row r="396" customFormat="false" ht="15.75" hidden="false" customHeight="true" outlineLevel="0" collapsed="false">
      <c r="A396" s="57" t="n">
        <v>52</v>
      </c>
      <c r="B396" s="43" t="n">
        <v>15061652</v>
      </c>
      <c r="C396" s="43" t="n">
        <v>4827</v>
      </c>
      <c r="D396" s="48" t="s">
        <v>214</v>
      </c>
      <c r="E396" s="24" t="s">
        <v>178</v>
      </c>
      <c r="F396" s="10" t="s">
        <v>2516</v>
      </c>
      <c r="G396" s="51" t="n">
        <v>20</v>
      </c>
      <c r="H396" s="54"/>
      <c r="I396" s="57"/>
    </row>
    <row r="397" customFormat="false" ht="15.75" hidden="false" customHeight="true" outlineLevel="0" collapsed="false">
      <c r="A397" s="51" t="n">
        <v>494</v>
      </c>
      <c r="B397" s="6" t="n">
        <v>15061653</v>
      </c>
      <c r="C397" s="7" t="s">
        <v>1258</v>
      </c>
      <c r="D397" s="8" t="s">
        <v>2346</v>
      </c>
      <c r="E397" s="158" t="s">
        <v>7</v>
      </c>
      <c r="F397" s="71" t="s">
        <v>2113</v>
      </c>
      <c r="G397" s="66" t="n">
        <v>20</v>
      </c>
      <c r="H397" s="17"/>
      <c r="I397" s="5"/>
      <c r="J397" s="137"/>
      <c r="K397" s="137"/>
      <c r="L397" s="137"/>
      <c r="M397" s="137"/>
    </row>
    <row r="398" s="175" customFormat="true" ht="15.75" hidden="false" customHeight="true" outlineLevel="0" collapsed="false">
      <c r="A398" s="51" t="n">
        <v>495</v>
      </c>
      <c r="B398" s="6" t="n">
        <v>15061654</v>
      </c>
      <c r="C398" s="7" t="s">
        <v>1260</v>
      </c>
      <c r="D398" s="8" t="s">
        <v>2347</v>
      </c>
      <c r="E398" s="158" t="s">
        <v>7</v>
      </c>
      <c r="F398" s="71" t="s">
        <v>2113</v>
      </c>
      <c r="G398" s="66" t="n">
        <v>20</v>
      </c>
      <c r="H398" s="17"/>
      <c r="I398" s="5"/>
      <c r="J398" s="451"/>
      <c r="K398" s="137"/>
      <c r="L398" s="137"/>
      <c r="M398" s="137"/>
      <c r="N398" s="110"/>
      <c r="O398" s="110"/>
      <c r="P398" s="110"/>
      <c r="Q398" s="110"/>
    </row>
    <row r="399" customFormat="false" ht="15.75" hidden="false" customHeight="true" outlineLevel="0" collapsed="false">
      <c r="A399" s="51" t="n">
        <v>496</v>
      </c>
      <c r="B399" s="6" t="n">
        <v>15061655</v>
      </c>
      <c r="C399" s="7" t="s">
        <v>1262</v>
      </c>
      <c r="D399" s="8" t="s">
        <v>2348</v>
      </c>
      <c r="E399" s="158" t="s">
        <v>7</v>
      </c>
      <c r="F399" s="71" t="s">
        <v>2113</v>
      </c>
      <c r="G399" s="66" t="n">
        <v>20</v>
      </c>
      <c r="H399" s="17"/>
      <c r="I399" s="5"/>
      <c r="J399" s="137"/>
      <c r="K399" s="137"/>
      <c r="L399" s="137"/>
      <c r="M399" s="137"/>
    </row>
    <row r="400" customFormat="false" ht="15.75" hidden="false" customHeight="true" outlineLevel="0" collapsed="false">
      <c r="A400" s="51" t="n">
        <v>497</v>
      </c>
      <c r="B400" s="6" t="n">
        <v>15061656</v>
      </c>
      <c r="C400" s="7" t="s">
        <v>1264</v>
      </c>
      <c r="D400" s="8" t="s">
        <v>2349</v>
      </c>
      <c r="E400" s="158" t="s">
        <v>7</v>
      </c>
      <c r="F400" s="71" t="s">
        <v>2113</v>
      </c>
      <c r="G400" s="66" t="n">
        <v>20</v>
      </c>
      <c r="H400" s="17"/>
      <c r="I400" s="5"/>
      <c r="J400" s="137"/>
      <c r="K400" s="137"/>
      <c r="L400" s="137"/>
      <c r="M400" s="137"/>
    </row>
    <row r="401" customFormat="false" ht="15.75" hidden="false" customHeight="true" outlineLevel="0" collapsed="false">
      <c r="A401" s="51" t="n">
        <v>498</v>
      </c>
      <c r="B401" s="6" t="n">
        <v>15061658</v>
      </c>
      <c r="C401" s="7" t="s">
        <v>1266</v>
      </c>
      <c r="D401" s="8" t="s">
        <v>51</v>
      </c>
      <c r="E401" s="158" t="s">
        <v>7</v>
      </c>
      <c r="F401" s="71" t="s">
        <v>2113</v>
      </c>
      <c r="G401" s="66" t="n">
        <v>20</v>
      </c>
      <c r="H401" s="17"/>
      <c r="I401" s="5"/>
      <c r="J401" s="137"/>
      <c r="K401" s="137"/>
      <c r="L401" s="137"/>
      <c r="M401" s="137"/>
    </row>
    <row r="402" customFormat="false" ht="15.75" hidden="false" customHeight="true" outlineLevel="0" collapsed="false">
      <c r="A402" s="51" t="n">
        <v>499</v>
      </c>
      <c r="B402" s="6" t="n">
        <v>15061659</v>
      </c>
      <c r="C402" s="7" t="s">
        <v>1268</v>
      </c>
      <c r="D402" s="8" t="s">
        <v>190</v>
      </c>
      <c r="E402" s="158" t="s">
        <v>7</v>
      </c>
      <c r="F402" s="71" t="s">
        <v>2113</v>
      </c>
      <c r="G402" s="66" t="n">
        <v>20</v>
      </c>
      <c r="H402" s="17"/>
      <c r="I402" s="5"/>
      <c r="J402" s="137"/>
      <c r="K402" s="137"/>
      <c r="L402" s="137"/>
      <c r="M402" s="137"/>
    </row>
    <row r="403" customFormat="false" ht="15.75" hidden="false" customHeight="true" outlineLevel="0" collapsed="false">
      <c r="A403" s="51" t="n">
        <v>500</v>
      </c>
      <c r="B403" s="6" t="n">
        <v>15061661</v>
      </c>
      <c r="C403" s="7" t="s">
        <v>1270</v>
      </c>
      <c r="D403" s="8" t="s">
        <v>2350</v>
      </c>
      <c r="E403" s="158" t="s">
        <v>7</v>
      </c>
      <c r="F403" s="71" t="s">
        <v>2113</v>
      </c>
      <c r="G403" s="66" t="n">
        <v>20</v>
      </c>
      <c r="H403" s="17"/>
      <c r="I403" s="5"/>
      <c r="J403" s="137"/>
      <c r="K403" s="137"/>
      <c r="L403" s="137"/>
      <c r="M403" s="137"/>
    </row>
    <row r="404" customFormat="false" ht="15.75" hidden="false" customHeight="true" outlineLevel="0" collapsed="false">
      <c r="A404" s="51" t="n">
        <v>501</v>
      </c>
      <c r="B404" s="6" t="n">
        <v>15061662</v>
      </c>
      <c r="C404" s="7" t="s">
        <v>1272</v>
      </c>
      <c r="D404" s="8" t="s">
        <v>140</v>
      </c>
      <c r="E404" s="158" t="s">
        <v>7</v>
      </c>
      <c r="F404" s="71" t="s">
        <v>2113</v>
      </c>
      <c r="G404" s="66" t="n">
        <v>20</v>
      </c>
      <c r="H404" s="17"/>
      <c r="I404" s="5"/>
      <c r="J404" s="137"/>
      <c r="K404" s="137"/>
      <c r="L404" s="137"/>
      <c r="M404" s="137"/>
    </row>
    <row r="405" customFormat="false" ht="15.75" hidden="false" customHeight="true" outlineLevel="0" collapsed="false">
      <c r="A405" s="185" t="n">
        <v>161</v>
      </c>
      <c r="B405" s="181" t="n">
        <v>15061663</v>
      </c>
      <c r="C405" s="181"/>
      <c r="D405" s="453" t="s">
        <v>83</v>
      </c>
      <c r="E405" s="165" t="s">
        <v>106</v>
      </c>
      <c r="F405" s="165"/>
      <c r="G405" s="313"/>
      <c r="H405" s="313"/>
      <c r="I405" s="181"/>
    </row>
    <row r="406" customFormat="false" ht="15.75" hidden="false" customHeight="true" outlineLevel="0" collapsed="false">
      <c r="A406" s="51" t="n">
        <v>504</v>
      </c>
      <c r="B406" s="6" t="n">
        <v>15061665</v>
      </c>
      <c r="C406" s="7" t="s">
        <v>1274</v>
      </c>
      <c r="D406" s="8" t="s">
        <v>2351</v>
      </c>
      <c r="E406" s="158" t="s">
        <v>7</v>
      </c>
      <c r="F406" s="71" t="s">
        <v>2113</v>
      </c>
      <c r="G406" s="66" t="n">
        <v>20</v>
      </c>
      <c r="H406" s="17"/>
      <c r="I406" s="5"/>
      <c r="J406" s="137"/>
      <c r="K406" s="137"/>
      <c r="L406" s="137"/>
      <c r="M406" s="137"/>
    </row>
    <row r="407" customFormat="false" ht="15.75" hidden="false" customHeight="true" outlineLevel="0" collapsed="false">
      <c r="A407" s="51" t="n">
        <v>505</v>
      </c>
      <c r="B407" s="6" t="n">
        <v>15061666</v>
      </c>
      <c r="C407" s="7" t="s">
        <v>1276</v>
      </c>
      <c r="D407" s="8" t="s">
        <v>180</v>
      </c>
      <c r="E407" s="158" t="s">
        <v>7</v>
      </c>
      <c r="F407" s="71" t="s">
        <v>2113</v>
      </c>
      <c r="G407" s="66" t="n">
        <v>20</v>
      </c>
      <c r="H407" s="17"/>
      <c r="I407" s="5"/>
      <c r="J407" s="137"/>
      <c r="K407" s="137"/>
      <c r="L407" s="137"/>
      <c r="M407" s="137"/>
    </row>
    <row r="408" customFormat="false" ht="15.75" hidden="false" customHeight="true" outlineLevel="0" collapsed="false">
      <c r="A408" s="51" t="n">
        <v>508</v>
      </c>
      <c r="B408" s="6" t="n">
        <v>15061667</v>
      </c>
      <c r="C408" s="7" t="s">
        <v>1278</v>
      </c>
      <c r="D408" s="8" t="s">
        <v>2201</v>
      </c>
      <c r="E408" s="158" t="s">
        <v>7</v>
      </c>
      <c r="F408" s="71" t="s">
        <v>2113</v>
      </c>
      <c r="G408" s="66" t="n">
        <v>20</v>
      </c>
      <c r="H408" s="17"/>
      <c r="I408" s="5"/>
      <c r="J408" s="137"/>
      <c r="K408" s="137"/>
      <c r="L408" s="137"/>
      <c r="M408" s="137"/>
    </row>
    <row r="409" customFormat="false" ht="15.75" hidden="false" customHeight="true" outlineLevel="0" collapsed="false">
      <c r="A409" s="51" t="n">
        <v>506</v>
      </c>
      <c r="B409" s="6" t="n">
        <v>15061668</v>
      </c>
      <c r="C409" s="7" t="s">
        <v>1280</v>
      </c>
      <c r="D409" s="8" t="s">
        <v>2352</v>
      </c>
      <c r="E409" s="158" t="s">
        <v>7</v>
      </c>
      <c r="F409" s="71" t="s">
        <v>2113</v>
      </c>
      <c r="G409" s="66" t="n">
        <v>20</v>
      </c>
      <c r="H409" s="17"/>
      <c r="I409" s="5"/>
      <c r="J409" s="137"/>
      <c r="K409" s="137"/>
      <c r="L409" s="137"/>
      <c r="M409" s="137"/>
    </row>
    <row r="410" customFormat="false" ht="15.75" hidden="false" customHeight="true" outlineLevel="0" collapsed="false">
      <c r="A410" s="51" t="n">
        <v>509</v>
      </c>
      <c r="B410" s="6" t="n">
        <v>15061669</v>
      </c>
      <c r="C410" s="7" t="s">
        <v>1282</v>
      </c>
      <c r="D410" s="8" t="s">
        <v>30</v>
      </c>
      <c r="E410" s="158" t="s">
        <v>7</v>
      </c>
      <c r="F410" s="71" t="s">
        <v>2113</v>
      </c>
      <c r="G410" s="66" t="n">
        <v>19</v>
      </c>
      <c r="H410" s="17"/>
      <c r="I410" s="5"/>
      <c r="J410" s="137"/>
      <c r="K410" s="137"/>
      <c r="L410" s="137"/>
      <c r="M410" s="137"/>
    </row>
    <row r="411" customFormat="false" ht="15.75" hidden="false" customHeight="true" outlineLevel="0" collapsed="false">
      <c r="A411" s="51" t="n">
        <v>510</v>
      </c>
      <c r="B411" s="6" t="n">
        <v>15061670</v>
      </c>
      <c r="C411" s="7" t="s">
        <v>1284</v>
      </c>
      <c r="D411" s="8" t="s">
        <v>2354</v>
      </c>
      <c r="E411" s="158" t="s">
        <v>7</v>
      </c>
      <c r="F411" s="71" t="s">
        <v>2113</v>
      </c>
      <c r="G411" s="66" t="n">
        <v>20</v>
      </c>
      <c r="H411" s="17"/>
      <c r="I411" s="5"/>
      <c r="J411" s="137"/>
      <c r="K411" s="137"/>
      <c r="L411" s="137"/>
      <c r="M411" s="137"/>
    </row>
    <row r="412" customFormat="false" ht="15.75" hidden="false" customHeight="true" outlineLevel="0" collapsed="false">
      <c r="A412" s="51" t="n">
        <v>511</v>
      </c>
      <c r="B412" s="6" t="n">
        <v>15061671</v>
      </c>
      <c r="C412" s="7" t="s">
        <v>1286</v>
      </c>
      <c r="D412" s="8" t="s">
        <v>20</v>
      </c>
      <c r="E412" s="158" t="s">
        <v>7</v>
      </c>
      <c r="F412" s="71" t="s">
        <v>2113</v>
      </c>
      <c r="G412" s="66" t="n">
        <v>20</v>
      </c>
      <c r="H412" s="17"/>
      <c r="I412" s="5"/>
      <c r="J412" s="137"/>
      <c r="K412" s="137"/>
      <c r="L412" s="137"/>
      <c r="M412" s="137"/>
    </row>
    <row r="413" customFormat="false" ht="15.75" hidden="false" customHeight="true" outlineLevel="0" collapsed="false">
      <c r="A413" s="51" t="n">
        <v>512</v>
      </c>
      <c r="B413" s="6" t="n">
        <v>15061673</v>
      </c>
      <c r="C413" s="7" t="s">
        <v>1288</v>
      </c>
      <c r="D413" s="8" t="s">
        <v>2353</v>
      </c>
      <c r="E413" s="158" t="s">
        <v>7</v>
      </c>
      <c r="F413" s="158" t="s">
        <v>2180</v>
      </c>
      <c r="G413" s="66" t="n">
        <v>20</v>
      </c>
      <c r="H413" s="17"/>
      <c r="I413" s="5"/>
      <c r="J413" s="137"/>
      <c r="K413" s="137"/>
      <c r="L413" s="137"/>
      <c r="M413" s="137"/>
    </row>
    <row r="414" customFormat="false" ht="15.75" hidden="false" customHeight="true" outlineLevel="0" collapsed="false">
      <c r="A414" s="185" t="n">
        <v>112</v>
      </c>
      <c r="B414" s="448" t="n">
        <v>15061675</v>
      </c>
      <c r="C414" s="448"/>
      <c r="D414" s="252" t="s">
        <v>2569</v>
      </c>
      <c r="E414" s="165" t="s">
        <v>106</v>
      </c>
      <c r="F414" s="165"/>
      <c r="G414" s="166"/>
      <c r="H414" s="313"/>
      <c r="I414" s="448"/>
    </row>
    <row r="415" customFormat="false" ht="15.75" hidden="false" customHeight="true" outlineLevel="0" collapsed="false">
      <c r="A415" s="51" t="n">
        <v>513</v>
      </c>
      <c r="B415" s="6" t="n">
        <v>15061676</v>
      </c>
      <c r="C415" s="7" t="s">
        <v>1290</v>
      </c>
      <c r="D415" s="8" t="s">
        <v>239</v>
      </c>
      <c r="E415" s="158" t="s">
        <v>7</v>
      </c>
      <c r="F415" s="71" t="s">
        <v>2113</v>
      </c>
      <c r="G415" s="66" t="n">
        <v>20</v>
      </c>
      <c r="H415" s="17"/>
      <c r="I415" s="5"/>
      <c r="J415" s="137"/>
      <c r="K415" s="137"/>
      <c r="L415" s="137"/>
      <c r="M415" s="137"/>
    </row>
    <row r="416" customFormat="false" ht="15.75" hidden="false" customHeight="true" outlineLevel="0" collapsed="false">
      <c r="A416" s="51" t="n">
        <v>514</v>
      </c>
      <c r="B416" s="6" t="n">
        <v>15061677</v>
      </c>
      <c r="C416" s="7" t="s">
        <v>1292</v>
      </c>
      <c r="D416" s="8" t="s">
        <v>2355</v>
      </c>
      <c r="E416" s="158" t="s">
        <v>7</v>
      </c>
      <c r="F416" s="71" t="s">
        <v>2115</v>
      </c>
      <c r="G416" s="66" t="n">
        <v>20</v>
      </c>
      <c r="H416" s="17"/>
      <c r="I416" s="5"/>
      <c r="J416" s="137"/>
      <c r="K416" s="137"/>
      <c r="L416" s="137"/>
      <c r="M416" s="137"/>
    </row>
    <row r="417" customFormat="false" ht="15.75" hidden="false" customHeight="true" outlineLevel="0" collapsed="false">
      <c r="A417" s="51" t="n">
        <v>515</v>
      </c>
      <c r="B417" s="6" t="n">
        <v>15061678</v>
      </c>
      <c r="C417" s="7" t="s">
        <v>1294</v>
      </c>
      <c r="D417" s="8" t="s">
        <v>2356</v>
      </c>
      <c r="E417" s="158" t="s">
        <v>7</v>
      </c>
      <c r="F417" s="71" t="s">
        <v>2113</v>
      </c>
      <c r="G417" s="66" t="n">
        <v>20</v>
      </c>
      <c r="H417" s="17"/>
      <c r="I417" s="5"/>
      <c r="J417" s="137"/>
      <c r="K417" s="137"/>
      <c r="L417" s="137"/>
      <c r="M417" s="137"/>
    </row>
    <row r="418" customFormat="false" ht="15.75" hidden="false" customHeight="true" outlineLevel="0" collapsed="false">
      <c r="A418" s="51" t="n">
        <v>516</v>
      </c>
      <c r="B418" s="6" t="n">
        <v>15061679</v>
      </c>
      <c r="C418" s="7" t="s">
        <v>1296</v>
      </c>
      <c r="D418" s="8" t="s">
        <v>268</v>
      </c>
      <c r="E418" s="158" t="s">
        <v>7</v>
      </c>
      <c r="F418" s="71" t="s">
        <v>2113</v>
      </c>
      <c r="G418" s="66" t="n">
        <v>20</v>
      </c>
      <c r="H418" s="17"/>
      <c r="I418" s="5"/>
      <c r="J418" s="137"/>
      <c r="K418" s="137"/>
      <c r="L418" s="137"/>
      <c r="M418" s="137"/>
    </row>
    <row r="419" customFormat="false" ht="15.75" hidden="false" customHeight="true" outlineLevel="0" collapsed="false">
      <c r="A419" s="51" t="n">
        <v>517</v>
      </c>
      <c r="B419" s="6" t="n">
        <v>15061680</v>
      </c>
      <c r="C419" s="7" t="s">
        <v>1298</v>
      </c>
      <c r="D419" s="8" t="s">
        <v>2357</v>
      </c>
      <c r="E419" s="158" t="s">
        <v>7</v>
      </c>
      <c r="F419" s="71" t="s">
        <v>2115</v>
      </c>
      <c r="G419" s="66" t="n">
        <v>20</v>
      </c>
      <c r="H419" s="17"/>
      <c r="I419" s="5"/>
      <c r="J419" s="137"/>
      <c r="K419" s="137"/>
      <c r="L419" s="137"/>
      <c r="M419" s="137"/>
    </row>
    <row r="420" customFormat="false" ht="15.75" hidden="false" customHeight="true" outlineLevel="0" collapsed="false">
      <c r="A420" s="51" t="n">
        <v>518</v>
      </c>
      <c r="B420" s="6" t="n">
        <v>15061682</v>
      </c>
      <c r="C420" s="7" t="s">
        <v>1300</v>
      </c>
      <c r="D420" s="8" t="s">
        <v>2358</v>
      </c>
      <c r="E420" s="158" t="s">
        <v>7</v>
      </c>
      <c r="F420" s="71" t="s">
        <v>2113</v>
      </c>
      <c r="G420" s="66" t="n">
        <v>18</v>
      </c>
      <c r="H420" s="17"/>
      <c r="I420" s="5"/>
      <c r="J420" s="137"/>
      <c r="K420" s="137"/>
      <c r="L420" s="137"/>
      <c r="M420" s="137"/>
    </row>
    <row r="421" customFormat="false" ht="15.75" hidden="false" customHeight="true" outlineLevel="0" collapsed="false">
      <c r="A421" s="51" t="n">
        <v>519</v>
      </c>
      <c r="B421" s="6" t="n">
        <v>15061683</v>
      </c>
      <c r="C421" s="7" t="s">
        <v>1302</v>
      </c>
      <c r="D421" s="8" t="s">
        <v>2359</v>
      </c>
      <c r="E421" s="158" t="s">
        <v>7</v>
      </c>
      <c r="F421" s="71" t="s">
        <v>2113</v>
      </c>
      <c r="G421" s="66" t="n">
        <v>20</v>
      </c>
      <c r="H421" s="17"/>
      <c r="I421" s="5"/>
      <c r="J421" s="137"/>
      <c r="K421" s="137"/>
      <c r="L421" s="137"/>
      <c r="M421" s="137"/>
    </row>
    <row r="422" customFormat="false" ht="15.75" hidden="false" customHeight="true" outlineLevel="0" collapsed="false">
      <c r="A422" s="51" t="n">
        <v>520</v>
      </c>
      <c r="B422" s="6" t="n">
        <v>15061684</v>
      </c>
      <c r="C422" s="7" t="s">
        <v>1304</v>
      </c>
      <c r="D422" s="8" t="s">
        <v>20</v>
      </c>
      <c r="E422" s="158" t="s">
        <v>7</v>
      </c>
      <c r="F422" s="71" t="s">
        <v>2113</v>
      </c>
      <c r="G422" s="66" t="n">
        <v>20</v>
      </c>
      <c r="H422" s="17"/>
      <c r="I422" s="5"/>
      <c r="J422" s="137"/>
      <c r="K422" s="137"/>
      <c r="L422" s="137"/>
      <c r="M422" s="137"/>
    </row>
    <row r="423" customFormat="false" ht="15.75" hidden="false" customHeight="true" outlineLevel="0" collapsed="false">
      <c r="A423" s="51" t="n">
        <v>521</v>
      </c>
      <c r="B423" s="6" t="n">
        <v>15061685</v>
      </c>
      <c r="C423" s="7" t="s">
        <v>1306</v>
      </c>
      <c r="D423" s="8" t="s">
        <v>20</v>
      </c>
      <c r="E423" s="158" t="s">
        <v>7</v>
      </c>
      <c r="F423" s="71" t="s">
        <v>2113</v>
      </c>
      <c r="G423" s="66" t="n">
        <v>20</v>
      </c>
      <c r="H423" s="17"/>
      <c r="I423" s="5"/>
      <c r="J423" s="137"/>
      <c r="K423" s="137"/>
      <c r="L423" s="137"/>
      <c r="M423" s="137"/>
    </row>
    <row r="424" customFormat="false" ht="15.75" hidden="false" customHeight="true" outlineLevel="0" collapsed="false">
      <c r="A424" s="51" t="n">
        <v>522</v>
      </c>
      <c r="B424" s="6" t="n">
        <v>15061686</v>
      </c>
      <c r="C424" s="7" t="s">
        <v>1308</v>
      </c>
      <c r="D424" s="180" t="s">
        <v>2360</v>
      </c>
      <c r="E424" s="158" t="s">
        <v>7</v>
      </c>
      <c r="F424" s="71" t="s">
        <v>2113</v>
      </c>
      <c r="G424" s="66" t="n">
        <v>20</v>
      </c>
      <c r="H424" s="17"/>
      <c r="I424" s="5"/>
      <c r="J424" s="137"/>
      <c r="K424" s="137"/>
      <c r="L424" s="137"/>
      <c r="M424" s="137"/>
    </row>
    <row r="425" customFormat="false" ht="15.75" hidden="false" customHeight="true" outlineLevel="0" collapsed="false">
      <c r="A425" s="51" t="n">
        <v>523</v>
      </c>
      <c r="B425" s="6" t="n">
        <v>15061687</v>
      </c>
      <c r="C425" s="7" t="s">
        <v>1310</v>
      </c>
      <c r="D425" s="8" t="s">
        <v>2361</v>
      </c>
      <c r="E425" s="158" t="s">
        <v>7</v>
      </c>
      <c r="F425" s="71" t="s">
        <v>2113</v>
      </c>
      <c r="G425" s="66" t="n">
        <v>15</v>
      </c>
      <c r="H425" s="17"/>
      <c r="I425" s="5"/>
      <c r="J425" s="137"/>
      <c r="K425" s="137"/>
      <c r="L425" s="137"/>
      <c r="M425" s="137"/>
    </row>
    <row r="426" customFormat="false" ht="15.75" hidden="false" customHeight="true" outlineLevel="0" collapsed="false">
      <c r="A426" s="51" t="n">
        <v>525</v>
      </c>
      <c r="B426" s="6" t="n">
        <v>15061688</v>
      </c>
      <c r="C426" s="7" t="s">
        <v>1312</v>
      </c>
      <c r="D426" s="67" t="s">
        <v>2361</v>
      </c>
      <c r="E426" s="158" t="s">
        <v>7</v>
      </c>
      <c r="F426" s="71" t="s">
        <v>2113</v>
      </c>
      <c r="G426" s="66" t="n">
        <v>20</v>
      </c>
      <c r="H426" s="17"/>
      <c r="I426" s="5"/>
      <c r="J426" s="137"/>
      <c r="K426" s="137"/>
      <c r="L426" s="137"/>
      <c r="M426" s="137"/>
    </row>
    <row r="427" customFormat="false" ht="15.75" hidden="false" customHeight="true" outlineLevel="0" collapsed="false">
      <c r="A427" s="51" t="n">
        <v>527</v>
      </c>
      <c r="B427" s="6" t="n">
        <v>15061689</v>
      </c>
      <c r="C427" s="7" t="s">
        <v>1314</v>
      </c>
      <c r="D427" s="8" t="s">
        <v>2364</v>
      </c>
      <c r="E427" s="158" t="s">
        <v>7</v>
      </c>
      <c r="F427" s="71" t="s">
        <v>2113</v>
      </c>
      <c r="G427" s="66" t="n">
        <v>20</v>
      </c>
      <c r="H427" s="17"/>
      <c r="I427" s="5"/>
      <c r="J427" s="137"/>
      <c r="K427" s="137"/>
      <c r="L427" s="137"/>
      <c r="M427" s="137"/>
    </row>
    <row r="428" customFormat="false" ht="15.75" hidden="false" customHeight="true" outlineLevel="0" collapsed="false">
      <c r="A428" s="51" t="n">
        <v>528</v>
      </c>
      <c r="B428" s="6" t="n">
        <v>15061690</v>
      </c>
      <c r="C428" s="7" t="s">
        <v>1316</v>
      </c>
      <c r="D428" s="8" t="s">
        <v>2365</v>
      </c>
      <c r="E428" s="158" t="s">
        <v>7</v>
      </c>
      <c r="F428" s="71" t="s">
        <v>2113</v>
      </c>
      <c r="G428" s="66" t="n">
        <v>20</v>
      </c>
      <c r="H428" s="17"/>
      <c r="I428" s="5"/>
      <c r="J428" s="137"/>
      <c r="K428" s="137"/>
      <c r="L428" s="137"/>
      <c r="M428" s="137"/>
    </row>
    <row r="429" customFormat="false" ht="15.75" hidden="false" customHeight="true" outlineLevel="0" collapsed="false">
      <c r="A429" s="51" t="n">
        <v>530</v>
      </c>
      <c r="B429" s="6" t="n">
        <v>15061699</v>
      </c>
      <c r="C429" s="7" t="s">
        <v>1318</v>
      </c>
      <c r="D429" s="8" t="s">
        <v>2367</v>
      </c>
      <c r="E429" s="158" t="s">
        <v>7</v>
      </c>
      <c r="F429" s="71" t="s">
        <v>2113</v>
      </c>
      <c r="G429" s="66" t="n">
        <v>20</v>
      </c>
      <c r="H429" s="17"/>
      <c r="I429" s="5"/>
      <c r="J429" s="137"/>
      <c r="K429" s="137"/>
      <c r="L429" s="137"/>
      <c r="M429" s="137"/>
    </row>
    <row r="430" customFormat="false" ht="15.75" hidden="false" customHeight="true" outlineLevel="0" collapsed="false">
      <c r="A430" s="51" t="n">
        <v>531</v>
      </c>
      <c r="B430" s="6" t="n">
        <v>15061700</v>
      </c>
      <c r="C430" s="7" t="s">
        <v>1320</v>
      </c>
      <c r="D430" s="8" t="s">
        <v>2368</v>
      </c>
      <c r="E430" s="158" t="s">
        <v>7</v>
      </c>
      <c r="F430" s="71" t="s">
        <v>2113</v>
      </c>
      <c r="G430" s="66" t="n">
        <v>20</v>
      </c>
      <c r="H430" s="17"/>
      <c r="I430" s="5"/>
      <c r="J430" s="137"/>
      <c r="K430" s="137"/>
      <c r="L430" s="137"/>
      <c r="M430" s="137"/>
    </row>
    <row r="431" customFormat="false" ht="15.75" hidden="false" customHeight="true" outlineLevel="0" collapsed="false">
      <c r="A431" s="51" t="n">
        <v>532</v>
      </c>
      <c r="B431" s="6" t="n">
        <v>15061701</v>
      </c>
      <c r="C431" s="7" t="s">
        <v>1322</v>
      </c>
      <c r="D431" s="8" t="s">
        <v>2369</v>
      </c>
      <c r="E431" s="158" t="s">
        <v>7</v>
      </c>
      <c r="F431" s="71" t="s">
        <v>2113</v>
      </c>
      <c r="G431" s="66" t="n">
        <v>20</v>
      </c>
      <c r="H431" s="17"/>
      <c r="I431" s="5"/>
      <c r="J431" s="137"/>
      <c r="K431" s="137"/>
      <c r="L431" s="137"/>
      <c r="M431" s="137"/>
    </row>
    <row r="432" customFormat="false" ht="15.75" hidden="false" customHeight="true" outlineLevel="0" collapsed="false">
      <c r="A432" s="313" t="n">
        <v>524</v>
      </c>
      <c r="B432" s="160" t="n">
        <v>15061702</v>
      </c>
      <c r="C432" s="161" t="s">
        <v>1324</v>
      </c>
      <c r="D432" s="182" t="s">
        <v>2362</v>
      </c>
      <c r="E432" s="450" t="s">
        <v>7</v>
      </c>
      <c r="F432" s="164" t="s">
        <v>2113</v>
      </c>
      <c r="G432" s="185"/>
      <c r="H432" s="181"/>
      <c r="I432" s="181" t="s">
        <v>2363</v>
      </c>
      <c r="J432" s="137"/>
      <c r="K432" s="137"/>
      <c r="L432" s="137"/>
      <c r="M432" s="137"/>
    </row>
    <row r="433" customFormat="false" ht="15.75" hidden="false" customHeight="true" outlineLevel="0" collapsed="false">
      <c r="A433" s="51" t="n">
        <v>533</v>
      </c>
      <c r="B433" s="6" t="n">
        <v>15061703</v>
      </c>
      <c r="C433" s="7" t="s">
        <v>1326</v>
      </c>
      <c r="D433" s="8" t="s">
        <v>239</v>
      </c>
      <c r="E433" s="158" t="s">
        <v>7</v>
      </c>
      <c r="F433" s="71" t="s">
        <v>2113</v>
      </c>
      <c r="G433" s="66" t="n">
        <v>20</v>
      </c>
      <c r="H433" s="17"/>
      <c r="I433" s="5"/>
      <c r="J433" s="137"/>
      <c r="K433" s="137"/>
      <c r="L433" s="137"/>
      <c r="M433" s="137"/>
    </row>
    <row r="434" customFormat="false" ht="15.75" hidden="false" customHeight="true" outlineLevel="0" collapsed="false">
      <c r="A434" s="51" t="n">
        <v>534</v>
      </c>
      <c r="B434" s="6" t="n">
        <v>15061704</v>
      </c>
      <c r="C434" s="7" t="s">
        <v>1328</v>
      </c>
      <c r="D434" s="8" t="s">
        <v>20</v>
      </c>
      <c r="E434" s="158" t="s">
        <v>7</v>
      </c>
      <c r="F434" s="71" t="s">
        <v>2113</v>
      </c>
      <c r="G434" s="66" t="n">
        <v>20</v>
      </c>
      <c r="H434" s="17"/>
      <c r="I434" s="5"/>
      <c r="J434" s="137"/>
      <c r="K434" s="137"/>
      <c r="L434" s="137"/>
      <c r="M434" s="137"/>
    </row>
    <row r="435" customFormat="false" ht="15.75" hidden="false" customHeight="true" outlineLevel="0" collapsed="false">
      <c r="A435" s="51" t="n">
        <v>535</v>
      </c>
      <c r="B435" s="6" t="n">
        <v>15061705</v>
      </c>
      <c r="C435" s="10" t="s">
        <v>68</v>
      </c>
      <c r="D435" s="8" t="s">
        <v>69</v>
      </c>
      <c r="E435" s="158" t="s">
        <v>7</v>
      </c>
      <c r="F435" s="158" t="s">
        <v>2111</v>
      </c>
      <c r="G435" s="66" t="n">
        <v>20</v>
      </c>
      <c r="H435" s="17"/>
      <c r="I435" s="5"/>
      <c r="J435" s="137"/>
      <c r="K435" s="137"/>
      <c r="L435" s="137"/>
      <c r="M435" s="137"/>
    </row>
    <row r="436" customFormat="false" ht="15.75" hidden="false" customHeight="true" outlineLevel="0" collapsed="false">
      <c r="A436" s="51" t="n">
        <v>536</v>
      </c>
      <c r="B436" s="6" t="n">
        <v>15061706</v>
      </c>
      <c r="C436" s="7" t="s">
        <v>1330</v>
      </c>
      <c r="D436" s="8" t="s">
        <v>2366</v>
      </c>
      <c r="E436" s="158" t="s">
        <v>7</v>
      </c>
      <c r="F436" s="71" t="s">
        <v>2113</v>
      </c>
      <c r="G436" s="66" t="n">
        <v>20</v>
      </c>
      <c r="H436" s="17"/>
      <c r="I436" s="5"/>
      <c r="J436" s="137"/>
      <c r="K436" s="137"/>
      <c r="L436" s="137"/>
      <c r="M436" s="137"/>
    </row>
    <row r="437" customFormat="false" ht="15.75" hidden="false" customHeight="true" outlineLevel="0" collapsed="false">
      <c r="A437" s="51" t="n">
        <v>537</v>
      </c>
      <c r="B437" s="6" t="n">
        <v>15061707</v>
      </c>
      <c r="C437" s="7" t="s">
        <v>1332</v>
      </c>
      <c r="D437" s="8" t="s">
        <v>2370</v>
      </c>
      <c r="E437" s="158" t="s">
        <v>7</v>
      </c>
      <c r="F437" s="71" t="s">
        <v>2113</v>
      </c>
      <c r="G437" s="66" t="n">
        <v>20</v>
      </c>
      <c r="H437" s="17"/>
      <c r="I437" s="5"/>
      <c r="J437" s="137"/>
      <c r="K437" s="137"/>
      <c r="L437" s="137"/>
      <c r="M437" s="137"/>
    </row>
    <row r="438" customFormat="false" ht="15.75" hidden="false" customHeight="true" outlineLevel="0" collapsed="false">
      <c r="A438" s="316" t="n">
        <v>538</v>
      </c>
      <c r="B438" s="160" t="n">
        <v>15061708</v>
      </c>
      <c r="C438" s="161" t="s">
        <v>1334</v>
      </c>
      <c r="D438" s="182" t="s">
        <v>26</v>
      </c>
      <c r="E438" s="450" t="s">
        <v>7</v>
      </c>
      <c r="F438" s="164"/>
      <c r="G438" s="185"/>
      <c r="H438" s="166"/>
      <c r="I438" s="166"/>
      <c r="J438" s="156"/>
      <c r="K438" s="156"/>
      <c r="L438" s="156"/>
      <c r="M438" s="156"/>
      <c r="N438" s="157"/>
      <c r="O438" s="157"/>
      <c r="P438" s="157"/>
      <c r="Q438" s="157"/>
    </row>
    <row r="439" customFormat="false" ht="15.75" hidden="false" customHeight="true" outlineLevel="0" collapsed="false">
      <c r="A439" s="51" t="n">
        <v>540</v>
      </c>
      <c r="B439" s="6" t="n">
        <v>15061709</v>
      </c>
      <c r="C439" s="7" t="s">
        <v>1336</v>
      </c>
      <c r="D439" s="8" t="s">
        <v>30</v>
      </c>
      <c r="E439" s="158" t="s">
        <v>7</v>
      </c>
      <c r="F439" s="71" t="s">
        <v>2113</v>
      </c>
      <c r="G439" s="66" t="n">
        <v>20</v>
      </c>
      <c r="H439" s="17"/>
      <c r="I439" s="5"/>
      <c r="J439" s="137"/>
      <c r="K439" s="137"/>
      <c r="L439" s="137"/>
      <c r="M439" s="137"/>
    </row>
    <row r="440" customFormat="false" ht="15.75" hidden="false" customHeight="true" outlineLevel="0" collapsed="false">
      <c r="A440" s="51" t="n">
        <v>541</v>
      </c>
      <c r="B440" s="6" t="n">
        <v>15061710</v>
      </c>
      <c r="C440" s="7" t="s">
        <v>1338</v>
      </c>
      <c r="D440" s="8" t="s">
        <v>24</v>
      </c>
      <c r="E440" s="158" t="s">
        <v>7</v>
      </c>
      <c r="F440" s="71" t="s">
        <v>2113</v>
      </c>
      <c r="G440" s="66" t="n">
        <v>20</v>
      </c>
      <c r="H440" s="17"/>
      <c r="I440" s="5"/>
      <c r="J440" s="137"/>
      <c r="K440" s="137"/>
      <c r="L440" s="137"/>
      <c r="M440" s="137"/>
    </row>
    <row r="441" customFormat="false" ht="15.75" hidden="false" customHeight="true" outlineLevel="0" collapsed="false">
      <c r="A441" s="51" t="n">
        <v>667</v>
      </c>
      <c r="B441" s="6" t="n">
        <v>15061711</v>
      </c>
      <c r="C441" s="10" t="n">
        <v>4910</v>
      </c>
      <c r="D441" s="184" t="s">
        <v>2437</v>
      </c>
      <c r="E441" s="158" t="s">
        <v>7</v>
      </c>
      <c r="F441" s="71" t="s">
        <v>2113</v>
      </c>
      <c r="G441" s="66" t="n">
        <v>20</v>
      </c>
      <c r="H441" s="17"/>
      <c r="I441" s="5"/>
      <c r="J441" s="137"/>
    </row>
    <row r="442" customFormat="false" ht="15.75" hidden="false" customHeight="true" outlineLevel="0" collapsed="false">
      <c r="A442" s="51" t="n">
        <v>542</v>
      </c>
      <c r="B442" s="6" t="n">
        <v>15061712</v>
      </c>
      <c r="C442" s="7" t="s">
        <v>1341</v>
      </c>
      <c r="D442" s="8" t="s">
        <v>202</v>
      </c>
      <c r="E442" s="158" t="s">
        <v>7</v>
      </c>
      <c r="F442" s="71" t="s">
        <v>2113</v>
      </c>
      <c r="G442" s="66" t="n">
        <v>20</v>
      </c>
      <c r="H442" s="17"/>
      <c r="I442" s="5"/>
      <c r="J442" s="137"/>
      <c r="K442" s="137"/>
      <c r="L442" s="137"/>
      <c r="M442" s="137"/>
    </row>
    <row r="443" s="157" customFormat="true" ht="15.75" hidden="false" customHeight="true" outlineLevel="0" collapsed="false">
      <c r="A443" s="51" t="n">
        <v>544</v>
      </c>
      <c r="B443" s="6" t="n">
        <v>15061713</v>
      </c>
      <c r="C443" s="7" t="s">
        <v>1343</v>
      </c>
      <c r="D443" s="8" t="s">
        <v>2372</v>
      </c>
      <c r="E443" s="158" t="s">
        <v>7</v>
      </c>
      <c r="F443" s="71" t="s">
        <v>2113</v>
      </c>
      <c r="G443" s="66" t="n">
        <v>20</v>
      </c>
      <c r="H443" s="17"/>
      <c r="I443" s="5"/>
      <c r="J443" s="451"/>
      <c r="K443" s="137"/>
      <c r="L443" s="137"/>
      <c r="M443" s="137"/>
      <c r="N443" s="110"/>
      <c r="O443" s="110"/>
      <c r="P443" s="110"/>
      <c r="Q443" s="110"/>
    </row>
    <row r="444" customFormat="false" ht="15.75" hidden="false" customHeight="true" outlineLevel="0" collapsed="false">
      <c r="A444" s="51" t="n">
        <v>545</v>
      </c>
      <c r="B444" s="6" t="n">
        <v>15061714</v>
      </c>
      <c r="C444" s="7" t="s">
        <v>1345</v>
      </c>
      <c r="D444" s="8" t="s">
        <v>2188</v>
      </c>
      <c r="E444" s="158" t="s">
        <v>7</v>
      </c>
      <c r="F444" s="71" t="s">
        <v>2113</v>
      </c>
      <c r="G444" s="66" t="n">
        <v>20</v>
      </c>
      <c r="H444" s="17"/>
      <c r="I444" s="5"/>
      <c r="J444" s="137"/>
      <c r="K444" s="137"/>
      <c r="L444" s="137"/>
      <c r="M444" s="137"/>
    </row>
    <row r="445" customFormat="false" ht="15.75" hidden="false" customHeight="true" outlineLevel="0" collapsed="false">
      <c r="A445" s="51" t="n">
        <v>547</v>
      </c>
      <c r="B445" s="6" t="n">
        <v>15061717</v>
      </c>
      <c r="C445" s="7" t="s">
        <v>1347</v>
      </c>
      <c r="D445" s="8" t="s">
        <v>2374</v>
      </c>
      <c r="E445" s="158" t="s">
        <v>7</v>
      </c>
      <c r="F445" s="71" t="s">
        <v>2113</v>
      </c>
      <c r="G445" s="66" t="n">
        <v>20</v>
      </c>
      <c r="H445" s="17"/>
      <c r="I445" s="5"/>
      <c r="J445" s="137"/>
      <c r="K445" s="137"/>
      <c r="L445" s="137"/>
      <c r="M445" s="137"/>
    </row>
    <row r="446" s="157" customFormat="true" ht="15.75" hidden="false" customHeight="true" outlineLevel="0" collapsed="false">
      <c r="A446" s="51" t="n">
        <v>548</v>
      </c>
      <c r="B446" s="6" t="n">
        <v>15061718</v>
      </c>
      <c r="C446" s="7" t="s">
        <v>1349</v>
      </c>
      <c r="D446" s="8" t="s">
        <v>2257</v>
      </c>
      <c r="E446" s="158" t="s">
        <v>7</v>
      </c>
      <c r="F446" s="71" t="s">
        <v>2113</v>
      </c>
      <c r="G446" s="66" t="n">
        <v>20</v>
      </c>
      <c r="H446" s="17"/>
      <c r="I446" s="5"/>
      <c r="J446" s="451"/>
      <c r="K446" s="137"/>
      <c r="L446" s="137"/>
      <c r="M446" s="137"/>
      <c r="N446" s="110"/>
      <c r="O446" s="110"/>
      <c r="P446" s="110"/>
      <c r="Q446" s="110"/>
    </row>
    <row r="447" customFormat="false" ht="15.75" hidden="false" customHeight="true" outlineLevel="0" collapsed="false">
      <c r="A447" s="51" t="n">
        <v>550</v>
      </c>
      <c r="B447" s="6" t="n">
        <v>15061719</v>
      </c>
      <c r="C447" s="7" t="s">
        <v>2376</v>
      </c>
      <c r="D447" s="8" t="s">
        <v>2375</v>
      </c>
      <c r="E447" s="158" t="s">
        <v>7</v>
      </c>
      <c r="F447" s="71" t="s">
        <v>2113</v>
      </c>
      <c r="G447" s="66" t="n">
        <v>20</v>
      </c>
      <c r="H447" s="17"/>
      <c r="I447" s="5"/>
      <c r="J447" s="137"/>
      <c r="K447" s="137"/>
      <c r="L447" s="137"/>
      <c r="M447" s="137"/>
    </row>
    <row r="448" customFormat="false" ht="15.75" hidden="false" customHeight="true" outlineLevel="0" collapsed="false">
      <c r="A448" s="51" t="n">
        <v>551</v>
      </c>
      <c r="B448" s="6" t="n">
        <v>15061720</v>
      </c>
      <c r="C448" s="7" t="s">
        <v>1353</v>
      </c>
      <c r="D448" s="8" t="s">
        <v>20</v>
      </c>
      <c r="E448" s="158" t="s">
        <v>7</v>
      </c>
      <c r="F448" s="158" t="s">
        <v>2111</v>
      </c>
      <c r="G448" s="66" t="n">
        <v>20</v>
      </c>
      <c r="H448" s="17"/>
      <c r="I448" s="5"/>
      <c r="J448" s="137"/>
      <c r="K448" s="137"/>
      <c r="L448" s="137"/>
      <c r="M448" s="137"/>
    </row>
    <row r="449" customFormat="false" ht="15.75" hidden="false" customHeight="true" outlineLevel="0" collapsed="false">
      <c r="A449" s="51" t="n">
        <v>553</v>
      </c>
      <c r="B449" s="6" t="n">
        <v>15061721</v>
      </c>
      <c r="C449" s="7" t="s">
        <v>1355</v>
      </c>
      <c r="D449" s="8" t="s">
        <v>2378</v>
      </c>
      <c r="E449" s="158" t="s">
        <v>7</v>
      </c>
      <c r="F449" s="71" t="s">
        <v>2113</v>
      </c>
      <c r="G449" s="66" t="n">
        <v>20</v>
      </c>
      <c r="H449" s="17"/>
      <c r="I449" s="5"/>
      <c r="J449" s="137"/>
      <c r="K449" s="137"/>
      <c r="L449" s="137"/>
      <c r="M449" s="137"/>
    </row>
    <row r="450" customFormat="false" ht="15.75" hidden="false" customHeight="true" outlineLevel="0" collapsed="false">
      <c r="A450" s="51" t="n">
        <v>554</v>
      </c>
      <c r="B450" s="6" t="n">
        <v>15061722</v>
      </c>
      <c r="C450" s="7" t="s">
        <v>1357</v>
      </c>
      <c r="D450" s="8" t="s">
        <v>139</v>
      </c>
      <c r="E450" s="158" t="s">
        <v>7</v>
      </c>
      <c r="F450" s="71" t="s">
        <v>2113</v>
      </c>
      <c r="G450" s="66" t="n">
        <v>20</v>
      </c>
      <c r="H450" s="17"/>
      <c r="I450" s="5"/>
      <c r="J450" s="137"/>
      <c r="K450" s="137"/>
      <c r="L450" s="137"/>
      <c r="M450" s="137"/>
    </row>
    <row r="451" s="114" customFormat="true" ht="15.75" hidden="false" customHeight="true" outlineLevel="0" collapsed="false">
      <c r="A451" s="51" t="n">
        <v>555</v>
      </c>
      <c r="B451" s="6" t="n">
        <v>15061723</v>
      </c>
      <c r="C451" s="7" t="s">
        <v>1359</v>
      </c>
      <c r="D451" s="8" t="s">
        <v>196</v>
      </c>
      <c r="E451" s="158" t="s">
        <v>7</v>
      </c>
      <c r="F451" s="71" t="s">
        <v>2113</v>
      </c>
      <c r="G451" s="66" t="n">
        <v>20</v>
      </c>
      <c r="H451" s="17"/>
      <c r="I451" s="5"/>
      <c r="J451" s="137"/>
      <c r="K451" s="137"/>
      <c r="L451" s="137"/>
      <c r="M451" s="137"/>
      <c r="N451" s="110"/>
      <c r="O451" s="110"/>
      <c r="P451" s="110"/>
      <c r="Q451" s="110"/>
    </row>
    <row r="452" customFormat="false" ht="15.75" hidden="false" customHeight="true" outlineLevel="0" collapsed="false">
      <c r="A452" s="51" t="n">
        <v>556</v>
      </c>
      <c r="B452" s="6" t="n">
        <v>15061724</v>
      </c>
      <c r="C452" s="7" t="s">
        <v>1361</v>
      </c>
      <c r="D452" s="8" t="s">
        <v>196</v>
      </c>
      <c r="E452" s="158" t="s">
        <v>7</v>
      </c>
      <c r="F452" s="71" t="s">
        <v>2113</v>
      </c>
      <c r="G452" s="66" t="n">
        <v>20</v>
      </c>
      <c r="H452" s="17"/>
      <c r="I452" s="5"/>
      <c r="J452" s="137"/>
      <c r="K452" s="137"/>
      <c r="L452" s="137"/>
      <c r="M452" s="137"/>
    </row>
    <row r="453" customFormat="false" ht="15.75" hidden="false" customHeight="true" outlineLevel="0" collapsed="false">
      <c r="A453" s="51" t="n">
        <v>558</v>
      </c>
      <c r="B453" s="6" t="n">
        <v>15061725</v>
      </c>
      <c r="C453" s="7" t="s">
        <v>1363</v>
      </c>
      <c r="D453" s="8" t="s">
        <v>2379</v>
      </c>
      <c r="E453" s="158" t="s">
        <v>7</v>
      </c>
      <c r="F453" s="71" t="s">
        <v>2113</v>
      </c>
      <c r="G453" s="66" t="n">
        <v>20</v>
      </c>
      <c r="H453" s="17"/>
      <c r="I453" s="5"/>
      <c r="J453" s="137"/>
      <c r="K453" s="137"/>
      <c r="L453" s="137"/>
      <c r="M453" s="137"/>
    </row>
    <row r="454" customFormat="false" ht="15.75" hidden="false" customHeight="true" outlineLevel="0" collapsed="false">
      <c r="A454" s="51" t="n">
        <v>559</v>
      </c>
      <c r="B454" s="6" t="n">
        <v>15061726</v>
      </c>
      <c r="C454" s="7" t="s">
        <v>1365</v>
      </c>
      <c r="D454" s="8" t="s">
        <v>2380</v>
      </c>
      <c r="E454" s="158" t="s">
        <v>7</v>
      </c>
      <c r="F454" s="71" t="s">
        <v>2113</v>
      </c>
      <c r="G454" s="66" t="n">
        <v>15</v>
      </c>
      <c r="H454" s="17"/>
      <c r="I454" s="5"/>
      <c r="J454" s="137"/>
      <c r="K454" s="137"/>
      <c r="L454" s="137"/>
      <c r="M454" s="137"/>
    </row>
    <row r="455" customFormat="false" ht="15.75" hidden="false" customHeight="true" outlineLevel="0" collapsed="false">
      <c r="A455" s="51" t="n">
        <v>560</v>
      </c>
      <c r="B455" s="6" t="n">
        <v>15061729</v>
      </c>
      <c r="C455" s="7" t="s">
        <v>1367</v>
      </c>
      <c r="D455" s="8" t="s">
        <v>268</v>
      </c>
      <c r="E455" s="158" t="s">
        <v>7</v>
      </c>
      <c r="F455" s="71" t="s">
        <v>2113</v>
      </c>
      <c r="G455" s="66" t="n">
        <v>20</v>
      </c>
      <c r="H455" s="17"/>
      <c r="I455" s="5"/>
      <c r="J455" s="137"/>
      <c r="K455" s="137"/>
      <c r="L455" s="137"/>
      <c r="M455" s="137"/>
    </row>
    <row r="456" customFormat="false" ht="15.75" hidden="false" customHeight="true" outlineLevel="0" collapsed="false">
      <c r="A456" s="51" t="n">
        <v>561</v>
      </c>
      <c r="B456" s="6" t="n">
        <v>15061730</v>
      </c>
      <c r="C456" s="7" t="s">
        <v>1369</v>
      </c>
      <c r="D456" s="8" t="s">
        <v>67</v>
      </c>
      <c r="E456" s="158" t="s">
        <v>7</v>
      </c>
      <c r="F456" s="71" t="s">
        <v>2113</v>
      </c>
      <c r="G456" s="66" t="n">
        <v>17</v>
      </c>
      <c r="H456" s="17"/>
      <c r="I456" s="5"/>
      <c r="J456" s="137"/>
      <c r="K456" s="137"/>
      <c r="L456" s="137"/>
      <c r="M456" s="137"/>
    </row>
    <row r="457" customFormat="false" ht="15.75" hidden="false" customHeight="true" outlineLevel="0" collapsed="false">
      <c r="A457" s="51" t="n">
        <v>562</v>
      </c>
      <c r="B457" s="6" t="n">
        <v>15061731</v>
      </c>
      <c r="C457" s="7" t="s">
        <v>1371</v>
      </c>
      <c r="D457" s="8" t="s">
        <v>67</v>
      </c>
      <c r="E457" s="158" t="s">
        <v>7</v>
      </c>
      <c r="F457" s="71" t="s">
        <v>2113</v>
      </c>
      <c r="G457" s="66" t="n">
        <v>20</v>
      </c>
      <c r="H457" s="17"/>
      <c r="I457" s="5"/>
      <c r="J457" s="137"/>
      <c r="K457" s="137"/>
      <c r="L457" s="137"/>
      <c r="M457" s="137"/>
    </row>
    <row r="458" customFormat="false" ht="15.75" hidden="false" customHeight="true" outlineLevel="0" collapsed="false">
      <c r="A458" s="51" t="n">
        <v>563</v>
      </c>
      <c r="B458" s="6" t="n">
        <v>15061733</v>
      </c>
      <c r="C458" s="7" t="s">
        <v>1373</v>
      </c>
      <c r="D458" s="8" t="s">
        <v>2121</v>
      </c>
      <c r="E458" s="158" t="s">
        <v>7</v>
      </c>
      <c r="F458" s="71" t="s">
        <v>2113</v>
      </c>
      <c r="G458" s="66" t="n">
        <v>20</v>
      </c>
      <c r="H458" s="17"/>
      <c r="I458" s="5"/>
      <c r="J458" s="137"/>
      <c r="K458" s="137"/>
      <c r="L458" s="137"/>
      <c r="M458" s="137"/>
    </row>
    <row r="459" customFormat="false" ht="15.75" hidden="false" customHeight="true" outlineLevel="0" collapsed="false">
      <c r="A459" s="51" t="n">
        <v>564</v>
      </c>
      <c r="B459" s="6" t="n">
        <v>15061734</v>
      </c>
      <c r="C459" s="7" t="s">
        <v>1375</v>
      </c>
      <c r="D459" s="8" t="s">
        <v>2381</v>
      </c>
      <c r="E459" s="158" t="s">
        <v>7</v>
      </c>
      <c r="F459" s="71" t="s">
        <v>2113</v>
      </c>
      <c r="G459" s="66" t="n">
        <v>20</v>
      </c>
      <c r="H459" s="17"/>
      <c r="I459" s="5"/>
      <c r="J459" s="137"/>
      <c r="K459" s="137"/>
      <c r="L459" s="137"/>
      <c r="M459" s="137"/>
    </row>
    <row r="460" s="157" customFormat="true" ht="15.75" hidden="false" customHeight="true" outlineLevel="0" collapsed="false">
      <c r="A460" s="51" t="n">
        <v>565</v>
      </c>
      <c r="B460" s="6" t="n">
        <v>15061735</v>
      </c>
      <c r="C460" s="7" t="s">
        <v>1377</v>
      </c>
      <c r="D460" s="8" t="s">
        <v>2269</v>
      </c>
      <c r="E460" s="158" t="s">
        <v>7</v>
      </c>
      <c r="F460" s="71" t="s">
        <v>2113</v>
      </c>
      <c r="G460" s="66" t="n">
        <v>20</v>
      </c>
      <c r="H460" s="17"/>
      <c r="I460" s="5"/>
      <c r="J460" s="137"/>
      <c r="K460" s="137"/>
      <c r="L460" s="137"/>
      <c r="M460" s="137"/>
      <c r="N460" s="110"/>
      <c r="O460" s="110"/>
      <c r="P460" s="110"/>
      <c r="Q460" s="110"/>
    </row>
    <row r="461" customFormat="false" ht="15.75" hidden="false" customHeight="true" outlineLevel="0" collapsed="false">
      <c r="A461" s="51" t="n">
        <v>568</v>
      </c>
      <c r="B461" s="6" t="n">
        <v>15061736</v>
      </c>
      <c r="C461" s="7" t="s">
        <v>1379</v>
      </c>
      <c r="D461" s="67" t="s">
        <v>2382</v>
      </c>
      <c r="E461" s="158" t="s">
        <v>7</v>
      </c>
      <c r="F461" s="71" t="s">
        <v>2113</v>
      </c>
      <c r="G461" s="66" t="n">
        <v>20</v>
      </c>
      <c r="H461" s="17"/>
      <c r="I461" s="5"/>
      <c r="J461" s="137"/>
      <c r="K461" s="137"/>
      <c r="L461" s="137"/>
      <c r="M461" s="137"/>
    </row>
    <row r="462" customFormat="false" ht="15.75" hidden="false" customHeight="true" outlineLevel="0" collapsed="false">
      <c r="A462" s="51" t="n">
        <v>569</v>
      </c>
      <c r="B462" s="6" t="n">
        <v>15061737</v>
      </c>
      <c r="C462" s="7" t="s">
        <v>1381</v>
      </c>
      <c r="D462" s="8" t="s">
        <v>53</v>
      </c>
      <c r="E462" s="158" t="s">
        <v>7</v>
      </c>
      <c r="F462" s="71" t="s">
        <v>2113</v>
      </c>
      <c r="G462" s="66" t="n">
        <v>20</v>
      </c>
      <c r="H462" s="17"/>
      <c r="I462" s="5"/>
      <c r="J462" s="137"/>
      <c r="K462" s="137"/>
      <c r="L462" s="137"/>
      <c r="M462" s="137"/>
    </row>
    <row r="463" customFormat="false" ht="15.75" hidden="false" customHeight="true" outlineLevel="0" collapsed="false">
      <c r="A463" s="51" t="n">
        <v>571</v>
      </c>
      <c r="B463" s="6" t="n">
        <v>15061738</v>
      </c>
      <c r="C463" s="7" t="s">
        <v>1383</v>
      </c>
      <c r="D463" s="8" t="s">
        <v>2383</v>
      </c>
      <c r="E463" s="158" t="s">
        <v>7</v>
      </c>
      <c r="F463" s="71" t="s">
        <v>2113</v>
      </c>
      <c r="G463" s="66" t="n">
        <v>20</v>
      </c>
      <c r="H463" s="17"/>
      <c r="I463" s="5"/>
      <c r="J463" s="137"/>
      <c r="K463" s="137"/>
      <c r="L463" s="137"/>
      <c r="M463" s="137"/>
    </row>
    <row r="464" customFormat="false" ht="15.75" hidden="false" customHeight="true" outlineLevel="0" collapsed="false">
      <c r="A464" s="316" t="n">
        <v>572</v>
      </c>
      <c r="B464" s="160" t="n">
        <v>15061739</v>
      </c>
      <c r="C464" s="161" t="s">
        <v>2384</v>
      </c>
      <c r="D464" s="182" t="s">
        <v>180</v>
      </c>
      <c r="E464" s="450" t="s">
        <v>7</v>
      </c>
      <c r="F464" s="164"/>
      <c r="G464" s="185"/>
      <c r="H464" s="166"/>
      <c r="I464" s="166"/>
      <c r="J464" s="156"/>
      <c r="K464" s="156"/>
      <c r="L464" s="156"/>
      <c r="M464" s="156"/>
      <c r="N464" s="157"/>
      <c r="O464" s="157"/>
      <c r="P464" s="157"/>
      <c r="Q464" s="157"/>
    </row>
    <row r="465" customFormat="false" ht="15.75" hidden="false" customHeight="true" outlineLevel="0" collapsed="false">
      <c r="A465" s="51" t="n">
        <v>573</v>
      </c>
      <c r="B465" s="6" t="n">
        <v>15061740</v>
      </c>
      <c r="C465" s="7" t="s">
        <v>1385</v>
      </c>
      <c r="D465" s="8" t="s">
        <v>20</v>
      </c>
      <c r="E465" s="158" t="s">
        <v>7</v>
      </c>
      <c r="F465" s="71" t="s">
        <v>2113</v>
      </c>
      <c r="G465" s="66" t="n">
        <v>20</v>
      </c>
      <c r="H465" s="17"/>
      <c r="I465" s="5"/>
      <c r="J465" s="137"/>
      <c r="K465" s="137"/>
      <c r="L465" s="137"/>
      <c r="M465" s="137"/>
    </row>
    <row r="466" customFormat="false" ht="15.75" hidden="false" customHeight="true" outlineLevel="0" collapsed="false">
      <c r="A466" s="51" t="n">
        <v>575</v>
      </c>
      <c r="B466" s="6" t="n">
        <v>15061742</v>
      </c>
      <c r="C466" s="7" t="s">
        <v>1387</v>
      </c>
      <c r="D466" s="8" t="s">
        <v>2385</v>
      </c>
      <c r="E466" s="158" t="s">
        <v>7</v>
      </c>
      <c r="F466" s="71" t="s">
        <v>2113</v>
      </c>
      <c r="G466" s="66" t="n">
        <v>20</v>
      </c>
      <c r="H466" s="17"/>
      <c r="I466" s="5"/>
      <c r="J466" s="137"/>
      <c r="K466" s="137"/>
      <c r="L466" s="137"/>
      <c r="M466" s="137"/>
    </row>
    <row r="467" customFormat="false" ht="15.75" hidden="false" customHeight="true" outlineLevel="0" collapsed="false">
      <c r="A467" s="51" t="n">
        <v>576</v>
      </c>
      <c r="B467" s="6" t="n">
        <v>15061744</v>
      </c>
      <c r="C467" s="7" t="s">
        <v>1389</v>
      </c>
      <c r="D467" s="8" t="s">
        <v>75</v>
      </c>
      <c r="E467" s="158" t="s">
        <v>7</v>
      </c>
      <c r="F467" s="71" t="s">
        <v>2113</v>
      </c>
      <c r="G467" s="66" t="n">
        <v>20</v>
      </c>
      <c r="H467" s="17"/>
      <c r="I467" s="5"/>
      <c r="J467" s="137"/>
      <c r="K467" s="137"/>
      <c r="L467" s="137"/>
      <c r="M467" s="137"/>
    </row>
    <row r="468" customFormat="false" ht="15.75" hidden="false" customHeight="true" outlineLevel="0" collapsed="false">
      <c r="A468" s="51" t="n">
        <v>578</v>
      </c>
      <c r="B468" s="6" t="n">
        <v>15061747</v>
      </c>
      <c r="C468" s="7" t="s">
        <v>1391</v>
      </c>
      <c r="D468" s="8" t="s">
        <v>2386</v>
      </c>
      <c r="E468" s="158" t="s">
        <v>7</v>
      </c>
      <c r="F468" s="71" t="s">
        <v>2113</v>
      </c>
      <c r="G468" s="66" t="n">
        <v>20</v>
      </c>
      <c r="H468" s="17"/>
      <c r="I468" s="5"/>
      <c r="J468" s="137"/>
      <c r="K468" s="137"/>
      <c r="L468" s="137"/>
      <c r="M468" s="137"/>
    </row>
    <row r="469" customFormat="false" ht="15.75" hidden="false" customHeight="true" outlineLevel="0" collapsed="false">
      <c r="A469" s="51" t="n">
        <v>579</v>
      </c>
      <c r="B469" s="6" t="n">
        <v>15061751</v>
      </c>
      <c r="C469" s="7" t="s">
        <v>1393</v>
      </c>
      <c r="D469" s="8" t="s">
        <v>2387</v>
      </c>
      <c r="E469" s="158" t="s">
        <v>7</v>
      </c>
      <c r="F469" s="71" t="s">
        <v>2113</v>
      </c>
      <c r="G469" s="66" t="n">
        <v>20</v>
      </c>
      <c r="H469" s="17"/>
      <c r="I469" s="5"/>
      <c r="J469" s="137"/>
      <c r="K469" s="137"/>
      <c r="L469" s="137"/>
      <c r="M469" s="137"/>
    </row>
    <row r="470" customFormat="false" ht="15.75" hidden="false" customHeight="true" outlineLevel="0" collapsed="false">
      <c r="A470" s="51" t="n">
        <v>580</v>
      </c>
      <c r="B470" s="6" t="n">
        <v>15061752</v>
      </c>
      <c r="C470" s="7" t="s">
        <v>1395</v>
      </c>
      <c r="D470" s="8" t="s">
        <v>2387</v>
      </c>
      <c r="E470" s="158" t="s">
        <v>7</v>
      </c>
      <c r="F470" s="71" t="s">
        <v>2113</v>
      </c>
      <c r="G470" s="66" t="n">
        <v>20</v>
      </c>
      <c r="H470" s="17"/>
      <c r="I470" s="5"/>
      <c r="J470" s="137"/>
      <c r="K470" s="137"/>
      <c r="L470" s="137"/>
      <c r="M470" s="137"/>
    </row>
    <row r="471" customFormat="false" ht="15.75" hidden="false" customHeight="true" outlineLevel="0" collapsed="false">
      <c r="A471" s="51" t="n">
        <v>581</v>
      </c>
      <c r="B471" s="6" t="n">
        <v>15061753</v>
      </c>
      <c r="C471" s="7" t="s">
        <v>1397</v>
      </c>
      <c r="D471" s="8" t="s">
        <v>186</v>
      </c>
      <c r="E471" s="158" t="s">
        <v>7</v>
      </c>
      <c r="F471" s="71" t="s">
        <v>2113</v>
      </c>
      <c r="G471" s="66" t="n">
        <v>20</v>
      </c>
      <c r="H471" s="17"/>
      <c r="I471" s="5"/>
      <c r="J471" s="137"/>
      <c r="K471" s="137"/>
      <c r="L471" s="137"/>
      <c r="M471" s="137"/>
    </row>
    <row r="472" customFormat="false" ht="15.75" hidden="false" customHeight="true" outlineLevel="0" collapsed="false">
      <c r="A472" s="51" t="n">
        <v>582</v>
      </c>
      <c r="B472" s="6" t="n">
        <v>15061754</v>
      </c>
      <c r="C472" s="7" t="s">
        <v>1399</v>
      </c>
      <c r="D472" s="8" t="s">
        <v>196</v>
      </c>
      <c r="E472" s="158" t="s">
        <v>7</v>
      </c>
      <c r="F472" s="71" t="s">
        <v>2113</v>
      </c>
      <c r="G472" s="66" t="n">
        <v>20</v>
      </c>
      <c r="H472" s="17"/>
      <c r="I472" s="5"/>
      <c r="J472" s="137"/>
      <c r="K472" s="137"/>
      <c r="L472" s="137"/>
      <c r="M472" s="137"/>
    </row>
    <row r="473" customFormat="false" ht="15.75" hidden="false" customHeight="true" outlineLevel="0" collapsed="false">
      <c r="A473" s="51" t="n">
        <v>583</v>
      </c>
      <c r="B473" s="6" t="n">
        <v>15061755</v>
      </c>
      <c r="C473" s="7" t="s">
        <v>1401</v>
      </c>
      <c r="D473" s="8" t="s">
        <v>2388</v>
      </c>
      <c r="E473" s="158" t="s">
        <v>7</v>
      </c>
      <c r="F473" s="71" t="s">
        <v>2113</v>
      </c>
      <c r="G473" s="66" t="n">
        <v>20</v>
      </c>
      <c r="H473" s="17"/>
      <c r="I473" s="5"/>
      <c r="J473" s="137"/>
      <c r="K473" s="137"/>
      <c r="L473" s="137"/>
      <c r="M473" s="137"/>
    </row>
    <row r="474" customFormat="false" ht="15.75" hidden="false" customHeight="true" outlineLevel="0" collapsed="false">
      <c r="A474" s="51" t="n">
        <v>584</v>
      </c>
      <c r="B474" s="6" t="n">
        <v>15061756</v>
      </c>
      <c r="C474" s="7" t="s">
        <v>1403</v>
      </c>
      <c r="D474" s="8" t="s">
        <v>2389</v>
      </c>
      <c r="E474" s="158" t="s">
        <v>7</v>
      </c>
      <c r="F474" s="71" t="s">
        <v>2113</v>
      </c>
      <c r="G474" s="66" t="n">
        <v>20</v>
      </c>
      <c r="H474" s="17"/>
      <c r="I474" s="5"/>
      <c r="J474" s="137"/>
      <c r="K474" s="137"/>
      <c r="L474" s="137"/>
      <c r="M474" s="137"/>
    </row>
    <row r="475" customFormat="false" ht="15.75" hidden="false" customHeight="true" outlineLevel="0" collapsed="false">
      <c r="A475" s="51" t="n">
        <v>585</v>
      </c>
      <c r="B475" s="6" t="n">
        <v>15061757</v>
      </c>
      <c r="C475" s="7" t="s">
        <v>1405</v>
      </c>
      <c r="D475" s="8" t="s">
        <v>2390</v>
      </c>
      <c r="E475" s="158" t="s">
        <v>7</v>
      </c>
      <c r="F475" s="71" t="s">
        <v>2113</v>
      </c>
      <c r="G475" s="66" t="n">
        <v>20</v>
      </c>
      <c r="H475" s="17"/>
      <c r="I475" s="5"/>
      <c r="J475" s="137"/>
      <c r="K475" s="137"/>
      <c r="L475" s="137"/>
      <c r="M475" s="137"/>
    </row>
    <row r="476" customFormat="false" ht="15.75" hidden="false" customHeight="true" outlineLevel="0" collapsed="false">
      <c r="A476" s="51" t="n">
        <v>586</v>
      </c>
      <c r="B476" s="6" t="n">
        <v>15061758</v>
      </c>
      <c r="C476" s="7" t="s">
        <v>1407</v>
      </c>
      <c r="D476" s="8" t="s">
        <v>2373</v>
      </c>
      <c r="E476" s="158" t="s">
        <v>7</v>
      </c>
      <c r="F476" s="71" t="s">
        <v>2113</v>
      </c>
      <c r="G476" s="66" t="n">
        <v>20</v>
      </c>
      <c r="H476" s="17"/>
      <c r="I476" s="5"/>
      <c r="J476" s="137"/>
      <c r="K476" s="137"/>
      <c r="L476" s="137"/>
      <c r="M476" s="137"/>
    </row>
    <row r="477" customFormat="false" ht="15.75" hidden="false" customHeight="true" outlineLevel="0" collapsed="false">
      <c r="A477" s="51" t="n">
        <v>587</v>
      </c>
      <c r="B477" s="6" t="n">
        <v>15061759</v>
      </c>
      <c r="C477" s="7" t="s">
        <v>1409</v>
      </c>
      <c r="D477" s="8" t="s">
        <v>2124</v>
      </c>
      <c r="E477" s="158" t="s">
        <v>7</v>
      </c>
      <c r="F477" s="71" t="s">
        <v>2113</v>
      </c>
      <c r="G477" s="66" t="n">
        <v>20</v>
      </c>
      <c r="H477" s="17"/>
      <c r="I477" s="5"/>
      <c r="J477" s="137"/>
      <c r="K477" s="137"/>
      <c r="L477" s="137"/>
      <c r="M477" s="137"/>
    </row>
    <row r="478" customFormat="false" ht="15.75" hidden="false" customHeight="true" outlineLevel="0" collapsed="false">
      <c r="A478" s="51" t="n">
        <v>588</v>
      </c>
      <c r="B478" s="6" t="n">
        <v>15061760</v>
      </c>
      <c r="C478" s="7" t="s">
        <v>1411</v>
      </c>
      <c r="D478" s="8" t="s">
        <v>2391</v>
      </c>
      <c r="E478" s="158" t="s">
        <v>7</v>
      </c>
      <c r="F478" s="71" t="s">
        <v>2113</v>
      </c>
      <c r="G478" s="66" t="n">
        <v>20</v>
      </c>
      <c r="H478" s="17"/>
      <c r="I478" s="5"/>
      <c r="J478" s="137"/>
      <c r="K478" s="137"/>
      <c r="L478" s="137"/>
      <c r="M478" s="137"/>
    </row>
    <row r="479" customFormat="false" ht="15.75" hidden="false" customHeight="true" outlineLevel="0" collapsed="false">
      <c r="A479" s="51" t="n">
        <v>589</v>
      </c>
      <c r="B479" s="6" t="n">
        <v>15061761</v>
      </c>
      <c r="C479" s="7" t="s">
        <v>1413</v>
      </c>
      <c r="D479" s="8" t="s">
        <v>2391</v>
      </c>
      <c r="E479" s="158" t="s">
        <v>7</v>
      </c>
      <c r="F479" s="71" t="s">
        <v>2113</v>
      </c>
      <c r="G479" s="66" t="n">
        <v>20</v>
      </c>
      <c r="H479" s="17"/>
      <c r="I479" s="5"/>
      <c r="J479" s="137"/>
      <c r="K479" s="137"/>
      <c r="L479" s="137"/>
      <c r="M479" s="137"/>
    </row>
    <row r="480" customFormat="false" ht="15.75" hidden="false" customHeight="true" outlineLevel="0" collapsed="false">
      <c r="A480" s="51" t="n">
        <v>590</v>
      </c>
      <c r="B480" s="6" t="n">
        <v>15061762</v>
      </c>
      <c r="C480" s="7" t="s">
        <v>1415</v>
      </c>
      <c r="D480" s="8" t="s">
        <v>2392</v>
      </c>
      <c r="E480" s="158" t="s">
        <v>7</v>
      </c>
      <c r="F480" s="71" t="s">
        <v>2113</v>
      </c>
      <c r="G480" s="66" t="n">
        <v>20</v>
      </c>
      <c r="H480" s="17"/>
      <c r="I480" s="5"/>
      <c r="J480" s="137"/>
      <c r="K480" s="137"/>
      <c r="L480" s="137"/>
      <c r="M480" s="137"/>
    </row>
    <row r="481" customFormat="false" ht="15.75" hidden="false" customHeight="true" outlineLevel="0" collapsed="false">
      <c r="A481" s="51" t="n">
        <v>591</v>
      </c>
      <c r="B481" s="6" t="n">
        <v>15061763</v>
      </c>
      <c r="C481" s="7" t="s">
        <v>1417</v>
      </c>
      <c r="D481" s="8" t="s">
        <v>20</v>
      </c>
      <c r="E481" s="158" t="s">
        <v>7</v>
      </c>
      <c r="F481" s="71" t="s">
        <v>2113</v>
      </c>
      <c r="G481" s="66" t="n">
        <v>20</v>
      </c>
      <c r="H481" s="17"/>
      <c r="I481" s="5"/>
      <c r="J481" s="137"/>
    </row>
    <row r="482" customFormat="false" ht="15.75" hidden="false" customHeight="true" outlineLevel="0" collapsed="false">
      <c r="A482" s="51" t="n">
        <v>592</v>
      </c>
      <c r="B482" s="6" t="n">
        <v>15061764</v>
      </c>
      <c r="C482" s="7" t="s">
        <v>1419</v>
      </c>
      <c r="D482" s="8" t="s">
        <v>2393</v>
      </c>
      <c r="E482" s="158" t="s">
        <v>7</v>
      </c>
      <c r="F482" s="71" t="s">
        <v>2113</v>
      </c>
      <c r="G482" s="66" t="n">
        <v>20</v>
      </c>
      <c r="H482" s="17"/>
      <c r="I482" s="5"/>
      <c r="J482" s="137"/>
    </row>
    <row r="483" customFormat="false" ht="15.75" hidden="false" customHeight="true" outlineLevel="0" collapsed="false">
      <c r="A483" s="51" t="n">
        <v>593</v>
      </c>
      <c r="B483" s="6" t="n">
        <v>15061765</v>
      </c>
      <c r="C483" s="7" t="s">
        <v>1421</v>
      </c>
      <c r="D483" s="8" t="s">
        <v>2394</v>
      </c>
      <c r="E483" s="158" t="s">
        <v>7</v>
      </c>
      <c r="F483" s="71" t="s">
        <v>2113</v>
      </c>
      <c r="G483" s="66" t="n">
        <v>20</v>
      </c>
      <c r="H483" s="17"/>
      <c r="I483" s="5"/>
      <c r="J483" s="137"/>
    </row>
    <row r="484" customFormat="false" ht="15.75" hidden="false" customHeight="true" outlineLevel="0" collapsed="false">
      <c r="A484" s="51" t="n">
        <v>594</v>
      </c>
      <c r="B484" s="6" t="n">
        <v>15061766</v>
      </c>
      <c r="C484" s="7" t="s">
        <v>1423</v>
      </c>
      <c r="D484" s="8" t="s">
        <v>2164</v>
      </c>
      <c r="E484" s="158" t="s">
        <v>7</v>
      </c>
      <c r="F484" s="71" t="s">
        <v>2113</v>
      </c>
      <c r="G484" s="66" t="n">
        <v>20</v>
      </c>
      <c r="H484" s="17"/>
      <c r="I484" s="5"/>
      <c r="J484" s="137"/>
    </row>
    <row r="485" s="114" customFormat="true" ht="15.75" hidden="false" customHeight="true" outlineLevel="0" collapsed="false">
      <c r="A485" s="51" t="n">
        <v>595</v>
      </c>
      <c r="B485" s="6" t="n">
        <v>15061767</v>
      </c>
      <c r="C485" s="7" t="s">
        <v>1426</v>
      </c>
      <c r="D485" s="8" t="s">
        <v>2395</v>
      </c>
      <c r="E485" s="158" t="s">
        <v>7</v>
      </c>
      <c r="F485" s="71" t="s">
        <v>2113</v>
      </c>
      <c r="G485" s="66" t="n">
        <v>20</v>
      </c>
      <c r="H485" s="17"/>
      <c r="I485" s="5"/>
      <c r="J485" s="137"/>
      <c r="K485" s="110"/>
      <c r="L485" s="110"/>
      <c r="M485" s="110"/>
      <c r="N485" s="110"/>
      <c r="O485" s="110"/>
      <c r="P485" s="110"/>
      <c r="Q485" s="110"/>
    </row>
    <row r="486" s="157" customFormat="true" ht="15.75" hidden="false" customHeight="true" outlineLevel="0" collapsed="false">
      <c r="A486" s="10" t="n">
        <v>163</v>
      </c>
      <c r="B486" s="51" t="n">
        <v>15061767</v>
      </c>
      <c r="C486" s="39"/>
      <c r="D486" s="42" t="s">
        <v>2395</v>
      </c>
      <c r="E486" s="26" t="s">
        <v>106</v>
      </c>
      <c r="F486" s="26" t="s">
        <v>473</v>
      </c>
      <c r="G486" s="51" t="n">
        <v>20</v>
      </c>
      <c r="H486" s="19"/>
      <c r="I486" s="42"/>
      <c r="J486" s="451"/>
      <c r="K486" s="110"/>
      <c r="L486" s="110"/>
      <c r="M486" s="110"/>
      <c r="N486" s="110"/>
      <c r="O486" s="110"/>
      <c r="P486" s="110"/>
      <c r="Q486" s="110"/>
    </row>
    <row r="487" customFormat="false" ht="15.75" hidden="false" customHeight="true" outlineLevel="0" collapsed="false">
      <c r="A487" s="51" t="n">
        <v>596</v>
      </c>
      <c r="B487" s="6" t="n">
        <v>15061768</v>
      </c>
      <c r="C487" s="7" t="s">
        <v>1428</v>
      </c>
      <c r="D487" s="8" t="s">
        <v>2396</v>
      </c>
      <c r="E487" s="158" t="s">
        <v>7</v>
      </c>
      <c r="F487" s="71" t="s">
        <v>2113</v>
      </c>
      <c r="G487" s="66" t="n">
        <v>20</v>
      </c>
      <c r="H487" s="17"/>
      <c r="I487" s="5"/>
      <c r="J487" s="137"/>
    </row>
    <row r="488" customFormat="false" ht="15.75" hidden="false" customHeight="true" outlineLevel="0" collapsed="false">
      <c r="A488" s="51" t="n">
        <v>597</v>
      </c>
      <c r="B488" s="6" t="n">
        <v>15061769</v>
      </c>
      <c r="C488" s="7" t="s">
        <v>1430</v>
      </c>
      <c r="D488" s="8" t="s">
        <v>2387</v>
      </c>
      <c r="E488" s="158" t="s">
        <v>7</v>
      </c>
      <c r="F488" s="71" t="s">
        <v>2113</v>
      </c>
      <c r="G488" s="66" t="n">
        <v>20</v>
      </c>
      <c r="H488" s="17"/>
      <c r="I488" s="5"/>
      <c r="J488" s="137"/>
    </row>
    <row r="489" customFormat="false" ht="15.75" hidden="false" customHeight="true" outlineLevel="0" collapsed="false">
      <c r="A489" s="51" t="n">
        <v>598</v>
      </c>
      <c r="B489" s="6" t="n">
        <v>15061771</v>
      </c>
      <c r="C489" s="7" t="s">
        <v>1432</v>
      </c>
      <c r="D489" s="8" t="s">
        <v>2397</v>
      </c>
      <c r="E489" s="158" t="s">
        <v>7</v>
      </c>
      <c r="F489" s="71" t="s">
        <v>2113</v>
      </c>
      <c r="G489" s="66" t="n">
        <v>20</v>
      </c>
      <c r="H489" s="17"/>
      <c r="I489" s="5"/>
      <c r="J489" s="137"/>
    </row>
    <row r="490" customFormat="false" ht="15.75" hidden="false" customHeight="true" outlineLevel="0" collapsed="false">
      <c r="A490" s="51" t="n">
        <v>599</v>
      </c>
      <c r="B490" s="6" t="n">
        <v>15061772</v>
      </c>
      <c r="C490" s="7" t="s">
        <v>1434</v>
      </c>
      <c r="D490" s="8" t="s">
        <v>268</v>
      </c>
      <c r="E490" s="158" t="s">
        <v>7</v>
      </c>
      <c r="F490" s="71" t="s">
        <v>2113</v>
      </c>
      <c r="G490" s="66" t="n">
        <v>20</v>
      </c>
      <c r="H490" s="17"/>
      <c r="I490" s="5"/>
      <c r="J490" s="137"/>
    </row>
    <row r="491" customFormat="false" ht="15.75" hidden="false" customHeight="true" outlineLevel="0" collapsed="false">
      <c r="A491" s="51" t="n">
        <v>600</v>
      </c>
      <c r="B491" s="6" t="n">
        <v>15061773</v>
      </c>
      <c r="C491" s="7" t="s">
        <v>1436</v>
      </c>
      <c r="D491" s="8" t="s">
        <v>2398</v>
      </c>
      <c r="E491" s="158" t="s">
        <v>7</v>
      </c>
      <c r="F491" s="71" t="s">
        <v>2113</v>
      </c>
      <c r="G491" s="66" t="n">
        <v>20</v>
      </c>
      <c r="H491" s="17"/>
      <c r="I491" s="5"/>
      <c r="J491" s="137"/>
    </row>
    <row r="492" customFormat="false" ht="15.75" hidden="false" customHeight="true" outlineLevel="0" collapsed="false">
      <c r="A492" s="51" t="n">
        <v>602</v>
      </c>
      <c r="B492" s="6" t="n">
        <v>15061776</v>
      </c>
      <c r="C492" s="7" t="s">
        <v>1438</v>
      </c>
      <c r="D492" s="8" t="s">
        <v>2399</v>
      </c>
      <c r="E492" s="158" t="s">
        <v>7</v>
      </c>
      <c r="F492" s="71" t="s">
        <v>2113</v>
      </c>
      <c r="G492" s="66" t="n">
        <v>20</v>
      </c>
      <c r="H492" s="17"/>
      <c r="I492" s="5"/>
      <c r="J492" s="137"/>
    </row>
    <row r="493" customFormat="false" ht="15.75" hidden="false" customHeight="true" outlineLevel="0" collapsed="false">
      <c r="A493" s="51" t="n">
        <v>603</v>
      </c>
      <c r="B493" s="6" t="n">
        <v>15061777</v>
      </c>
      <c r="C493" s="7" t="s">
        <v>1440</v>
      </c>
      <c r="D493" s="8" t="s">
        <v>192</v>
      </c>
      <c r="E493" s="158" t="s">
        <v>7</v>
      </c>
      <c r="F493" s="71" t="s">
        <v>2113</v>
      </c>
      <c r="G493" s="66" t="n">
        <v>20</v>
      </c>
      <c r="H493" s="17"/>
      <c r="I493" s="5"/>
      <c r="J493" s="137"/>
    </row>
    <row r="494" customFormat="false" ht="15.75" hidden="false" customHeight="true" outlineLevel="0" collapsed="false">
      <c r="A494" s="51" t="n">
        <v>604</v>
      </c>
      <c r="B494" s="6" t="n">
        <v>15061778</v>
      </c>
      <c r="C494" s="7" t="s">
        <v>1442</v>
      </c>
      <c r="D494" s="8" t="s">
        <v>286</v>
      </c>
      <c r="E494" s="158" t="s">
        <v>7</v>
      </c>
      <c r="F494" s="71" t="s">
        <v>2113</v>
      </c>
      <c r="G494" s="66" t="n">
        <v>20</v>
      </c>
      <c r="H494" s="17"/>
      <c r="I494" s="5"/>
      <c r="J494" s="137"/>
    </row>
    <row r="495" customFormat="false" ht="15.75" hidden="false" customHeight="true" outlineLevel="0" collapsed="false">
      <c r="A495" s="10" t="n">
        <v>72</v>
      </c>
      <c r="B495" s="27" t="n">
        <v>15061780</v>
      </c>
      <c r="C495" s="27" t="s">
        <v>2676</v>
      </c>
      <c r="D495" s="367" t="s">
        <v>108</v>
      </c>
      <c r="E495" s="26" t="s">
        <v>106</v>
      </c>
      <c r="F495" s="22" t="s">
        <v>460</v>
      </c>
      <c r="G495" s="51" t="n">
        <v>20</v>
      </c>
      <c r="H495" s="51"/>
      <c r="I495" s="366"/>
    </row>
    <row r="496" customFormat="false" ht="15.75" hidden="false" customHeight="true" outlineLevel="0" collapsed="false">
      <c r="A496" s="10" t="n">
        <v>73</v>
      </c>
      <c r="B496" s="35" t="n">
        <v>15061781</v>
      </c>
      <c r="C496" s="35" t="s">
        <v>2677</v>
      </c>
      <c r="D496" s="25" t="s">
        <v>2555</v>
      </c>
      <c r="E496" s="26" t="s">
        <v>106</v>
      </c>
      <c r="F496" s="26" t="s">
        <v>453</v>
      </c>
      <c r="G496" s="51" t="n">
        <v>20</v>
      </c>
      <c r="H496" s="51"/>
      <c r="I496" s="35"/>
    </row>
    <row r="497" customFormat="false" ht="15.75" hidden="false" customHeight="true" outlineLevel="0" collapsed="false">
      <c r="A497" s="51" t="n">
        <v>605</v>
      </c>
      <c r="B497" s="6" t="n">
        <v>15061784</v>
      </c>
      <c r="C497" s="7" t="s">
        <v>1448</v>
      </c>
      <c r="D497" s="8" t="s">
        <v>2400</v>
      </c>
      <c r="E497" s="158" t="s">
        <v>7</v>
      </c>
      <c r="F497" s="71" t="s">
        <v>2113</v>
      </c>
      <c r="G497" s="66" t="n">
        <v>20</v>
      </c>
      <c r="H497" s="17"/>
      <c r="I497" s="5"/>
      <c r="J497" s="137"/>
    </row>
    <row r="498" customFormat="false" ht="15.75" hidden="false" customHeight="true" outlineLevel="0" collapsed="false">
      <c r="A498" s="51" t="n">
        <v>606</v>
      </c>
      <c r="B498" s="6" t="n">
        <v>15061785</v>
      </c>
      <c r="C498" s="7" t="s">
        <v>1450</v>
      </c>
      <c r="D498" s="8" t="s">
        <v>2401</v>
      </c>
      <c r="E498" s="158" t="s">
        <v>7</v>
      </c>
      <c r="F498" s="71" t="s">
        <v>2113</v>
      </c>
      <c r="G498" s="66" t="n">
        <v>20</v>
      </c>
      <c r="H498" s="17"/>
      <c r="I498" s="5"/>
      <c r="J498" s="137"/>
    </row>
    <row r="499" customFormat="false" ht="15.75" hidden="false" customHeight="true" outlineLevel="0" collapsed="false">
      <c r="A499" s="51" t="n">
        <v>609</v>
      </c>
      <c r="B499" s="6" t="n">
        <v>15061788</v>
      </c>
      <c r="C499" s="7" t="s">
        <v>1452</v>
      </c>
      <c r="D499" s="8" t="s">
        <v>2402</v>
      </c>
      <c r="E499" s="158" t="s">
        <v>7</v>
      </c>
      <c r="F499" s="71" t="s">
        <v>2113</v>
      </c>
      <c r="G499" s="66" t="n">
        <v>20</v>
      </c>
      <c r="H499" s="17"/>
      <c r="I499" s="5"/>
      <c r="J499" s="137"/>
    </row>
    <row r="500" customFormat="false" ht="15.75" hidden="false" customHeight="true" outlineLevel="0" collapsed="false">
      <c r="A500" s="51" t="n">
        <v>611</v>
      </c>
      <c r="B500" s="6" t="n">
        <v>15061789</v>
      </c>
      <c r="C500" s="7" t="s">
        <v>1454</v>
      </c>
      <c r="D500" s="8" t="s">
        <v>2320</v>
      </c>
      <c r="E500" s="158" t="s">
        <v>7</v>
      </c>
      <c r="F500" s="71" t="s">
        <v>2113</v>
      </c>
      <c r="G500" s="66" t="n">
        <v>18</v>
      </c>
      <c r="H500" s="17"/>
      <c r="I500" s="5"/>
      <c r="J500" s="137"/>
    </row>
    <row r="501" customFormat="false" ht="15.75" hidden="false" customHeight="true" outlineLevel="0" collapsed="false">
      <c r="A501" s="51" t="n">
        <v>612</v>
      </c>
      <c r="B501" s="6" t="n">
        <v>15061790</v>
      </c>
      <c r="C501" s="7" t="s">
        <v>1456</v>
      </c>
      <c r="D501" s="8" t="s">
        <v>20</v>
      </c>
      <c r="E501" s="158" t="s">
        <v>7</v>
      </c>
      <c r="F501" s="71" t="s">
        <v>2113</v>
      </c>
      <c r="G501" s="66" t="n">
        <v>20</v>
      </c>
      <c r="H501" s="17"/>
      <c r="I501" s="5"/>
      <c r="J501" s="137"/>
    </row>
    <row r="502" customFormat="false" ht="15.75" hidden="false" customHeight="true" outlineLevel="0" collapsed="false">
      <c r="A502" s="51" t="n">
        <v>613</v>
      </c>
      <c r="B502" s="6" t="n">
        <v>15061792</v>
      </c>
      <c r="C502" s="7" t="s">
        <v>1458</v>
      </c>
      <c r="D502" s="8" t="s">
        <v>2404</v>
      </c>
      <c r="E502" s="158" t="s">
        <v>7</v>
      </c>
      <c r="F502" s="71" t="s">
        <v>2113</v>
      </c>
      <c r="G502" s="66" t="n">
        <v>20</v>
      </c>
      <c r="H502" s="17"/>
      <c r="I502" s="5"/>
      <c r="J502" s="137"/>
    </row>
    <row r="503" customFormat="false" ht="15.75" hidden="false" customHeight="true" outlineLevel="0" collapsed="false">
      <c r="A503" s="51" t="n">
        <v>615</v>
      </c>
      <c r="B503" s="6" t="n">
        <v>15061795</v>
      </c>
      <c r="C503" s="7" t="s">
        <v>1460</v>
      </c>
      <c r="D503" s="8" t="s">
        <v>2405</v>
      </c>
      <c r="E503" s="158" t="s">
        <v>7</v>
      </c>
      <c r="F503" s="71" t="s">
        <v>2113</v>
      </c>
      <c r="G503" s="66" t="n">
        <v>20</v>
      </c>
      <c r="H503" s="17"/>
      <c r="I503" s="5"/>
      <c r="J503" s="137"/>
    </row>
    <row r="504" customFormat="false" ht="15.75" hidden="false" customHeight="true" outlineLevel="0" collapsed="false">
      <c r="A504" s="51" t="n">
        <v>616</v>
      </c>
      <c r="B504" s="6" t="n">
        <v>15061797</v>
      </c>
      <c r="C504" s="7" t="s">
        <v>1462</v>
      </c>
      <c r="D504" s="8" t="s">
        <v>26</v>
      </c>
      <c r="E504" s="158" t="s">
        <v>7</v>
      </c>
      <c r="F504" s="71" t="s">
        <v>2113</v>
      </c>
      <c r="G504" s="66" t="n">
        <v>20</v>
      </c>
      <c r="H504" s="17"/>
      <c r="I504" s="5"/>
      <c r="J504" s="137"/>
    </row>
    <row r="505" customFormat="false" ht="15.75" hidden="false" customHeight="true" outlineLevel="0" collapsed="false">
      <c r="A505" s="51" t="n">
        <v>617</v>
      </c>
      <c r="B505" s="6" t="n">
        <v>15061798</v>
      </c>
      <c r="C505" s="7" t="s">
        <v>1464</v>
      </c>
      <c r="D505" s="8" t="s">
        <v>2406</v>
      </c>
      <c r="E505" s="158" t="s">
        <v>7</v>
      </c>
      <c r="F505" s="71" t="s">
        <v>2113</v>
      </c>
      <c r="G505" s="66" t="n">
        <v>20</v>
      </c>
      <c r="H505" s="17"/>
      <c r="I505" s="5"/>
      <c r="J505" s="137"/>
    </row>
    <row r="506" customFormat="false" ht="15.75" hidden="false" customHeight="true" outlineLevel="0" collapsed="false">
      <c r="A506" s="51" t="n">
        <v>618</v>
      </c>
      <c r="B506" s="6" t="n">
        <v>15061799</v>
      </c>
      <c r="C506" s="7" t="s">
        <v>1466</v>
      </c>
      <c r="D506" s="8" t="s">
        <v>2407</v>
      </c>
      <c r="E506" s="158" t="s">
        <v>7</v>
      </c>
      <c r="F506" s="71" t="s">
        <v>2113</v>
      </c>
      <c r="G506" s="66" t="n">
        <v>20</v>
      </c>
      <c r="H506" s="17"/>
      <c r="I506" s="5"/>
      <c r="J506" s="137"/>
    </row>
    <row r="507" customFormat="false" ht="15.75" hidden="false" customHeight="true" outlineLevel="0" collapsed="false">
      <c r="A507" s="51" t="n">
        <v>619</v>
      </c>
      <c r="B507" s="6" t="n">
        <v>15061800</v>
      </c>
      <c r="C507" s="7" t="s">
        <v>1468</v>
      </c>
      <c r="D507" s="8" t="s">
        <v>2372</v>
      </c>
      <c r="E507" s="158" t="s">
        <v>7</v>
      </c>
      <c r="F507" s="71" t="s">
        <v>2113</v>
      </c>
      <c r="G507" s="66" t="n">
        <v>20</v>
      </c>
      <c r="H507" s="17"/>
      <c r="I507" s="5"/>
      <c r="J507" s="137"/>
    </row>
    <row r="508" customFormat="false" ht="15.75" hidden="false" customHeight="true" outlineLevel="0" collapsed="false">
      <c r="A508" s="51" t="n">
        <v>622</v>
      </c>
      <c r="B508" s="6" t="n">
        <v>15061801</v>
      </c>
      <c r="C508" s="7" t="s">
        <v>1470</v>
      </c>
      <c r="D508" s="8" t="s">
        <v>2408</v>
      </c>
      <c r="E508" s="158" t="s">
        <v>7</v>
      </c>
      <c r="F508" s="71" t="s">
        <v>2113</v>
      </c>
      <c r="G508" s="66" t="n">
        <v>20</v>
      </c>
      <c r="H508" s="17"/>
      <c r="I508" s="5"/>
      <c r="J508" s="137"/>
    </row>
    <row r="509" customFormat="false" ht="15.75" hidden="false" customHeight="true" outlineLevel="0" collapsed="false">
      <c r="A509" s="446" t="n">
        <v>66</v>
      </c>
      <c r="B509" s="35" t="n">
        <v>15061802</v>
      </c>
      <c r="C509" s="36" t="n">
        <v>5077</v>
      </c>
      <c r="D509" s="25" t="s">
        <v>164</v>
      </c>
      <c r="E509" s="447" t="s">
        <v>117</v>
      </c>
      <c r="F509" s="232" t="s">
        <v>2472</v>
      </c>
      <c r="G509" s="233" t="n">
        <v>20</v>
      </c>
      <c r="H509" s="235"/>
      <c r="I509" s="208"/>
    </row>
    <row r="510" customFormat="false" ht="15.75" hidden="false" customHeight="true" outlineLevel="0" collapsed="false">
      <c r="A510" s="51" t="n">
        <v>623</v>
      </c>
      <c r="B510" s="12" t="n">
        <v>15061803</v>
      </c>
      <c r="C510" s="13" t="s">
        <v>70</v>
      </c>
      <c r="D510" s="14" t="s">
        <v>71</v>
      </c>
      <c r="E510" s="158" t="s">
        <v>7</v>
      </c>
      <c r="F510" s="168" t="s">
        <v>117</v>
      </c>
      <c r="G510" s="66" t="n">
        <v>20</v>
      </c>
      <c r="H510" s="17"/>
      <c r="I510" s="5"/>
      <c r="J510" s="137"/>
      <c r="P510" s="183"/>
    </row>
    <row r="511" customFormat="false" ht="15.75" hidden="false" customHeight="true" outlineLevel="0" collapsed="false">
      <c r="A511" s="446" t="n">
        <v>67</v>
      </c>
      <c r="B511" s="35" t="n">
        <v>15061804</v>
      </c>
      <c r="C511" s="36" t="s">
        <v>165</v>
      </c>
      <c r="D511" s="25" t="s">
        <v>71</v>
      </c>
      <c r="E511" s="447" t="s">
        <v>117</v>
      </c>
      <c r="F511" s="232" t="s">
        <v>2472</v>
      </c>
      <c r="G511" s="233" t="n">
        <v>20</v>
      </c>
      <c r="H511" s="235"/>
      <c r="I511" s="208"/>
    </row>
    <row r="512" customFormat="false" ht="15.75" hidden="false" customHeight="true" outlineLevel="0" collapsed="false">
      <c r="A512" s="446" t="n">
        <v>68</v>
      </c>
      <c r="B512" s="35" t="n">
        <v>15061805</v>
      </c>
      <c r="C512" s="36" t="n">
        <v>5079</v>
      </c>
      <c r="D512" s="25" t="s">
        <v>20</v>
      </c>
      <c r="E512" s="447" t="s">
        <v>117</v>
      </c>
      <c r="F512" s="232" t="s">
        <v>2472</v>
      </c>
      <c r="G512" s="233" t="n">
        <v>20</v>
      </c>
      <c r="H512" s="235"/>
      <c r="I512" s="208"/>
    </row>
    <row r="513" customFormat="false" ht="15.75" hidden="false" customHeight="true" outlineLevel="0" collapsed="false">
      <c r="A513" s="51" t="n">
        <v>624</v>
      </c>
      <c r="B513" s="12" t="n">
        <v>15061806</v>
      </c>
      <c r="C513" s="13" t="s">
        <v>72</v>
      </c>
      <c r="D513" s="14" t="s">
        <v>73</v>
      </c>
      <c r="E513" s="158" t="s">
        <v>7</v>
      </c>
      <c r="F513" s="168" t="s">
        <v>117</v>
      </c>
      <c r="G513" s="66" t="n">
        <v>20</v>
      </c>
      <c r="H513" s="17"/>
      <c r="I513" s="5"/>
      <c r="J513" s="137"/>
      <c r="P513" s="183"/>
    </row>
    <row r="514" customFormat="false" ht="15.75" hidden="false" customHeight="true" outlineLevel="0" collapsed="false">
      <c r="A514" s="446" t="n">
        <v>71</v>
      </c>
      <c r="B514" s="35" t="n">
        <v>15061807</v>
      </c>
      <c r="C514" s="36" t="n">
        <v>5082</v>
      </c>
      <c r="D514" s="25" t="s">
        <v>167</v>
      </c>
      <c r="E514" s="447" t="s">
        <v>117</v>
      </c>
      <c r="F514" s="232" t="s">
        <v>2472</v>
      </c>
      <c r="G514" s="233" t="n">
        <v>20</v>
      </c>
      <c r="H514" s="235"/>
      <c r="I514" s="208"/>
    </row>
    <row r="515" customFormat="false" ht="15.75" hidden="false" customHeight="true" outlineLevel="0" collapsed="false">
      <c r="A515" s="51" t="n">
        <v>627</v>
      </c>
      <c r="B515" s="6" t="n">
        <v>15061808</v>
      </c>
      <c r="C515" s="7" t="s">
        <v>1472</v>
      </c>
      <c r="D515" s="8" t="s">
        <v>2410</v>
      </c>
      <c r="E515" s="158" t="s">
        <v>7</v>
      </c>
      <c r="F515" s="71" t="s">
        <v>2113</v>
      </c>
      <c r="G515" s="66" t="n">
        <v>6</v>
      </c>
      <c r="H515" s="17"/>
      <c r="I515" s="5"/>
      <c r="J515" s="137"/>
    </row>
    <row r="516" customFormat="false" ht="15.75" hidden="false" customHeight="true" outlineLevel="0" collapsed="false">
      <c r="A516" s="51" t="n">
        <v>628</v>
      </c>
      <c r="B516" s="6" t="n">
        <v>15061810</v>
      </c>
      <c r="C516" s="7" t="s">
        <v>1474</v>
      </c>
      <c r="D516" s="8" t="s">
        <v>2411</v>
      </c>
      <c r="E516" s="158" t="s">
        <v>7</v>
      </c>
      <c r="F516" s="71" t="s">
        <v>2113</v>
      </c>
      <c r="G516" s="66" t="n">
        <v>20</v>
      </c>
      <c r="H516" s="17"/>
      <c r="I516" s="5"/>
      <c r="J516" s="137"/>
    </row>
    <row r="517" customFormat="false" ht="15.75" hidden="false" customHeight="true" outlineLevel="0" collapsed="false">
      <c r="A517" s="51" t="n">
        <v>629</v>
      </c>
      <c r="B517" s="6" t="n">
        <v>15061811</v>
      </c>
      <c r="C517" s="7" t="s">
        <v>1476</v>
      </c>
      <c r="D517" s="8" t="s">
        <v>59</v>
      </c>
      <c r="E517" s="158" t="s">
        <v>7</v>
      </c>
      <c r="F517" s="71" t="s">
        <v>2113</v>
      </c>
      <c r="G517" s="66" t="n">
        <v>20</v>
      </c>
      <c r="H517" s="17"/>
      <c r="I517" s="5"/>
      <c r="J517" s="137"/>
    </row>
    <row r="518" customFormat="false" ht="15.75" hidden="false" customHeight="true" outlineLevel="0" collapsed="false">
      <c r="A518" s="51" t="n">
        <v>631</v>
      </c>
      <c r="B518" s="6" t="n">
        <v>15061813</v>
      </c>
      <c r="C518" s="7" t="s">
        <v>1478</v>
      </c>
      <c r="D518" s="8" t="s">
        <v>2413</v>
      </c>
      <c r="E518" s="158" t="s">
        <v>7</v>
      </c>
      <c r="F518" s="71" t="s">
        <v>2113</v>
      </c>
      <c r="G518" s="66" t="n">
        <v>20</v>
      </c>
      <c r="H518" s="17"/>
      <c r="I518" s="5"/>
      <c r="J518" s="137"/>
    </row>
    <row r="519" customFormat="false" ht="15.75" hidden="false" customHeight="true" outlineLevel="0" collapsed="false">
      <c r="A519" s="51" t="n">
        <v>632</v>
      </c>
      <c r="B519" s="6" t="n">
        <v>15061814</v>
      </c>
      <c r="C519" s="7" t="s">
        <v>1480</v>
      </c>
      <c r="D519" s="8" t="s">
        <v>2414</v>
      </c>
      <c r="E519" s="158" t="s">
        <v>7</v>
      </c>
      <c r="F519" s="71" t="s">
        <v>2113</v>
      </c>
      <c r="G519" s="66" t="n">
        <v>20</v>
      </c>
      <c r="H519" s="17"/>
      <c r="I519" s="5"/>
      <c r="J519" s="137"/>
    </row>
    <row r="520" customFormat="false" ht="15.75" hidden="false" customHeight="true" outlineLevel="0" collapsed="false">
      <c r="A520" s="51" t="n">
        <v>633</v>
      </c>
      <c r="B520" s="6" t="n">
        <v>15061815</v>
      </c>
      <c r="C520" s="7" t="s">
        <v>1482</v>
      </c>
      <c r="D520" s="8" t="s">
        <v>2415</v>
      </c>
      <c r="E520" s="158" t="s">
        <v>7</v>
      </c>
      <c r="F520" s="71" t="s">
        <v>2113</v>
      </c>
      <c r="G520" s="66" t="n">
        <v>20</v>
      </c>
      <c r="H520" s="17"/>
      <c r="I520" s="5"/>
      <c r="J520" s="137"/>
    </row>
    <row r="521" customFormat="false" ht="15.75" hidden="false" customHeight="true" outlineLevel="0" collapsed="false">
      <c r="A521" s="51" t="n">
        <v>635</v>
      </c>
      <c r="B521" s="6" t="n">
        <v>15061826</v>
      </c>
      <c r="C521" s="10" t="s">
        <v>1484</v>
      </c>
      <c r="D521" s="8" t="s">
        <v>20</v>
      </c>
      <c r="E521" s="158" t="s">
        <v>7</v>
      </c>
      <c r="F521" s="71" t="s">
        <v>2113</v>
      </c>
      <c r="G521" s="66" t="n">
        <v>20</v>
      </c>
      <c r="H521" s="17"/>
      <c r="I521" s="5"/>
      <c r="J521" s="137"/>
    </row>
    <row r="522" customFormat="false" ht="15.75" hidden="false" customHeight="true" outlineLevel="0" collapsed="false">
      <c r="A522" s="51" t="n">
        <v>638</v>
      </c>
      <c r="B522" s="6" t="n">
        <v>15061893</v>
      </c>
      <c r="C522" s="10" t="s">
        <v>1486</v>
      </c>
      <c r="D522" s="8" t="s">
        <v>2417</v>
      </c>
      <c r="E522" s="158" t="s">
        <v>7</v>
      </c>
      <c r="F522" s="71" t="s">
        <v>2113</v>
      </c>
      <c r="G522" s="66" t="n">
        <v>20</v>
      </c>
      <c r="H522" s="17"/>
      <c r="I522" s="5"/>
      <c r="J522" s="137"/>
    </row>
    <row r="523" customFormat="false" ht="15.75" hidden="false" customHeight="true" outlineLevel="0" collapsed="false">
      <c r="A523" s="51" t="n">
        <v>639</v>
      </c>
      <c r="B523" s="6" t="n">
        <v>15061894</v>
      </c>
      <c r="C523" s="10" t="s">
        <v>1488</v>
      </c>
      <c r="D523" s="8" t="s">
        <v>2418</v>
      </c>
      <c r="E523" s="158" t="s">
        <v>7</v>
      </c>
      <c r="F523" s="71" t="s">
        <v>2113</v>
      </c>
      <c r="G523" s="66" t="n">
        <v>20</v>
      </c>
      <c r="H523" s="17"/>
      <c r="I523" s="5"/>
      <c r="J523" s="137"/>
    </row>
    <row r="524" customFormat="false" ht="15.75" hidden="false" customHeight="true" outlineLevel="0" collapsed="false">
      <c r="A524" s="198" t="n">
        <v>1</v>
      </c>
      <c r="B524" s="150" t="n">
        <v>15061903</v>
      </c>
      <c r="C524" s="151" t="s">
        <v>1490</v>
      </c>
      <c r="D524" s="152" t="s">
        <v>2108</v>
      </c>
      <c r="E524" s="450" t="s">
        <v>7</v>
      </c>
      <c r="F524" s="154"/>
      <c r="G524" s="154"/>
      <c r="H524" s="155"/>
      <c r="I524" s="154" t="s">
        <v>2109</v>
      </c>
      <c r="J524" s="156"/>
      <c r="K524" s="157"/>
      <c r="L524" s="157"/>
      <c r="M524" s="157"/>
      <c r="N524" s="157"/>
      <c r="O524" s="157"/>
      <c r="P524" s="157"/>
      <c r="Q524" s="157"/>
    </row>
    <row r="525" customFormat="false" ht="15.75" hidden="false" customHeight="true" outlineLevel="0" collapsed="false">
      <c r="A525" s="51" t="n">
        <v>4</v>
      </c>
      <c r="B525" s="6" t="n">
        <v>15061904</v>
      </c>
      <c r="C525" s="7" t="s">
        <v>1492</v>
      </c>
      <c r="D525" s="8" t="s">
        <v>2112</v>
      </c>
      <c r="E525" s="158" t="s">
        <v>7</v>
      </c>
      <c r="F525" s="71" t="s">
        <v>2113</v>
      </c>
      <c r="G525" s="66" t="n">
        <v>20</v>
      </c>
      <c r="H525" s="17"/>
      <c r="I525" s="5"/>
      <c r="J525" s="137"/>
    </row>
    <row r="526" customFormat="false" ht="15.75" hidden="false" customHeight="true" outlineLevel="0" collapsed="false">
      <c r="A526" s="51" t="n">
        <v>16</v>
      </c>
      <c r="B526" s="6" t="n">
        <v>15061905</v>
      </c>
      <c r="C526" s="7" t="s">
        <v>1494</v>
      </c>
      <c r="D526" s="8" t="s">
        <v>2122</v>
      </c>
      <c r="E526" s="158" t="s">
        <v>7</v>
      </c>
      <c r="F526" s="71" t="s">
        <v>2113</v>
      </c>
      <c r="G526" s="66" t="n">
        <v>20</v>
      </c>
      <c r="H526" s="17"/>
      <c r="I526" s="5"/>
      <c r="J526" s="137"/>
      <c r="K526" s="137"/>
      <c r="L526" s="137"/>
      <c r="M526" s="137"/>
    </row>
    <row r="527" customFormat="false" ht="15.75" hidden="false" customHeight="true" outlineLevel="0" collapsed="false">
      <c r="A527" s="51" t="n">
        <v>21</v>
      </c>
      <c r="B527" s="6" t="n">
        <v>15061906</v>
      </c>
      <c r="C527" s="7" t="s">
        <v>1496</v>
      </c>
      <c r="D527" s="8" t="s">
        <v>20</v>
      </c>
      <c r="E527" s="158" t="s">
        <v>7</v>
      </c>
      <c r="F527" s="158" t="s">
        <v>2111</v>
      </c>
      <c r="G527" s="66" t="n">
        <v>20</v>
      </c>
      <c r="H527" s="17"/>
      <c r="I527" s="5"/>
      <c r="J527" s="137"/>
      <c r="K527" s="137"/>
      <c r="L527" s="137"/>
      <c r="M527" s="137"/>
    </row>
    <row r="528" customFormat="false" ht="15.75" hidden="false" customHeight="true" outlineLevel="0" collapsed="false">
      <c r="A528" s="51" t="n">
        <v>22</v>
      </c>
      <c r="B528" s="6" t="n">
        <v>15061907</v>
      </c>
      <c r="C528" s="7" t="s">
        <v>1498</v>
      </c>
      <c r="D528" s="8" t="s">
        <v>105</v>
      </c>
      <c r="E528" s="158" t="s">
        <v>7</v>
      </c>
      <c r="F528" s="158" t="s">
        <v>2111</v>
      </c>
      <c r="G528" s="66" t="n">
        <v>20</v>
      </c>
      <c r="H528" s="17"/>
      <c r="I528" s="5"/>
      <c r="J528" s="137"/>
      <c r="K528" s="137"/>
      <c r="L528" s="137"/>
      <c r="M528" s="137"/>
    </row>
    <row r="529" customFormat="false" ht="15.75" hidden="false" customHeight="true" outlineLevel="0" collapsed="false">
      <c r="A529" s="51" t="n">
        <v>27</v>
      </c>
      <c r="B529" s="6" t="n">
        <v>15061908</v>
      </c>
      <c r="C529" s="7" t="s">
        <v>1500</v>
      </c>
      <c r="D529" s="8" t="s">
        <v>2129</v>
      </c>
      <c r="E529" s="158" t="s">
        <v>7</v>
      </c>
      <c r="F529" s="158" t="s">
        <v>2111</v>
      </c>
      <c r="G529" s="66" t="n">
        <v>20</v>
      </c>
      <c r="H529" s="17"/>
      <c r="I529" s="5"/>
      <c r="J529" s="137"/>
      <c r="K529" s="137"/>
      <c r="L529" s="137"/>
      <c r="M529" s="137"/>
    </row>
    <row r="530" customFormat="false" ht="15.75" hidden="false" customHeight="true" outlineLevel="0" collapsed="false">
      <c r="A530" s="51" t="n">
        <v>29</v>
      </c>
      <c r="B530" s="6" t="n">
        <v>15061909</v>
      </c>
      <c r="C530" s="7" t="s">
        <v>1502</v>
      </c>
      <c r="D530" s="8" t="s">
        <v>2130</v>
      </c>
      <c r="E530" s="158" t="s">
        <v>7</v>
      </c>
      <c r="F530" s="158" t="s">
        <v>2111</v>
      </c>
      <c r="G530" s="66" t="n">
        <v>20</v>
      </c>
      <c r="H530" s="17"/>
      <c r="I530" s="5"/>
      <c r="J530" s="137"/>
      <c r="K530" s="137"/>
      <c r="L530" s="137"/>
      <c r="M530" s="137"/>
    </row>
    <row r="531" customFormat="false" ht="15.75" hidden="false" customHeight="true" outlineLevel="0" collapsed="false">
      <c r="A531" s="51" t="n">
        <v>36</v>
      </c>
      <c r="B531" s="6" t="n">
        <v>15061910</v>
      </c>
      <c r="C531" s="7" t="s">
        <v>1504</v>
      </c>
      <c r="D531" s="8" t="s">
        <v>2134</v>
      </c>
      <c r="E531" s="158" t="s">
        <v>7</v>
      </c>
      <c r="F531" s="71" t="s">
        <v>2113</v>
      </c>
      <c r="G531" s="66" t="n">
        <v>20</v>
      </c>
      <c r="H531" s="17"/>
      <c r="I531" s="5"/>
      <c r="J531" s="137"/>
      <c r="K531" s="137"/>
      <c r="L531" s="137"/>
      <c r="M531" s="137"/>
    </row>
    <row r="532" customFormat="false" ht="15.75" hidden="false" customHeight="true" outlineLevel="0" collapsed="false">
      <c r="A532" s="51" t="n">
        <v>44</v>
      </c>
      <c r="B532" s="6" t="n">
        <v>15061911</v>
      </c>
      <c r="C532" s="7" t="s">
        <v>1506</v>
      </c>
      <c r="D532" s="8" t="s">
        <v>2138</v>
      </c>
      <c r="E532" s="158" t="s">
        <v>7</v>
      </c>
      <c r="F532" s="71" t="s">
        <v>2113</v>
      </c>
      <c r="G532" s="66" t="n">
        <v>20</v>
      </c>
      <c r="H532" s="17"/>
      <c r="I532" s="5"/>
      <c r="J532" s="137"/>
      <c r="K532" s="137"/>
      <c r="L532" s="137"/>
      <c r="M532" s="137"/>
    </row>
    <row r="533" customFormat="false" ht="15.75" hidden="false" customHeight="true" outlineLevel="0" collapsed="false">
      <c r="A533" s="51" t="n">
        <v>48</v>
      </c>
      <c r="B533" s="6" t="n">
        <v>15061912</v>
      </c>
      <c r="C533" s="7" t="s">
        <v>1508</v>
      </c>
      <c r="D533" s="8" t="s">
        <v>2141</v>
      </c>
      <c r="E533" s="158" t="s">
        <v>7</v>
      </c>
      <c r="F533" s="158" t="s">
        <v>2111</v>
      </c>
      <c r="G533" s="66" t="n">
        <v>20</v>
      </c>
      <c r="H533" s="17"/>
      <c r="I533" s="5"/>
      <c r="J533" s="137"/>
      <c r="K533" s="137"/>
      <c r="L533" s="137"/>
      <c r="M533" s="137"/>
    </row>
    <row r="534" customFormat="false" ht="15.75" hidden="false" customHeight="true" outlineLevel="0" collapsed="false">
      <c r="A534" s="51" t="n">
        <v>50</v>
      </c>
      <c r="B534" s="6" t="n">
        <v>15061913</v>
      </c>
      <c r="C534" s="7" t="s">
        <v>1510</v>
      </c>
      <c r="D534" s="67" t="s">
        <v>20</v>
      </c>
      <c r="E534" s="158" t="s">
        <v>7</v>
      </c>
      <c r="F534" s="71" t="s">
        <v>2113</v>
      </c>
      <c r="G534" s="66" t="n">
        <v>20</v>
      </c>
      <c r="H534" s="17"/>
      <c r="I534" s="5"/>
      <c r="J534" s="137"/>
      <c r="K534" s="137"/>
      <c r="L534" s="137"/>
      <c r="M534" s="137"/>
    </row>
    <row r="535" customFormat="false" ht="15.75" hidden="false" customHeight="true" outlineLevel="0" collapsed="false">
      <c r="A535" s="51" t="n">
        <v>51</v>
      </c>
      <c r="B535" s="6" t="n">
        <v>15061914</v>
      </c>
      <c r="C535" s="7" t="s">
        <v>1512</v>
      </c>
      <c r="D535" s="8" t="s">
        <v>2142</v>
      </c>
      <c r="E535" s="158" t="s">
        <v>7</v>
      </c>
      <c r="F535" s="71" t="s">
        <v>2113</v>
      </c>
      <c r="G535" s="66" t="n">
        <v>20</v>
      </c>
      <c r="H535" s="17"/>
      <c r="I535" s="5"/>
      <c r="J535" s="137"/>
      <c r="K535" s="137"/>
      <c r="L535" s="137"/>
      <c r="M535" s="137"/>
    </row>
    <row r="536" customFormat="false" ht="15.75" hidden="false" customHeight="true" outlineLevel="0" collapsed="false">
      <c r="A536" s="51" t="n">
        <v>53</v>
      </c>
      <c r="B536" s="6" t="n">
        <v>15061915</v>
      </c>
      <c r="C536" s="7" t="s">
        <v>1514</v>
      </c>
      <c r="D536" s="8" t="s">
        <v>2144</v>
      </c>
      <c r="E536" s="158" t="s">
        <v>7</v>
      </c>
      <c r="F536" s="158" t="s">
        <v>2111</v>
      </c>
      <c r="G536" s="66" t="n">
        <v>20</v>
      </c>
      <c r="H536" s="17"/>
      <c r="I536" s="5"/>
      <c r="J536" s="137"/>
      <c r="K536" s="137"/>
      <c r="L536" s="137"/>
      <c r="M536" s="137"/>
    </row>
    <row r="537" customFormat="false" ht="15.75" hidden="false" customHeight="true" outlineLevel="0" collapsed="false">
      <c r="A537" s="51" t="n">
        <v>57</v>
      </c>
      <c r="B537" s="6" t="n">
        <v>15061916</v>
      </c>
      <c r="C537" s="7" t="s">
        <v>1516</v>
      </c>
      <c r="D537" s="8" t="s">
        <v>2145</v>
      </c>
      <c r="E537" s="158" t="s">
        <v>7</v>
      </c>
      <c r="F537" s="71" t="s">
        <v>2113</v>
      </c>
      <c r="G537" s="66" t="n">
        <v>20</v>
      </c>
      <c r="H537" s="17"/>
      <c r="I537" s="5"/>
      <c r="J537" s="137"/>
      <c r="K537" s="137"/>
      <c r="L537" s="137"/>
      <c r="M537" s="137"/>
    </row>
    <row r="538" customFormat="false" ht="15.75" hidden="false" customHeight="true" outlineLevel="0" collapsed="false">
      <c r="A538" s="51" t="n">
        <v>71</v>
      </c>
      <c r="B538" s="6" t="n">
        <v>15061917</v>
      </c>
      <c r="C538" s="7" t="s">
        <v>1518</v>
      </c>
      <c r="D538" s="8" t="s">
        <v>2154</v>
      </c>
      <c r="E538" s="158" t="s">
        <v>7</v>
      </c>
      <c r="F538" s="71" t="s">
        <v>2113</v>
      </c>
      <c r="G538" s="66" t="n">
        <v>20</v>
      </c>
      <c r="H538" s="17"/>
      <c r="I538" s="5"/>
      <c r="J538" s="137"/>
      <c r="K538" s="137"/>
      <c r="L538" s="137"/>
      <c r="M538" s="137"/>
    </row>
    <row r="539" customFormat="false" ht="15.75" hidden="false" customHeight="true" outlineLevel="0" collapsed="false">
      <c r="A539" s="51" t="n">
        <v>85</v>
      </c>
      <c r="B539" s="6" t="n">
        <v>15061918</v>
      </c>
      <c r="C539" s="7" t="s">
        <v>1520</v>
      </c>
      <c r="D539" s="8" t="s">
        <v>2166</v>
      </c>
      <c r="E539" s="158" t="s">
        <v>7</v>
      </c>
      <c r="F539" s="71" t="s">
        <v>2113</v>
      </c>
      <c r="G539" s="66" t="n">
        <v>20</v>
      </c>
      <c r="H539" s="17"/>
      <c r="I539" s="5"/>
      <c r="J539" s="137"/>
      <c r="K539" s="137"/>
      <c r="L539" s="137"/>
      <c r="M539" s="137"/>
    </row>
    <row r="540" customFormat="false" ht="15.75" hidden="false" customHeight="true" outlineLevel="0" collapsed="false">
      <c r="A540" s="51" t="n">
        <v>108</v>
      </c>
      <c r="B540" s="6" t="n">
        <v>15061922</v>
      </c>
      <c r="C540" s="7" t="s">
        <v>1522</v>
      </c>
      <c r="D540" s="8" t="s">
        <v>20</v>
      </c>
      <c r="E540" s="158" t="s">
        <v>7</v>
      </c>
      <c r="F540" s="71" t="s">
        <v>2113</v>
      </c>
      <c r="G540" s="66" t="n">
        <v>20</v>
      </c>
      <c r="H540" s="20"/>
      <c r="I540" s="5"/>
      <c r="J540" s="137"/>
      <c r="K540" s="137"/>
      <c r="L540" s="137"/>
      <c r="M540" s="137"/>
    </row>
    <row r="541" customFormat="false" ht="15.75" hidden="false" customHeight="true" outlineLevel="0" collapsed="false">
      <c r="A541" s="51" t="n">
        <v>110</v>
      </c>
      <c r="B541" s="6" t="n">
        <v>15061923</v>
      </c>
      <c r="C541" s="7" t="s">
        <v>1524</v>
      </c>
      <c r="D541" s="8" t="s">
        <v>2183</v>
      </c>
      <c r="E541" s="158" t="s">
        <v>7</v>
      </c>
      <c r="F541" s="71" t="s">
        <v>2113</v>
      </c>
      <c r="G541" s="66" t="n">
        <v>20</v>
      </c>
      <c r="H541" s="17"/>
      <c r="I541" s="5"/>
      <c r="J541" s="137"/>
      <c r="K541" s="137"/>
      <c r="L541" s="137"/>
      <c r="M541" s="137"/>
    </row>
    <row r="542" customFormat="false" ht="15.75" hidden="false" customHeight="true" outlineLevel="0" collapsed="false">
      <c r="A542" s="51" t="n">
        <v>119</v>
      </c>
      <c r="B542" s="6" t="n">
        <v>15061924</v>
      </c>
      <c r="C542" s="7" t="s">
        <v>1526</v>
      </c>
      <c r="D542" s="8" t="s">
        <v>20</v>
      </c>
      <c r="E542" s="158" t="s">
        <v>7</v>
      </c>
      <c r="F542" s="71" t="s">
        <v>2113</v>
      </c>
      <c r="G542" s="66" t="n">
        <v>20</v>
      </c>
      <c r="H542" s="17"/>
      <c r="I542" s="5"/>
      <c r="J542" s="137"/>
      <c r="K542" s="170"/>
      <c r="L542" s="137"/>
      <c r="M542" s="137"/>
    </row>
    <row r="543" customFormat="false" ht="15.75" hidden="false" customHeight="true" outlineLevel="0" collapsed="false">
      <c r="A543" s="51" t="n">
        <v>121</v>
      </c>
      <c r="B543" s="6" t="n">
        <v>15061925</v>
      </c>
      <c r="C543" s="7" t="s">
        <v>1528</v>
      </c>
      <c r="D543" s="8" t="s">
        <v>20</v>
      </c>
      <c r="E543" s="158" t="s">
        <v>7</v>
      </c>
      <c r="F543" s="71" t="s">
        <v>2113</v>
      </c>
      <c r="G543" s="66" t="n">
        <v>20</v>
      </c>
      <c r="H543" s="17"/>
      <c r="I543" s="5"/>
      <c r="J543" s="137"/>
      <c r="K543" s="170"/>
      <c r="L543" s="137"/>
      <c r="M543" s="137"/>
    </row>
    <row r="544" customFormat="false" ht="15.75" hidden="false" customHeight="true" outlineLevel="0" collapsed="false">
      <c r="A544" s="51" t="n">
        <v>123</v>
      </c>
      <c r="B544" s="6" t="n">
        <v>15061926</v>
      </c>
      <c r="C544" s="7" t="s">
        <v>1530</v>
      </c>
      <c r="D544" s="8" t="s">
        <v>20</v>
      </c>
      <c r="E544" s="158" t="s">
        <v>7</v>
      </c>
      <c r="F544" s="71" t="s">
        <v>2113</v>
      </c>
      <c r="G544" s="66" t="n">
        <v>11</v>
      </c>
      <c r="H544" s="17"/>
      <c r="I544" s="5"/>
      <c r="J544" s="137"/>
      <c r="K544" s="170"/>
      <c r="L544" s="137"/>
      <c r="M544" s="137"/>
    </row>
    <row r="545" customFormat="false" ht="15.75" hidden="false" customHeight="true" outlineLevel="0" collapsed="false">
      <c r="A545" s="51" t="n">
        <v>124</v>
      </c>
      <c r="B545" s="6" t="n">
        <v>15061927</v>
      </c>
      <c r="C545" s="7" t="s">
        <v>1532</v>
      </c>
      <c r="D545" s="8" t="s">
        <v>20</v>
      </c>
      <c r="E545" s="158" t="s">
        <v>7</v>
      </c>
      <c r="F545" s="71" t="s">
        <v>2113</v>
      </c>
      <c r="G545" s="66" t="n">
        <v>20</v>
      </c>
      <c r="H545" s="17"/>
      <c r="I545" s="5"/>
      <c r="J545" s="137"/>
      <c r="K545" s="170"/>
      <c r="L545" s="137"/>
      <c r="M545" s="137"/>
    </row>
    <row r="546" s="157" customFormat="true" ht="15.75" hidden="false" customHeight="true" outlineLevel="0" collapsed="false">
      <c r="A546" s="51" t="n">
        <v>126</v>
      </c>
      <c r="B546" s="6" t="n">
        <v>15061928</v>
      </c>
      <c r="C546" s="7" t="s">
        <v>1534</v>
      </c>
      <c r="D546" s="8" t="s">
        <v>20</v>
      </c>
      <c r="E546" s="158" t="s">
        <v>7</v>
      </c>
      <c r="F546" s="71" t="s">
        <v>2113</v>
      </c>
      <c r="G546" s="66" t="n">
        <v>20</v>
      </c>
      <c r="H546" s="17"/>
      <c r="I546" s="5"/>
      <c r="J546" s="451"/>
      <c r="K546" s="170"/>
      <c r="L546" s="137"/>
      <c r="M546" s="137"/>
      <c r="N546" s="110"/>
      <c r="O546" s="110"/>
      <c r="P546" s="110"/>
      <c r="Q546" s="110"/>
    </row>
    <row r="547" customFormat="false" ht="15.75" hidden="false" customHeight="true" outlineLevel="0" collapsed="false">
      <c r="A547" s="51" t="n">
        <v>128</v>
      </c>
      <c r="B547" s="6" t="n">
        <v>15061929</v>
      </c>
      <c r="C547" s="7" t="s">
        <v>1536</v>
      </c>
      <c r="D547" s="8" t="s">
        <v>190</v>
      </c>
      <c r="E547" s="158" t="s">
        <v>7</v>
      </c>
      <c r="F547" s="71" t="s">
        <v>2113</v>
      </c>
      <c r="G547" s="66" t="n">
        <v>20</v>
      </c>
      <c r="H547" s="17"/>
      <c r="I547" s="5"/>
      <c r="J547" s="137"/>
      <c r="K547" s="137"/>
      <c r="L547" s="137"/>
      <c r="M547" s="137"/>
    </row>
    <row r="548" customFormat="false" ht="15.75" hidden="false" customHeight="true" outlineLevel="0" collapsed="false">
      <c r="A548" s="51" t="n">
        <v>129</v>
      </c>
      <c r="B548" s="6" t="n">
        <v>15061930</v>
      </c>
      <c r="C548" s="7" t="s">
        <v>1539</v>
      </c>
      <c r="D548" s="8" t="s">
        <v>239</v>
      </c>
      <c r="E548" s="158" t="s">
        <v>7</v>
      </c>
      <c r="F548" s="71" t="s">
        <v>2113</v>
      </c>
      <c r="G548" s="66" t="n">
        <v>20</v>
      </c>
      <c r="H548" s="17"/>
      <c r="I548" s="5"/>
      <c r="J548" s="137"/>
      <c r="K548" s="137"/>
      <c r="L548" s="137"/>
      <c r="M548" s="137"/>
    </row>
    <row r="549" customFormat="false" ht="15.75" hidden="false" customHeight="true" outlineLevel="0" collapsed="false">
      <c r="A549" s="316" t="n">
        <v>131</v>
      </c>
      <c r="B549" s="160" t="n">
        <v>15061931</v>
      </c>
      <c r="C549" s="161" t="s">
        <v>1541</v>
      </c>
      <c r="D549" s="162" t="s">
        <v>2186</v>
      </c>
      <c r="E549" s="450" t="s">
        <v>7</v>
      </c>
      <c r="F549" s="164" t="s">
        <v>2113</v>
      </c>
      <c r="G549" s="185"/>
      <c r="H549" s="166"/>
      <c r="I549" s="159" t="s">
        <v>2187</v>
      </c>
      <c r="J549" s="156"/>
      <c r="K549" s="156"/>
      <c r="L549" s="156"/>
      <c r="M549" s="156"/>
      <c r="N549" s="157"/>
      <c r="O549" s="157"/>
      <c r="P549" s="157"/>
      <c r="Q549" s="157"/>
    </row>
    <row r="550" customFormat="false" ht="15.75" hidden="false" customHeight="true" outlineLevel="0" collapsed="false">
      <c r="A550" s="51" t="n">
        <v>137</v>
      </c>
      <c r="B550" s="6" t="n">
        <v>15061932</v>
      </c>
      <c r="C550" s="7" t="s">
        <v>1543</v>
      </c>
      <c r="D550" s="8" t="s">
        <v>2194</v>
      </c>
      <c r="E550" s="158" t="s">
        <v>7</v>
      </c>
      <c r="F550" s="71" t="s">
        <v>2113</v>
      </c>
      <c r="G550" s="66" t="n">
        <v>20</v>
      </c>
      <c r="H550" s="17"/>
      <c r="I550" s="5"/>
      <c r="J550" s="137"/>
      <c r="K550" s="137"/>
      <c r="L550" s="137"/>
      <c r="M550" s="137"/>
    </row>
    <row r="551" customFormat="false" ht="15.75" hidden="false" customHeight="true" outlineLevel="0" collapsed="false">
      <c r="A551" s="51" t="n">
        <v>139</v>
      </c>
      <c r="B551" s="6" t="n">
        <v>15061933</v>
      </c>
      <c r="C551" s="7" t="s">
        <v>1545</v>
      </c>
      <c r="D551" s="8" t="s">
        <v>2195</v>
      </c>
      <c r="E551" s="158" t="s">
        <v>7</v>
      </c>
      <c r="F551" s="71" t="s">
        <v>2113</v>
      </c>
      <c r="G551" s="66" t="n">
        <v>20</v>
      </c>
      <c r="H551" s="17"/>
      <c r="I551" s="5"/>
      <c r="J551" s="137"/>
      <c r="K551" s="137"/>
      <c r="L551" s="137"/>
      <c r="M551" s="137"/>
    </row>
    <row r="552" customFormat="false" ht="15.75" hidden="false" customHeight="true" outlineLevel="0" collapsed="false">
      <c r="A552" s="51" t="n">
        <v>143</v>
      </c>
      <c r="B552" s="6" t="n">
        <v>15061934</v>
      </c>
      <c r="C552" s="7" t="s">
        <v>1547</v>
      </c>
      <c r="D552" s="8" t="s">
        <v>2197</v>
      </c>
      <c r="E552" s="158" t="s">
        <v>7</v>
      </c>
      <c r="F552" s="71" t="s">
        <v>2115</v>
      </c>
      <c r="G552" s="66" t="n">
        <v>20</v>
      </c>
      <c r="H552" s="17"/>
      <c r="I552" s="5"/>
      <c r="J552" s="137"/>
      <c r="K552" s="137"/>
      <c r="L552" s="137"/>
      <c r="M552" s="137"/>
    </row>
    <row r="553" customFormat="false" ht="15.75" hidden="false" customHeight="true" outlineLevel="0" collapsed="false">
      <c r="A553" s="51" t="n">
        <v>144</v>
      </c>
      <c r="B553" s="6" t="n">
        <v>15061935</v>
      </c>
      <c r="C553" s="7" t="s">
        <v>1549</v>
      </c>
      <c r="D553" s="8" t="s">
        <v>20</v>
      </c>
      <c r="E553" s="158" t="s">
        <v>7</v>
      </c>
      <c r="F553" s="71" t="s">
        <v>2113</v>
      </c>
      <c r="G553" s="66" t="n">
        <v>20</v>
      </c>
      <c r="H553" s="17"/>
      <c r="I553" s="5"/>
      <c r="J553" s="137"/>
      <c r="K553" s="137"/>
      <c r="L553" s="137"/>
      <c r="M553" s="137"/>
    </row>
    <row r="554" customFormat="false" ht="15.75" hidden="false" customHeight="true" outlineLevel="0" collapsed="false">
      <c r="A554" s="51" t="n">
        <v>146</v>
      </c>
      <c r="B554" s="6" t="n">
        <v>15061936</v>
      </c>
      <c r="C554" s="7" t="s">
        <v>22</v>
      </c>
      <c r="D554" s="8" t="s">
        <v>20</v>
      </c>
      <c r="E554" s="158" t="s">
        <v>7</v>
      </c>
      <c r="F554" s="158" t="s">
        <v>2198</v>
      </c>
      <c r="G554" s="66" t="n">
        <v>20</v>
      </c>
      <c r="H554" s="17"/>
      <c r="I554" s="5"/>
      <c r="J554" s="137"/>
      <c r="K554" s="137"/>
      <c r="L554" s="137"/>
      <c r="M554" s="137"/>
    </row>
    <row r="555" customFormat="false" ht="15.75" hidden="false" customHeight="true" outlineLevel="0" collapsed="false">
      <c r="A555" s="51" t="n">
        <v>149</v>
      </c>
      <c r="B555" s="6" t="n">
        <v>15061937</v>
      </c>
      <c r="C555" s="7" t="s">
        <v>1551</v>
      </c>
      <c r="D555" s="8" t="s">
        <v>123</v>
      </c>
      <c r="E555" s="158" t="s">
        <v>7</v>
      </c>
      <c r="F555" s="71" t="s">
        <v>2113</v>
      </c>
      <c r="G555" s="66" t="n">
        <v>20</v>
      </c>
      <c r="H555" s="17"/>
      <c r="I555" s="5"/>
      <c r="J555" s="137"/>
      <c r="K555" s="137"/>
      <c r="L555" s="137"/>
      <c r="M555" s="137"/>
    </row>
    <row r="556" customFormat="false" ht="15.75" hidden="false" customHeight="true" outlineLevel="0" collapsed="false">
      <c r="A556" s="51" t="n">
        <v>156</v>
      </c>
      <c r="B556" s="6" t="n">
        <v>15061939</v>
      </c>
      <c r="C556" s="7" t="s">
        <v>1553</v>
      </c>
      <c r="D556" s="8" t="s">
        <v>190</v>
      </c>
      <c r="E556" s="158" t="s">
        <v>7</v>
      </c>
      <c r="F556" s="71" t="s">
        <v>2113</v>
      </c>
      <c r="G556" s="66" t="n">
        <v>1</v>
      </c>
      <c r="H556" s="17"/>
      <c r="I556" s="5"/>
      <c r="J556" s="137"/>
      <c r="K556" s="137"/>
      <c r="L556" s="137"/>
      <c r="M556" s="137"/>
    </row>
    <row r="557" customFormat="false" ht="15.75" hidden="false" customHeight="true" outlineLevel="0" collapsed="false">
      <c r="A557" s="51" t="n">
        <v>160</v>
      </c>
      <c r="B557" s="6" t="n">
        <v>15061940</v>
      </c>
      <c r="C557" s="7" t="s">
        <v>25</v>
      </c>
      <c r="D557" s="8" t="s">
        <v>26</v>
      </c>
      <c r="E557" s="158" t="s">
        <v>7</v>
      </c>
      <c r="F557" s="71" t="s">
        <v>2113</v>
      </c>
      <c r="G557" s="66" t="n">
        <v>20</v>
      </c>
      <c r="H557" s="17"/>
      <c r="I557" s="5"/>
      <c r="J557" s="137"/>
      <c r="K557" s="137"/>
      <c r="L557" s="137"/>
      <c r="M557" s="137"/>
    </row>
    <row r="558" customFormat="false" ht="15.75" hidden="false" customHeight="true" outlineLevel="0" collapsed="false">
      <c r="A558" s="51" t="n">
        <v>174</v>
      </c>
      <c r="B558" s="6" t="n">
        <v>15061941</v>
      </c>
      <c r="C558" s="7" t="s">
        <v>1555</v>
      </c>
      <c r="D558" s="8" t="s">
        <v>2210</v>
      </c>
      <c r="E558" s="158" t="s">
        <v>7</v>
      </c>
      <c r="F558" s="71" t="s">
        <v>2113</v>
      </c>
      <c r="G558" s="66" t="n">
        <v>20</v>
      </c>
      <c r="H558" s="17"/>
      <c r="I558" s="5"/>
      <c r="J558" s="169"/>
      <c r="K558" s="170"/>
      <c r="L558" s="169"/>
      <c r="M558" s="170"/>
    </row>
    <row r="559" customFormat="false" ht="15.75" hidden="false" customHeight="true" outlineLevel="0" collapsed="false">
      <c r="A559" s="51" t="n">
        <v>177</v>
      </c>
      <c r="B559" s="6" t="n">
        <v>15061942</v>
      </c>
      <c r="C559" s="7" t="s">
        <v>1557</v>
      </c>
      <c r="D559" s="8" t="s">
        <v>2212</v>
      </c>
      <c r="E559" s="158" t="s">
        <v>7</v>
      </c>
      <c r="F559" s="71" t="s">
        <v>2113</v>
      </c>
      <c r="G559" s="66" t="n">
        <v>20</v>
      </c>
      <c r="H559" s="17"/>
      <c r="I559" s="5"/>
      <c r="J559" s="169"/>
      <c r="K559" s="170"/>
      <c r="L559" s="169"/>
      <c r="M559" s="170"/>
    </row>
    <row r="560" customFormat="false" ht="15.75" hidden="false" customHeight="true" outlineLevel="0" collapsed="false">
      <c r="A560" s="51" t="n">
        <v>188</v>
      </c>
      <c r="B560" s="6" t="n">
        <v>15061943</v>
      </c>
      <c r="C560" s="7" t="s">
        <v>35</v>
      </c>
      <c r="D560" s="8" t="s">
        <v>36</v>
      </c>
      <c r="E560" s="158" t="s">
        <v>7</v>
      </c>
      <c r="F560" s="158" t="s">
        <v>2111</v>
      </c>
      <c r="G560" s="66" t="n">
        <v>20</v>
      </c>
      <c r="H560" s="17"/>
      <c r="I560" s="5"/>
      <c r="J560" s="169"/>
      <c r="K560" s="170"/>
      <c r="L560" s="172"/>
      <c r="M560" s="170"/>
    </row>
    <row r="561" customFormat="false" ht="15.75" hidden="false" customHeight="true" outlineLevel="0" collapsed="false">
      <c r="A561" s="51" t="n">
        <v>192</v>
      </c>
      <c r="B561" s="6" t="n">
        <v>15061944</v>
      </c>
      <c r="C561" s="7" t="s">
        <v>1559</v>
      </c>
      <c r="D561" s="8" t="s">
        <v>239</v>
      </c>
      <c r="E561" s="158" t="s">
        <v>7</v>
      </c>
      <c r="F561" s="71" t="s">
        <v>2113</v>
      </c>
      <c r="G561" s="66" t="n">
        <v>20</v>
      </c>
      <c r="H561" s="17"/>
      <c r="I561" s="5"/>
      <c r="J561" s="169"/>
      <c r="K561" s="170"/>
      <c r="L561" s="172"/>
      <c r="M561" s="170"/>
    </row>
    <row r="562" customFormat="false" ht="15.75" hidden="false" customHeight="true" outlineLevel="0" collapsed="false">
      <c r="A562" s="51" t="n">
        <v>215</v>
      </c>
      <c r="B562" s="6" t="n">
        <v>15061945</v>
      </c>
      <c r="C562" s="7" t="s">
        <v>1561</v>
      </c>
      <c r="D562" s="8" t="s">
        <v>2137</v>
      </c>
      <c r="E562" s="158" t="s">
        <v>7</v>
      </c>
      <c r="F562" s="71" t="s">
        <v>2113</v>
      </c>
      <c r="G562" s="66" t="n">
        <v>20</v>
      </c>
      <c r="H562" s="17"/>
      <c r="I562" s="5"/>
      <c r="J562" s="137"/>
      <c r="K562" s="170"/>
      <c r="L562" s="137"/>
      <c r="M562" s="137"/>
    </row>
    <row r="563" customFormat="false" ht="15.75" hidden="false" customHeight="true" outlineLevel="0" collapsed="false">
      <c r="A563" s="51" t="n">
        <v>223</v>
      </c>
      <c r="B563" s="6" t="n">
        <v>15061946</v>
      </c>
      <c r="C563" s="7" t="s">
        <v>1563</v>
      </c>
      <c r="D563" s="67" t="s">
        <v>20</v>
      </c>
      <c r="E563" s="158" t="s">
        <v>7</v>
      </c>
      <c r="F563" s="71" t="s">
        <v>2113</v>
      </c>
      <c r="G563" s="66" t="n">
        <v>20</v>
      </c>
      <c r="H563" s="17"/>
      <c r="I563" s="5"/>
      <c r="J563" s="137"/>
      <c r="K563" s="170"/>
      <c r="L563" s="137"/>
      <c r="M563" s="137"/>
    </row>
    <row r="564" customFormat="false" ht="15.75" hidden="false" customHeight="true" outlineLevel="0" collapsed="false">
      <c r="A564" s="316" t="n">
        <v>231</v>
      </c>
      <c r="B564" s="160" t="n">
        <v>15061947</v>
      </c>
      <c r="C564" s="161" t="s">
        <v>2233</v>
      </c>
      <c r="D564" s="162" t="s">
        <v>2234</v>
      </c>
      <c r="E564" s="450" t="s">
        <v>7</v>
      </c>
      <c r="F564" s="177"/>
      <c r="G564" s="178"/>
      <c r="H564" s="166"/>
      <c r="I564" s="178"/>
      <c r="J564" s="156"/>
      <c r="K564" s="173"/>
      <c r="L564" s="156"/>
      <c r="M564" s="156"/>
      <c r="N564" s="157"/>
      <c r="O564" s="157"/>
      <c r="P564" s="157"/>
      <c r="Q564" s="157"/>
    </row>
    <row r="565" customFormat="false" ht="15.75" hidden="false" customHeight="true" outlineLevel="0" collapsed="false">
      <c r="A565" s="51" t="n">
        <v>239</v>
      </c>
      <c r="B565" s="6" t="n">
        <v>15061948</v>
      </c>
      <c r="C565" s="7" t="s">
        <v>1565</v>
      </c>
      <c r="D565" s="8" t="s">
        <v>2234</v>
      </c>
      <c r="E565" s="158" t="s">
        <v>7</v>
      </c>
      <c r="F565" s="71" t="s">
        <v>2113</v>
      </c>
      <c r="G565" s="66" t="n">
        <v>20</v>
      </c>
      <c r="H565" s="17"/>
      <c r="I565" s="5"/>
      <c r="J565" s="137"/>
      <c r="K565" s="170"/>
      <c r="L565" s="137"/>
      <c r="M565" s="137"/>
    </row>
    <row r="566" customFormat="false" ht="15.75" hidden="false" customHeight="true" outlineLevel="0" collapsed="false">
      <c r="A566" s="51" t="n">
        <v>248</v>
      </c>
      <c r="B566" s="6" t="n">
        <v>15061949</v>
      </c>
      <c r="C566" s="7" t="s">
        <v>1567</v>
      </c>
      <c r="D566" s="8" t="s">
        <v>49</v>
      </c>
      <c r="E566" s="158" t="s">
        <v>7</v>
      </c>
      <c r="F566" s="71" t="s">
        <v>2113</v>
      </c>
      <c r="G566" s="66" t="n">
        <v>20</v>
      </c>
      <c r="H566" s="17"/>
      <c r="I566" s="5"/>
      <c r="J566" s="137"/>
      <c r="K566" s="170"/>
      <c r="L566" s="137"/>
      <c r="M566" s="137"/>
    </row>
    <row r="567" customFormat="false" ht="15.75" hidden="false" customHeight="true" outlineLevel="0" collapsed="false">
      <c r="A567" s="51" t="n">
        <v>307</v>
      </c>
      <c r="B567" s="6" t="n">
        <v>15061951</v>
      </c>
      <c r="C567" s="7" t="s">
        <v>1569</v>
      </c>
      <c r="D567" s="8" t="s">
        <v>2264</v>
      </c>
      <c r="E567" s="158" t="s">
        <v>7</v>
      </c>
      <c r="F567" s="71" t="s">
        <v>2113</v>
      </c>
      <c r="G567" s="66" t="n">
        <v>20</v>
      </c>
      <c r="H567" s="17"/>
      <c r="I567" s="5"/>
      <c r="J567" s="137"/>
      <c r="K567" s="170"/>
      <c r="L567" s="137"/>
      <c r="M567" s="137"/>
    </row>
    <row r="568" customFormat="false" ht="15.75" hidden="false" customHeight="true" outlineLevel="0" collapsed="false">
      <c r="A568" s="51" t="n">
        <v>313</v>
      </c>
      <c r="B568" s="6" t="n">
        <v>15061952</v>
      </c>
      <c r="C568" s="7" t="s">
        <v>1571</v>
      </c>
      <c r="D568" s="8" t="s">
        <v>2268</v>
      </c>
      <c r="E568" s="158" t="s">
        <v>7</v>
      </c>
      <c r="F568" s="158" t="s">
        <v>2198</v>
      </c>
      <c r="G568" s="66" t="n">
        <v>20</v>
      </c>
      <c r="H568" s="17"/>
      <c r="I568" s="5"/>
      <c r="J568" s="137"/>
      <c r="K568" s="170"/>
      <c r="L568" s="137"/>
      <c r="M568" s="137"/>
    </row>
    <row r="569" customFormat="false" ht="15.75" hidden="false" customHeight="true" outlineLevel="0" collapsed="false">
      <c r="A569" s="51" t="n">
        <v>324</v>
      </c>
      <c r="B569" s="6" t="n">
        <v>15061953</v>
      </c>
      <c r="C569" s="7" t="s">
        <v>1573</v>
      </c>
      <c r="D569" s="8" t="s">
        <v>2271</v>
      </c>
      <c r="E569" s="158" t="s">
        <v>7</v>
      </c>
      <c r="F569" s="71" t="s">
        <v>2113</v>
      </c>
      <c r="G569" s="66" t="n">
        <v>20</v>
      </c>
      <c r="H569" s="17"/>
      <c r="I569" s="5"/>
      <c r="J569" s="137"/>
      <c r="K569" s="170"/>
      <c r="L569" s="137"/>
      <c r="M569" s="137"/>
    </row>
    <row r="570" customFormat="false" ht="15.75" hidden="false" customHeight="true" outlineLevel="0" collapsed="false">
      <c r="A570" s="51" t="n">
        <v>337</v>
      </c>
      <c r="B570" s="6" t="n">
        <v>15061954</v>
      </c>
      <c r="C570" s="7" t="s">
        <v>1575</v>
      </c>
      <c r="D570" s="8" t="s">
        <v>20</v>
      </c>
      <c r="E570" s="158" t="s">
        <v>7</v>
      </c>
      <c r="F570" s="71" t="s">
        <v>2113</v>
      </c>
      <c r="G570" s="66" t="n">
        <v>20</v>
      </c>
      <c r="H570" s="17"/>
      <c r="I570" s="5"/>
      <c r="J570" s="137"/>
      <c r="K570" s="170"/>
      <c r="L570" s="137"/>
      <c r="M570" s="137"/>
    </row>
    <row r="571" customFormat="false" ht="15.75" hidden="false" customHeight="true" outlineLevel="0" collapsed="false">
      <c r="A571" s="51" t="n">
        <v>416</v>
      </c>
      <c r="B571" s="6" t="n">
        <v>15061956</v>
      </c>
      <c r="C571" s="7" t="s">
        <v>62</v>
      </c>
      <c r="D571" s="8" t="s">
        <v>63</v>
      </c>
      <c r="E571" s="158" t="s">
        <v>7</v>
      </c>
      <c r="F571" s="158" t="s">
        <v>2111</v>
      </c>
      <c r="G571" s="66" t="n">
        <v>20</v>
      </c>
      <c r="H571" s="17"/>
      <c r="I571" s="5"/>
      <c r="J571" s="137"/>
      <c r="K571" s="137"/>
      <c r="L571" s="137"/>
      <c r="M571" s="137"/>
    </row>
    <row r="572" customFormat="false" ht="15.75" hidden="false" customHeight="true" outlineLevel="0" collapsed="false">
      <c r="A572" s="51" t="n">
        <v>417</v>
      </c>
      <c r="B572" s="6" t="n">
        <v>15061957</v>
      </c>
      <c r="C572" s="7" t="s">
        <v>1577</v>
      </c>
      <c r="D572" s="8" t="s">
        <v>2313</v>
      </c>
      <c r="E572" s="158" t="s">
        <v>7</v>
      </c>
      <c r="F572" s="71" t="s">
        <v>2301</v>
      </c>
      <c r="G572" s="66" t="n">
        <v>20</v>
      </c>
      <c r="H572" s="17"/>
      <c r="I572" s="5"/>
      <c r="J572" s="137"/>
      <c r="K572" s="137"/>
      <c r="L572" s="137"/>
      <c r="M572" s="137"/>
    </row>
    <row r="573" customFormat="false" ht="15.75" hidden="false" customHeight="true" outlineLevel="0" collapsed="false">
      <c r="A573" s="51" t="n">
        <v>428</v>
      </c>
      <c r="B573" s="6" t="n">
        <v>15061958</v>
      </c>
      <c r="C573" s="7" t="s">
        <v>1579</v>
      </c>
      <c r="D573" s="8" t="s">
        <v>2320</v>
      </c>
      <c r="E573" s="158" t="s">
        <v>7</v>
      </c>
      <c r="F573" s="71" t="s">
        <v>2113</v>
      </c>
      <c r="G573" s="66" t="n">
        <v>20</v>
      </c>
      <c r="H573" s="17"/>
      <c r="I573" s="5"/>
      <c r="J573" s="137"/>
      <c r="K573" s="137"/>
      <c r="L573" s="137"/>
      <c r="M573" s="137"/>
    </row>
    <row r="574" customFormat="false" ht="15.75" hidden="false" customHeight="true" outlineLevel="0" collapsed="false">
      <c r="A574" s="316" t="n">
        <v>435</v>
      </c>
      <c r="B574" s="160" t="n">
        <v>15061959</v>
      </c>
      <c r="C574" s="161" t="s">
        <v>2324</v>
      </c>
      <c r="D574" s="162" t="s">
        <v>2325</v>
      </c>
      <c r="E574" s="450" t="s">
        <v>7</v>
      </c>
      <c r="F574" s="177"/>
      <c r="G574" s="185"/>
      <c r="H574" s="166"/>
      <c r="I574" s="166"/>
      <c r="J574" s="156"/>
      <c r="K574" s="156"/>
      <c r="L574" s="156"/>
      <c r="M574" s="156"/>
      <c r="N574" s="157"/>
      <c r="O574" s="157"/>
      <c r="P574" s="157"/>
      <c r="Q574" s="157"/>
    </row>
    <row r="575" customFormat="false" ht="15.75" hidden="false" customHeight="true" outlineLevel="0" collapsed="false">
      <c r="A575" s="51" t="n">
        <v>458</v>
      </c>
      <c r="B575" s="6" t="n">
        <v>15061960</v>
      </c>
      <c r="C575" s="7" t="s">
        <v>1581</v>
      </c>
      <c r="D575" s="8" t="s">
        <v>2333</v>
      </c>
      <c r="E575" s="158" t="s">
        <v>7</v>
      </c>
      <c r="F575" s="71" t="s">
        <v>2113</v>
      </c>
      <c r="G575" s="66" t="n">
        <v>20</v>
      </c>
      <c r="H575" s="17"/>
      <c r="I575" s="5"/>
      <c r="J575" s="137"/>
      <c r="K575" s="137"/>
      <c r="L575" s="137"/>
      <c r="M575" s="137"/>
    </row>
    <row r="576" customFormat="false" ht="15.75" hidden="false" customHeight="true" outlineLevel="0" collapsed="false">
      <c r="A576" s="51" t="n">
        <v>460</v>
      </c>
      <c r="B576" s="6" t="n">
        <v>15061961</v>
      </c>
      <c r="C576" s="7" t="s">
        <v>1583</v>
      </c>
      <c r="D576" s="8" t="s">
        <v>49</v>
      </c>
      <c r="E576" s="158" t="s">
        <v>7</v>
      </c>
      <c r="F576" s="71" t="s">
        <v>2113</v>
      </c>
      <c r="G576" s="66" t="n">
        <v>20</v>
      </c>
      <c r="H576" s="17"/>
      <c r="I576" s="5"/>
      <c r="J576" s="137"/>
      <c r="K576" s="137"/>
      <c r="L576" s="137"/>
      <c r="M576" s="137"/>
    </row>
    <row r="577" customFormat="false" ht="15.75" hidden="false" customHeight="true" outlineLevel="0" collapsed="false">
      <c r="A577" s="51" t="n">
        <v>479</v>
      </c>
      <c r="B577" s="6" t="n">
        <v>15061962</v>
      </c>
      <c r="C577" s="7" t="s">
        <v>1585</v>
      </c>
      <c r="D577" s="8" t="s">
        <v>202</v>
      </c>
      <c r="E577" s="158" t="s">
        <v>7</v>
      </c>
      <c r="F577" s="71" t="s">
        <v>2113</v>
      </c>
      <c r="G577" s="66" t="n">
        <v>20</v>
      </c>
      <c r="H577" s="17"/>
      <c r="I577" s="5"/>
      <c r="J577" s="137"/>
      <c r="K577" s="137"/>
      <c r="L577" s="137"/>
      <c r="M577" s="137"/>
    </row>
    <row r="578" customFormat="false" ht="15.75" hidden="false" customHeight="true" outlineLevel="0" collapsed="false">
      <c r="A578" s="51" t="n">
        <v>487</v>
      </c>
      <c r="B578" s="6" t="n">
        <v>15061963</v>
      </c>
      <c r="C578" s="7" t="s">
        <v>1587</v>
      </c>
      <c r="D578" s="8" t="s">
        <v>202</v>
      </c>
      <c r="E578" s="158" t="s">
        <v>7</v>
      </c>
      <c r="F578" s="71" t="s">
        <v>2113</v>
      </c>
      <c r="G578" s="66" t="n">
        <v>20</v>
      </c>
      <c r="H578" s="17"/>
      <c r="I578" s="5"/>
      <c r="J578" s="137"/>
      <c r="K578" s="137"/>
      <c r="L578" s="137"/>
      <c r="M578" s="137"/>
    </row>
    <row r="579" customFormat="false" ht="15.75" hidden="false" customHeight="true" outlineLevel="0" collapsed="false">
      <c r="A579" s="51" t="n">
        <v>549</v>
      </c>
      <c r="B579" s="6" t="n">
        <v>15061964</v>
      </c>
      <c r="C579" s="7" t="s">
        <v>1589</v>
      </c>
      <c r="D579" s="8" t="s">
        <v>2375</v>
      </c>
      <c r="E579" s="158" t="s">
        <v>7</v>
      </c>
      <c r="F579" s="71" t="s">
        <v>2113</v>
      </c>
      <c r="G579" s="66" t="n">
        <v>20</v>
      </c>
      <c r="H579" s="17"/>
      <c r="I579" s="5"/>
      <c r="J579" s="137"/>
      <c r="K579" s="137"/>
      <c r="L579" s="137"/>
      <c r="M579" s="137"/>
    </row>
    <row r="580" s="157" customFormat="true" ht="15.75" hidden="false" customHeight="true" outlineLevel="0" collapsed="false">
      <c r="A580" s="51" t="n">
        <v>577</v>
      </c>
      <c r="B580" s="6" t="n">
        <v>15061965</v>
      </c>
      <c r="C580" s="7" t="s">
        <v>1591</v>
      </c>
      <c r="D580" s="67" t="s">
        <v>186</v>
      </c>
      <c r="E580" s="158" t="s">
        <v>7</v>
      </c>
      <c r="F580" s="71" t="s">
        <v>2113</v>
      </c>
      <c r="G580" s="66" t="n">
        <v>20</v>
      </c>
      <c r="H580" s="17"/>
      <c r="I580" s="5"/>
      <c r="J580" s="451"/>
      <c r="K580" s="137"/>
      <c r="L580" s="137"/>
      <c r="M580" s="137"/>
      <c r="N580" s="110"/>
      <c r="O580" s="110"/>
      <c r="P580" s="110"/>
      <c r="Q580" s="110"/>
    </row>
    <row r="581" customFormat="false" ht="15.75" hidden="false" customHeight="true" outlineLevel="0" collapsed="false">
      <c r="A581" s="51" t="n">
        <v>601</v>
      </c>
      <c r="B581" s="6" t="n">
        <v>15061966</v>
      </c>
      <c r="C581" s="7" t="s">
        <v>1593</v>
      </c>
      <c r="D581" s="8" t="s">
        <v>75</v>
      </c>
      <c r="E581" s="158" t="s">
        <v>7</v>
      </c>
      <c r="F581" s="71" t="s">
        <v>2113</v>
      </c>
      <c r="G581" s="66" t="n">
        <v>20</v>
      </c>
      <c r="H581" s="17"/>
      <c r="I581" s="5"/>
      <c r="J581" s="137"/>
    </row>
    <row r="582" customFormat="false" ht="15.75" hidden="false" customHeight="true" outlineLevel="0" collapsed="false">
      <c r="A582" s="51" t="n">
        <v>610</v>
      </c>
      <c r="B582" s="6" t="n">
        <v>15061967</v>
      </c>
      <c r="C582" s="7" t="s">
        <v>1595</v>
      </c>
      <c r="D582" s="8" t="s">
        <v>2403</v>
      </c>
      <c r="E582" s="158" t="s">
        <v>7</v>
      </c>
      <c r="F582" s="158" t="s">
        <v>2111</v>
      </c>
      <c r="G582" s="66" t="n">
        <v>20</v>
      </c>
      <c r="H582" s="17"/>
      <c r="I582" s="5"/>
      <c r="J582" s="137"/>
    </row>
    <row r="583" customFormat="false" ht="15.75" hidden="false" customHeight="true" outlineLevel="0" collapsed="false">
      <c r="A583" s="51" t="n">
        <v>614</v>
      </c>
      <c r="B583" s="6" t="n">
        <v>15061968</v>
      </c>
      <c r="C583" s="7" t="s">
        <v>1597</v>
      </c>
      <c r="D583" s="8" t="s">
        <v>2405</v>
      </c>
      <c r="E583" s="158" t="s">
        <v>7</v>
      </c>
      <c r="F583" s="71" t="s">
        <v>2113</v>
      </c>
      <c r="G583" s="66" t="n">
        <v>20</v>
      </c>
      <c r="H583" s="17"/>
      <c r="I583" s="5"/>
      <c r="J583" s="137"/>
    </row>
    <row r="584" customFormat="false" ht="15.75" hidden="false" customHeight="true" outlineLevel="0" collapsed="false">
      <c r="A584" s="51" t="n">
        <v>626</v>
      </c>
      <c r="B584" s="6" t="n">
        <v>15061969</v>
      </c>
      <c r="C584" s="7" t="s">
        <v>1599</v>
      </c>
      <c r="D584" s="8" t="s">
        <v>2409</v>
      </c>
      <c r="E584" s="158" t="s">
        <v>7</v>
      </c>
      <c r="F584" s="71" t="s">
        <v>2113</v>
      </c>
      <c r="G584" s="66" t="n">
        <v>20</v>
      </c>
      <c r="H584" s="17"/>
      <c r="I584" s="5"/>
      <c r="J584" s="137"/>
    </row>
    <row r="585" customFormat="false" ht="15.75" hidden="false" customHeight="true" outlineLevel="0" collapsed="false">
      <c r="A585" s="57" t="n">
        <v>51</v>
      </c>
      <c r="B585" s="51" t="n">
        <v>15061970</v>
      </c>
      <c r="C585" s="24"/>
      <c r="D585" s="48" t="s">
        <v>244</v>
      </c>
      <c r="E585" s="22" t="s">
        <v>178</v>
      </c>
      <c r="F585" s="10" t="s">
        <v>2506</v>
      </c>
      <c r="G585" s="51" t="n">
        <v>20</v>
      </c>
      <c r="H585" s="81"/>
      <c r="I585" s="57"/>
    </row>
    <row r="586" customFormat="false" ht="15.75" hidden="false" customHeight="true" outlineLevel="0" collapsed="false">
      <c r="A586" s="57" t="n">
        <v>53</v>
      </c>
      <c r="B586" s="7" t="n">
        <v>15061970</v>
      </c>
      <c r="C586" s="19" t="n">
        <v>657</v>
      </c>
      <c r="D586" s="56" t="s">
        <v>244</v>
      </c>
      <c r="E586" s="24" t="s">
        <v>178</v>
      </c>
      <c r="F586" s="10" t="s">
        <v>2516</v>
      </c>
      <c r="G586" s="51" t="n">
        <v>20</v>
      </c>
      <c r="H586" s="81"/>
      <c r="I586" s="57"/>
    </row>
    <row r="587" customFormat="false" ht="15.75" hidden="false" customHeight="true" outlineLevel="0" collapsed="false">
      <c r="A587" s="57" t="n">
        <v>56</v>
      </c>
      <c r="B587" s="7" t="n">
        <v>15061971</v>
      </c>
      <c r="C587" s="19" t="n">
        <v>660</v>
      </c>
      <c r="D587" s="56" t="s">
        <v>247</v>
      </c>
      <c r="E587" s="24" t="s">
        <v>178</v>
      </c>
      <c r="F587" s="10" t="s">
        <v>2516</v>
      </c>
      <c r="G587" s="51" t="n">
        <v>20</v>
      </c>
      <c r="H587" s="81"/>
      <c r="I587" s="57"/>
    </row>
    <row r="588" customFormat="false" ht="15.75" hidden="false" customHeight="true" outlineLevel="0" collapsed="false">
      <c r="A588" s="57" t="n">
        <v>63</v>
      </c>
      <c r="B588" s="7" t="n">
        <v>15061972</v>
      </c>
      <c r="C588" s="19" t="n">
        <v>670</v>
      </c>
      <c r="D588" s="56" t="s">
        <v>254</v>
      </c>
      <c r="E588" s="24" t="s">
        <v>178</v>
      </c>
      <c r="F588" s="10" t="s">
        <v>2516</v>
      </c>
      <c r="G588" s="51" t="n">
        <v>20</v>
      </c>
      <c r="H588" s="81"/>
      <c r="I588" s="57"/>
    </row>
    <row r="589" customFormat="false" ht="15.75" hidden="false" customHeight="true" outlineLevel="0" collapsed="false">
      <c r="A589" s="57" t="n">
        <v>72</v>
      </c>
      <c r="B589" s="7" t="n">
        <v>15061975</v>
      </c>
      <c r="C589" s="19" t="n">
        <v>682</v>
      </c>
      <c r="D589" s="56" t="s">
        <v>210</v>
      </c>
      <c r="E589" s="24" t="s">
        <v>178</v>
      </c>
      <c r="F589" s="10" t="s">
        <v>2516</v>
      </c>
      <c r="G589" s="51" t="n">
        <v>20</v>
      </c>
      <c r="H589" s="54"/>
      <c r="I589" s="57"/>
    </row>
    <row r="590" customFormat="false" ht="15.75" hidden="false" customHeight="true" outlineLevel="0" collapsed="false">
      <c r="A590" s="57" t="n">
        <v>74</v>
      </c>
      <c r="B590" s="7" t="n">
        <v>15061976</v>
      </c>
      <c r="C590" s="20" t="n">
        <v>684</v>
      </c>
      <c r="D590" s="56" t="s">
        <v>20</v>
      </c>
      <c r="E590" s="24" t="s">
        <v>178</v>
      </c>
      <c r="F590" s="10" t="s">
        <v>2516</v>
      </c>
      <c r="G590" s="51" t="n">
        <v>20</v>
      </c>
      <c r="H590" s="54"/>
      <c r="I590" s="57"/>
    </row>
    <row r="591" customFormat="false" ht="15.75" hidden="false" customHeight="true" outlineLevel="0" collapsed="false">
      <c r="A591" s="57" t="n">
        <v>75</v>
      </c>
      <c r="B591" s="7" t="n">
        <v>15061977</v>
      </c>
      <c r="C591" s="19" t="n">
        <v>685</v>
      </c>
      <c r="D591" s="56" t="s">
        <v>20</v>
      </c>
      <c r="E591" s="24" t="s">
        <v>178</v>
      </c>
      <c r="F591" s="10" t="s">
        <v>2516</v>
      </c>
      <c r="G591" s="51" t="n">
        <v>20</v>
      </c>
      <c r="H591" s="54"/>
      <c r="I591" s="57"/>
    </row>
    <row r="592" customFormat="false" ht="15.75" hidden="false" customHeight="true" outlineLevel="0" collapsed="false">
      <c r="A592" s="57" t="n">
        <v>78</v>
      </c>
      <c r="B592" s="7" t="n">
        <v>15061978</v>
      </c>
      <c r="C592" s="19" t="n">
        <v>688</v>
      </c>
      <c r="D592" s="56" t="s">
        <v>20</v>
      </c>
      <c r="E592" s="24" t="s">
        <v>178</v>
      </c>
      <c r="F592" s="10" t="s">
        <v>2516</v>
      </c>
      <c r="G592" s="51" t="n">
        <v>20</v>
      </c>
      <c r="H592" s="54"/>
      <c r="I592" s="57"/>
    </row>
    <row r="593" customFormat="false" ht="15.75" hidden="false" customHeight="true" outlineLevel="0" collapsed="false">
      <c r="A593" s="454" t="n">
        <v>74</v>
      </c>
      <c r="B593" s="313" t="n">
        <v>15061979</v>
      </c>
      <c r="C593" s="313"/>
      <c r="D593" s="252" t="s">
        <v>188</v>
      </c>
      <c r="E593" s="165" t="s">
        <v>106</v>
      </c>
      <c r="F593" s="165"/>
      <c r="G593" s="313"/>
      <c r="H593" s="313"/>
      <c r="I593" s="313"/>
    </row>
    <row r="594" customFormat="false" ht="15.75" hidden="false" customHeight="true" outlineLevel="0" collapsed="false">
      <c r="A594" s="10" t="n">
        <v>75</v>
      </c>
      <c r="B594" s="19" t="n">
        <v>15061980</v>
      </c>
      <c r="C594" s="19"/>
      <c r="D594" s="25" t="s">
        <v>2556</v>
      </c>
      <c r="E594" s="26" t="s">
        <v>106</v>
      </c>
      <c r="F594" s="26" t="s">
        <v>453</v>
      </c>
      <c r="G594" s="51" t="n">
        <v>20</v>
      </c>
      <c r="H594" s="51"/>
      <c r="I594" s="19"/>
    </row>
    <row r="595" customFormat="false" ht="15.75" hidden="false" customHeight="true" outlineLevel="0" collapsed="false">
      <c r="A595" s="185" t="n">
        <v>76</v>
      </c>
      <c r="B595" s="313" t="n">
        <v>15061981</v>
      </c>
      <c r="C595" s="313"/>
      <c r="D595" s="252" t="s">
        <v>2557</v>
      </c>
      <c r="E595" s="165" t="s">
        <v>106</v>
      </c>
      <c r="F595" s="165"/>
      <c r="G595" s="313"/>
      <c r="H595" s="313"/>
      <c r="I595" s="313"/>
    </row>
    <row r="596" customFormat="false" ht="15.75" hidden="false" customHeight="true" outlineLevel="0" collapsed="false">
      <c r="A596" s="10" t="n">
        <v>77</v>
      </c>
      <c r="B596" s="19" t="n">
        <v>15061982</v>
      </c>
      <c r="C596" s="19"/>
      <c r="D596" s="25" t="s">
        <v>91</v>
      </c>
      <c r="E596" s="26" t="s">
        <v>106</v>
      </c>
      <c r="F596" s="26" t="s">
        <v>453</v>
      </c>
      <c r="G596" s="51" t="n">
        <v>20</v>
      </c>
      <c r="H596" s="51"/>
      <c r="I596" s="19"/>
    </row>
    <row r="597" customFormat="false" ht="15.75" hidden="false" customHeight="true" outlineLevel="0" collapsed="false">
      <c r="A597" s="454" t="n">
        <v>78</v>
      </c>
      <c r="B597" s="313" t="n">
        <v>15061983</v>
      </c>
      <c r="C597" s="313"/>
      <c r="D597" s="252" t="s">
        <v>97</v>
      </c>
      <c r="E597" s="165" t="s">
        <v>106</v>
      </c>
      <c r="F597" s="165"/>
      <c r="G597" s="313"/>
      <c r="H597" s="313"/>
      <c r="I597" s="313"/>
    </row>
    <row r="598" customFormat="false" ht="15.75" hidden="false" customHeight="true" outlineLevel="0" collapsed="false">
      <c r="A598" s="10" t="n">
        <v>79</v>
      </c>
      <c r="B598" s="19" t="n">
        <v>15061984</v>
      </c>
      <c r="C598" s="19"/>
      <c r="D598" s="25" t="s">
        <v>2558</v>
      </c>
      <c r="E598" s="26" t="s">
        <v>106</v>
      </c>
      <c r="F598" s="26" t="s">
        <v>453</v>
      </c>
      <c r="G598" s="51" t="n">
        <v>20</v>
      </c>
      <c r="H598" s="51"/>
      <c r="I598" s="19"/>
    </row>
    <row r="599" customFormat="false" ht="15.75" hidden="false" customHeight="true" outlineLevel="0" collapsed="false">
      <c r="A599" s="10" t="n">
        <v>80</v>
      </c>
      <c r="B599" s="19" t="n">
        <v>15061985</v>
      </c>
      <c r="C599" s="19"/>
      <c r="D599" s="25" t="s">
        <v>63</v>
      </c>
      <c r="E599" s="26" t="s">
        <v>106</v>
      </c>
      <c r="F599" s="26" t="s">
        <v>455</v>
      </c>
      <c r="G599" s="51" t="n">
        <v>20</v>
      </c>
      <c r="H599" s="51"/>
      <c r="I599" s="19"/>
    </row>
    <row r="600" customFormat="false" ht="15.75" hidden="false" customHeight="true" outlineLevel="0" collapsed="false">
      <c r="A600" s="10" t="n">
        <v>81</v>
      </c>
      <c r="B600" s="19" t="n">
        <v>15061986</v>
      </c>
      <c r="C600" s="19"/>
      <c r="D600" s="25" t="s">
        <v>2557</v>
      </c>
      <c r="E600" s="26" t="s">
        <v>106</v>
      </c>
      <c r="F600" s="26" t="s">
        <v>460</v>
      </c>
      <c r="G600" s="51" t="n">
        <v>20</v>
      </c>
      <c r="H600" s="51"/>
      <c r="I600" s="19"/>
    </row>
    <row r="601" customFormat="false" ht="15.75" hidden="false" customHeight="true" outlineLevel="0" collapsed="false">
      <c r="A601" s="10" t="n">
        <v>82</v>
      </c>
      <c r="B601" s="19" t="n">
        <v>15061987</v>
      </c>
      <c r="C601" s="19"/>
      <c r="D601" s="25" t="s">
        <v>91</v>
      </c>
      <c r="E601" s="26" t="s">
        <v>106</v>
      </c>
      <c r="F601" s="26" t="s">
        <v>455</v>
      </c>
      <c r="G601" s="51" t="n">
        <v>20</v>
      </c>
      <c r="H601" s="51"/>
      <c r="I601" s="19"/>
    </row>
    <row r="602" customFormat="false" ht="15.75" hidden="false" customHeight="true" outlineLevel="0" collapsed="false">
      <c r="A602" s="10" t="n">
        <v>83</v>
      </c>
      <c r="B602" s="366" t="n">
        <v>15061988</v>
      </c>
      <c r="C602" s="366"/>
      <c r="D602" s="367" t="s">
        <v>2558</v>
      </c>
      <c r="E602" s="26" t="s">
        <v>106</v>
      </c>
      <c r="F602" s="22" t="s">
        <v>460</v>
      </c>
      <c r="G602" s="51" t="n">
        <v>20</v>
      </c>
      <c r="H602" s="51"/>
      <c r="I602" s="366"/>
    </row>
    <row r="603" customFormat="false" ht="15.75" hidden="false" customHeight="true" outlineLevel="0" collapsed="false">
      <c r="A603" s="10" t="n">
        <v>84</v>
      </c>
      <c r="B603" s="19" t="n">
        <v>15061989</v>
      </c>
      <c r="C603" s="19"/>
      <c r="D603" s="25" t="s">
        <v>97</v>
      </c>
      <c r="E603" s="26" t="s">
        <v>106</v>
      </c>
      <c r="F603" s="26" t="s">
        <v>455</v>
      </c>
      <c r="G603" s="51" t="n">
        <v>20</v>
      </c>
      <c r="H603" s="51"/>
      <c r="I603" s="19"/>
    </row>
    <row r="604" customFormat="false" ht="15.75" hidden="false" customHeight="true" outlineLevel="0" collapsed="false">
      <c r="A604" s="185" t="n">
        <v>85</v>
      </c>
      <c r="B604" s="313" t="n">
        <v>15061990</v>
      </c>
      <c r="C604" s="313"/>
      <c r="D604" s="252" t="s">
        <v>2558</v>
      </c>
      <c r="E604" s="165" t="s">
        <v>106</v>
      </c>
      <c r="F604" s="165"/>
      <c r="G604" s="166"/>
      <c r="H604" s="313"/>
      <c r="I604" s="313"/>
    </row>
    <row r="605" customFormat="false" ht="15.75" hidden="false" customHeight="true" outlineLevel="0" collapsed="false">
      <c r="A605" s="27" t="n">
        <v>86</v>
      </c>
      <c r="B605" s="19" t="n">
        <v>15061991</v>
      </c>
      <c r="C605" s="19"/>
      <c r="D605" s="25" t="s">
        <v>81</v>
      </c>
      <c r="E605" s="26" t="s">
        <v>106</v>
      </c>
      <c r="F605" s="26" t="s">
        <v>455</v>
      </c>
      <c r="G605" s="51" t="n">
        <v>20</v>
      </c>
      <c r="H605" s="51"/>
      <c r="I605" s="19"/>
    </row>
    <row r="606" customFormat="false" ht="15.75" hidden="false" customHeight="true" outlineLevel="0" collapsed="false">
      <c r="A606" s="10" t="n">
        <v>87</v>
      </c>
      <c r="B606" s="366" t="n">
        <v>15061992</v>
      </c>
      <c r="C606" s="366"/>
      <c r="D606" s="367" t="s">
        <v>2531</v>
      </c>
      <c r="E606" s="26" t="s">
        <v>106</v>
      </c>
      <c r="F606" s="22" t="s">
        <v>460</v>
      </c>
      <c r="G606" s="51" t="n">
        <v>20</v>
      </c>
      <c r="H606" s="51"/>
      <c r="I606" s="366"/>
    </row>
    <row r="607" customFormat="false" ht="15.75" hidden="false" customHeight="true" outlineLevel="0" collapsed="false">
      <c r="A607" s="185" t="n">
        <v>238</v>
      </c>
      <c r="B607" s="455" t="n">
        <v>15061993</v>
      </c>
      <c r="C607" s="456" t="s">
        <v>2604</v>
      </c>
      <c r="D607" s="457" t="s">
        <v>85</v>
      </c>
      <c r="E607" s="165" t="s">
        <v>106</v>
      </c>
      <c r="F607" s="165"/>
      <c r="G607" s="165"/>
      <c r="H607" s="255"/>
      <c r="I607" s="455"/>
    </row>
    <row r="608" customFormat="false" ht="15.75" hidden="false" customHeight="true" outlineLevel="0" collapsed="false">
      <c r="A608" s="27" t="n">
        <v>88</v>
      </c>
      <c r="B608" s="19" t="n">
        <v>15061994</v>
      </c>
      <c r="C608" s="19"/>
      <c r="D608" s="25" t="s">
        <v>81</v>
      </c>
      <c r="E608" s="26" t="s">
        <v>106</v>
      </c>
      <c r="F608" s="26" t="s">
        <v>455</v>
      </c>
      <c r="G608" s="51" t="n">
        <v>20</v>
      </c>
      <c r="H608" s="51"/>
      <c r="I608" s="19"/>
    </row>
    <row r="609" customFormat="false" ht="15.75" hidden="false" customHeight="true" outlineLevel="0" collapsed="false">
      <c r="A609" s="458" t="n">
        <v>239</v>
      </c>
      <c r="B609" s="313" t="n">
        <v>15061995</v>
      </c>
      <c r="C609" s="459" t="s">
        <v>2605</v>
      </c>
      <c r="D609" s="252" t="s">
        <v>105</v>
      </c>
      <c r="E609" s="165" t="s">
        <v>106</v>
      </c>
      <c r="F609" s="165"/>
      <c r="G609" s="165"/>
      <c r="H609" s="460"/>
      <c r="I609" s="455"/>
    </row>
    <row r="610" customFormat="false" ht="15.75" hidden="false" customHeight="true" outlineLevel="0" collapsed="false">
      <c r="A610" s="10" t="n">
        <v>89</v>
      </c>
      <c r="B610" s="19" t="n">
        <v>15061996</v>
      </c>
      <c r="C610" s="19"/>
      <c r="D610" s="25" t="s">
        <v>475</v>
      </c>
      <c r="E610" s="26" t="s">
        <v>106</v>
      </c>
      <c r="F610" s="26" t="s">
        <v>455</v>
      </c>
      <c r="G610" s="51" t="n">
        <v>20</v>
      </c>
      <c r="H610" s="51"/>
      <c r="I610" s="19"/>
    </row>
    <row r="611" customFormat="false" ht="15.75" hidden="false" customHeight="true" outlineLevel="0" collapsed="false">
      <c r="A611" s="27" t="n">
        <v>90</v>
      </c>
      <c r="B611" s="19" t="n">
        <v>15061997</v>
      </c>
      <c r="C611" s="19"/>
      <c r="D611" s="25" t="s">
        <v>2559</v>
      </c>
      <c r="E611" s="26" t="s">
        <v>106</v>
      </c>
      <c r="F611" s="26" t="s">
        <v>455</v>
      </c>
      <c r="G611" s="51" t="n">
        <v>20</v>
      </c>
      <c r="H611" s="51"/>
      <c r="I611" s="19"/>
    </row>
    <row r="612" customFormat="false" ht="15.75" hidden="false" customHeight="true" outlineLevel="0" collapsed="false">
      <c r="A612" s="10" t="n">
        <v>91</v>
      </c>
      <c r="B612" s="19" t="n">
        <v>15061998</v>
      </c>
      <c r="C612" s="19"/>
      <c r="D612" s="25" t="s">
        <v>2560</v>
      </c>
      <c r="E612" s="26" t="s">
        <v>106</v>
      </c>
      <c r="F612" s="26" t="s">
        <v>455</v>
      </c>
      <c r="G612" s="51" t="n">
        <v>20</v>
      </c>
      <c r="H612" s="51"/>
      <c r="I612" s="19"/>
    </row>
    <row r="613" customFormat="false" ht="15.75" hidden="false" customHeight="true" outlineLevel="0" collapsed="false">
      <c r="A613" s="27" t="n">
        <v>92</v>
      </c>
      <c r="B613" s="19" t="n">
        <v>15061999</v>
      </c>
      <c r="C613" s="19"/>
      <c r="D613" s="25" t="s">
        <v>2558</v>
      </c>
      <c r="E613" s="26" t="s">
        <v>106</v>
      </c>
      <c r="F613" s="26" t="s">
        <v>453</v>
      </c>
      <c r="G613" s="51" t="n">
        <v>20</v>
      </c>
      <c r="H613" s="51"/>
      <c r="I613" s="19"/>
    </row>
    <row r="614" customFormat="false" ht="15.75" hidden="false" customHeight="true" outlineLevel="0" collapsed="false">
      <c r="A614" s="10" t="n">
        <v>93</v>
      </c>
      <c r="B614" s="19" t="n">
        <v>15062000</v>
      </c>
      <c r="C614" s="19"/>
      <c r="D614" s="25" t="s">
        <v>188</v>
      </c>
      <c r="E614" s="26" t="s">
        <v>106</v>
      </c>
      <c r="F614" s="26" t="s">
        <v>455</v>
      </c>
      <c r="G614" s="51" t="n">
        <v>20</v>
      </c>
      <c r="H614" s="51"/>
      <c r="I614" s="19"/>
    </row>
    <row r="615" customFormat="false" ht="15.75" hidden="false" customHeight="true" outlineLevel="0" collapsed="false">
      <c r="A615" s="27" t="n">
        <v>94</v>
      </c>
      <c r="B615" s="19" t="n">
        <v>15062001</v>
      </c>
      <c r="C615" s="19"/>
      <c r="D615" s="25" t="s">
        <v>2561</v>
      </c>
      <c r="E615" s="26" t="s">
        <v>106</v>
      </c>
      <c r="F615" s="26" t="s">
        <v>455</v>
      </c>
      <c r="G615" s="51" t="n">
        <v>20</v>
      </c>
      <c r="H615" s="51"/>
      <c r="I615" s="19"/>
    </row>
    <row r="616" customFormat="false" ht="15.75" hidden="false" customHeight="true" outlineLevel="0" collapsed="false">
      <c r="A616" s="10" t="n">
        <v>95</v>
      </c>
      <c r="B616" s="19" t="n">
        <v>15062002</v>
      </c>
      <c r="C616" s="19"/>
      <c r="D616" s="25" t="s">
        <v>2562</v>
      </c>
      <c r="E616" s="26" t="s">
        <v>106</v>
      </c>
      <c r="F616" s="26" t="s">
        <v>455</v>
      </c>
      <c r="G616" s="51" t="n">
        <v>20</v>
      </c>
      <c r="H616" s="51"/>
      <c r="I616" s="19"/>
    </row>
    <row r="617" customFormat="false" ht="15.75" hidden="false" customHeight="true" outlineLevel="0" collapsed="false">
      <c r="A617" s="185" t="n">
        <v>240</v>
      </c>
      <c r="B617" s="313" t="n">
        <v>15062003</v>
      </c>
      <c r="C617" s="461" t="s">
        <v>2606</v>
      </c>
      <c r="D617" s="252" t="s">
        <v>2536</v>
      </c>
      <c r="E617" s="165" t="s">
        <v>106</v>
      </c>
      <c r="F617" s="165"/>
      <c r="G617" s="165"/>
      <c r="H617" s="242"/>
      <c r="I617" s="181"/>
    </row>
    <row r="618" customFormat="false" ht="15.75" hidden="false" customHeight="true" outlineLevel="0" collapsed="false">
      <c r="A618" s="458" t="n">
        <v>241</v>
      </c>
      <c r="B618" s="313" t="n">
        <v>15062004</v>
      </c>
      <c r="C618" s="461" t="s">
        <v>2607</v>
      </c>
      <c r="D618" s="252" t="s">
        <v>2535</v>
      </c>
      <c r="E618" s="165" t="s">
        <v>106</v>
      </c>
      <c r="F618" s="165"/>
      <c r="G618" s="165"/>
      <c r="H618" s="255"/>
      <c r="I618" s="251"/>
    </row>
    <row r="619" customFormat="false" ht="15.75" hidden="false" customHeight="true" outlineLevel="0" collapsed="false">
      <c r="A619" s="27" t="n">
        <v>96</v>
      </c>
      <c r="B619" s="19" t="n">
        <v>15062005</v>
      </c>
      <c r="C619" s="19"/>
      <c r="D619" s="25" t="s">
        <v>2563</v>
      </c>
      <c r="E619" s="26" t="s">
        <v>106</v>
      </c>
      <c r="F619" s="26" t="s">
        <v>455</v>
      </c>
      <c r="G619" s="51" t="n">
        <v>20</v>
      </c>
      <c r="H619" s="51"/>
      <c r="I619" s="19"/>
    </row>
    <row r="620" customFormat="false" ht="15.75" hidden="false" customHeight="true" outlineLevel="0" collapsed="false">
      <c r="A620" s="10" t="n">
        <v>97</v>
      </c>
      <c r="B620" s="19" t="n">
        <v>15062006</v>
      </c>
      <c r="C620" s="19"/>
      <c r="D620" s="25" t="s">
        <v>105</v>
      </c>
      <c r="E620" s="22" t="s">
        <v>106</v>
      </c>
      <c r="F620" s="26" t="s">
        <v>453</v>
      </c>
      <c r="G620" s="51" t="n">
        <v>20</v>
      </c>
      <c r="H620" s="19"/>
      <c r="I620" s="19"/>
    </row>
    <row r="621" customFormat="false" ht="15.75" hidden="false" customHeight="true" outlineLevel="0" collapsed="false">
      <c r="A621" s="185" t="n">
        <v>242</v>
      </c>
      <c r="B621" s="313" t="n">
        <v>15062007</v>
      </c>
      <c r="C621" s="461" t="s">
        <v>2608</v>
      </c>
      <c r="D621" s="252" t="s">
        <v>81</v>
      </c>
      <c r="E621" s="165" t="s">
        <v>106</v>
      </c>
      <c r="F621" s="165"/>
      <c r="G621" s="165"/>
      <c r="H621" s="255"/>
      <c r="I621" s="251"/>
    </row>
    <row r="622" customFormat="false" ht="15.75" hidden="false" customHeight="true" outlineLevel="0" collapsed="false">
      <c r="A622" s="454" t="n">
        <v>110</v>
      </c>
      <c r="B622" s="237" t="n">
        <v>15062008</v>
      </c>
      <c r="C622" s="237"/>
      <c r="D622" s="252" t="s">
        <v>85</v>
      </c>
      <c r="E622" s="165" t="s">
        <v>106</v>
      </c>
      <c r="F622" s="165"/>
      <c r="G622" s="166"/>
      <c r="H622" s="313"/>
      <c r="I622" s="237"/>
    </row>
    <row r="623" customFormat="false" ht="15.75" hidden="false" customHeight="true" outlineLevel="0" collapsed="false">
      <c r="A623" s="27" t="n">
        <v>98</v>
      </c>
      <c r="B623" s="366" t="n">
        <v>15062009</v>
      </c>
      <c r="C623" s="366"/>
      <c r="D623" s="367" t="s">
        <v>20</v>
      </c>
      <c r="E623" s="26" t="s">
        <v>106</v>
      </c>
      <c r="F623" s="22" t="s">
        <v>460</v>
      </c>
      <c r="G623" s="51" t="n">
        <v>20</v>
      </c>
      <c r="H623" s="51"/>
      <c r="I623" s="366"/>
    </row>
    <row r="624" customFormat="false" ht="15.75" hidden="false" customHeight="true" outlineLevel="0" collapsed="false">
      <c r="A624" s="10" t="n">
        <v>99</v>
      </c>
      <c r="B624" s="366" t="n">
        <v>15062010</v>
      </c>
      <c r="C624" s="366"/>
      <c r="D624" s="367" t="s">
        <v>20</v>
      </c>
      <c r="E624" s="26" t="s">
        <v>106</v>
      </c>
      <c r="F624" s="22" t="s">
        <v>460</v>
      </c>
      <c r="G624" s="51" t="n">
        <v>20</v>
      </c>
      <c r="H624" s="51"/>
      <c r="I624" s="366"/>
    </row>
    <row r="625" customFormat="false" ht="15.75" hidden="false" customHeight="true" outlineLevel="0" collapsed="false">
      <c r="A625" s="458" t="n">
        <v>243</v>
      </c>
      <c r="B625" s="455" t="n">
        <v>15062012</v>
      </c>
      <c r="C625" s="316" t="s">
        <v>2609</v>
      </c>
      <c r="D625" s="457" t="s">
        <v>2678</v>
      </c>
      <c r="E625" s="165" t="s">
        <v>106</v>
      </c>
      <c r="F625" s="165"/>
      <c r="G625" s="165"/>
      <c r="H625" s="255"/>
      <c r="I625" s="251"/>
    </row>
    <row r="626" customFormat="false" ht="15.75" hidden="false" customHeight="true" outlineLevel="0" collapsed="false">
      <c r="A626" s="185" t="n">
        <v>244</v>
      </c>
      <c r="B626" s="455" t="n">
        <v>15062013</v>
      </c>
      <c r="C626" s="316" t="s">
        <v>2611</v>
      </c>
      <c r="D626" s="457" t="s">
        <v>2568</v>
      </c>
      <c r="E626" s="165" t="s">
        <v>106</v>
      </c>
      <c r="F626" s="165"/>
      <c r="G626" s="165"/>
      <c r="H626" s="255"/>
      <c r="I626" s="237"/>
    </row>
    <row r="627" customFormat="false" ht="15.75" hidden="false" customHeight="true" outlineLevel="0" collapsed="false">
      <c r="A627" s="27" t="n">
        <v>100</v>
      </c>
      <c r="B627" s="35" t="n">
        <v>15062015</v>
      </c>
      <c r="C627" s="35"/>
      <c r="D627" s="25" t="s">
        <v>2202</v>
      </c>
      <c r="E627" s="26" t="s">
        <v>106</v>
      </c>
      <c r="F627" s="26" t="s">
        <v>455</v>
      </c>
      <c r="G627" s="51" t="n">
        <v>20</v>
      </c>
      <c r="H627" s="51"/>
      <c r="I627" s="35"/>
    </row>
    <row r="628" customFormat="false" ht="15.75" hidden="false" customHeight="true" outlineLevel="0" collapsed="false">
      <c r="A628" s="185" t="n">
        <v>162</v>
      </c>
      <c r="B628" s="181" t="n">
        <v>15062016</v>
      </c>
      <c r="C628" s="181"/>
      <c r="D628" s="453" t="s">
        <v>2594</v>
      </c>
      <c r="E628" s="165" t="s">
        <v>106</v>
      </c>
      <c r="F628" s="165"/>
      <c r="G628" s="313"/>
      <c r="H628" s="313"/>
      <c r="I628" s="181"/>
    </row>
    <row r="629" customFormat="false" ht="15.75" hidden="false" customHeight="true" outlineLevel="0" collapsed="false">
      <c r="A629" s="458" t="n">
        <v>245</v>
      </c>
      <c r="B629" s="181" t="n">
        <v>15062017</v>
      </c>
      <c r="C629" s="315" t="s">
        <v>2612</v>
      </c>
      <c r="D629" s="453" t="s">
        <v>2563</v>
      </c>
      <c r="E629" s="165" t="s">
        <v>106</v>
      </c>
      <c r="F629" s="165"/>
      <c r="G629" s="165"/>
      <c r="H629" s="255"/>
      <c r="I629" s="237"/>
    </row>
    <row r="630" customFormat="false" ht="15.75" hidden="false" customHeight="true" outlineLevel="0" collapsed="false">
      <c r="A630" s="10" t="n">
        <v>101</v>
      </c>
      <c r="B630" s="35" t="n">
        <v>15062020</v>
      </c>
      <c r="C630" s="35"/>
      <c r="D630" s="21" t="s">
        <v>2564</v>
      </c>
      <c r="E630" s="26" t="s">
        <v>106</v>
      </c>
      <c r="F630" s="26" t="s">
        <v>455</v>
      </c>
      <c r="G630" s="51" t="n">
        <v>20</v>
      </c>
      <c r="H630" s="51"/>
      <c r="I630" s="35"/>
    </row>
    <row r="631" customFormat="false" ht="15.75" hidden="false" customHeight="true" outlineLevel="0" collapsed="false">
      <c r="A631" s="27" t="n">
        <v>102</v>
      </c>
      <c r="B631" s="35" t="n">
        <v>15062021</v>
      </c>
      <c r="C631" s="35"/>
      <c r="D631" s="21" t="s">
        <v>2565</v>
      </c>
      <c r="E631" s="26" t="s">
        <v>106</v>
      </c>
      <c r="F631" s="26" t="s">
        <v>455</v>
      </c>
      <c r="G631" s="51" t="n">
        <v>20</v>
      </c>
      <c r="H631" s="51"/>
      <c r="I631" s="35"/>
    </row>
    <row r="632" customFormat="false" ht="15.75" hidden="false" customHeight="true" outlineLevel="0" collapsed="false">
      <c r="A632" s="185" t="n">
        <v>246</v>
      </c>
      <c r="B632" s="251" t="n">
        <v>15062023</v>
      </c>
      <c r="C632" s="251" t="s">
        <v>2613</v>
      </c>
      <c r="D632" s="462" t="s">
        <v>2614</v>
      </c>
      <c r="E632" s="165" t="s">
        <v>106</v>
      </c>
      <c r="F632" s="165"/>
      <c r="G632" s="165"/>
      <c r="H632" s="255"/>
      <c r="I632" s="237"/>
    </row>
    <row r="633" customFormat="false" ht="15.75" hidden="false" customHeight="true" outlineLevel="0" collapsed="false">
      <c r="A633" s="458" t="n">
        <v>247</v>
      </c>
      <c r="B633" s="251" t="n">
        <v>15062024</v>
      </c>
      <c r="C633" s="251" t="s">
        <v>2615</v>
      </c>
      <c r="D633" s="462" t="s">
        <v>97</v>
      </c>
      <c r="E633" s="165" t="s">
        <v>106</v>
      </c>
      <c r="F633" s="165"/>
      <c r="G633" s="165"/>
      <c r="H633" s="255"/>
      <c r="I633" s="255"/>
    </row>
    <row r="634" customFormat="false" ht="15.75" hidden="false" customHeight="true" outlineLevel="0" collapsed="false">
      <c r="A634" s="10" t="n">
        <v>103</v>
      </c>
      <c r="B634" s="35" t="n">
        <v>15062025</v>
      </c>
      <c r="C634" s="35"/>
      <c r="D634" s="367" t="s">
        <v>97</v>
      </c>
      <c r="E634" s="26" t="s">
        <v>106</v>
      </c>
      <c r="F634" s="22" t="s">
        <v>460</v>
      </c>
      <c r="G634" s="51" t="n">
        <v>20</v>
      </c>
      <c r="H634" s="51"/>
      <c r="I634" s="35"/>
    </row>
    <row r="635" customFormat="false" ht="15.75" hidden="false" customHeight="true" outlineLevel="0" collapsed="false">
      <c r="A635" s="27" t="n">
        <v>104</v>
      </c>
      <c r="B635" s="35" t="n">
        <v>15062026</v>
      </c>
      <c r="C635" s="35"/>
      <c r="D635" s="25" t="s">
        <v>2566</v>
      </c>
      <c r="E635" s="26" t="s">
        <v>106</v>
      </c>
      <c r="F635" s="22" t="s">
        <v>460</v>
      </c>
      <c r="G635" s="51" t="n">
        <v>20</v>
      </c>
      <c r="H635" s="51"/>
      <c r="I635" s="35"/>
    </row>
    <row r="636" customFormat="false" ht="15.75" hidden="false" customHeight="true" outlineLevel="0" collapsed="false">
      <c r="A636" s="10" t="n">
        <v>105</v>
      </c>
      <c r="B636" s="35" t="n">
        <v>15062027</v>
      </c>
      <c r="C636" s="35"/>
      <c r="D636" s="21" t="s">
        <v>107</v>
      </c>
      <c r="E636" s="26" t="s">
        <v>106</v>
      </c>
      <c r="F636" s="26" t="s">
        <v>453</v>
      </c>
      <c r="G636" s="51" t="n">
        <v>20</v>
      </c>
      <c r="H636" s="51"/>
      <c r="I636" s="35"/>
    </row>
    <row r="637" customFormat="false" ht="15.75" hidden="false" customHeight="true" outlineLevel="0" collapsed="false">
      <c r="A637" s="27" t="n">
        <v>106</v>
      </c>
      <c r="B637" s="35" t="n">
        <v>15062028</v>
      </c>
      <c r="C637" s="35"/>
      <c r="D637" s="25" t="s">
        <v>107</v>
      </c>
      <c r="E637" s="26" t="s">
        <v>106</v>
      </c>
      <c r="F637" s="26" t="s">
        <v>455</v>
      </c>
      <c r="G637" s="51" t="n">
        <v>20</v>
      </c>
      <c r="H637" s="51"/>
      <c r="I637" s="35"/>
    </row>
    <row r="638" customFormat="false" ht="15.75" hidden="false" customHeight="true" outlineLevel="0" collapsed="false">
      <c r="A638" s="10" t="n">
        <v>107</v>
      </c>
      <c r="B638" s="35" t="n">
        <v>15062029</v>
      </c>
      <c r="C638" s="35"/>
      <c r="D638" s="25" t="s">
        <v>2546</v>
      </c>
      <c r="E638" s="26" t="s">
        <v>106</v>
      </c>
      <c r="F638" s="26" t="s">
        <v>455</v>
      </c>
      <c r="G638" s="51" t="n">
        <v>20</v>
      </c>
      <c r="H638" s="51"/>
      <c r="I638" s="35"/>
    </row>
    <row r="639" customFormat="false" ht="15.75" hidden="false" customHeight="true" outlineLevel="0" collapsed="false">
      <c r="A639" s="185" t="n">
        <v>248</v>
      </c>
      <c r="B639" s="251" t="n">
        <v>15062030</v>
      </c>
      <c r="C639" s="251" t="s">
        <v>2616</v>
      </c>
      <c r="D639" s="252" t="s">
        <v>2536</v>
      </c>
      <c r="E639" s="165" t="s">
        <v>106</v>
      </c>
      <c r="F639" s="165"/>
      <c r="G639" s="165"/>
      <c r="H639" s="255"/>
      <c r="I639" s="255"/>
    </row>
    <row r="640" customFormat="false" ht="15.75" hidden="false" customHeight="true" outlineLevel="0" collapsed="false">
      <c r="A640" s="51" t="n">
        <v>637</v>
      </c>
      <c r="B640" s="6" t="n">
        <v>15062031</v>
      </c>
      <c r="C640" s="10" t="s">
        <v>1673</v>
      </c>
      <c r="D640" s="8" t="s">
        <v>2416</v>
      </c>
      <c r="E640" s="158" t="s">
        <v>7</v>
      </c>
      <c r="F640" s="71" t="s">
        <v>2113</v>
      </c>
      <c r="G640" s="66" t="n">
        <v>20</v>
      </c>
      <c r="H640" s="17"/>
      <c r="I640" s="5"/>
      <c r="J640" s="137"/>
    </row>
    <row r="641" customFormat="false" ht="15.75" hidden="false" customHeight="true" outlineLevel="0" collapsed="false">
      <c r="A641" s="27" t="n">
        <v>108</v>
      </c>
      <c r="B641" s="18" t="n">
        <v>15062031</v>
      </c>
      <c r="C641" s="18"/>
      <c r="D641" s="373" t="s">
        <v>2416</v>
      </c>
      <c r="E641" s="26" t="s">
        <v>106</v>
      </c>
      <c r="F641" s="26" t="s">
        <v>455</v>
      </c>
      <c r="G641" s="51" t="n">
        <v>20</v>
      </c>
      <c r="H641" s="51"/>
      <c r="I641" s="18"/>
    </row>
    <row r="642" customFormat="false" ht="15.75" hidden="false" customHeight="true" outlineLevel="0" collapsed="false">
      <c r="A642" s="51" t="n">
        <v>11</v>
      </c>
      <c r="B642" s="6" t="n">
        <v>15062036</v>
      </c>
      <c r="C642" s="7" t="s">
        <v>1675</v>
      </c>
      <c r="D642" s="8" t="s">
        <v>75</v>
      </c>
      <c r="E642" s="158" t="s">
        <v>7</v>
      </c>
      <c r="F642" s="158" t="s">
        <v>2111</v>
      </c>
      <c r="G642" s="66" t="n">
        <v>20</v>
      </c>
      <c r="H642" s="17"/>
      <c r="I642" s="5"/>
      <c r="J642" s="137"/>
      <c r="K642" s="137"/>
      <c r="L642" s="137"/>
      <c r="M642" s="137"/>
    </row>
    <row r="643" customFormat="false" ht="15.75" hidden="false" customHeight="true" outlineLevel="0" collapsed="false">
      <c r="A643" s="51" t="n">
        <v>13</v>
      </c>
      <c r="B643" s="6" t="n">
        <v>15062038</v>
      </c>
      <c r="C643" s="7" t="s">
        <v>1677</v>
      </c>
      <c r="D643" s="8" t="s">
        <v>2119</v>
      </c>
      <c r="E643" s="158" t="s">
        <v>7</v>
      </c>
      <c r="F643" s="71" t="s">
        <v>2113</v>
      </c>
      <c r="G643" s="66" t="n">
        <v>20</v>
      </c>
      <c r="H643" s="17"/>
      <c r="I643" s="5"/>
      <c r="J643" s="137"/>
      <c r="K643" s="137"/>
      <c r="L643" s="137"/>
      <c r="M643" s="137"/>
    </row>
    <row r="644" customFormat="false" ht="15.75" hidden="false" customHeight="true" outlineLevel="0" collapsed="false">
      <c r="A644" s="51" t="n">
        <v>19</v>
      </c>
      <c r="B644" s="6" t="n">
        <v>15062039</v>
      </c>
      <c r="C644" s="7" t="s">
        <v>1679</v>
      </c>
      <c r="D644" s="8" t="s">
        <v>2125</v>
      </c>
      <c r="E644" s="158" t="s">
        <v>7</v>
      </c>
      <c r="F644" s="71" t="s">
        <v>2113</v>
      </c>
      <c r="G644" s="66" t="n">
        <v>20</v>
      </c>
      <c r="H644" s="17"/>
      <c r="I644" s="5"/>
      <c r="J644" s="137"/>
      <c r="K644" s="137"/>
      <c r="L644" s="137"/>
      <c r="M644" s="137"/>
    </row>
    <row r="645" customFormat="false" ht="15.75" hidden="false" customHeight="true" outlineLevel="0" collapsed="false">
      <c r="A645" s="51" t="n">
        <v>47</v>
      </c>
      <c r="B645" s="6" t="n">
        <v>15062046</v>
      </c>
      <c r="C645" s="7" t="s">
        <v>1681</v>
      </c>
      <c r="D645" s="8" t="s">
        <v>75</v>
      </c>
      <c r="E645" s="158" t="s">
        <v>7</v>
      </c>
      <c r="F645" s="158" t="s">
        <v>2111</v>
      </c>
      <c r="G645" s="66" t="n">
        <v>20</v>
      </c>
      <c r="H645" s="17"/>
      <c r="I645" s="5"/>
      <c r="J645" s="137"/>
      <c r="K645" s="137"/>
      <c r="L645" s="137"/>
      <c r="M645" s="137"/>
    </row>
    <row r="646" customFormat="false" ht="15.75" hidden="false" customHeight="true" outlineLevel="0" collapsed="false">
      <c r="A646" s="51" t="n">
        <v>55</v>
      </c>
      <c r="B646" s="6" t="n">
        <v>15062050</v>
      </c>
      <c r="C646" s="7" t="s">
        <v>1683</v>
      </c>
      <c r="D646" s="8" t="s">
        <v>20</v>
      </c>
      <c r="E646" s="158" t="s">
        <v>7</v>
      </c>
      <c r="F646" s="71" t="s">
        <v>2113</v>
      </c>
      <c r="G646" s="66" t="n">
        <v>20</v>
      </c>
      <c r="H646" s="17"/>
      <c r="I646" s="5"/>
      <c r="J646" s="137"/>
      <c r="K646" s="137"/>
      <c r="L646" s="137"/>
      <c r="M646" s="137"/>
    </row>
    <row r="647" customFormat="false" ht="15.75" hidden="false" customHeight="true" outlineLevel="0" collapsed="false">
      <c r="A647" s="51" t="n">
        <v>69</v>
      </c>
      <c r="B647" s="6" t="n">
        <v>15062051</v>
      </c>
      <c r="C647" s="7" t="s">
        <v>1685</v>
      </c>
      <c r="D647" s="8" t="s">
        <v>2152</v>
      </c>
      <c r="E647" s="158" t="s">
        <v>7</v>
      </c>
      <c r="F647" s="71" t="s">
        <v>2113</v>
      </c>
      <c r="G647" s="66" t="n">
        <v>20</v>
      </c>
      <c r="H647" s="17"/>
      <c r="I647" s="5"/>
      <c r="J647" s="137"/>
      <c r="K647" s="137"/>
      <c r="L647" s="137"/>
      <c r="M647" s="137"/>
    </row>
    <row r="648" customFormat="false" ht="15.75" hidden="false" customHeight="true" outlineLevel="0" collapsed="false">
      <c r="A648" s="51" t="n">
        <v>70</v>
      </c>
      <c r="B648" s="6" t="n">
        <v>15062052</v>
      </c>
      <c r="C648" s="7" t="s">
        <v>1687</v>
      </c>
      <c r="D648" s="8" t="s">
        <v>2153</v>
      </c>
      <c r="E648" s="158" t="s">
        <v>7</v>
      </c>
      <c r="F648" s="71" t="s">
        <v>2113</v>
      </c>
      <c r="G648" s="66" t="n">
        <v>20</v>
      </c>
      <c r="H648" s="17"/>
      <c r="I648" s="5"/>
      <c r="J648" s="137"/>
      <c r="K648" s="137"/>
      <c r="L648" s="137"/>
      <c r="M648" s="137"/>
    </row>
    <row r="649" customFormat="false" ht="15.75" hidden="false" customHeight="true" outlineLevel="0" collapsed="false">
      <c r="A649" s="51" t="n">
        <v>77</v>
      </c>
      <c r="B649" s="6" t="n">
        <v>15062053</v>
      </c>
      <c r="C649" s="7" t="s">
        <v>1689</v>
      </c>
      <c r="D649" s="8" t="s">
        <v>2159</v>
      </c>
      <c r="E649" s="158" t="s">
        <v>7</v>
      </c>
      <c r="F649" s="71" t="s">
        <v>2113</v>
      </c>
      <c r="G649" s="66" t="n">
        <v>20</v>
      </c>
      <c r="H649" s="17"/>
      <c r="I649" s="17"/>
      <c r="J649" s="137"/>
      <c r="K649" s="137"/>
      <c r="L649" s="137"/>
      <c r="M649" s="137"/>
    </row>
    <row r="650" customFormat="false" ht="15.75" hidden="false" customHeight="true" outlineLevel="0" collapsed="false">
      <c r="A650" s="51" t="n">
        <v>116</v>
      </c>
      <c r="B650" s="6" t="n">
        <v>15062059</v>
      </c>
      <c r="C650" s="7" t="s">
        <v>1691</v>
      </c>
      <c r="D650" s="8" t="s">
        <v>20</v>
      </c>
      <c r="E650" s="158" t="s">
        <v>7</v>
      </c>
      <c r="F650" s="71" t="s">
        <v>2113</v>
      </c>
      <c r="G650" s="66" t="n">
        <v>20</v>
      </c>
      <c r="H650" s="17"/>
      <c r="I650" s="5"/>
      <c r="J650" s="137"/>
      <c r="K650" s="137"/>
      <c r="L650" s="137"/>
      <c r="M650" s="137"/>
    </row>
    <row r="651" customFormat="false" ht="15.75" hidden="false" customHeight="true" outlineLevel="0" collapsed="false">
      <c r="A651" s="51" t="n">
        <v>118</v>
      </c>
      <c r="B651" s="6" t="n">
        <v>15062060</v>
      </c>
      <c r="C651" s="7" t="s">
        <v>1693</v>
      </c>
      <c r="D651" s="8" t="s">
        <v>20</v>
      </c>
      <c r="E651" s="158" t="s">
        <v>7</v>
      </c>
      <c r="F651" s="71" t="s">
        <v>2113</v>
      </c>
      <c r="G651" s="66" t="n">
        <v>20</v>
      </c>
      <c r="H651" s="17"/>
      <c r="I651" s="5"/>
      <c r="J651" s="137"/>
      <c r="K651" s="170"/>
      <c r="L651" s="137"/>
      <c r="M651" s="137"/>
    </row>
    <row r="652" customFormat="false" ht="15.75" hidden="false" customHeight="true" outlineLevel="0" collapsed="false">
      <c r="A652" s="51" t="n">
        <v>122</v>
      </c>
      <c r="B652" s="6" t="n">
        <v>15062063</v>
      </c>
      <c r="C652" s="7" t="s">
        <v>1695</v>
      </c>
      <c r="D652" s="8" t="s">
        <v>239</v>
      </c>
      <c r="E652" s="158" t="s">
        <v>7</v>
      </c>
      <c r="F652" s="71" t="s">
        <v>2113</v>
      </c>
      <c r="G652" s="66" t="n">
        <v>20</v>
      </c>
      <c r="H652" s="17"/>
      <c r="I652" s="5"/>
      <c r="J652" s="137"/>
      <c r="K652" s="170"/>
      <c r="L652" s="137"/>
      <c r="M652" s="137"/>
    </row>
    <row r="653" customFormat="false" ht="15.75" hidden="false" customHeight="true" outlineLevel="0" collapsed="false">
      <c r="A653" s="51" t="n">
        <v>127</v>
      </c>
      <c r="B653" s="6" t="n">
        <v>15062067</v>
      </c>
      <c r="C653" s="7" t="s">
        <v>1697</v>
      </c>
      <c r="D653" s="8" t="s">
        <v>2185</v>
      </c>
      <c r="E653" s="158" t="s">
        <v>7</v>
      </c>
      <c r="F653" s="71" t="s">
        <v>2113</v>
      </c>
      <c r="G653" s="66" t="n">
        <v>20</v>
      </c>
      <c r="H653" s="17"/>
      <c r="I653" s="5"/>
      <c r="J653" s="137"/>
      <c r="K653" s="137"/>
      <c r="L653" s="137"/>
      <c r="M653" s="137"/>
    </row>
    <row r="654" customFormat="false" ht="15.75" hidden="false" customHeight="true" outlineLevel="0" collapsed="false">
      <c r="A654" s="51" t="n">
        <v>130</v>
      </c>
      <c r="B654" s="6" t="n">
        <v>15062069</v>
      </c>
      <c r="C654" s="7" t="s">
        <v>1699</v>
      </c>
      <c r="D654" s="8" t="s">
        <v>239</v>
      </c>
      <c r="E654" s="158" t="s">
        <v>7</v>
      </c>
      <c r="F654" s="71" t="s">
        <v>2113</v>
      </c>
      <c r="G654" s="66" t="n">
        <v>20</v>
      </c>
      <c r="H654" s="17"/>
      <c r="I654" s="5"/>
      <c r="J654" s="137"/>
      <c r="K654" s="137"/>
      <c r="L654" s="137"/>
      <c r="M654" s="137"/>
    </row>
    <row r="655" customFormat="false" ht="15.75" hidden="false" customHeight="true" outlineLevel="0" collapsed="false">
      <c r="A655" s="51" t="n">
        <v>135</v>
      </c>
      <c r="B655" s="6" t="n">
        <v>15062071</v>
      </c>
      <c r="C655" s="7" t="s">
        <v>1701</v>
      </c>
      <c r="D655" s="8" t="s">
        <v>2191</v>
      </c>
      <c r="E655" s="158" t="s">
        <v>7</v>
      </c>
      <c r="F655" s="71" t="s">
        <v>2113</v>
      </c>
      <c r="G655" s="66" t="n">
        <v>20</v>
      </c>
      <c r="H655" s="17"/>
      <c r="I655" s="5"/>
      <c r="J655" s="137"/>
      <c r="K655" s="137"/>
      <c r="L655" s="137"/>
      <c r="M655" s="137"/>
    </row>
    <row r="656" customFormat="false" ht="15.75" hidden="false" customHeight="true" outlineLevel="0" collapsed="false">
      <c r="A656" s="51" t="n">
        <v>142</v>
      </c>
      <c r="B656" s="6" t="n">
        <v>15062074</v>
      </c>
      <c r="C656" s="7" t="s">
        <v>1703</v>
      </c>
      <c r="D656" s="8" t="s">
        <v>2196</v>
      </c>
      <c r="E656" s="158" t="s">
        <v>7</v>
      </c>
      <c r="F656" s="71" t="s">
        <v>2113</v>
      </c>
      <c r="G656" s="66" t="n">
        <v>20</v>
      </c>
      <c r="H656" s="17"/>
      <c r="I656" s="5"/>
      <c r="J656" s="137"/>
      <c r="K656" s="137"/>
      <c r="L656" s="137"/>
      <c r="M656" s="137"/>
    </row>
    <row r="657" customFormat="false" ht="15.75" hidden="false" customHeight="true" outlineLevel="0" collapsed="false">
      <c r="A657" s="51" t="n">
        <v>151</v>
      </c>
      <c r="B657" s="6" t="n">
        <v>15062080</v>
      </c>
      <c r="C657" s="7" t="s">
        <v>1705</v>
      </c>
      <c r="D657" s="8" t="s">
        <v>20</v>
      </c>
      <c r="E657" s="158" t="s">
        <v>7</v>
      </c>
      <c r="F657" s="71" t="s">
        <v>2113</v>
      </c>
      <c r="G657" s="66" t="n">
        <v>20</v>
      </c>
      <c r="H657" s="17"/>
      <c r="I657" s="5"/>
      <c r="J657" s="137"/>
      <c r="K657" s="137"/>
      <c r="L657" s="137"/>
      <c r="M657" s="137"/>
    </row>
    <row r="658" customFormat="false" ht="15.75" hidden="false" customHeight="true" outlineLevel="0" collapsed="false">
      <c r="A658" s="51" t="n">
        <v>152</v>
      </c>
      <c r="B658" s="6" t="n">
        <v>15062081</v>
      </c>
      <c r="C658" s="7" t="s">
        <v>1707</v>
      </c>
      <c r="D658" s="8" t="s">
        <v>30</v>
      </c>
      <c r="E658" s="158" t="s">
        <v>7</v>
      </c>
      <c r="F658" s="71" t="s">
        <v>2193</v>
      </c>
      <c r="G658" s="66" t="n">
        <v>20</v>
      </c>
      <c r="H658" s="17"/>
      <c r="I658" s="5"/>
      <c r="J658" s="137"/>
      <c r="K658" s="137"/>
      <c r="L658" s="137"/>
      <c r="M658" s="137"/>
    </row>
    <row r="659" customFormat="false" ht="15.75" hidden="false" customHeight="true" outlineLevel="0" collapsed="false">
      <c r="A659" s="81" t="n">
        <v>193</v>
      </c>
      <c r="B659" s="6" t="n">
        <v>15062088</v>
      </c>
      <c r="C659" s="7" t="s">
        <v>37</v>
      </c>
      <c r="D659" s="16" t="s">
        <v>38</v>
      </c>
      <c r="E659" s="158" t="s">
        <v>7</v>
      </c>
      <c r="F659" s="71" t="s">
        <v>2113</v>
      </c>
      <c r="G659" s="10" t="n">
        <v>20</v>
      </c>
      <c r="H659" s="42"/>
      <c r="I659" s="42"/>
      <c r="J659" s="176"/>
      <c r="K659" s="173"/>
      <c r="L659" s="176"/>
      <c r="M659" s="173"/>
      <c r="N659" s="175"/>
      <c r="O659" s="175"/>
      <c r="P659" s="175"/>
      <c r="Q659" s="175"/>
    </row>
    <row r="660" s="157" customFormat="true" ht="15.75" hidden="false" customHeight="true" outlineLevel="0" collapsed="false">
      <c r="A660" s="79" t="n">
        <v>224</v>
      </c>
      <c r="B660" s="463" t="n">
        <v>15062091</v>
      </c>
      <c r="C660" s="464" t="s">
        <v>41</v>
      </c>
      <c r="D660" s="465" t="s">
        <v>20</v>
      </c>
      <c r="E660" s="158" t="s">
        <v>7</v>
      </c>
      <c r="F660" s="466" t="s">
        <v>2198</v>
      </c>
      <c r="G660" s="467" t="n">
        <v>20</v>
      </c>
      <c r="H660" s="468"/>
      <c r="I660" s="469"/>
      <c r="J660" s="137"/>
      <c r="K660" s="170"/>
      <c r="L660" s="137"/>
      <c r="M660" s="137"/>
      <c r="N660" s="110"/>
      <c r="O660" s="110"/>
      <c r="P660" s="110"/>
      <c r="Q660" s="110"/>
    </row>
    <row r="661" s="157" customFormat="true" ht="15.75" hidden="false" customHeight="true" outlineLevel="0" collapsed="false">
      <c r="A661" s="51" t="n">
        <v>227</v>
      </c>
      <c r="B661" s="6" t="n">
        <v>15062092</v>
      </c>
      <c r="C661" s="7" t="s">
        <v>1709</v>
      </c>
      <c r="D661" s="8" t="s">
        <v>20</v>
      </c>
      <c r="E661" s="158" t="s">
        <v>7</v>
      </c>
      <c r="F661" s="71" t="s">
        <v>2113</v>
      </c>
      <c r="G661" s="66" t="n">
        <v>20</v>
      </c>
      <c r="H661" s="17"/>
      <c r="I661" s="5"/>
      <c r="J661" s="137"/>
      <c r="K661" s="170"/>
      <c r="L661" s="137"/>
      <c r="M661" s="137"/>
      <c r="N661" s="110"/>
      <c r="O661" s="110"/>
      <c r="P661" s="110"/>
      <c r="Q661" s="110"/>
    </row>
    <row r="662" s="157" customFormat="true" ht="15.75" hidden="false" customHeight="true" outlineLevel="0" collapsed="false">
      <c r="A662" s="51" t="n">
        <v>235</v>
      </c>
      <c r="B662" s="6" t="n">
        <v>15062094</v>
      </c>
      <c r="C662" s="7" t="s">
        <v>1711</v>
      </c>
      <c r="D662" s="8" t="s">
        <v>2237</v>
      </c>
      <c r="E662" s="158" t="s">
        <v>7</v>
      </c>
      <c r="F662" s="71" t="s">
        <v>2113</v>
      </c>
      <c r="G662" s="66" t="n">
        <v>20</v>
      </c>
      <c r="H662" s="17"/>
      <c r="I662" s="5"/>
      <c r="J662" s="137"/>
      <c r="K662" s="170"/>
      <c r="L662" s="137"/>
      <c r="M662" s="137"/>
      <c r="N662" s="110"/>
      <c r="O662" s="110"/>
      <c r="P662" s="110"/>
      <c r="Q662" s="110"/>
    </row>
    <row r="663" customFormat="false" ht="15.75" hidden="false" customHeight="true" outlineLevel="0" collapsed="false">
      <c r="A663" s="470" t="n">
        <v>243</v>
      </c>
      <c r="B663" s="471" t="n">
        <v>15062097</v>
      </c>
      <c r="C663" s="472" t="s">
        <v>1713</v>
      </c>
      <c r="D663" s="473" t="s">
        <v>2241</v>
      </c>
      <c r="E663" s="474" t="s">
        <v>7</v>
      </c>
      <c r="F663" s="475" t="s">
        <v>2113</v>
      </c>
      <c r="G663" s="476" t="n">
        <v>20</v>
      </c>
      <c r="H663" s="17"/>
      <c r="I663" s="5"/>
      <c r="J663" s="137"/>
      <c r="K663" s="170"/>
      <c r="L663" s="137"/>
      <c r="M663" s="137"/>
    </row>
    <row r="664" customFormat="false" ht="15.75" hidden="false" customHeight="true" outlineLevel="0" collapsed="false">
      <c r="A664" s="51" t="n">
        <v>250</v>
      </c>
      <c r="B664" s="6" t="n">
        <v>15062098</v>
      </c>
      <c r="C664" s="7" t="s">
        <v>1715</v>
      </c>
      <c r="D664" s="8" t="s">
        <v>2243</v>
      </c>
      <c r="E664" s="158" t="s">
        <v>7</v>
      </c>
      <c r="F664" s="71" t="s">
        <v>2113</v>
      </c>
      <c r="G664" s="66" t="n">
        <v>20</v>
      </c>
      <c r="H664" s="17"/>
      <c r="I664" s="5"/>
      <c r="J664" s="137"/>
      <c r="K664" s="170"/>
      <c r="L664" s="137"/>
      <c r="M664" s="137"/>
    </row>
    <row r="665" customFormat="false" ht="15.75" hidden="false" customHeight="true" outlineLevel="0" collapsed="false">
      <c r="A665" s="51" t="n">
        <v>272</v>
      </c>
      <c r="B665" s="6" t="n">
        <v>15062099</v>
      </c>
      <c r="C665" s="7" t="s">
        <v>1717</v>
      </c>
      <c r="D665" s="8" t="s">
        <v>2252</v>
      </c>
      <c r="E665" s="158" t="s">
        <v>7</v>
      </c>
      <c r="F665" s="158" t="s">
        <v>2111</v>
      </c>
      <c r="G665" s="66" t="n">
        <v>20</v>
      </c>
      <c r="H665" s="17"/>
      <c r="I665" s="5"/>
      <c r="J665" s="137"/>
      <c r="K665" s="170"/>
      <c r="L665" s="137"/>
      <c r="M665" s="137"/>
    </row>
    <row r="666" customFormat="false" ht="15.75" hidden="false" customHeight="true" outlineLevel="0" collapsed="false">
      <c r="A666" s="51" t="n">
        <v>273</v>
      </c>
      <c r="B666" s="6" t="n">
        <v>15062100</v>
      </c>
      <c r="C666" s="7" t="s">
        <v>1719</v>
      </c>
      <c r="D666" s="8" t="s">
        <v>2252</v>
      </c>
      <c r="E666" s="158" t="s">
        <v>7</v>
      </c>
      <c r="F666" s="158" t="s">
        <v>2198</v>
      </c>
      <c r="G666" s="66" t="n">
        <v>20</v>
      </c>
      <c r="H666" s="17"/>
      <c r="I666" s="5"/>
      <c r="J666" s="137"/>
      <c r="K666" s="170"/>
      <c r="L666" s="137"/>
      <c r="M666" s="137"/>
    </row>
    <row r="667" customFormat="false" ht="15.75" hidden="false" customHeight="true" outlineLevel="0" collapsed="false">
      <c r="A667" s="51" t="n">
        <v>274</v>
      </c>
      <c r="B667" s="6" t="n">
        <v>15062101</v>
      </c>
      <c r="C667" s="7" t="s">
        <v>1721</v>
      </c>
      <c r="D667" s="8" t="s">
        <v>2252</v>
      </c>
      <c r="E667" s="158" t="s">
        <v>7</v>
      </c>
      <c r="F667" s="71" t="s">
        <v>2113</v>
      </c>
      <c r="G667" s="66" t="n">
        <v>20</v>
      </c>
      <c r="H667" s="17"/>
      <c r="I667" s="5"/>
      <c r="J667" s="137"/>
      <c r="K667" s="170"/>
      <c r="L667" s="137"/>
      <c r="M667" s="137"/>
    </row>
    <row r="668" customFormat="false" ht="15.75" hidden="false" customHeight="true" outlineLevel="0" collapsed="false">
      <c r="A668" s="51" t="n">
        <v>275</v>
      </c>
      <c r="B668" s="6" t="n">
        <v>15062102</v>
      </c>
      <c r="C668" s="7" t="s">
        <v>1723</v>
      </c>
      <c r="D668" s="8" t="s">
        <v>2253</v>
      </c>
      <c r="E668" s="158" t="s">
        <v>7</v>
      </c>
      <c r="F668" s="71" t="s">
        <v>2113</v>
      </c>
      <c r="G668" s="66" t="n">
        <v>20</v>
      </c>
      <c r="H668" s="17"/>
      <c r="I668" s="5"/>
      <c r="J668" s="137"/>
      <c r="K668" s="170"/>
      <c r="L668" s="137"/>
      <c r="M668" s="137"/>
    </row>
    <row r="669" customFormat="false" ht="15.75" hidden="false" customHeight="true" outlineLevel="0" collapsed="false">
      <c r="A669" s="51" t="n">
        <v>282</v>
      </c>
      <c r="B669" s="6" t="n">
        <v>15062103</v>
      </c>
      <c r="C669" s="7" t="s">
        <v>1725</v>
      </c>
      <c r="D669" s="8" t="s">
        <v>2255</v>
      </c>
      <c r="E669" s="158" t="s">
        <v>7</v>
      </c>
      <c r="F669" s="71" t="s">
        <v>2193</v>
      </c>
      <c r="G669" s="66" t="n">
        <v>20</v>
      </c>
      <c r="H669" s="17"/>
      <c r="I669" s="5"/>
      <c r="J669" s="137"/>
      <c r="K669" s="170"/>
      <c r="L669" s="137"/>
      <c r="M669" s="137"/>
    </row>
    <row r="670" customFormat="false" ht="15.75" hidden="false" customHeight="true" outlineLevel="0" collapsed="false">
      <c r="A670" s="51" t="n">
        <v>284</v>
      </c>
      <c r="B670" s="6" t="n">
        <v>15062104</v>
      </c>
      <c r="C670" s="7" t="s">
        <v>1727</v>
      </c>
      <c r="D670" s="8" t="s">
        <v>55</v>
      </c>
      <c r="E670" s="158" t="s">
        <v>7</v>
      </c>
      <c r="F670" s="158" t="s">
        <v>2198</v>
      </c>
      <c r="G670" s="66" t="n">
        <v>20</v>
      </c>
      <c r="H670" s="17"/>
      <c r="I670" s="5"/>
      <c r="J670" s="137"/>
      <c r="K670" s="170"/>
      <c r="L670" s="137"/>
      <c r="M670" s="137"/>
    </row>
    <row r="671" customFormat="false" ht="15.75" hidden="false" customHeight="true" outlineLevel="0" collapsed="false">
      <c r="A671" s="51" t="n">
        <v>285</v>
      </c>
      <c r="B671" s="6" t="n">
        <v>15062105</v>
      </c>
      <c r="C671" s="7" t="s">
        <v>1729</v>
      </c>
      <c r="D671" s="8" t="s">
        <v>2256</v>
      </c>
      <c r="E671" s="158" t="s">
        <v>7</v>
      </c>
      <c r="F671" s="71" t="s">
        <v>2113</v>
      </c>
      <c r="G671" s="66" t="n">
        <v>20</v>
      </c>
      <c r="H671" s="17"/>
      <c r="I671" s="5"/>
      <c r="J671" s="137"/>
      <c r="K671" s="170"/>
      <c r="L671" s="137"/>
      <c r="M671" s="137"/>
    </row>
    <row r="672" customFormat="false" ht="15.75" hidden="false" customHeight="true" outlineLevel="0" collapsed="false">
      <c r="A672" s="51" t="n">
        <v>287</v>
      </c>
      <c r="B672" s="6" t="n">
        <v>15062106</v>
      </c>
      <c r="C672" s="7" t="s">
        <v>1731</v>
      </c>
      <c r="D672" s="8" t="s">
        <v>2224</v>
      </c>
      <c r="E672" s="158" t="s">
        <v>7</v>
      </c>
      <c r="F672" s="158" t="s">
        <v>2198</v>
      </c>
      <c r="G672" s="66" t="n">
        <v>20</v>
      </c>
      <c r="H672" s="17"/>
      <c r="I672" s="5"/>
      <c r="J672" s="137"/>
      <c r="K672" s="170"/>
      <c r="L672" s="137"/>
      <c r="M672" s="137"/>
    </row>
    <row r="673" customFormat="false" ht="15.75" hidden="false" customHeight="true" outlineLevel="0" collapsed="false">
      <c r="A673" s="51" t="n">
        <v>295</v>
      </c>
      <c r="B673" s="6" t="n">
        <v>15062107</v>
      </c>
      <c r="C673" s="7" t="s">
        <v>1733</v>
      </c>
      <c r="D673" s="8" t="s">
        <v>196</v>
      </c>
      <c r="E673" s="158" t="s">
        <v>7</v>
      </c>
      <c r="F673" s="158" t="s">
        <v>2198</v>
      </c>
      <c r="G673" s="66" t="n">
        <v>20</v>
      </c>
      <c r="H673" s="17"/>
      <c r="I673" s="5"/>
      <c r="J673" s="137"/>
      <c r="K673" s="170"/>
      <c r="L673" s="137"/>
      <c r="M673" s="137"/>
    </row>
    <row r="674" s="157" customFormat="true" ht="15.75" hidden="false" customHeight="true" outlineLevel="0" collapsed="false">
      <c r="A674" s="51" t="n">
        <v>296</v>
      </c>
      <c r="B674" s="6" t="n">
        <v>15062108</v>
      </c>
      <c r="C674" s="7" t="s">
        <v>1735</v>
      </c>
      <c r="D674" s="8" t="s">
        <v>53</v>
      </c>
      <c r="E674" s="158" t="s">
        <v>7</v>
      </c>
      <c r="F674" s="71" t="s">
        <v>2113</v>
      </c>
      <c r="G674" s="66" t="n">
        <v>20</v>
      </c>
      <c r="H674" s="17"/>
      <c r="I674" s="5"/>
      <c r="J674" s="137"/>
      <c r="K674" s="170"/>
      <c r="L674" s="137"/>
      <c r="M674" s="137"/>
      <c r="N674" s="110"/>
      <c r="O674" s="110"/>
      <c r="P674" s="110"/>
      <c r="Q674" s="110"/>
    </row>
    <row r="675" customFormat="false" ht="15.75" hidden="false" customHeight="true" outlineLevel="0" collapsed="false">
      <c r="A675" s="51" t="n">
        <v>301</v>
      </c>
      <c r="B675" s="6" t="n">
        <v>15062109</v>
      </c>
      <c r="C675" s="7" t="s">
        <v>1737</v>
      </c>
      <c r="D675" s="8" t="s">
        <v>55</v>
      </c>
      <c r="E675" s="158" t="s">
        <v>7</v>
      </c>
      <c r="F675" s="71" t="s">
        <v>2113</v>
      </c>
      <c r="G675" s="66" t="n">
        <v>20</v>
      </c>
      <c r="H675" s="17"/>
      <c r="I675" s="5"/>
      <c r="J675" s="137"/>
      <c r="K675" s="170"/>
      <c r="L675" s="137"/>
      <c r="M675" s="137"/>
    </row>
    <row r="676" customFormat="false" ht="15.75" hidden="false" customHeight="true" outlineLevel="0" collapsed="false">
      <c r="A676" s="19" t="n">
        <v>302</v>
      </c>
      <c r="B676" s="6" t="n">
        <v>15062110</v>
      </c>
      <c r="C676" s="7" t="s">
        <v>54</v>
      </c>
      <c r="D676" s="8" t="s">
        <v>55</v>
      </c>
      <c r="E676" s="158" t="s">
        <v>7</v>
      </c>
      <c r="F676" s="71" t="s">
        <v>2180</v>
      </c>
      <c r="G676" s="10" t="n">
        <v>20</v>
      </c>
      <c r="H676" s="17"/>
      <c r="I676" s="17"/>
      <c r="J676" s="169"/>
      <c r="K676" s="170"/>
      <c r="L676" s="169"/>
      <c r="M676" s="169"/>
      <c r="N676" s="114"/>
      <c r="O676" s="114"/>
      <c r="P676" s="114"/>
      <c r="Q676" s="114"/>
    </row>
    <row r="677" customFormat="false" ht="15.75" hidden="false" customHeight="true" outlineLevel="0" collapsed="false">
      <c r="A677" s="51" t="n">
        <v>303</v>
      </c>
      <c r="B677" s="6" t="n">
        <v>15062111</v>
      </c>
      <c r="C677" s="7" t="s">
        <v>1739</v>
      </c>
      <c r="D677" s="8" t="s">
        <v>2263</v>
      </c>
      <c r="E677" s="158" t="s">
        <v>7</v>
      </c>
      <c r="F677" s="71" t="s">
        <v>2113</v>
      </c>
      <c r="G677" s="66" t="n">
        <v>20</v>
      </c>
      <c r="H677" s="17"/>
      <c r="I677" s="5"/>
      <c r="J677" s="137"/>
      <c r="K677" s="170"/>
      <c r="L677" s="137"/>
      <c r="M677" s="137"/>
    </row>
    <row r="678" customFormat="false" ht="15.75" hidden="false" customHeight="true" outlineLevel="0" collapsed="false">
      <c r="A678" s="51" t="n">
        <v>304</v>
      </c>
      <c r="B678" s="463" t="n">
        <v>15062112</v>
      </c>
      <c r="C678" s="464" t="s">
        <v>1741</v>
      </c>
      <c r="D678" s="465" t="s">
        <v>2263</v>
      </c>
      <c r="E678" s="466" t="s">
        <v>7</v>
      </c>
      <c r="F678" s="477" t="s">
        <v>2113</v>
      </c>
      <c r="G678" s="467" t="n">
        <v>20</v>
      </c>
      <c r="H678" s="17"/>
      <c r="I678" s="5"/>
      <c r="J678" s="137"/>
      <c r="K678" s="170"/>
      <c r="L678" s="137"/>
      <c r="M678" s="137"/>
    </row>
    <row r="679" customFormat="false" ht="15.75" hidden="false" customHeight="true" outlineLevel="0" collapsed="false">
      <c r="A679" s="51" t="n">
        <v>312</v>
      </c>
      <c r="B679" s="478" t="n">
        <v>15062114</v>
      </c>
      <c r="C679" s="479" t="s">
        <v>1743</v>
      </c>
      <c r="D679" s="480" t="s">
        <v>2267</v>
      </c>
      <c r="E679" s="481" t="s">
        <v>7</v>
      </c>
      <c r="F679" s="482" t="s">
        <v>2113</v>
      </c>
      <c r="G679" s="483" t="n">
        <v>20</v>
      </c>
      <c r="H679" s="17"/>
      <c r="I679" s="5"/>
      <c r="J679" s="137"/>
      <c r="K679" s="170"/>
      <c r="L679" s="137"/>
      <c r="M679" s="137"/>
    </row>
    <row r="680" s="157" customFormat="true" ht="15.75" hidden="false" customHeight="true" outlineLevel="0" collapsed="false">
      <c r="A680" s="51" t="n">
        <v>314</v>
      </c>
      <c r="B680" s="6" t="n">
        <v>15062115</v>
      </c>
      <c r="C680" s="7" t="s">
        <v>1745</v>
      </c>
      <c r="D680" s="8" t="s">
        <v>2268</v>
      </c>
      <c r="E680" s="158" t="s">
        <v>7</v>
      </c>
      <c r="F680" s="71" t="s">
        <v>2113</v>
      </c>
      <c r="G680" s="66" t="n">
        <v>20</v>
      </c>
      <c r="H680" s="17"/>
      <c r="I680" s="5"/>
      <c r="J680" s="137"/>
      <c r="K680" s="170"/>
      <c r="L680" s="137"/>
      <c r="M680" s="137"/>
      <c r="N680" s="110"/>
      <c r="O680" s="110"/>
      <c r="P680" s="110"/>
      <c r="Q680" s="110"/>
    </row>
    <row r="681" customFormat="false" ht="15.75" hidden="false" customHeight="true" outlineLevel="0" collapsed="false">
      <c r="A681" s="470" t="n">
        <v>329</v>
      </c>
      <c r="B681" s="471" t="n">
        <v>15062117</v>
      </c>
      <c r="C681" s="472" t="s">
        <v>1747</v>
      </c>
      <c r="D681" s="473" t="s">
        <v>2254</v>
      </c>
      <c r="E681" s="474" t="s">
        <v>7</v>
      </c>
      <c r="F681" s="475" t="s">
        <v>2113</v>
      </c>
      <c r="G681" s="476" t="n">
        <v>20</v>
      </c>
      <c r="H681" s="17"/>
      <c r="I681" s="5"/>
      <c r="J681" s="137"/>
      <c r="K681" s="170"/>
      <c r="L681" s="137"/>
      <c r="M681" s="137"/>
    </row>
    <row r="682" s="114" customFormat="true" ht="15.75" hidden="false" customHeight="true" outlineLevel="0" collapsed="false">
      <c r="A682" s="51" t="n">
        <v>330</v>
      </c>
      <c r="B682" s="6" t="n">
        <v>15062118</v>
      </c>
      <c r="C682" s="7" t="s">
        <v>1749</v>
      </c>
      <c r="D682" s="8" t="s">
        <v>2254</v>
      </c>
      <c r="E682" s="158" t="s">
        <v>7</v>
      </c>
      <c r="F682" s="71" t="s">
        <v>2113</v>
      </c>
      <c r="G682" s="66" t="n">
        <v>20</v>
      </c>
      <c r="H682" s="17"/>
      <c r="I682" s="5"/>
      <c r="J682" s="137"/>
      <c r="K682" s="170"/>
      <c r="L682" s="137"/>
      <c r="M682" s="137"/>
      <c r="N682" s="110"/>
      <c r="O682" s="110"/>
      <c r="P682" s="110"/>
      <c r="Q682" s="110"/>
    </row>
    <row r="683" s="114" customFormat="true" ht="15.75" hidden="false" customHeight="true" outlineLevel="0" collapsed="false">
      <c r="A683" s="470" t="n">
        <v>335</v>
      </c>
      <c r="B683" s="6" t="n">
        <v>15062119</v>
      </c>
      <c r="C683" s="7" t="s">
        <v>1751</v>
      </c>
      <c r="D683" s="8" t="s">
        <v>20</v>
      </c>
      <c r="E683" s="158" t="s">
        <v>7</v>
      </c>
      <c r="F683" s="158" t="s">
        <v>2198</v>
      </c>
      <c r="G683" s="66" t="n">
        <v>20</v>
      </c>
      <c r="H683" s="17"/>
      <c r="I683" s="5"/>
      <c r="J683" s="137"/>
      <c r="K683" s="170"/>
      <c r="L683" s="137"/>
      <c r="M683" s="137"/>
      <c r="N683" s="110"/>
      <c r="O683" s="110"/>
      <c r="P683" s="110"/>
      <c r="Q683" s="110"/>
    </row>
    <row r="684" customFormat="false" ht="15.75" hidden="false" customHeight="true" outlineLevel="0" collapsed="false">
      <c r="A684" s="51" t="n">
        <v>357</v>
      </c>
      <c r="B684" s="6" t="n">
        <v>15062122</v>
      </c>
      <c r="C684" s="7" t="s">
        <v>1753</v>
      </c>
      <c r="D684" s="8" t="s">
        <v>2279</v>
      </c>
      <c r="E684" s="158" t="s">
        <v>7</v>
      </c>
      <c r="F684" s="71" t="s">
        <v>2113</v>
      </c>
      <c r="G684" s="66" t="n">
        <v>20</v>
      </c>
      <c r="H684" s="17"/>
      <c r="I684" s="5"/>
      <c r="J684" s="137"/>
      <c r="K684" s="137"/>
      <c r="L684" s="137"/>
      <c r="M684" s="137"/>
    </row>
    <row r="685" customFormat="false" ht="15.75" hidden="false" customHeight="true" outlineLevel="0" collapsed="false">
      <c r="A685" s="470" t="n">
        <v>365</v>
      </c>
      <c r="B685" s="6" t="n">
        <v>15062123</v>
      </c>
      <c r="C685" s="7" t="s">
        <v>1755</v>
      </c>
      <c r="D685" s="8" t="s">
        <v>2286</v>
      </c>
      <c r="E685" s="158" t="s">
        <v>7</v>
      </c>
      <c r="F685" s="158" t="s">
        <v>2198</v>
      </c>
      <c r="G685" s="66" t="n">
        <v>20</v>
      </c>
      <c r="H685" s="17"/>
      <c r="I685" s="5"/>
      <c r="J685" s="137"/>
      <c r="K685" s="137"/>
      <c r="L685" s="137"/>
      <c r="M685" s="137"/>
    </row>
    <row r="686" customFormat="false" ht="15.75" hidden="false" customHeight="true" outlineLevel="0" collapsed="false">
      <c r="A686" s="51" t="n">
        <v>377</v>
      </c>
      <c r="B686" s="6" t="n">
        <v>15062124</v>
      </c>
      <c r="C686" s="7" t="s">
        <v>1757</v>
      </c>
      <c r="D686" s="8" t="s">
        <v>2137</v>
      </c>
      <c r="E686" s="158" t="s">
        <v>7</v>
      </c>
      <c r="F686" s="71" t="s">
        <v>2113</v>
      </c>
      <c r="G686" s="66" t="n">
        <v>20</v>
      </c>
      <c r="H686" s="17"/>
      <c r="I686" s="5"/>
      <c r="J686" s="137"/>
      <c r="K686" s="137"/>
      <c r="L686" s="137"/>
      <c r="M686" s="137"/>
    </row>
    <row r="687" customFormat="false" ht="15.75" hidden="false" customHeight="true" outlineLevel="0" collapsed="false">
      <c r="A687" s="470" t="n">
        <v>399</v>
      </c>
      <c r="B687" s="6" t="n">
        <v>15062126</v>
      </c>
      <c r="C687" s="7" t="s">
        <v>1759</v>
      </c>
      <c r="D687" s="8" t="s">
        <v>2306</v>
      </c>
      <c r="E687" s="158" t="s">
        <v>7</v>
      </c>
      <c r="F687" s="71" t="s">
        <v>2113</v>
      </c>
      <c r="G687" s="66" t="n">
        <v>20</v>
      </c>
      <c r="H687" s="17"/>
      <c r="I687" s="5"/>
      <c r="J687" s="137"/>
      <c r="K687" s="137"/>
      <c r="L687" s="137"/>
      <c r="M687" s="137"/>
    </row>
    <row r="688" customFormat="false" ht="15.75" hidden="false" customHeight="true" outlineLevel="0" collapsed="false">
      <c r="A688" s="51" t="n">
        <v>430</v>
      </c>
      <c r="B688" s="6" t="n">
        <v>15062130</v>
      </c>
      <c r="C688" s="7" t="s">
        <v>1761</v>
      </c>
      <c r="D688" s="8" t="s">
        <v>75</v>
      </c>
      <c r="E688" s="158" t="s">
        <v>7</v>
      </c>
      <c r="F688" s="71" t="s">
        <v>2113</v>
      </c>
      <c r="G688" s="66" t="n">
        <v>20</v>
      </c>
      <c r="H688" s="17"/>
      <c r="I688" s="5"/>
      <c r="J688" s="137"/>
      <c r="K688" s="137"/>
      <c r="L688" s="137"/>
      <c r="M688" s="137"/>
    </row>
    <row r="689" customFormat="false" ht="15.75" hidden="false" customHeight="true" outlineLevel="0" collapsed="false">
      <c r="A689" s="484" t="n">
        <v>443</v>
      </c>
      <c r="B689" s="6" t="n">
        <v>15062132</v>
      </c>
      <c r="C689" s="7" t="s">
        <v>66</v>
      </c>
      <c r="D689" s="8" t="s">
        <v>67</v>
      </c>
      <c r="E689" s="158" t="s">
        <v>7</v>
      </c>
      <c r="F689" s="71" t="s">
        <v>2180</v>
      </c>
      <c r="G689" s="10" t="n">
        <v>20</v>
      </c>
      <c r="H689" s="17"/>
      <c r="I689" s="17"/>
      <c r="J689" s="169"/>
      <c r="K689" s="169"/>
      <c r="L689" s="169"/>
      <c r="M689" s="169"/>
      <c r="N689" s="114"/>
      <c r="O689" s="114"/>
      <c r="P689" s="114"/>
      <c r="Q689" s="114"/>
    </row>
    <row r="690" customFormat="false" ht="15.75" hidden="false" customHeight="true" outlineLevel="0" collapsed="false">
      <c r="A690" s="51" t="n">
        <v>445</v>
      </c>
      <c r="B690" s="6" t="n">
        <v>15062133</v>
      </c>
      <c r="C690" s="7" t="s">
        <v>1763</v>
      </c>
      <c r="D690" s="8" t="s">
        <v>2182</v>
      </c>
      <c r="E690" s="158" t="s">
        <v>7</v>
      </c>
      <c r="F690" s="71" t="s">
        <v>2113</v>
      </c>
      <c r="G690" s="66" t="n">
        <v>20</v>
      </c>
      <c r="H690" s="17"/>
      <c r="I690" s="5"/>
      <c r="J690" s="137"/>
      <c r="K690" s="137"/>
      <c r="L690" s="137"/>
      <c r="M690" s="137"/>
    </row>
    <row r="691" customFormat="false" ht="15.75" hidden="false" customHeight="true" outlineLevel="0" collapsed="false">
      <c r="A691" s="470" t="n">
        <v>461</v>
      </c>
      <c r="B691" s="6" t="n">
        <v>15062136</v>
      </c>
      <c r="C691" s="7" t="s">
        <v>1765</v>
      </c>
      <c r="D691" s="8" t="s">
        <v>2336</v>
      </c>
      <c r="E691" s="158" t="s">
        <v>7</v>
      </c>
      <c r="F691" s="71" t="s">
        <v>2113</v>
      </c>
      <c r="G691" s="66" t="n">
        <v>20</v>
      </c>
      <c r="H691" s="17"/>
      <c r="I691" s="5"/>
      <c r="J691" s="137"/>
      <c r="K691" s="137"/>
      <c r="L691" s="137"/>
      <c r="M691" s="137"/>
    </row>
    <row r="692" customFormat="false" ht="15.75" hidden="false" customHeight="true" outlineLevel="0" collapsed="false">
      <c r="A692" s="51" t="n">
        <v>462</v>
      </c>
      <c r="B692" s="6" t="n">
        <v>15062137</v>
      </c>
      <c r="C692" s="7" t="s">
        <v>1767</v>
      </c>
      <c r="D692" s="8" t="s">
        <v>2337</v>
      </c>
      <c r="E692" s="158" t="s">
        <v>7</v>
      </c>
      <c r="F692" s="71" t="s">
        <v>2113</v>
      </c>
      <c r="G692" s="66" t="n">
        <v>20</v>
      </c>
      <c r="H692" s="17"/>
      <c r="I692" s="5"/>
      <c r="J692" s="137"/>
      <c r="K692" s="137"/>
      <c r="L692" s="137"/>
      <c r="M692" s="137"/>
    </row>
    <row r="693" customFormat="false" ht="15.75" hidden="false" customHeight="true" outlineLevel="0" collapsed="false">
      <c r="A693" s="470" t="n">
        <v>468</v>
      </c>
      <c r="B693" s="6" t="n">
        <v>15062138</v>
      </c>
      <c r="C693" s="7" t="s">
        <v>1769</v>
      </c>
      <c r="D693" s="8" t="s">
        <v>55</v>
      </c>
      <c r="E693" s="158" t="s">
        <v>7</v>
      </c>
      <c r="F693" s="71" t="s">
        <v>2113</v>
      </c>
      <c r="G693" s="66" t="n">
        <v>20</v>
      </c>
      <c r="H693" s="17"/>
      <c r="I693" s="5"/>
      <c r="J693" s="137"/>
      <c r="K693" s="137"/>
      <c r="L693" s="137"/>
      <c r="M693" s="137"/>
    </row>
    <row r="694" customFormat="false" ht="15.75" hidden="false" customHeight="true" outlineLevel="0" collapsed="false">
      <c r="A694" s="51" t="n">
        <v>476</v>
      </c>
      <c r="B694" s="6" t="n">
        <v>15062139</v>
      </c>
      <c r="C694" s="7" t="s">
        <v>1771</v>
      </c>
      <c r="D694" s="8" t="s">
        <v>292</v>
      </c>
      <c r="E694" s="158" t="s">
        <v>7</v>
      </c>
      <c r="F694" s="71" t="s">
        <v>2113</v>
      </c>
      <c r="G694" s="66" t="n">
        <v>20</v>
      </c>
      <c r="H694" s="17"/>
      <c r="I694" s="5"/>
      <c r="J694" s="137"/>
      <c r="K694" s="137"/>
      <c r="L694" s="137"/>
      <c r="M694" s="137"/>
    </row>
    <row r="695" customFormat="false" ht="15.75" hidden="false" customHeight="true" outlineLevel="0" collapsed="false">
      <c r="A695" s="470" t="n">
        <v>503</v>
      </c>
      <c r="B695" s="6" t="n">
        <v>15062142</v>
      </c>
      <c r="C695" s="7" t="s">
        <v>1773</v>
      </c>
      <c r="D695" s="8" t="s">
        <v>30</v>
      </c>
      <c r="E695" s="158" t="s">
        <v>7</v>
      </c>
      <c r="F695" s="71" t="s">
        <v>2113</v>
      </c>
      <c r="G695" s="66" t="n">
        <v>20</v>
      </c>
      <c r="H695" s="17"/>
      <c r="I695" s="5"/>
      <c r="J695" s="137"/>
      <c r="K695" s="137"/>
      <c r="L695" s="137"/>
      <c r="M695" s="137"/>
    </row>
    <row r="696" customFormat="false" ht="15.75" hidden="false" customHeight="true" outlineLevel="0" collapsed="false">
      <c r="A696" s="51" t="n">
        <v>507</v>
      </c>
      <c r="B696" s="6" t="n">
        <v>15062143</v>
      </c>
      <c r="C696" s="7" t="s">
        <v>1775</v>
      </c>
      <c r="D696" s="8" t="s">
        <v>2353</v>
      </c>
      <c r="E696" s="158" t="s">
        <v>7</v>
      </c>
      <c r="F696" s="71" t="s">
        <v>2115</v>
      </c>
      <c r="G696" s="66" t="n">
        <v>20</v>
      </c>
      <c r="H696" s="17"/>
      <c r="I696" s="5"/>
      <c r="J696" s="137"/>
      <c r="K696" s="137"/>
      <c r="L696" s="137"/>
      <c r="M696" s="137"/>
    </row>
    <row r="697" customFormat="false" ht="15.75" hidden="false" customHeight="true" outlineLevel="0" collapsed="false">
      <c r="A697" s="470" t="n">
        <v>526</v>
      </c>
      <c r="B697" s="6" t="n">
        <v>15062144</v>
      </c>
      <c r="C697" s="7" t="s">
        <v>1777</v>
      </c>
      <c r="D697" s="8" t="s">
        <v>2364</v>
      </c>
      <c r="E697" s="158" t="s">
        <v>7</v>
      </c>
      <c r="F697" s="71" t="s">
        <v>2113</v>
      </c>
      <c r="G697" s="66" t="n">
        <v>20</v>
      </c>
      <c r="H697" s="17"/>
      <c r="I697" s="5"/>
      <c r="J697" s="137"/>
      <c r="K697" s="137"/>
      <c r="L697" s="137"/>
      <c r="M697" s="137"/>
    </row>
    <row r="698" customFormat="false" ht="15.75" hidden="false" customHeight="true" outlineLevel="0" collapsed="false">
      <c r="A698" s="51" t="n">
        <v>529</v>
      </c>
      <c r="B698" s="6" t="n">
        <v>15062145</v>
      </c>
      <c r="C698" s="7" t="s">
        <v>1779</v>
      </c>
      <c r="D698" s="8" t="s">
        <v>2366</v>
      </c>
      <c r="E698" s="158" t="s">
        <v>7</v>
      </c>
      <c r="F698" s="71" t="s">
        <v>2113</v>
      </c>
      <c r="G698" s="66" t="n">
        <v>20</v>
      </c>
      <c r="H698" s="17"/>
      <c r="I698" s="5"/>
      <c r="J698" s="137"/>
      <c r="K698" s="137"/>
      <c r="L698" s="137"/>
      <c r="M698" s="137"/>
    </row>
    <row r="699" customFormat="false" ht="15.75" hidden="false" customHeight="true" outlineLevel="0" collapsed="false">
      <c r="A699" s="470" t="n">
        <v>539</v>
      </c>
      <c r="B699" s="6" t="n">
        <v>15062146</v>
      </c>
      <c r="C699" s="7" t="s">
        <v>1781</v>
      </c>
      <c r="D699" s="8" t="s">
        <v>2201</v>
      </c>
      <c r="E699" s="158" t="s">
        <v>7</v>
      </c>
      <c r="F699" s="71" t="s">
        <v>2113</v>
      </c>
      <c r="G699" s="66" t="n">
        <v>20</v>
      </c>
      <c r="H699" s="17"/>
      <c r="I699" s="5"/>
      <c r="J699" s="137"/>
      <c r="K699" s="137"/>
      <c r="L699" s="137"/>
      <c r="M699" s="137"/>
    </row>
    <row r="700" customFormat="false" ht="15.75" hidden="false" customHeight="true" outlineLevel="0" collapsed="false">
      <c r="A700" s="51" t="n">
        <v>546</v>
      </c>
      <c r="B700" s="6" t="n">
        <v>15062147</v>
      </c>
      <c r="C700" s="7" t="s">
        <v>1783</v>
      </c>
      <c r="D700" s="8" t="s">
        <v>2373</v>
      </c>
      <c r="E700" s="158" t="s">
        <v>7</v>
      </c>
      <c r="F700" s="71" t="s">
        <v>2113</v>
      </c>
      <c r="G700" s="66" t="n">
        <v>20</v>
      </c>
      <c r="H700" s="17"/>
      <c r="I700" s="5"/>
      <c r="J700" s="137"/>
      <c r="K700" s="137"/>
      <c r="L700" s="137"/>
      <c r="M700" s="137"/>
    </row>
    <row r="701" customFormat="false" ht="15.75" hidden="false" customHeight="true" outlineLevel="0" collapsed="false">
      <c r="A701" s="470" t="n">
        <v>557</v>
      </c>
      <c r="B701" s="6" t="n">
        <v>15062149</v>
      </c>
      <c r="C701" s="7" t="s">
        <v>1785</v>
      </c>
      <c r="D701" s="8" t="s">
        <v>196</v>
      </c>
      <c r="E701" s="158" t="s">
        <v>7</v>
      </c>
      <c r="F701" s="71" t="s">
        <v>2113</v>
      </c>
      <c r="G701" s="66" t="n">
        <v>20</v>
      </c>
      <c r="H701" s="17"/>
      <c r="I701" s="5"/>
      <c r="J701" s="137"/>
      <c r="K701" s="137"/>
      <c r="L701" s="137"/>
      <c r="M701" s="137"/>
    </row>
    <row r="702" customFormat="false" ht="15.75" hidden="false" customHeight="true" outlineLevel="0" collapsed="false">
      <c r="A702" s="51" t="n">
        <v>566</v>
      </c>
      <c r="B702" s="6" t="n">
        <v>15062150</v>
      </c>
      <c r="C702" s="7" t="s">
        <v>1787</v>
      </c>
      <c r="D702" s="8" t="s">
        <v>2382</v>
      </c>
      <c r="E702" s="158" t="s">
        <v>7</v>
      </c>
      <c r="F702" s="71" t="s">
        <v>2113</v>
      </c>
      <c r="G702" s="66" t="n">
        <v>20</v>
      </c>
      <c r="H702" s="17"/>
      <c r="I702" s="5"/>
      <c r="J702" s="137"/>
      <c r="K702" s="137"/>
      <c r="L702" s="137"/>
      <c r="M702" s="137"/>
    </row>
    <row r="703" customFormat="false" ht="15.75" hidden="false" customHeight="true" outlineLevel="0" collapsed="false">
      <c r="A703" s="470" t="n">
        <v>567</v>
      </c>
      <c r="B703" s="6" t="n">
        <v>15062151</v>
      </c>
      <c r="C703" s="7" t="s">
        <v>1789</v>
      </c>
      <c r="D703" s="8" t="s">
        <v>2382</v>
      </c>
      <c r="E703" s="158" t="s">
        <v>7</v>
      </c>
      <c r="F703" s="71" t="s">
        <v>2113</v>
      </c>
      <c r="G703" s="66" t="n">
        <v>20</v>
      </c>
      <c r="H703" s="17"/>
      <c r="I703" s="5"/>
      <c r="J703" s="137"/>
      <c r="K703" s="137"/>
      <c r="L703" s="137"/>
      <c r="M703" s="137"/>
    </row>
    <row r="704" customFormat="false" ht="15.75" hidden="false" customHeight="true" outlineLevel="0" collapsed="false">
      <c r="A704" s="51" t="n">
        <v>570</v>
      </c>
      <c r="B704" s="6" t="n">
        <v>15062152</v>
      </c>
      <c r="C704" s="7" t="s">
        <v>1791</v>
      </c>
      <c r="D704" s="8" t="s">
        <v>2383</v>
      </c>
      <c r="E704" s="158" t="s">
        <v>7</v>
      </c>
      <c r="F704" s="71" t="s">
        <v>2113</v>
      </c>
      <c r="G704" s="66" t="n">
        <v>20</v>
      </c>
      <c r="H704" s="17"/>
      <c r="I704" s="5"/>
      <c r="J704" s="137"/>
      <c r="K704" s="137"/>
      <c r="L704" s="137"/>
      <c r="M704" s="137"/>
    </row>
    <row r="705" customFormat="false" ht="15.75" hidden="false" customHeight="true" outlineLevel="0" collapsed="false">
      <c r="A705" s="470" t="n">
        <v>574</v>
      </c>
      <c r="B705" s="6" t="n">
        <v>15062153</v>
      </c>
      <c r="C705" s="7" t="s">
        <v>1793</v>
      </c>
      <c r="D705" s="8" t="s">
        <v>2182</v>
      </c>
      <c r="E705" s="158" t="s">
        <v>7</v>
      </c>
      <c r="F705" s="71" t="s">
        <v>2113</v>
      </c>
      <c r="G705" s="66" t="n">
        <v>20</v>
      </c>
      <c r="H705" s="17"/>
      <c r="I705" s="5"/>
      <c r="J705" s="137"/>
      <c r="K705" s="137"/>
      <c r="L705" s="137"/>
      <c r="M705" s="137"/>
    </row>
    <row r="706" customFormat="false" ht="15.75" hidden="false" customHeight="true" outlineLevel="0" collapsed="false">
      <c r="A706" s="57" t="n">
        <v>57</v>
      </c>
      <c r="B706" s="7" t="n">
        <v>15062157</v>
      </c>
      <c r="C706" s="19" t="n">
        <v>662</v>
      </c>
      <c r="D706" s="56" t="s">
        <v>248</v>
      </c>
      <c r="E706" s="24" t="s">
        <v>178</v>
      </c>
      <c r="F706" s="10" t="s">
        <v>2516</v>
      </c>
      <c r="G706" s="51" t="n">
        <v>20</v>
      </c>
      <c r="H706" s="54"/>
      <c r="I706" s="57"/>
    </row>
    <row r="707" customFormat="false" ht="15.75" hidden="false" customHeight="true" outlineLevel="0" collapsed="false">
      <c r="A707" s="485" t="n">
        <v>58</v>
      </c>
      <c r="B707" s="7" t="n">
        <v>15062158</v>
      </c>
      <c r="C707" s="19" t="n">
        <v>663</v>
      </c>
      <c r="D707" s="56" t="s">
        <v>249</v>
      </c>
      <c r="E707" s="24" t="s">
        <v>178</v>
      </c>
      <c r="F707" s="10" t="s">
        <v>2516</v>
      </c>
      <c r="G707" s="51" t="n">
        <v>20</v>
      </c>
      <c r="H707" s="54"/>
      <c r="I707" s="57"/>
    </row>
    <row r="708" customFormat="false" ht="15.75" hidden="false" customHeight="true" outlineLevel="0" collapsed="false">
      <c r="A708" s="57" t="n">
        <v>59</v>
      </c>
      <c r="B708" s="20" t="n">
        <v>15062160</v>
      </c>
      <c r="C708" s="19" t="n">
        <v>666</v>
      </c>
      <c r="D708" s="56" t="s">
        <v>250</v>
      </c>
      <c r="E708" s="24" t="s">
        <v>178</v>
      </c>
      <c r="F708" s="10" t="s">
        <v>2516</v>
      </c>
      <c r="G708" s="51" t="n">
        <v>20</v>
      </c>
      <c r="H708" s="54"/>
      <c r="I708" s="57"/>
    </row>
    <row r="709" customFormat="false" ht="15.75" hidden="false" customHeight="true" outlineLevel="0" collapsed="false">
      <c r="A709" s="485" t="n">
        <v>61</v>
      </c>
      <c r="B709" s="20" t="n">
        <v>15062161</v>
      </c>
      <c r="C709" s="19" t="n">
        <v>668</v>
      </c>
      <c r="D709" s="56" t="s">
        <v>252</v>
      </c>
      <c r="E709" s="24" t="s">
        <v>178</v>
      </c>
      <c r="F709" s="10" t="s">
        <v>2516</v>
      </c>
      <c r="G709" s="51" t="n">
        <v>20</v>
      </c>
      <c r="H709" s="54"/>
      <c r="I709" s="57"/>
    </row>
    <row r="710" customFormat="false" ht="15.75" hidden="false" customHeight="true" outlineLevel="0" collapsed="false">
      <c r="A710" s="57" t="n">
        <v>62</v>
      </c>
      <c r="B710" s="20" t="n">
        <v>15062162</v>
      </c>
      <c r="C710" s="57" t="n">
        <v>669</v>
      </c>
      <c r="D710" s="56" t="s">
        <v>253</v>
      </c>
      <c r="E710" s="24" t="s">
        <v>178</v>
      </c>
      <c r="F710" s="10" t="s">
        <v>2516</v>
      </c>
      <c r="G710" s="51" t="n">
        <v>20</v>
      </c>
      <c r="H710" s="54"/>
      <c r="I710" s="57"/>
    </row>
    <row r="711" customFormat="false" ht="15.75" hidden="false" customHeight="true" outlineLevel="0" collapsed="false">
      <c r="A711" s="485" t="n">
        <v>65</v>
      </c>
      <c r="B711" s="20" t="n">
        <v>15062164</v>
      </c>
      <c r="C711" s="19" t="n">
        <v>672</v>
      </c>
      <c r="D711" s="56" t="s">
        <v>256</v>
      </c>
      <c r="E711" s="24" t="s">
        <v>178</v>
      </c>
      <c r="F711" s="10" t="s">
        <v>2516</v>
      </c>
      <c r="G711" s="51" t="n">
        <v>20</v>
      </c>
      <c r="H711" s="54"/>
      <c r="I711" s="57"/>
    </row>
    <row r="712" customFormat="false" ht="15.75" hidden="false" customHeight="true" outlineLevel="0" collapsed="false">
      <c r="A712" s="57" t="n">
        <v>68</v>
      </c>
      <c r="B712" s="20" t="n">
        <v>15062166</v>
      </c>
      <c r="C712" s="19" t="n">
        <v>676</v>
      </c>
      <c r="D712" s="56" t="s">
        <v>258</v>
      </c>
      <c r="E712" s="24" t="s">
        <v>178</v>
      </c>
      <c r="F712" s="10" t="s">
        <v>2516</v>
      </c>
      <c r="G712" s="51" t="n">
        <v>20</v>
      </c>
      <c r="H712" s="54"/>
      <c r="I712" s="57"/>
    </row>
    <row r="713" customFormat="false" ht="15.75" hidden="false" customHeight="true" outlineLevel="0" collapsed="false">
      <c r="A713" s="486" t="n">
        <v>69</v>
      </c>
      <c r="B713" s="237" t="n">
        <v>15062167</v>
      </c>
      <c r="C713" s="313" t="n">
        <v>677</v>
      </c>
      <c r="D713" s="314" t="s">
        <v>2517</v>
      </c>
      <c r="E713" s="487" t="s">
        <v>178</v>
      </c>
      <c r="F713" s="185" t="s">
        <v>2516</v>
      </c>
      <c r="G713" s="313"/>
      <c r="H713" s="316"/>
      <c r="I713" s="317" t="s">
        <v>2488</v>
      </c>
    </row>
    <row r="714" customFormat="false" ht="15.75" hidden="false" customHeight="true" outlineLevel="0" collapsed="false">
      <c r="A714" s="57" t="n">
        <v>70</v>
      </c>
      <c r="B714" s="20" t="n">
        <v>15062168</v>
      </c>
      <c r="C714" s="19" t="n">
        <v>678</v>
      </c>
      <c r="D714" s="56" t="s">
        <v>259</v>
      </c>
      <c r="E714" s="24" t="s">
        <v>178</v>
      </c>
      <c r="F714" s="10" t="s">
        <v>2516</v>
      </c>
      <c r="G714" s="51" t="n">
        <v>20</v>
      </c>
      <c r="H714" s="54"/>
      <c r="I714" s="57"/>
    </row>
    <row r="715" customFormat="false" ht="15.75" hidden="false" customHeight="true" outlineLevel="0" collapsed="false">
      <c r="A715" s="488" t="n">
        <v>70</v>
      </c>
      <c r="B715" s="20" t="n">
        <v>15062179</v>
      </c>
      <c r="C715" s="36" t="s">
        <v>166</v>
      </c>
      <c r="D715" s="39" t="s">
        <v>20</v>
      </c>
      <c r="E715" s="447" t="s">
        <v>117</v>
      </c>
      <c r="F715" s="232" t="s">
        <v>2472</v>
      </c>
      <c r="G715" s="233" t="n">
        <v>20</v>
      </c>
      <c r="H715" s="235"/>
      <c r="I715" s="208"/>
    </row>
    <row r="716" customFormat="false" ht="15.75" hidden="false" customHeight="true" outlineLevel="0" collapsed="false">
      <c r="A716" s="10" t="n">
        <v>113</v>
      </c>
      <c r="B716" s="20" t="n">
        <v>15062180</v>
      </c>
      <c r="C716" s="20"/>
      <c r="D716" s="25" t="s">
        <v>107</v>
      </c>
      <c r="E716" s="26" t="s">
        <v>106</v>
      </c>
      <c r="F716" s="26" t="s">
        <v>455</v>
      </c>
      <c r="G716" s="51" t="n">
        <v>20</v>
      </c>
      <c r="H716" s="51"/>
      <c r="I716" s="20"/>
    </row>
    <row r="717" customFormat="false" ht="15.75" hidden="false" customHeight="true" outlineLevel="0" collapsed="false">
      <c r="A717" s="489" t="n">
        <v>114</v>
      </c>
      <c r="B717" s="490" t="n">
        <v>15062181</v>
      </c>
      <c r="C717" s="490"/>
      <c r="D717" s="491" t="s">
        <v>108</v>
      </c>
      <c r="E717" s="78" t="s">
        <v>106</v>
      </c>
      <c r="F717" s="78" t="s">
        <v>455</v>
      </c>
      <c r="G717" s="79" t="n">
        <v>20</v>
      </c>
      <c r="H717" s="51"/>
      <c r="I717" s="20"/>
    </row>
    <row r="718" s="157" customFormat="true" ht="15.75" hidden="false" customHeight="true" outlineLevel="0" collapsed="false">
      <c r="A718" s="19" t="n">
        <v>2</v>
      </c>
      <c r="B718" s="20" t="n">
        <v>15062242</v>
      </c>
      <c r="C718" s="20"/>
      <c r="D718" s="21" t="s">
        <v>77</v>
      </c>
      <c r="E718" s="22" t="s">
        <v>78</v>
      </c>
      <c r="F718" s="22" t="s">
        <v>539</v>
      </c>
      <c r="G718" s="51" t="n">
        <v>20</v>
      </c>
      <c r="H718" s="51"/>
      <c r="I718" s="20"/>
      <c r="J718" s="110"/>
      <c r="K718" s="110"/>
      <c r="L718" s="110"/>
      <c r="M718" s="110"/>
      <c r="N718" s="110"/>
      <c r="O718" s="110"/>
      <c r="P718" s="110"/>
      <c r="Q718" s="110"/>
    </row>
    <row r="719" s="157" customFormat="true" ht="15.75" hidden="false" customHeight="true" outlineLevel="0" collapsed="false">
      <c r="A719" s="458" t="n">
        <v>3</v>
      </c>
      <c r="B719" s="237" t="n">
        <v>15062243</v>
      </c>
      <c r="C719" s="237"/>
      <c r="D719" s="462" t="s">
        <v>2531</v>
      </c>
      <c r="E719" s="165" t="s">
        <v>78</v>
      </c>
      <c r="F719" s="165"/>
      <c r="G719" s="316"/>
      <c r="H719" s="316"/>
      <c r="I719" s="237"/>
      <c r="J719" s="110"/>
      <c r="K719" s="110"/>
      <c r="L719" s="110"/>
      <c r="M719" s="110"/>
      <c r="N719" s="110"/>
      <c r="O719" s="110"/>
      <c r="P719" s="110"/>
      <c r="Q719" s="110"/>
    </row>
    <row r="720" customFormat="false" ht="15.75" hidden="false" customHeight="true" outlineLevel="0" collapsed="false">
      <c r="A720" s="492" t="n">
        <v>4</v>
      </c>
      <c r="B720" s="493" t="n">
        <v>15062244</v>
      </c>
      <c r="C720" s="493"/>
      <c r="D720" s="494" t="s">
        <v>2532</v>
      </c>
      <c r="E720" s="495" t="s">
        <v>78</v>
      </c>
      <c r="F720" s="495"/>
      <c r="G720" s="496"/>
      <c r="H720" s="316"/>
      <c r="I720" s="237"/>
    </row>
    <row r="721" customFormat="false" ht="15.75" hidden="false" customHeight="true" outlineLevel="0" collapsed="false">
      <c r="A721" s="19" t="n">
        <v>6</v>
      </c>
      <c r="B721" s="20" t="n">
        <v>15062245</v>
      </c>
      <c r="C721" s="20"/>
      <c r="D721" s="21" t="s">
        <v>79</v>
      </c>
      <c r="E721" s="22" t="s">
        <v>78</v>
      </c>
      <c r="F721" s="22" t="s">
        <v>455</v>
      </c>
      <c r="G721" s="51" t="n">
        <v>20</v>
      </c>
      <c r="H721" s="54"/>
      <c r="I721" s="20"/>
    </row>
    <row r="722" customFormat="false" ht="15.75" hidden="false" customHeight="true" outlineLevel="0" collapsed="false">
      <c r="A722" s="497" t="n">
        <v>7</v>
      </c>
      <c r="B722" s="20" t="n">
        <v>15062246</v>
      </c>
      <c r="C722" s="20"/>
      <c r="D722" s="21" t="s">
        <v>80</v>
      </c>
      <c r="E722" s="22" t="s">
        <v>78</v>
      </c>
      <c r="F722" s="22" t="s">
        <v>539</v>
      </c>
      <c r="G722" s="51" t="n">
        <v>20</v>
      </c>
      <c r="H722" s="54"/>
      <c r="I722" s="20"/>
    </row>
    <row r="723" customFormat="false" ht="15.75" hidden="false" customHeight="true" outlineLevel="0" collapsed="false">
      <c r="A723" s="313" t="n">
        <v>8</v>
      </c>
      <c r="B723" s="240" t="n">
        <v>15062247</v>
      </c>
      <c r="C723" s="240"/>
      <c r="D723" s="166" t="s">
        <v>2534</v>
      </c>
      <c r="E723" s="165" t="s">
        <v>78</v>
      </c>
      <c r="F723" s="165"/>
      <c r="G723" s="316"/>
      <c r="H723" s="316"/>
      <c r="I723" s="240"/>
    </row>
    <row r="724" customFormat="false" ht="15.75" hidden="false" customHeight="true" outlineLevel="0" collapsed="false">
      <c r="A724" s="497" t="n">
        <v>9</v>
      </c>
      <c r="B724" s="20" t="n">
        <v>15062248</v>
      </c>
      <c r="C724" s="20"/>
      <c r="D724" s="21" t="s">
        <v>81</v>
      </c>
      <c r="E724" s="22" t="s">
        <v>78</v>
      </c>
      <c r="F724" s="22" t="s">
        <v>539</v>
      </c>
      <c r="G724" s="51" t="n">
        <v>20</v>
      </c>
      <c r="H724" s="54"/>
      <c r="I724" s="20"/>
    </row>
    <row r="725" customFormat="false" ht="15.75" hidden="false" customHeight="true" outlineLevel="0" collapsed="false">
      <c r="A725" s="19" t="n">
        <v>10</v>
      </c>
      <c r="B725" s="20" t="n">
        <v>15062249</v>
      </c>
      <c r="C725" s="20"/>
      <c r="D725" s="21" t="s">
        <v>82</v>
      </c>
      <c r="E725" s="22" t="s">
        <v>78</v>
      </c>
      <c r="F725" s="22" t="s">
        <v>539</v>
      </c>
      <c r="G725" s="51" t="n">
        <v>20</v>
      </c>
      <c r="H725" s="54"/>
      <c r="I725" s="20"/>
    </row>
    <row r="726" customFormat="false" ht="15.75" hidden="false" customHeight="true" outlineLevel="0" collapsed="false">
      <c r="A726" s="497" t="n">
        <v>11</v>
      </c>
      <c r="B726" s="20" t="n">
        <v>15062250</v>
      </c>
      <c r="C726" s="20"/>
      <c r="D726" s="21" t="s">
        <v>83</v>
      </c>
      <c r="E726" s="22" t="s">
        <v>78</v>
      </c>
      <c r="F726" s="22" t="s">
        <v>539</v>
      </c>
      <c r="G726" s="51" t="n">
        <v>20</v>
      </c>
      <c r="H726" s="54"/>
      <c r="I726" s="20"/>
    </row>
    <row r="727" customFormat="false" ht="15.75" hidden="false" customHeight="true" outlineLevel="0" collapsed="false">
      <c r="A727" s="23" t="n">
        <v>13</v>
      </c>
      <c r="B727" s="20" t="n">
        <v>15062251</v>
      </c>
      <c r="C727" s="20"/>
      <c r="D727" s="21" t="s">
        <v>84</v>
      </c>
      <c r="E727" s="22" t="s">
        <v>78</v>
      </c>
      <c r="F727" s="22" t="s">
        <v>539</v>
      </c>
      <c r="G727" s="51" t="n">
        <v>20</v>
      </c>
      <c r="H727" s="54"/>
      <c r="I727" s="20"/>
    </row>
    <row r="728" customFormat="false" ht="15.75" hidden="false" customHeight="true" outlineLevel="0" collapsed="false">
      <c r="A728" s="484" t="n">
        <v>14</v>
      </c>
      <c r="B728" s="20" t="n">
        <v>15062252</v>
      </c>
      <c r="C728" s="20"/>
      <c r="D728" s="21" t="s">
        <v>45</v>
      </c>
      <c r="E728" s="22" t="s">
        <v>78</v>
      </c>
      <c r="F728" s="22" t="s">
        <v>460</v>
      </c>
      <c r="G728" s="51" t="n">
        <v>20</v>
      </c>
      <c r="H728" s="81"/>
      <c r="I728" s="20"/>
    </row>
    <row r="729" customFormat="false" ht="15.75" hidden="false" customHeight="true" outlineLevel="0" collapsed="false">
      <c r="A729" s="23" t="n">
        <v>15</v>
      </c>
      <c r="B729" s="20" t="n">
        <v>15062253</v>
      </c>
      <c r="C729" s="20"/>
      <c r="D729" s="21" t="s">
        <v>85</v>
      </c>
      <c r="E729" s="22" t="s">
        <v>78</v>
      </c>
      <c r="F729" s="22" t="s">
        <v>539</v>
      </c>
      <c r="G729" s="51" t="n">
        <v>20</v>
      </c>
      <c r="H729" s="54"/>
      <c r="I729" s="20"/>
    </row>
    <row r="730" customFormat="false" ht="15.75" hidden="false" customHeight="true" outlineLevel="0" collapsed="false">
      <c r="A730" s="497" t="n">
        <v>19</v>
      </c>
      <c r="B730" s="20" t="n">
        <v>15062254</v>
      </c>
      <c r="C730" s="20"/>
      <c r="D730" s="21" t="s">
        <v>86</v>
      </c>
      <c r="E730" s="22" t="s">
        <v>78</v>
      </c>
      <c r="F730" s="22" t="s">
        <v>539</v>
      </c>
      <c r="G730" s="51" t="n">
        <v>20</v>
      </c>
      <c r="H730" s="54"/>
      <c r="I730" s="20"/>
    </row>
    <row r="731" customFormat="false" ht="15.75" hidden="false" customHeight="true" outlineLevel="0" collapsed="false">
      <c r="A731" s="19" t="n">
        <v>20</v>
      </c>
      <c r="B731" s="20" t="n">
        <v>15062255</v>
      </c>
      <c r="C731" s="20"/>
      <c r="D731" s="21" t="s">
        <v>87</v>
      </c>
      <c r="E731" s="22" t="s">
        <v>78</v>
      </c>
      <c r="F731" s="22" t="s">
        <v>539</v>
      </c>
      <c r="G731" s="51" t="n">
        <v>20</v>
      </c>
      <c r="H731" s="54"/>
      <c r="I731" s="20"/>
    </row>
    <row r="732" customFormat="false" ht="15.75" hidden="false" customHeight="true" outlineLevel="0" collapsed="false">
      <c r="A732" s="498" t="n">
        <v>22</v>
      </c>
      <c r="B732" s="240" t="n">
        <v>15062256</v>
      </c>
      <c r="C732" s="240"/>
      <c r="D732" s="462" t="s">
        <v>2537</v>
      </c>
      <c r="E732" s="165" t="s">
        <v>78</v>
      </c>
      <c r="F732" s="165" t="s">
        <v>2538</v>
      </c>
      <c r="G732" s="316"/>
      <c r="H732" s="316"/>
      <c r="I732" s="240"/>
    </row>
    <row r="733" customFormat="false" ht="15.75" hidden="false" customHeight="true" outlineLevel="0" collapsed="false">
      <c r="A733" s="458" t="n">
        <v>23</v>
      </c>
      <c r="B733" s="237" t="n">
        <v>15062257</v>
      </c>
      <c r="C733" s="237"/>
      <c r="D733" s="462" t="s">
        <v>2539</v>
      </c>
      <c r="E733" s="165" t="s">
        <v>78</v>
      </c>
      <c r="F733" s="165" t="s">
        <v>2538</v>
      </c>
      <c r="G733" s="316"/>
      <c r="H733" s="316"/>
      <c r="I733" s="237"/>
    </row>
    <row r="734" customFormat="false" ht="15.75" hidden="false" customHeight="true" outlineLevel="0" collapsed="false">
      <c r="A734" s="497" t="n">
        <v>24</v>
      </c>
      <c r="B734" s="20" t="n">
        <v>15062258</v>
      </c>
      <c r="C734" s="20"/>
      <c r="D734" s="21" t="s">
        <v>88</v>
      </c>
      <c r="E734" s="22" t="s">
        <v>78</v>
      </c>
      <c r="F734" s="22" t="s">
        <v>539</v>
      </c>
      <c r="G734" s="51" t="n">
        <v>20</v>
      </c>
      <c r="H734" s="54"/>
      <c r="I734" s="20"/>
    </row>
    <row r="735" customFormat="false" ht="15.75" hidden="false" customHeight="true" outlineLevel="0" collapsed="false">
      <c r="A735" s="23" t="n">
        <v>25</v>
      </c>
      <c r="B735" s="20" t="n">
        <v>15062259</v>
      </c>
      <c r="C735" s="20"/>
      <c r="D735" s="21" t="s">
        <v>89</v>
      </c>
      <c r="E735" s="22" t="s">
        <v>78</v>
      </c>
      <c r="F735" s="22" t="s">
        <v>539</v>
      </c>
      <c r="G735" s="51" t="n">
        <v>20</v>
      </c>
      <c r="H735" s="54"/>
      <c r="I735" s="20"/>
    </row>
    <row r="736" customFormat="false" ht="15.75" hidden="false" customHeight="true" outlineLevel="0" collapsed="false">
      <c r="A736" s="498" t="n">
        <v>26</v>
      </c>
      <c r="B736" s="237" t="n">
        <v>15062260</v>
      </c>
      <c r="C736" s="237"/>
      <c r="D736" s="462" t="s">
        <v>2540</v>
      </c>
      <c r="E736" s="165" t="s">
        <v>78</v>
      </c>
      <c r="F736" s="165" t="s">
        <v>539</v>
      </c>
      <c r="G736" s="255"/>
      <c r="H736" s="316"/>
      <c r="I736" s="237"/>
    </row>
    <row r="737" customFormat="false" ht="15.75" hidden="false" customHeight="true" outlineLevel="0" collapsed="false">
      <c r="A737" s="23" t="n">
        <v>27</v>
      </c>
      <c r="B737" s="20" t="n">
        <v>15062261</v>
      </c>
      <c r="C737" s="20"/>
      <c r="D737" s="21" t="s">
        <v>90</v>
      </c>
      <c r="E737" s="22" t="s">
        <v>78</v>
      </c>
      <c r="F737" s="22" t="s">
        <v>460</v>
      </c>
      <c r="G737" s="51" t="n">
        <v>20</v>
      </c>
      <c r="H737" s="54"/>
      <c r="I737" s="20"/>
    </row>
    <row r="738" customFormat="false" ht="15.75" hidden="false" customHeight="true" outlineLevel="0" collapsed="false">
      <c r="A738" s="497" t="n">
        <v>28</v>
      </c>
      <c r="B738" s="20" t="n">
        <v>15062262</v>
      </c>
      <c r="C738" s="20"/>
      <c r="D738" s="21" t="s">
        <v>91</v>
      </c>
      <c r="E738" s="22" t="s">
        <v>78</v>
      </c>
      <c r="F738" s="22" t="s">
        <v>539</v>
      </c>
      <c r="G738" s="51" t="n">
        <v>20</v>
      </c>
      <c r="H738" s="54"/>
      <c r="I738" s="20"/>
    </row>
    <row r="739" customFormat="false" ht="15.75" hidden="false" customHeight="true" outlineLevel="0" collapsed="false">
      <c r="A739" s="23" t="n">
        <v>30</v>
      </c>
      <c r="B739" s="20" t="n">
        <v>15062263</v>
      </c>
      <c r="C739" s="20"/>
      <c r="D739" s="21" t="s">
        <v>92</v>
      </c>
      <c r="E739" s="22" t="s">
        <v>78</v>
      </c>
      <c r="F739" s="22" t="s">
        <v>539</v>
      </c>
      <c r="G739" s="51" t="n">
        <v>20</v>
      </c>
      <c r="H739" s="54"/>
      <c r="I739" s="20"/>
    </row>
    <row r="740" customFormat="false" ht="15.75" hidden="false" customHeight="true" outlineLevel="0" collapsed="false">
      <c r="A740" s="497" t="n">
        <v>32</v>
      </c>
      <c r="B740" s="20" t="n">
        <v>15062264</v>
      </c>
      <c r="C740" s="20"/>
      <c r="D740" s="21" t="s">
        <v>93</v>
      </c>
      <c r="E740" s="22" t="s">
        <v>78</v>
      </c>
      <c r="F740" s="22" t="s">
        <v>539</v>
      </c>
      <c r="G740" s="51" t="n">
        <v>20</v>
      </c>
      <c r="H740" s="54"/>
      <c r="I740" s="20"/>
    </row>
    <row r="741" customFormat="false" ht="15.75" hidden="false" customHeight="true" outlineLevel="0" collapsed="false">
      <c r="A741" s="23" t="n">
        <v>33</v>
      </c>
      <c r="B741" s="20" t="n">
        <v>15062265</v>
      </c>
      <c r="C741" s="20"/>
      <c r="D741" s="21" t="s">
        <v>94</v>
      </c>
      <c r="E741" s="22" t="s">
        <v>78</v>
      </c>
      <c r="F741" s="22" t="s">
        <v>539</v>
      </c>
      <c r="G741" s="51" t="n">
        <v>20</v>
      </c>
      <c r="H741" s="54"/>
      <c r="I741" s="20"/>
    </row>
    <row r="742" customFormat="false" ht="15.75" hidden="false" customHeight="true" outlineLevel="0" collapsed="false">
      <c r="A742" s="497" t="n">
        <v>34</v>
      </c>
      <c r="B742" s="20" t="n">
        <v>15062266</v>
      </c>
      <c r="C742" s="20"/>
      <c r="D742" s="21" t="s">
        <v>95</v>
      </c>
      <c r="E742" s="22" t="s">
        <v>78</v>
      </c>
      <c r="F742" s="22" t="s">
        <v>539</v>
      </c>
      <c r="G742" s="51" t="n">
        <v>20</v>
      </c>
      <c r="H742" s="54"/>
      <c r="I742" s="20"/>
    </row>
    <row r="743" customFormat="false" ht="15.75" hidden="false" customHeight="true" outlineLevel="0" collapsed="false">
      <c r="A743" s="23" t="n">
        <v>35</v>
      </c>
      <c r="B743" s="20" t="n">
        <v>15062267</v>
      </c>
      <c r="C743" s="20"/>
      <c r="D743" s="21" t="s">
        <v>96</v>
      </c>
      <c r="E743" s="22" t="s">
        <v>78</v>
      </c>
      <c r="F743" s="22" t="s">
        <v>539</v>
      </c>
      <c r="G743" s="51" t="n">
        <v>20</v>
      </c>
      <c r="H743" s="54"/>
      <c r="I743" s="20"/>
    </row>
    <row r="744" customFormat="false" ht="15.75" hidden="false" customHeight="true" outlineLevel="0" collapsed="false">
      <c r="A744" s="497" t="n">
        <v>36</v>
      </c>
      <c r="B744" s="20" t="n">
        <v>15062268</v>
      </c>
      <c r="C744" s="20"/>
      <c r="D744" s="21" t="s">
        <v>97</v>
      </c>
      <c r="E744" s="22" t="s">
        <v>78</v>
      </c>
      <c r="F744" s="22" t="s">
        <v>539</v>
      </c>
      <c r="G744" s="51" t="n">
        <v>20</v>
      </c>
      <c r="H744" s="54"/>
      <c r="I744" s="20"/>
    </row>
    <row r="745" customFormat="false" ht="15.75" hidden="false" customHeight="true" outlineLevel="0" collapsed="false">
      <c r="A745" s="458" t="n">
        <v>38</v>
      </c>
      <c r="B745" s="237" t="n">
        <v>15062269</v>
      </c>
      <c r="C745" s="237"/>
      <c r="D745" s="462" t="s">
        <v>82</v>
      </c>
      <c r="E745" s="165" t="s">
        <v>78</v>
      </c>
      <c r="F745" s="165"/>
      <c r="G745" s="159"/>
      <c r="H745" s="316"/>
      <c r="I745" s="237"/>
    </row>
    <row r="746" customFormat="false" ht="15.75" hidden="false" customHeight="true" outlineLevel="0" collapsed="false">
      <c r="A746" s="497" t="n">
        <v>39</v>
      </c>
      <c r="B746" s="20" t="n">
        <v>15062270</v>
      </c>
      <c r="C746" s="20"/>
      <c r="D746" s="21" t="s">
        <v>98</v>
      </c>
      <c r="E746" s="22" t="s">
        <v>78</v>
      </c>
      <c r="F746" s="22" t="s">
        <v>539</v>
      </c>
      <c r="G746" s="51" t="n">
        <v>20</v>
      </c>
      <c r="H746" s="54"/>
      <c r="I746" s="20"/>
    </row>
    <row r="747" customFormat="false" ht="15.75" hidden="false" customHeight="true" outlineLevel="0" collapsed="false">
      <c r="A747" s="23" t="n">
        <v>40</v>
      </c>
      <c r="B747" s="20" t="n">
        <v>15062271</v>
      </c>
      <c r="C747" s="20"/>
      <c r="D747" s="21" t="s">
        <v>99</v>
      </c>
      <c r="E747" s="22" t="s">
        <v>78</v>
      </c>
      <c r="F747" s="22" t="s">
        <v>539</v>
      </c>
      <c r="G747" s="51" t="n">
        <v>20</v>
      </c>
      <c r="H747" s="54"/>
      <c r="I747" s="20"/>
    </row>
    <row r="748" customFormat="false" ht="15.75" hidden="false" customHeight="true" outlineLevel="0" collapsed="false">
      <c r="A748" s="497" t="n">
        <v>41</v>
      </c>
      <c r="B748" s="20" t="n">
        <v>15062272</v>
      </c>
      <c r="C748" s="20"/>
      <c r="D748" s="21" t="s">
        <v>100</v>
      </c>
      <c r="E748" s="22" t="s">
        <v>78</v>
      </c>
      <c r="F748" s="22" t="s">
        <v>539</v>
      </c>
      <c r="G748" s="51" t="n">
        <v>20</v>
      </c>
      <c r="H748" s="54"/>
      <c r="I748" s="20"/>
    </row>
    <row r="749" customFormat="false" ht="15.75" hidden="false" customHeight="true" outlineLevel="0" collapsed="false">
      <c r="A749" s="23" t="n">
        <v>42</v>
      </c>
      <c r="B749" s="20" t="n">
        <v>15062273</v>
      </c>
      <c r="C749" s="20"/>
      <c r="D749" s="21" t="s">
        <v>101</v>
      </c>
      <c r="E749" s="22" t="s">
        <v>78</v>
      </c>
      <c r="F749" s="22" t="s">
        <v>539</v>
      </c>
      <c r="G749" s="51" t="n">
        <v>20</v>
      </c>
      <c r="H749" s="54"/>
      <c r="I749" s="20"/>
    </row>
    <row r="750" customFormat="false" ht="15.75" hidden="false" customHeight="true" outlineLevel="0" collapsed="false">
      <c r="A750" s="497" t="n">
        <v>43</v>
      </c>
      <c r="B750" s="20" t="n">
        <v>15062274</v>
      </c>
      <c r="C750" s="20"/>
      <c r="D750" s="21" t="s">
        <v>102</v>
      </c>
      <c r="E750" s="22" t="s">
        <v>78</v>
      </c>
      <c r="F750" s="22" t="s">
        <v>539</v>
      </c>
      <c r="G750" s="51" t="n">
        <v>20</v>
      </c>
      <c r="H750" s="54"/>
      <c r="I750" s="20"/>
    </row>
    <row r="751" customFormat="false" ht="15.75" hidden="false" customHeight="true" outlineLevel="0" collapsed="false">
      <c r="A751" s="458" t="n">
        <v>44</v>
      </c>
      <c r="B751" s="237" t="n">
        <v>15062275</v>
      </c>
      <c r="C751" s="237"/>
      <c r="D751" s="462" t="s">
        <v>2541</v>
      </c>
      <c r="E751" s="165" t="s">
        <v>78</v>
      </c>
      <c r="F751" s="165"/>
      <c r="G751" s="159"/>
      <c r="H751" s="316"/>
      <c r="I751" s="237"/>
    </row>
    <row r="752" customFormat="false" ht="15.75" hidden="false" customHeight="true" outlineLevel="0" collapsed="false">
      <c r="A752" s="497" t="n">
        <v>45</v>
      </c>
      <c r="B752" s="20" t="n">
        <v>15062276</v>
      </c>
      <c r="C752" s="20"/>
      <c r="D752" s="21" t="s">
        <v>103</v>
      </c>
      <c r="E752" s="22" t="s">
        <v>78</v>
      </c>
      <c r="F752" s="22" t="s">
        <v>539</v>
      </c>
      <c r="G752" s="51" t="n">
        <v>20</v>
      </c>
      <c r="H752" s="54"/>
      <c r="I752" s="20"/>
    </row>
    <row r="753" customFormat="false" ht="15.75" hidden="false" customHeight="true" outlineLevel="0" collapsed="false">
      <c r="A753" s="57" t="n">
        <v>54</v>
      </c>
      <c r="B753" s="490" t="n">
        <v>15062311</v>
      </c>
      <c r="C753" s="499" t="n">
        <v>658</v>
      </c>
      <c r="D753" s="500" t="s">
        <v>245</v>
      </c>
      <c r="E753" s="501" t="s">
        <v>178</v>
      </c>
      <c r="F753" s="75" t="s">
        <v>2516</v>
      </c>
      <c r="G753" s="79" t="n">
        <v>20</v>
      </c>
      <c r="H753" s="54"/>
      <c r="I753" s="57"/>
    </row>
    <row r="754" s="157" customFormat="true" ht="15.75" hidden="false" customHeight="true" outlineLevel="0" collapsed="false">
      <c r="A754" s="57" t="n">
        <v>86</v>
      </c>
      <c r="B754" s="50" t="n">
        <v>15062312</v>
      </c>
      <c r="C754" s="19"/>
      <c r="D754" s="56" t="s">
        <v>248</v>
      </c>
      <c r="E754" s="24" t="s">
        <v>178</v>
      </c>
      <c r="F754" s="10" t="s">
        <v>2516</v>
      </c>
      <c r="G754" s="51" t="n">
        <v>20</v>
      </c>
      <c r="H754" s="54"/>
      <c r="I754" s="57"/>
      <c r="J754" s="110"/>
      <c r="K754" s="110"/>
      <c r="L754" s="110"/>
      <c r="M754" s="110"/>
      <c r="N754" s="110"/>
      <c r="O754" s="110"/>
      <c r="P754" s="110"/>
      <c r="Q754" s="110"/>
    </row>
    <row r="755" customFormat="false" ht="15.75" hidden="false" customHeight="true" outlineLevel="0" collapsed="false">
      <c r="A755" s="485" t="n">
        <v>60</v>
      </c>
      <c r="B755" s="502" t="n">
        <v>15062313</v>
      </c>
      <c r="C755" s="484" t="n">
        <v>667</v>
      </c>
      <c r="D755" s="503" t="s">
        <v>251</v>
      </c>
      <c r="E755" s="504" t="s">
        <v>178</v>
      </c>
      <c r="F755" s="505" t="s">
        <v>2516</v>
      </c>
      <c r="G755" s="470" t="n">
        <v>20</v>
      </c>
      <c r="H755" s="54"/>
      <c r="I755" s="57"/>
    </row>
    <row r="756" customFormat="false" ht="15.75" hidden="false" customHeight="true" outlineLevel="0" collapsed="false">
      <c r="A756" s="57" t="n">
        <v>87</v>
      </c>
      <c r="B756" s="50" t="n">
        <v>15062314</v>
      </c>
      <c r="C756" s="19"/>
      <c r="D756" s="5" t="s">
        <v>252</v>
      </c>
      <c r="E756" s="24" t="s">
        <v>178</v>
      </c>
      <c r="F756" s="10" t="s">
        <v>2516</v>
      </c>
      <c r="G756" s="51" t="n">
        <v>20</v>
      </c>
      <c r="H756" s="54"/>
      <c r="I756" s="57"/>
    </row>
    <row r="757" customFormat="false" ht="15.75" hidden="false" customHeight="true" outlineLevel="0" collapsed="false">
      <c r="A757" s="485" t="n">
        <v>88</v>
      </c>
      <c r="B757" s="50" t="n">
        <v>15062315</v>
      </c>
      <c r="C757" s="50" t="n">
        <v>669</v>
      </c>
      <c r="D757" s="56" t="s">
        <v>253</v>
      </c>
      <c r="E757" s="24" t="s">
        <v>178</v>
      </c>
      <c r="F757" s="10" t="s">
        <v>2516</v>
      </c>
      <c r="G757" s="51" t="n">
        <v>20</v>
      </c>
      <c r="H757" s="54"/>
      <c r="I757" s="57"/>
    </row>
    <row r="758" customFormat="false" ht="15.75" hidden="false" customHeight="true" outlineLevel="0" collapsed="false">
      <c r="A758" s="57" t="n">
        <v>64</v>
      </c>
      <c r="B758" s="20" t="n">
        <v>15062316</v>
      </c>
      <c r="C758" s="57" t="n">
        <v>671</v>
      </c>
      <c r="D758" s="56" t="s">
        <v>255</v>
      </c>
      <c r="E758" s="24" t="s">
        <v>178</v>
      </c>
      <c r="F758" s="10" t="s">
        <v>2516</v>
      </c>
      <c r="G758" s="51" t="n">
        <v>20</v>
      </c>
      <c r="H758" s="54"/>
      <c r="I758" s="57"/>
    </row>
    <row r="759" customFormat="false" ht="15.75" hidden="false" customHeight="true" outlineLevel="0" collapsed="false">
      <c r="A759" s="485" t="n">
        <v>66</v>
      </c>
      <c r="B759" s="20" t="n">
        <v>15062318</v>
      </c>
      <c r="C759" s="57" t="n">
        <v>673</v>
      </c>
      <c r="D759" s="56" t="s">
        <v>257</v>
      </c>
      <c r="E759" s="24" t="s">
        <v>178</v>
      </c>
      <c r="F759" s="10" t="s">
        <v>2516</v>
      </c>
      <c r="G759" s="51" t="n">
        <v>20</v>
      </c>
      <c r="H759" s="54"/>
      <c r="I759" s="57"/>
    </row>
    <row r="760" customFormat="false" ht="15.75" hidden="false" customHeight="true" outlineLevel="0" collapsed="false">
      <c r="A760" s="57" t="n">
        <v>67</v>
      </c>
      <c r="B760" s="20" t="n">
        <v>15062319</v>
      </c>
      <c r="C760" s="19" t="n">
        <v>674</v>
      </c>
      <c r="D760" s="56" t="s">
        <v>20</v>
      </c>
      <c r="E760" s="24" t="s">
        <v>178</v>
      </c>
      <c r="F760" s="10" t="s">
        <v>2516</v>
      </c>
      <c r="G760" s="51" t="n">
        <v>20</v>
      </c>
      <c r="H760" s="54"/>
      <c r="I760" s="57"/>
    </row>
    <row r="761" customFormat="false" ht="15.75" hidden="false" customHeight="true" outlineLevel="0" collapsed="false">
      <c r="A761" s="485" t="n">
        <v>89</v>
      </c>
      <c r="B761" s="50" t="n">
        <v>15062321</v>
      </c>
      <c r="C761" s="50" t="n">
        <v>677</v>
      </c>
      <c r="D761" s="56" t="s">
        <v>264</v>
      </c>
      <c r="E761" s="24" t="s">
        <v>178</v>
      </c>
      <c r="F761" s="10" t="s">
        <v>2516</v>
      </c>
      <c r="G761" s="51" t="n">
        <v>20</v>
      </c>
      <c r="H761" s="54"/>
      <c r="I761" s="57"/>
    </row>
    <row r="762" customFormat="false" ht="15.75" hidden="false" customHeight="true" outlineLevel="0" collapsed="false">
      <c r="A762" s="57" t="n">
        <v>73</v>
      </c>
      <c r="B762" s="43" t="n">
        <v>15062324</v>
      </c>
      <c r="C762" s="20" t="n">
        <v>683</v>
      </c>
      <c r="D762" s="56" t="s">
        <v>20</v>
      </c>
      <c r="E762" s="24" t="s">
        <v>178</v>
      </c>
      <c r="F762" s="10" t="s">
        <v>2516</v>
      </c>
      <c r="G762" s="51" t="n">
        <v>20</v>
      </c>
      <c r="H762" s="54"/>
      <c r="I762" s="57"/>
    </row>
    <row r="763" customFormat="false" ht="15.75" hidden="false" customHeight="true" outlineLevel="0" collapsed="false">
      <c r="A763" s="485" t="n">
        <v>76</v>
      </c>
      <c r="B763" s="20" t="n">
        <v>15062327</v>
      </c>
      <c r="C763" s="19" t="n">
        <v>686</v>
      </c>
      <c r="D763" s="56" t="s">
        <v>260</v>
      </c>
      <c r="E763" s="24" t="s">
        <v>178</v>
      </c>
      <c r="F763" s="10" t="s">
        <v>2516</v>
      </c>
      <c r="G763" s="51" t="n">
        <v>20</v>
      </c>
      <c r="H763" s="54"/>
      <c r="I763" s="57"/>
    </row>
    <row r="764" customFormat="false" ht="15.75" hidden="false" customHeight="true" outlineLevel="0" collapsed="false">
      <c r="A764" s="57" t="n">
        <v>77</v>
      </c>
      <c r="B764" s="20" t="n">
        <v>15062328</v>
      </c>
      <c r="C764" s="20" t="n">
        <v>687</v>
      </c>
      <c r="D764" s="56" t="s">
        <v>261</v>
      </c>
      <c r="E764" s="24" t="s">
        <v>178</v>
      </c>
      <c r="F764" s="10" t="s">
        <v>2516</v>
      </c>
      <c r="G764" s="51" t="n">
        <v>20</v>
      </c>
      <c r="H764" s="54"/>
      <c r="I764" s="57"/>
    </row>
    <row r="765" customFormat="false" ht="15.75" hidden="false" customHeight="true" outlineLevel="0" collapsed="false">
      <c r="A765" s="506" t="n">
        <v>672</v>
      </c>
      <c r="B765" s="150" t="n">
        <v>15062329</v>
      </c>
      <c r="C765" s="187"/>
      <c r="D765" s="192" t="s">
        <v>2438</v>
      </c>
      <c r="E765" s="450" t="s">
        <v>7</v>
      </c>
      <c r="F765" s="190"/>
      <c r="G765" s="187"/>
      <c r="H765" s="191"/>
      <c r="I765" s="149"/>
      <c r="J765" s="157"/>
      <c r="K765" s="157"/>
      <c r="L765" s="157"/>
      <c r="M765" s="157"/>
      <c r="N765" s="157"/>
      <c r="O765" s="157"/>
      <c r="P765" s="157"/>
      <c r="Q765" s="157"/>
    </row>
    <row r="766" customFormat="false" ht="15.75" hidden="false" customHeight="true" outlineLevel="0" collapsed="false">
      <c r="A766" s="51" t="n">
        <v>24</v>
      </c>
      <c r="B766" s="6" t="n">
        <v>15062331</v>
      </c>
      <c r="C766" s="7" t="s">
        <v>1836</v>
      </c>
      <c r="D766" s="8" t="s">
        <v>2128</v>
      </c>
      <c r="E766" s="158" t="s">
        <v>7</v>
      </c>
      <c r="F766" s="158" t="s">
        <v>2111</v>
      </c>
      <c r="G766" s="66" t="n">
        <v>20</v>
      </c>
      <c r="H766" s="17"/>
      <c r="I766" s="5"/>
      <c r="J766" s="137"/>
      <c r="K766" s="137"/>
      <c r="L766" s="137"/>
      <c r="M766" s="137"/>
    </row>
    <row r="767" customFormat="false" ht="15.75" hidden="false" customHeight="true" outlineLevel="0" collapsed="false">
      <c r="A767" s="470" t="n">
        <v>26</v>
      </c>
      <c r="B767" s="6" t="n">
        <v>15062332</v>
      </c>
      <c r="C767" s="7" t="s">
        <v>1838</v>
      </c>
      <c r="D767" s="8" t="s">
        <v>67</v>
      </c>
      <c r="E767" s="158" t="s">
        <v>7</v>
      </c>
      <c r="F767" s="158" t="s">
        <v>2111</v>
      </c>
      <c r="G767" s="66" t="n">
        <v>20</v>
      </c>
      <c r="H767" s="17"/>
      <c r="I767" s="5"/>
      <c r="J767" s="137"/>
      <c r="K767" s="137"/>
      <c r="L767" s="137"/>
      <c r="M767" s="137"/>
    </row>
    <row r="768" customFormat="false" ht="15.75" hidden="false" customHeight="true" outlineLevel="0" collapsed="false">
      <c r="A768" s="51" t="n">
        <v>9</v>
      </c>
      <c r="B768" s="6" t="n">
        <v>15062333</v>
      </c>
      <c r="C768" s="7" t="s">
        <v>1840</v>
      </c>
      <c r="D768" s="8" t="s">
        <v>2118</v>
      </c>
      <c r="E768" s="158" t="s">
        <v>7</v>
      </c>
      <c r="F768" s="158" t="s">
        <v>2111</v>
      </c>
      <c r="G768" s="66" t="n">
        <v>20</v>
      </c>
      <c r="H768" s="17"/>
      <c r="I768" s="5"/>
    </row>
    <row r="769" customFormat="false" ht="15.75" hidden="false" customHeight="true" outlineLevel="0" collapsed="false">
      <c r="A769" s="470" t="n">
        <v>54</v>
      </c>
      <c r="B769" s="6" t="n">
        <v>15062334</v>
      </c>
      <c r="C769" s="7" t="s">
        <v>1842</v>
      </c>
      <c r="D769" s="8" t="s">
        <v>67</v>
      </c>
      <c r="E769" s="158" t="s">
        <v>7</v>
      </c>
      <c r="F769" s="158" t="s">
        <v>2111</v>
      </c>
      <c r="G769" s="66" t="n">
        <v>20</v>
      </c>
      <c r="H769" s="17"/>
      <c r="I769" s="5"/>
      <c r="J769" s="137"/>
      <c r="K769" s="137"/>
      <c r="L769" s="137"/>
      <c r="M769" s="137"/>
    </row>
    <row r="770" customFormat="false" ht="15.75" hidden="false" customHeight="true" outlineLevel="0" collapsed="false">
      <c r="A770" s="51" t="n">
        <v>58</v>
      </c>
      <c r="B770" s="6" t="n">
        <v>15062335</v>
      </c>
      <c r="C770" s="7" t="s">
        <v>1844</v>
      </c>
      <c r="D770" s="8" t="s">
        <v>2145</v>
      </c>
      <c r="E770" s="158" t="s">
        <v>7</v>
      </c>
      <c r="F770" s="71" t="s">
        <v>2113</v>
      </c>
      <c r="G770" s="66" t="n">
        <v>20</v>
      </c>
      <c r="H770" s="17"/>
      <c r="I770" s="5"/>
      <c r="J770" s="137"/>
      <c r="K770" s="137"/>
      <c r="L770" s="137"/>
      <c r="M770" s="137"/>
    </row>
    <row r="771" customFormat="false" ht="15.75" hidden="false" customHeight="true" outlineLevel="0" collapsed="false">
      <c r="A771" s="470" t="n">
        <v>64</v>
      </c>
      <c r="B771" s="6" t="n">
        <v>15062336</v>
      </c>
      <c r="C771" s="7" t="s">
        <v>8</v>
      </c>
      <c r="D771" s="8" t="s">
        <v>9</v>
      </c>
      <c r="E771" s="158" t="s">
        <v>7</v>
      </c>
      <c r="F771" s="71" t="s">
        <v>2113</v>
      </c>
      <c r="G771" s="66" t="n">
        <v>20</v>
      </c>
      <c r="H771" s="17"/>
      <c r="I771" s="5"/>
      <c r="J771" s="137"/>
      <c r="K771" s="137"/>
      <c r="L771" s="137"/>
      <c r="M771" s="137"/>
    </row>
    <row r="772" customFormat="false" ht="15.75" hidden="false" customHeight="true" outlineLevel="0" collapsed="false">
      <c r="A772" s="51" t="n">
        <v>68</v>
      </c>
      <c r="B772" s="6" t="n">
        <v>15062337</v>
      </c>
      <c r="C772" s="7" t="s">
        <v>1846</v>
      </c>
      <c r="D772" s="8" t="s">
        <v>2151</v>
      </c>
      <c r="E772" s="158" t="s">
        <v>7</v>
      </c>
      <c r="F772" s="71" t="s">
        <v>2113</v>
      </c>
      <c r="G772" s="66" t="n">
        <v>20</v>
      </c>
      <c r="H772" s="17"/>
      <c r="I772" s="5"/>
      <c r="J772" s="137"/>
      <c r="K772" s="137"/>
      <c r="L772" s="137"/>
      <c r="M772" s="137"/>
    </row>
    <row r="773" customFormat="false" ht="15.75" hidden="false" customHeight="true" outlineLevel="0" collapsed="false">
      <c r="A773" s="470" t="n">
        <v>73</v>
      </c>
      <c r="B773" s="6" t="n">
        <v>15062338</v>
      </c>
      <c r="C773" s="7" t="s">
        <v>1848</v>
      </c>
      <c r="D773" s="8" t="s">
        <v>2155</v>
      </c>
      <c r="E773" s="158" t="s">
        <v>7</v>
      </c>
      <c r="F773" s="71" t="s">
        <v>2113</v>
      </c>
      <c r="G773" s="66" t="n">
        <v>20</v>
      </c>
      <c r="H773" s="17"/>
      <c r="I773" s="5"/>
      <c r="J773" s="137"/>
      <c r="K773" s="137"/>
      <c r="L773" s="137"/>
      <c r="M773" s="137"/>
    </row>
    <row r="774" customFormat="false" ht="15.75" hidden="false" customHeight="true" outlineLevel="0" collapsed="false">
      <c r="A774" s="51" t="n">
        <v>74</v>
      </c>
      <c r="B774" s="6" t="n">
        <v>15062339</v>
      </c>
      <c r="C774" s="7" t="s">
        <v>1850</v>
      </c>
      <c r="D774" s="8" t="s">
        <v>2156</v>
      </c>
      <c r="E774" s="158" t="s">
        <v>7</v>
      </c>
      <c r="F774" s="71" t="s">
        <v>2113</v>
      </c>
      <c r="G774" s="66" t="n">
        <v>20</v>
      </c>
      <c r="H774" s="17"/>
      <c r="I774" s="17"/>
      <c r="J774" s="137"/>
      <c r="K774" s="137"/>
      <c r="L774" s="137"/>
      <c r="M774" s="137"/>
    </row>
    <row r="775" customFormat="false" ht="15.75" hidden="false" customHeight="true" outlineLevel="0" collapsed="false">
      <c r="A775" s="470" t="n">
        <v>75</v>
      </c>
      <c r="B775" s="6" t="n">
        <v>15062340</v>
      </c>
      <c r="C775" s="7" t="s">
        <v>1852</v>
      </c>
      <c r="D775" s="8" t="s">
        <v>2157</v>
      </c>
      <c r="E775" s="158" t="s">
        <v>7</v>
      </c>
      <c r="F775" s="71" t="s">
        <v>2113</v>
      </c>
      <c r="G775" s="66" t="n">
        <v>20</v>
      </c>
      <c r="H775" s="17"/>
      <c r="I775" s="5"/>
      <c r="J775" s="137"/>
      <c r="K775" s="137"/>
      <c r="L775" s="137"/>
      <c r="M775" s="137"/>
    </row>
    <row r="776" customFormat="false" ht="15.75" hidden="false" customHeight="true" outlineLevel="0" collapsed="false">
      <c r="A776" s="51" t="n">
        <v>113</v>
      </c>
      <c r="B776" s="6" t="n">
        <v>15062343</v>
      </c>
      <c r="C776" s="7" t="s">
        <v>1854</v>
      </c>
      <c r="D776" s="8" t="s">
        <v>20</v>
      </c>
      <c r="E776" s="158" t="s">
        <v>7</v>
      </c>
      <c r="F776" s="71" t="s">
        <v>2113</v>
      </c>
      <c r="G776" s="66" t="n">
        <v>20</v>
      </c>
      <c r="H776" s="17"/>
      <c r="I776" s="5"/>
      <c r="J776" s="137"/>
      <c r="K776" s="137"/>
      <c r="L776" s="137"/>
      <c r="M776" s="137"/>
    </row>
    <row r="777" customFormat="false" ht="15.75" hidden="false" customHeight="true" outlineLevel="0" collapsed="false">
      <c r="A777" s="470" t="n">
        <v>125</v>
      </c>
      <c r="B777" s="6" t="n">
        <v>15062344</v>
      </c>
      <c r="C777" s="7" t="s">
        <v>1856</v>
      </c>
      <c r="D777" s="8" t="s">
        <v>20</v>
      </c>
      <c r="E777" s="158" t="s">
        <v>7</v>
      </c>
      <c r="F777" s="71" t="s">
        <v>2113</v>
      </c>
      <c r="G777" s="66" t="n">
        <v>20</v>
      </c>
      <c r="H777" s="17"/>
      <c r="I777" s="5"/>
      <c r="J777" s="137"/>
      <c r="K777" s="170"/>
      <c r="L777" s="137"/>
      <c r="M777" s="137"/>
    </row>
    <row r="778" customFormat="false" ht="15.75" hidden="false" customHeight="true" outlineLevel="0" collapsed="false">
      <c r="A778" s="51" t="n">
        <v>164</v>
      </c>
      <c r="B778" s="6" t="n">
        <v>15062346</v>
      </c>
      <c r="C778" s="7" t="s">
        <v>1858</v>
      </c>
      <c r="D778" s="8" t="s">
        <v>2205</v>
      </c>
      <c r="E778" s="158" t="s">
        <v>7</v>
      </c>
      <c r="F778" s="71" t="s">
        <v>2113</v>
      </c>
      <c r="G778" s="66" t="n">
        <v>20</v>
      </c>
      <c r="H778" s="167"/>
      <c r="I778" s="5"/>
      <c r="J778" s="137"/>
      <c r="K778" s="137"/>
      <c r="L778" s="137"/>
      <c r="M778" s="137"/>
      <c r="P778" s="137"/>
    </row>
    <row r="779" customFormat="false" ht="15.75" hidden="false" customHeight="true" outlineLevel="0" collapsed="false">
      <c r="A779" s="470" t="n">
        <v>241</v>
      </c>
      <c r="B779" s="463" t="n">
        <v>15062347</v>
      </c>
      <c r="C779" s="464" t="s">
        <v>1860</v>
      </c>
      <c r="D779" s="465" t="s">
        <v>2240</v>
      </c>
      <c r="E779" s="466" t="s">
        <v>7</v>
      </c>
      <c r="F779" s="477" t="s">
        <v>2113</v>
      </c>
      <c r="G779" s="467" t="n">
        <v>20</v>
      </c>
      <c r="H779" s="17"/>
      <c r="I779" s="5"/>
      <c r="J779" s="137"/>
      <c r="K779" s="170"/>
      <c r="L779" s="137"/>
      <c r="M779" s="137"/>
      <c r="P779" s="137"/>
    </row>
    <row r="780" s="157" customFormat="true" ht="15.75" hidden="false" customHeight="true" outlineLevel="0" collapsed="false">
      <c r="A780" s="51" t="n">
        <v>245</v>
      </c>
      <c r="B780" s="6" t="n">
        <v>15062348</v>
      </c>
      <c r="C780" s="7" t="s">
        <v>1862</v>
      </c>
      <c r="D780" s="8" t="s">
        <v>2242</v>
      </c>
      <c r="E780" s="158" t="s">
        <v>7</v>
      </c>
      <c r="F780" s="71" t="s">
        <v>2113</v>
      </c>
      <c r="G780" s="66" t="n">
        <v>20</v>
      </c>
      <c r="H780" s="17"/>
      <c r="I780" s="5"/>
      <c r="J780" s="137"/>
      <c r="K780" s="170"/>
      <c r="L780" s="137"/>
      <c r="M780" s="137"/>
      <c r="N780" s="110"/>
      <c r="O780" s="110"/>
      <c r="P780" s="110"/>
      <c r="Q780" s="110"/>
    </row>
    <row r="781" customFormat="false" ht="15.75" hidden="false" customHeight="true" outlineLevel="0" collapsed="false">
      <c r="A781" s="507" t="n">
        <v>246</v>
      </c>
      <c r="B781" s="478" t="n">
        <v>15062349</v>
      </c>
      <c r="C781" s="479" t="s">
        <v>1864</v>
      </c>
      <c r="D781" s="480" t="s">
        <v>2242</v>
      </c>
      <c r="E781" s="481" t="s">
        <v>7</v>
      </c>
      <c r="F781" s="482" t="s">
        <v>2113</v>
      </c>
      <c r="G781" s="483" t="n">
        <v>20</v>
      </c>
      <c r="H781" s="17"/>
      <c r="I781" s="5"/>
      <c r="J781" s="137"/>
      <c r="K781" s="170"/>
      <c r="L781" s="137"/>
      <c r="M781" s="137"/>
    </row>
    <row r="782" s="157" customFormat="true" ht="15.75" hidden="false" customHeight="true" outlineLevel="0" collapsed="false">
      <c r="A782" s="51" t="n">
        <v>247</v>
      </c>
      <c r="B782" s="6" t="n">
        <v>15062350</v>
      </c>
      <c r="C782" s="7" t="s">
        <v>1866</v>
      </c>
      <c r="D782" s="8" t="s">
        <v>49</v>
      </c>
      <c r="E782" s="158" t="s">
        <v>7</v>
      </c>
      <c r="F782" s="71" t="s">
        <v>2113</v>
      </c>
      <c r="G782" s="66" t="n">
        <v>20</v>
      </c>
      <c r="H782" s="17"/>
      <c r="I782" s="5"/>
      <c r="J782" s="137"/>
      <c r="K782" s="170"/>
      <c r="L782" s="137"/>
      <c r="M782" s="137"/>
      <c r="N782" s="110"/>
      <c r="O782" s="110"/>
      <c r="P782" s="110"/>
      <c r="Q782" s="110"/>
    </row>
    <row r="783" s="157" customFormat="true" ht="15.75" hidden="false" customHeight="true" outlineLevel="0" collapsed="false">
      <c r="A783" s="51" t="n">
        <v>249</v>
      </c>
      <c r="B783" s="6" t="n">
        <v>15062351</v>
      </c>
      <c r="C783" s="7" t="s">
        <v>1868</v>
      </c>
      <c r="D783" s="8" t="s">
        <v>20</v>
      </c>
      <c r="E783" s="158" t="s">
        <v>7</v>
      </c>
      <c r="F783" s="71" t="s">
        <v>2113</v>
      </c>
      <c r="G783" s="66" t="n">
        <v>20</v>
      </c>
      <c r="H783" s="17"/>
      <c r="I783" s="5"/>
      <c r="J783" s="137"/>
      <c r="K783" s="170"/>
      <c r="L783" s="137"/>
      <c r="M783" s="137"/>
      <c r="N783" s="110"/>
      <c r="O783" s="110"/>
      <c r="P783" s="110"/>
      <c r="Q783" s="110"/>
    </row>
    <row r="784" s="157" customFormat="true" ht="15.75" hidden="false" customHeight="true" outlineLevel="0" collapsed="false">
      <c r="A784" s="51" t="n">
        <v>269</v>
      </c>
      <c r="B784" s="6" t="n">
        <v>15062353</v>
      </c>
      <c r="C784" s="7" t="s">
        <v>1870</v>
      </c>
      <c r="D784" s="8" t="s">
        <v>2251</v>
      </c>
      <c r="E784" s="158" t="s">
        <v>7</v>
      </c>
      <c r="F784" s="71" t="s">
        <v>2113</v>
      </c>
      <c r="G784" s="66" t="n">
        <v>20</v>
      </c>
      <c r="H784" s="17"/>
      <c r="I784" s="5"/>
      <c r="J784" s="137"/>
      <c r="K784" s="170"/>
      <c r="L784" s="137"/>
      <c r="M784" s="137"/>
      <c r="N784" s="110"/>
      <c r="O784" s="110"/>
      <c r="P784" s="110"/>
      <c r="Q784" s="110"/>
    </row>
    <row r="785" s="157" customFormat="true" ht="15.75" hidden="false" customHeight="true" outlineLevel="0" collapsed="false">
      <c r="A785" s="51" t="n">
        <v>306</v>
      </c>
      <c r="B785" s="6" t="n">
        <v>15062354</v>
      </c>
      <c r="C785" s="7" t="s">
        <v>1872</v>
      </c>
      <c r="D785" s="8" t="s">
        <v>24</v>
      </c>
      <c r="E785" s="158" t="s">
        <v>7</v>
      </c>
      <c r="F785" s="71" t="s">
        <v>2113</v>
      </c>
      <c r="G785" s="66" t="n">
        <v>20</v>
      </c>
      <c r="H785" s="17"/>
      <c r="I785" s="5"/>
      <c r="J785" s="137"/>
      <c r="K785" s="170"/>
      <c r="L785" s="137"/>
      <c r="M785" s="137"/>
      <c r="N785" s="110"/>
      <c r="O785" s="110"/>
      <c r="P785" s="110"/>
      <c r="Q785" s="110"/>
    </row>
    <row r="786" customFormat="false" ht="15.75" hidden="false" customHeight="true" outlineLevel="0" collapsed="false">
      <c r="A786" s="470" t="n">
        <v>436</v>
      </c>
      <c r="B786" s="471" t="n">
        <v>15062356</v>
      </c>
      <c r="C786" s="472" t="s">
        <v>1874</v>
      </c>
      <c r="D786" s="473" t="s">
        <v>2325</v>
      </c>
      <c r="E786" s="474" t="s">
        <v>7</v>
      </c>
      <c r="F786" s="475" t="s">
        <v>2113</v>
      </c>
      <c r="G786" s="476" t="n">
        <v>20</v>
      </c>
      <c r="H786" s="17"/>
      <c r="I786" s="5"/>
      <c r="J786" s="137"/>
      <c r="K786" s="137"/>
      <c r="L786" s="137"/>
      <c r="M786" s="137"/>
    </row>
    <row r="787" customFormat="false" ht="15.75" hidden="false" customHeight="true" outlineLevel="0" collapsed="false">
      <c r="A787" s="51" t="n">
        <v>502</v>
      </c>
      <c r="B787" s="6" t="n">
        <v>15062357</v>
      </c>
      <c r="C787" s="7" t="s">
        <v>1876</v>
      </c>
      <c r="D787" s="8" t="s">
        <v>30</v>
      </c>
      <c r="E787" s="158" t="s">
        <v>7</v>
      </c>
      <c r="F787" s="71" t="s">
        <v>2113</v>
      </c>
      <c r="G787" s="66" t="n">
        <v>20</v>
      </c>
      <c r="H787" s="17"/>
      <c r="I787" s="5"/>
      <c r="J787" s="137"/>
      <c r="K787" s="137"/>
      <c r="L787" s="137"/>
      <c r="M787" s="137"/>
    </row>
    <row r="788" customFormat="false" ht="15.75" hidden="false" customHeight="true" outlineLevel="0" collapsed="false">
      <c r="A788" s="51" t="n">
        <v>552</v>
      </c>
      <c r="B788" s="6" t="n">
        <v>15062358</v>
      </c>
      <c r="C788" s="7" t="s">
        <v>1878</v>
      </c>
      <c r="D788" s="8" t="s">
        <v>2377</v>
      </c>
      <c r="E788" s="158" t="s">
        <v>7</v>
      </c>
      <c r="F788" s="71" t="s">
        <v>2113</v>
      </c>
      <c r="G788" s="66" t="n">
        <v>20</v>
      </c>
      <c r="H788" s="17"/>
      <c r="I788" s="5"/>
      <c r="J788" s="137"/>
      <c r="K788" s="137"/>
      <c r="L788" s="137"/>
      <c r="M788" s="137"/>
    </row>
    <row r="789" customFormat="false" ht="15.75" hidden="false" customHeight="true" outlineLevel="0" collapsed="false">
      <c r="A789" s="51" t="n">
        <v>607</v>
      </c>
      <c r="B789" s="6" t="n">
        <v>15062359</v>
      </c>
      <c r="C789" s="7" t="s">
        <v>1880</v>
      </c>
      <c r="D789" s="8" t="s">
        <v>49</v>
      </c>
      <c r="E789" s="158" t="s">
        <v>7</v>
      </c>
      <c r="F789" s="71" t="s">
        <v>2113</v>
      </c>
      <c r="G789" s="66" t="n">
        <v>20</v>
      </c>
      <c r="H789" s="17"/>
      <c r="I789" s="5"/>
    </row>
    <row r="790" customFormat="false" ht="15.75" hidden="false" customHeight="true" outlineLevel="0" collapsed="false">
      <c r="A790" s="51" t="n">
        <v>620</v>
      </c>
      <c r="B790" s="6" t="n">
        <v>15062360</v>
      </c>
      <c r="C790" s="7" t="s">
        <v>1882</v>
      </c>
      <c r="D790" s="8" t="s">
        <v>26</v>
      </c>
      <c r="E790" s="158" t="s">
        <v>7</v>
      </c>
      <c r="F790" s="71" t="s">
        <v>2113</v>
      </c>
      <c r="G790" s="66" t="n">
        <v>20</v>
      </c>
      <c r="H790" s="17"/>
      <c r="I790" s="5"/>
    </row>
    <row r="791" customFormat="false" ht="12.75" hidden="false" customHeight="false" outlineLevel="0" collapsed="false">
      <c r="A791" s="51" t="n">
        <v>621</v>
      </c>
      <c r="B791" s="6" t="n">
        <v>15062361</v>
      </c>
      <c r="C791" s="7" t="s">
        <v>1884</v>
      </c>
      <c r="D791" s="8" t="s">
        <v>168</v>
      </c>
      <c r="E791" s="158" t="s">
        <v>7</v>
      </c>
      <c r="F791" s="71" t="s">
        <v>2113</v>
      </c>
      <c r="G791" s="66" t="n">
        <v>20</v>
      </c>
      <c r="H791" s="17"/>
      <c r="I791" s="5"/>
    </row>
    <row r="792" customFormat="false" ht="15.75" hidden="false" customHeight="true" outlineLevel="0" collapsed="false">
      <c r="A792" s="51" t="n">
        <v>630</v>
      </c>
      <c r="B792" s="6" t="n">
        <v>15062362</v>
      </c>
      <c r="C792" s="7" t="s">
        <v>1886</v>
      </c>
      <c r="D792" s="8" t="s">
        <v>2412</v>
      </c>
      <c r="E792" s="158" t="s">
        <v>7</v>
      </c>
      <c r="F792" s="71" t="s">
        <v>2113</v>
      </c>
      <c r="G792" s="66" t="n">
        <v>20</v>
      </c>
      <c r="H792" s="17"/>
      <c r="I792" s="5"/>
    </row>
    <row r="793" customFormat="false" ht="15.75" hidden="false" customHeight="true" outlineLevel="0" collapsed="false">
      <c r="A793" s="51" t="n">
        <v>78</v>
      </c>
      <c r="B793" s="6" t="n">
        <v>15062363</v>
      </c>
      <c r="C793" s="7" t="s">
        <v>1888</v>
      </c>
      <c r="D793" s="8" t="s">
        <v>2160</v>
      </c>
      <c r="E793" s="158" t="s">
        <v>7</v>
      </c>
      <c r="F793" s="71" t="s">
        <v>2113</v>
      </c>
      <c r="G793" s="66" t="n">
        <v>20</v>
      </c>
      <c r="H793" s="17"/>
      <c r="I793" s="5"/>
      <c r="J793" s="137"/>
      <c r="K793" s="137"/>
      <c r="L793" s="137"/>
      <c r="M793" s="137"/>
    </row>
    <row r="794" customFormat="false" ht="12.75" hidden="false" customHeight="false" outlineLevel="0" collapsed="false">
      <c r="A794" s="51" t="n">
        <v>159</v>
      </c>
      <c r="B794" s="6" t="n">
        <v>15062365</v>
      </c>
      <c r="C794" s="7" t="s">
        <v>1890</v>
      </c>
      <c r="D794" s="8" t="s">
        <v>2204</v>
      </c>
      <c r="E794" s="158" t="s">
        <v>7</v>
      </c>
      <c r="F794" s="71" t="s">
        <v>2113</v>
      </c>
      <c r="G794" s="66" t="n">
        <v>8</v>
      </c>
      <c r="H794" s="17"/>
      <c r="I794" s="5"/>
      <c r="J794" s="137"/>
      <c r="K794" s="137"/>
      <c r="L794" s="137"/>
      <c r="M794" s="137"/>
    </row>
    <row r="795" customFormat="false" ht="15.75" hidden="false" customHeight="true" outlineLevel="0" collapsed="false">
      <c r="A795" s="51" t="n">
        <v>294</v>
      </c>
      <c r="B795" s="6" t="n">
        <v>15062366</v>
      </c>
      <c r="C795" s="7" t="s">
        <v>1892</v>
      </c>
      <c r="D795" s="8" t="s">
        <v>2260</v>
      </c>
      <c r="E795" s="158" t="s">
        <v>7</v>
      </c>
      <c r="F795" s="158" t="s">
        <v>2198</v>
      </c>
      <c r="G795" s="66" t="n">
        <v>20</v>
      </c>
      <c r="H795" s="17"/>
      <c r="I795" s="5"/>
      <c r="J795" s="137"/>
      <c r="K795" s="170"/>
      <c r="L795" s="137"/>
      <c r="M795" s="137"/>
    </row>
    <row r="796" customFormat="false" ht="15.75" hidden="false" customHeight="true" outlineLevel="0" collapsed="false">
      <c r="A796" s="51" t="n">
        <v>321</v>
      </c>
      <c r="B796" s="6" t="n">
        <v>15062367</v>
      </c>
      <c r="C796" s="7" t="s">
        <v>1894</v>
      </c>
      <c r="D796" s="8" t="s">
        <v>28</v>
      </c>
      <c r="E796" s="158" t="s">
        <v>7</v>
      </c>
      <c r="F796" s="71" t="s">
        <v>2113</v>
      </c>
      <c r="G796" s="66" t="n">
        <v>20</v>
      </c>
      <c r="H796" s="17"/>
      <c r="I796" s="5"/>
      <c r="J796" s="137"/>
      <c r="K796" s="170"/>
      <c r="L796" s="137"/>
      <c r="M796" s="137"/>
    </row>
    <row r="797" customFormat="false" ht="15.75" hidden="false" customHeight="true" outlineLevel="0" collapsed="false">
      <c r="A797" s="51" t="n">
        <v>334</v>
      </c>
      <c r="B797" s="6" t="n">
        <v>15062368</v>
      </c>
      <c r="C797" s="7" t="s">
        <v>1896</v>
      </c>
      <c r="D797" s="8" t="s">
        <v>2274</v>
      </c>
      <c r="E797" s="158" t="s">
        <v>7</v>
      </c>
      <c r="F797" s="71" t="s">
        <v>2113</v>
      </c>
      <c r="G797" s="66" t="n">
        <v>20</v>
      </c>
      <c r="H797" s="17"/>
      <c r="I797" s="5"/>
      <c r="J797" s="137"/>
      <c r="K797" s="170"/>
      <c r="L797" s="137"/>
      <c r="M797" s="137"/>
    </row>
    <row r="798" customFormat="false" ht="15.75" hidden="false" customHeight="true" outlineLevel="0" collapsed="false">
      <c r="A798" s="51" t="n">
        <v>543</v>
      </c>
      <c r="B798" s="6" t="n">
        <v>15062369</v>
      </c>
      <c r="C798" s="7" t="s">
        <v>1898</v>
      </c>
      <c r="D798" s="8" t="s">
        <v>2371</v>
      </c>
      <c r="E798" s="158" t="s">
        <v>7</v>
      </c>
      <c r="F798" s="71" t="s">
        <v>2113</v>
      </c>
      <c r="G798" s="66" t="n">
        <v>20</v>
      </c>
      <c r="H798" s="17"/>
      <c r="I798" s="5"/>
      <c r="J798" s="137"/>
      <c r="K798" s="137"/>
      <c r="L798" s="137"/>
      <c r="M798" s="137"/>
    </row>
    <row r="799" customFormat="false" ht="15.75" hidden="false" customHeight="true" outlineLevel="0" collapsed="false">
      <c r="A799" s="51" t="n">
        <v>608</v>
      </c>
      <c r="B799" s="6" t="n">
        <v>15062370</v>
      </c>
      <c r="C799" s="7" t="s">
        <v>1900</v>
      </c>
      <c r="D799" s="8" t="s">
        <v>2333</v>
      </c>
      <c r="E799" s="158" t="s">
        <v>7</v>
      </c>
      <c r="F799" s="71" t="s">
        <v>2113</v>
      </c>
      <c r="G799" s="66" t="n">
        <v>20</v>
      </c>
      <c r="H799" s="17"/>
      <c r="I799" s="5"/>
    </row>
    <row r="800" customFormat="false" ht="15.75" hidden="false" customHeight="true" outlineLevel="0" collapsed="false">
      <c r="A800" s="51" t="n">
        <v>625</v>
      </c>
      <c r="B800" s="6" t="n">
        <v>15062371</v>
      </c>
      <c r="C800" s="7" t="s">
        <v>1902</v>
      </c>
      <c r="D800" s="8" t="s">
        <v>49</v>
      </c>
      <c r="E800" s="158" t="s">
        <v>7</v>
      </c>
      <c r="F800" s="71" t="s">
        <v>2113</v>
      </c>
      <c r="G800" s="66" t="n">
        <v>20</v>
      </c>
      <c r="H800" s="17"/>
      <c r="I800" s="5"/>
    </row>
    <row r="801" customFormat="false" ht="15.75" hidden="false" customHeight="true" outlineLevel="0" collapsed="false">
      <c r="A801" s="51" t="n">
        <v>634</v>
      </c>
      <c r="B801" s="6" t="n">
        <v>15062372</v>
      </c>
      <c r="C801" s="7" t="s">
        <v>1904</v>
      </c>
      <c r="D801" s="8" t="s">
        <v>2415</v>
      </c>
      <c r="E801" s="158" t="s">
        <v>7</v>
      </c>
      <c r="F801" s="71" t="s">
        <v>2113</v>
      </c>
      <c r="G801" s="66" t="n">
        <v>20</v>
      </c>
      <c r="H801" s="17"/>
      <c r="I801" s="5"/>
    </row>
    <row r="802" customFormat="false" ht="12.75" hidden="false" customHeight="false" outlineLevel="0" collapsed="false">
      <c r="A802" s="51" t="n">
        <v>636</v>
      </c>
      <c r="B802" s="6" t="n">
        <v>15062373</v>
      </c>
      <c r="C802" s="10" t="s">
        <v>1906</v>
      </c>
      <c r="D802" s="67" t="s">
        <v>20</v>
      </c>
      <c r="E802" s="158" t="s">
        <v>7</v>
      </c>
      <c r="F802" s="71" t="s">
        <v>2113</v>
      </c>
      <c r="G802" s="66" t="n">
        <v>20</v>
      </c>
      <c r="H802" s="17"/>
      <c r="I802" s="5"/>
    </row>
    <row r="803" customFormat="false" ht="15.75" hidden="false" customHeight="false" outlineLevel="0" collapsed="false">
      <c r="A803" s="57" t="n">
        <v>55</v>
      </c>
      <c r="B803" s="20" t="n">
        <v>15062375</v>
      </c>
      <c r="C803" s="19" t="n">
        <v>659</v>
      </c>
      <c r="D803" s="56" t="s">
        <v>246</v>
      </c>
      <c r="E803" s="24" t="s">
        <v>178</v>
      </c>
      <c r="F803" s="10" t="s">
        <v>2516</v>
      </c>
      <c r="G803" s="51" t="n">
        <v>20</v>
      </c>
      <c r="H803" s="54"/>
      <c r="I803" s="57"/>
    </row>
    <row r="804" customFormat="false" ht="15.75" hidden="false" customHeight="false" outlineLevel="0" collapsed="false">
      <c r="A804" s="57" t="n">
        <v>71</v>
      </c>
      <c r="B804" s="20" t="n">
        <v>15062376</v>
      </c>
      <c r="C804" s="19" t="n">
        <v>679</v>
      </c>
      <c r="D804" s="56" t="s">
        <v>218</v>
      </c>
      <c r="E804" s="24" t="s">
        <v>178</v>
      </c>
      <c r="F804" s="10" t="s">
        <v>2516</v>
      </c>
      <c r="G804" s="51" t="n">
        <v>20</v>
      </c>
      <c r="H804" s="54"/>
      <c r="I804" s="57"/>
    </row>
    <row r="805" customFormat="false" ht="15.75" hidden="false" customHeight="false" outlineLevel="0" collapsed="false">
      <c r="A805" s="57" t="n">
        <v>79</v>
      </c>
      <c r="B805" s="20" t="n">
        <v>15062378</v>
      </c>
      <c r="C805" s="19"/>
      <c r="D805" s="56" t="s">
        <v>210</v>
      </c>
      <c r="E805" s="24" t="s">
        <v>178</v>
      </c>
      <c r="F805" s="10" t="s">
        <v>2516</v>
      </c>
      <c r="G805" s="51" t="n">
        <v>20</v>
      </c>
      <c r="H805" s="54"/>
      <c r="I805" s="57"/>
    </row>
    <row r="806" customFormat="false" ht="15.75" hidden="false" customHeight="true" outlineLevel="0" collapsed="false">
      <c r="A806" s="51" t="n">
        <v>640</v>
      </c>
      <c r="B806" s="6" t="n">
        <v>15062379</v>
      </c>
      <c r="C806" s="10"/>
      <c r="D806" s="67" t="s">
        <v>2419</v>
      </c>
      <c r="E806" s="158" t="s">
        <v>7</v>
      </c>
      <c r="F806" s="71" t="s">
        <v>2113</v>
      </c>
      <c r="G806" s="66" t="n">
        <v>20</v>
      </c>
      <c r="H806" s="17"/>
      <c r="I806" s="5"/>
    </row>
    <row r="807" customFormat="false" ht="15.75" hidden="false" customHeight="true" outlineLevel="0" collapsed="false">
      <c r="A807" s="51" t="n">
        <v>641</v>
      </c>
      <c r="B807" s="6" t="n">
        <v>15062380</v>
      </c>
      <c r="C807" s="10"/>
      <c r="D807" s="67" t="s">
        <v>30</v>
      </c>
      <c r="E807" s="158" t="s">
        <v>7</v>
      </c>
      <c r="F807" s="71" t="s">
        <v>2113</v>
      </c>
      <c r="G807" s="66" t="n">
        <v>20</v>
      </c>
      <c r="H807" s="17"/>
      <c r="I807" s="5"/>
    </row>
    <row r="808" customFormat="false" ht="15.75" hidden="false" customHeight="true" outlineLevel="0" collapsed="false">
      <c r="A808" s="51" t="n">
        <v>642</v>
      </c>
      <c r="B808" s="6" t="n">
        <v>15062381</v>
      </c>
      <c r="C808" s="10"/>
      <c r="D808" s="67" t="s">
        <v>2420</v>
      </c>
      <c r="E808" s="158" t="s">
        <v>7</v>
      </c>
      <c r="F808" s="71" t="s">
        <v>2113</v>
      </c>
      <c r="G808" s="66" t="n">
        <v>20</v>
      </c>
      <c r="H808" s="17"/>
      <c r="I808" s="5"/>
    </row>
    <row r="809" customFormat="false" ht="15.75" hidden="false" customHeight="true" outlineLevel="0" collapsed="false">
      <c r="A809" s="51" t="n">
        <v>643</v>
      </c>
      <c r="B809" s="6" t="n">
        <v>15062382</v>
      </c>
      <c r="C809" s="10"/>
      <c r="D809" s="67" t="s">
        <v>2421</v>
      </c>
      <c r="E809" s="158" t="s">
        <v>7</v>
      </c>
      <c r="F809" s="71" t="s">
        <v>2113</v>
      </c>
      <c r="G809" s="66" t="n">
        <v>20</v>
      </c>
      <c r="H809" s="17"/>
      <c r="I809" s="5"/>
    </row>
    <row r="810" customFormat="false" ht="15.75" hidden="false" customHeight="true" outlineLevel="0" collapsed="false">
      <c r="A810" s="51" t="n">
        <v>644</v>
      </c>
      <c r="B810" s="6" t="n">
        <v>15062383</v>
      </c>
      <c r="C810" s="10"/>
      <c r="D810" s="67" t="s">
        <v>2422</v>
      </c>
      <c r="E810" s="158" t="s">
        <v>7</v>
      </c>
      <c r="F810" s="71" t="s">
        <v>2113</v>
      </c>
      <c r="G810" s="66" t="n">
        <v>20</v>
      </c>
      <c r="H810" s="17"/>
      <c r="I810" s="5"/>
    </row>
    <row r="811" customFormat="false" ht="15.75" hidden="false" customHeight="true" outlineLevel="0" collapsed="false">
      <c r="A811" s="51" t="n">
        <v>645</v>
      </c>
      <c r="B811" s="6" t="n">
        <v>15062384</v>
      </c>
      <c r="C811" s="10"/>
      <c r="D811" s="67" t="s">
        <v>2284</v>
      </c>
      <c r="E811" s="158" t="s">
        <v>7</v>
      </c>
      <c r="F811" s="71" t="s">
        <v>2113</v>
      </c>
      <c r="G811" s="66" t="n">
        <v>20</v>
      </c>
      <c r="H811" s="17"/>
      <c r="I811" s="5"/>
    </row>
    <row r="812" customFormat="false" ht="15.75" hidden="false" customHeight="true" outlineLevel="0" collapsed="false">
      <c r="A812" s="51" t="n">
        <v>646</v>
      </c>
      <c r="B812" s="6" t="n">
        <v>15062385</v>
      </c>
      <c r="C812" s="10"/>
      <c r="D812" s="67" t="s">
        <v>2423</v>
      </c>
      <c r="E812" s="158" t="s">
        <v>7</v>
      </c>
      <c r="F812" s="71" t="s">
        <v>2113</v>
      </c>
      <c r="G812" s="66" t="n">
        <v>20</v>
      </c>
      <c r="H812" s="17"/>
      <c r="I812" s="5"/>
    </row>
    <row r="813" customFormat="false" ht="15.75" hidden="false" customHeight="true" outlineLevel="0" collapsed="false">
      <c r="A813" s="51" t="n">
        <v>647</v>
      </c>
      <c r="B813" s="6" t="n">
        <v>15062386</v>
      </c>
      <c r="C813" s="10"/>
      <c r="D813" s="67" t="s">
        <v>2424</v>
      </c>
      <c r="E813" s="158" t="s">
        <v>7</v>
      </c>
      <c r="F813" s="71" t="s">
        <v>2113</v>
      </c>
      <c r="G813" s="66" t="n">
        <v>20</v>
      </c>
      <c r="H813" s="17"/>
      <c r="I813" s="5"/>
    </row>
    <row r="814" customFormat="false" ht="15.75" hidden="false" customHeight="true" outlineLevel="0" collapsed="false">
      <c r="A814" s="51" t="n">
        <v>648</v>
      </c>
      <c r="B814" s="6" t="n">
        <v>15062387</v>
      </c>
      <c r="C814" s="10"/>
      <c r="D814" s="67" t="s">
        <v>2425</v>
      </c>
      <c r="E814" s="158" t="s">
        <v>7</v>
      </c>
      <c r="F814" s="71" t="s">
        <v>2113</v>
      </c>
      <c r="G814" s="66" t="n">
        <v>20</v>
      </c>
      <c r="H814" s="17"/>
      <c r="I814" s="5"/>
    </row>
    <row r="815" customFormat="false" ht="15.75" hidden="false" customHeight="true" outlineLevel="0" collapsed="false">
      <c r="A815" s="57" t="n">
        <v>80</v>
      </c>
      <c r="B815" s="20" t="n">
        <v>15062388</v>
      </c>
      <c r="C815" s="19"/>
      <c r="D815" s="17" t="s">
        <v>262</v>
      </c>
      <c r="E815" s="24" t="s">
        <v>178</v>
      </c>
      <c r="F815" s="10" t="s">
        <v>2516</v>
      </c>
      <c r="G815" s="51" t="n">
        <v>20</v>
      </c>
      <c r="H815" s="54"/>
      <c r="I815" s="57"/>
    </row>
    <row r="816" customFormat="false" ht="15.75" hidden="false" customHeight="true" outlineLevel="0" collapsed="false">
      <c r="A816" s="51" t="n">
        <v>649</v>
      </c>
      <c r="B816" s="6" t="n">
        <v>15062389</v>
      </c>
      <c r="C816" s="10"/>
      <c r="D816" s="184" t="s">
        <v>2426</v>
      </c>
      <c r="E816" s="158" t="s">
        <v>7</v>
      </c>
      <c r="F816" s="71" t="s">
        <v>2113</v>
      </c>
      <c r="G816" s="66" t="n">
        <v>20</v>
      </c>
      <c r="H816" s="17"/>
      <c r="I816" s="5"/>
    </row>
    <row r="817" customFormat="false" ht="15.75" hidden="false" customHeight="true" outlineLevel="0" collapsed="false">
      <c r="A817" s="51" t="n">
        <v>650</v>
      </c>
      <c r="B817" s="6" t="n">
        <v>15062390</v>
      </c>
      <c r="C817" s="10"/>
      <c r="D817" s="184" t="s">
        <v>221</v>
      </c>
      <c r="E817" s="158" t="s">
        <v>7</v>
      </c>
      <c r="F817" s="71" t="s">
        <v>2113</v>
      </c>
      <c r="G817" s="66" t="n">
        <v>20</v>
      </c>
      <c r="H817" s="17"/>
      <c r="I817" s="5"/>
    </row>
    <row r="818" customFormat="false" ht="15.75" hidden="false" customHeight="true" outlineLevel="0" collapsed="false">
      <c r="A818" s="51" t="n">
        <v>651</v>
      </c>
      <c r="B818" s="6" t="n">
        <v>15062391</v>
      </c>
      <c r="C818" s="10"/>
      <c r="D818" s="184" t="s">
        <v>2427</v>
      </c>
      <c r="E818" s="158" t="s">
        <v>7</v>
      </c>
      <c r="F818" s="71" t="s">
        <v>2132</v>
      </c>
      <c r="G818" s="66" t="n">
        <v>20</v>
      </c>
      <c r="H818" s="17"/>
      <c r="I818" s="5"/>
    </row>
    <row r="819" customFormat="false" ht="15.75" hidden="false" customHeight="true" outlineLevel="0" collapsed="false">
      <c r="A819" s="316" t="n">
        <v>652</v>
      </c>
      <c r="B819" s="160" t="n">
        <v>15062392</v>
      </c>
      <c r="C819" s="185"/>
      <c r="D819" s="186" t="s">
        <v>196</v>
      </c>
      <c r="E819" s="450" t="s">
        <v>7</v>
      </c>
      <c r="F819" s="164"/>
      <c r="G819" s="185"/>
      <c r="H819" s="166"/>
      <c r="I819" s="164" t="s">
        <v>2428</v>
      </c>
      <c r="J819" s="157"/>
      <c r="K819" s="157"/>
      <c r="L819" s="157"/>
      <c r="M819" s="157"/>
      <c r="N819" s="157"/>
      <c r="O819" s="157"/>
      <c r="P819" s="157"/>
      <c r="Q819" s="157"/>
    </row>
    <row r="820" customFormat="false" ht="15.75" hidden="false" customHeight="false" outlineLevel="0" collapsed="false">
      <c r="A820" s="57" t="n">
        <v>49</v>
      </c>
      <c r="B820" s="51" t="n">
        <v>15062393</v>
      </c>
      <c r="C820" s="52"/>
      <c r="D820" s="17" t="s">
        <v>241</v>
      </c>
      <c r="E820" s="22" t="s">
        <v>178</v>
      </c>
      <c r="F820" s="10" t="s">
        <v>2506</v>
      </c>
      <c r="G820" s="51" t="n">
        <v>20</v>
      </c>
      <c r="H820" s="81"/>
      <c r="I820" s="57"/>
    </row>
    <row r="821" customFormat="false" ht="15.75" hidden="false" customHeight="false" outlineLevel="0" collapsed="false">
      <c r="A821" s="57" t="n">
        <v>81</v>
      </c>
      <c r="B821" s="20" t="n">
        <v>15062393</v>
      </c>
      <c r="C821" s="19"/>
      <c r="D821" s="17" t="s">
        <v>241</v>
      </c>
      <c r="E821" s="24" t="s">
        <v>178</v>
      </c>
      <c r="F821" s="10" t="s">
        <v>2516</v>
      </c>
      <c r="G821" s="51" t="n">
        <v>20</v>
      </c>
      <c r="H821" s="54"/>
      <c r="I821" s="57"/>
    </row>
    <row r="822" customFormat="false" ht="15.75" hidden="false" customHeight="false" outlineLevel="0" collapsed="false">
      <c r="A822" s="57" t="n">
        <v>82</v>
      </c>
      <c r="B822" s="20" t="n">
        <v>15062394</v>
      </c>
      <c r="C822" s="19"/>
      <c r="D822" s="17" t="s">
        <v>244</v>
      </c>
      <c r="E822" s="24" t="s">
        <v>178</v>
      </c>
      <c r="F822" s="10" t="s">
        <v>2516</v>
      </c>
      <c r="G822" s="51" t="n">
        <v>20</v>
      </c>
      <c r="H822" s="54"/>
      <c r="I822" s="57"/>
    </row>
    <row r="823" customFormat="false" ht="15.75" hidden="false" customHeight="true" outlineLevel="0" collapsed="false">
      <c r="A823" s="198" t="n">
        <v>653</v>
      </c>
      <c r="B823" s="150" t="n">
        <v>15062395</v>
      </c>
      <c r="C823" s="187"/>
      <c r="D823" s="188" t="s">
        <v>221</v>
      </c>
      <c r="E823" s="450" t="s">
        <v>7</v>
      </c>
      <c r="F823" s="190"/>
      <c r="G823" s="187"/>
      <c r="H823" s="191"/>
      <c r="I823" s="191"/>
      <c r="J823" s="157"/>
      <c r="K823" s="157"/>
      <c r="L823" s="157"/>
      <c r="M823" s="157"/>
      <c r="N823" s="157"/>
      <c r="O823" s="157"/>
      <c r="P823" s="157"/>
      <c r="Q823" s="157"/>
    </row>
    <row r="824" customFormat="false" ht="15.75" hidden="false" customHeight="false" outlineLevel="0" collapsed="false">
      <c r="A824" s="57" t="n">
        <v>83</v>
      </c>
      <c r="B824" s="20" t="n">
        <v>15062396</v>
      </c>
      <c r="C824" s="19"/>
      <c r="D824" s="17" t="s">
        <v>218</v>
      </c>
      <c r="E824" s="24" t="s">
        <v>178</v>
      </c>
      <c r="F824" s="10" t="s">
        <v>2516</v>
      </c>
      <c r="G824" s="51" t="n">
        <v>20</v>
      </c>
      <c r="H824" s="54"/>
      <c r="I824" s="57"/>
    </row>
    <row r="825" customFormat="false" ht="15.75" hidden="false" customHeight="true" outlineLevel="0" collapsed="false">
      <c r="A825" s="198" t="n">
        <v>654</v>
      </c>
      <c r="B825" s="150" t="n">
        <v>15062397</v>
      </c>
      <c r="C825" s="187"/>
      <c r="D825" s="188" t="s">
        <v>2429</v>
      </c>
      <c r="E825" s="450" t="s">
        <v>7</v>
      </c>
      <c r="F825" s="190"/>
      <c r="G825" s="187"/>
      <c r="H825" s="191"/>
      <c r="I825" s="191"/>
      <c r="J825" s="157"/>
      <c r="K825" s="157"/>
      <c r="L825" s="157"/>
      <c r="M825" s="157"/>
      <c r="N825" s="157"/>
      <c r="O825" s="157"/>
      <c r="P825" s="157"/>
      <c r="Q825" s="157"/>
    </row>
    <row r="826" customFormat="false" ht="15.75" hidden="false" customHeight="false" outlineLevel="0" collapsed="false">
      <c r="A826" s="57" t="n">
        <v>44</v>
      </c>
      <c r="B826" s="50" t="n">
        <v>15062398</v>
      </c>
      <c r="C826" s="24"/>
      <c r="D826" s="48" t="s">
        <v>237</v>
      </c>
      <c r="E826" s="22" t="s">
        <v>178</v>
      </c>
      <c r="F826" s="10" t="s">
        <v>2506</v>
      </c>
      <c r="G826" s="51" t="n">
        <v>20</v>
      </c>
      <c r="H826" s="81"/>
      <c r="I826" s="57"/>
    </row>
    <row r="827" customFormat="false" ht="15.75" hidden="false" customHeight="false" outlineLevel="0" collapsed="false">
      <c r="A827" s="57" t="n">
        <v>84</v>
      </c>
      <c r="B827" s="20" t="n">
        <v>15062398</v>
      </c>
      <c r="C827" s="19"/>
      <c r="D827" s="17" t="s">
        <v>237</v>
      </c>
      <c r="E827" s="24" t="s">
        <v>178</v>
      </c>
      <c r="F827" s="10" t="s">
        <v>2516</v>
      </c>
      <c r="G827" s="51" t="n">
        <v>20</v>
      </c>
      <c r="H827" s="54"/>
      <c r="I827" s="57"/>
    </row>
    <row r="828" customFormat="false" ht="15.75" hidden="false" customHeight="true" outlineLevel="0" collapsed="false">
      <c r="A828" s="51" t="n">
        <v>655</v>
      </c>
      <c r="B828" s="6" t="n">
        <v>15062399</v>
      </c>
      <c r="C828" s="10"/>
      <c r="D828" s="184" t="s">
        <v>2430</v>
      </c>
      <c r="E828" s="158" t="s">
        <v>7</v>
      </c>
      <c r="F828" s="71" t="s">
        <v>2113</v>
      </c>
      <c r="G828" s="66" t="n">
        <v>20</v>
      </c>
      <c r="H828" s="17"/>
      <c r="I828" s="5"/>
    </row>
    <row r="829" customFormat="false" ht="15.75" hidden="false" customHeight="true" outlineLevel="0" collapsed="false">
      <c r="A829" s="51" t="n">
        <v>656</v>
      </c>
      <c r="B829" s="6" t="n">
        <v>15062400</v>
      </c>
      <c r="C829" s="10"/>
      <c r="D829" s="184" t="s">
        <v>2431</v>
      </c>
      <c r="E829" s="158" t="s">
        <v>7</v>
      </c>
      <c r="F829" s="71" t="s">
        <v>2113</v>
      </c>
      <c r="G829" s="66" t="n">
        <v>20</v>
      </c>
      <c r="H829" s="17"/>
      <c r="I829" s="5"/>
    </row>
    <row r="830" customFormat="false" ht="15.75" hidden="false" customHeight="true" outlineLevel="0" collapsed="false">
      <c r="A830" s="51" t="n">
        <v>657</v>
      </c>
      <c r="B830" s="6" t="n">
        <v>15062401</v>
      </c>
      <c r="C830" s="10"/>
      <c r="D830" s="184" t="s">
        <v>2432</v>
      </c>
      <c r="E830" s="158" t="s">
        <v>7</v>
      </c>
      <c r="F830" s="71" t="s">
        <v>2113</v>
      </c>
      <c r="G830" s="66" t="n">
        <v>20</v>
      </c>
      <c r="H830" s="17"/>
      <c r="I830" s="5"/>
    </row>
    <row r="831" customFormat="false" ht="15.75" hidden="false" customHeight="true" outlineLevel="0" collapsed="false">
      <c r="A831" s="51" t="n">
        <v>658</v>
      </c>
      <c r="B831" s="6" t="n">
        <v>15062402</v>
      </c>
      <c r="C831" s="10"/>
      <c r="D831" s="184" t="s">
        <v>2433</v>
      </c>
      <c r="E831" s="158" t="s">
        <v>7</v>
      </c>
      <c r="F831" s="71" t="s">
        <v>2113</v>
      </c>
      <c r="G831" s="66" t="n">
        <v>20</v>
      </c>
      <c r="H831" s="17"/>
      <c r="I831" s="5"/>
    </row>
    <row r="832" customFormat="false" ht="15.75" hidden="false" customHeight="false" outlineLevel="0" collapsed="false">
      <c r="A832" s="57" t="n">
        <v>85</v>
      </c>
      <c r="B832" s="20" t="n">
        <v>15062403</v>
      </c>
      <c r="C832" s="19"/>
      <c r="D832" s="17" t="s">
        <v>263</v>
      </c>
      <c r="E832" s="24" t="s">
        <v>178</v>
      </c>
      <c r="F832" s="10" t="s">
        <v>2516</v>
      </c>
      <c r="G832" s="51" t="n">
        <v>20</v>
      </c>
      <c r="H832" s="54"/>
      <c r="I832" s="57"/>
    </row>
    <row r="833" customFormat="false" ht="15.75" hidden="false" customHeight="true" outlineLevel="0" collapsed="false">
      <c r="A833" s="51" t="n">
        <v>659</v>
      </c>
      <c r="B833" s="6" t="n">
        <v>15062404</v>
      </c>
      <c r="C833" s="10"/>
      <c r="D833" s="184" t="s">
        <v>2434</v>
      </c>
      <c r="E833" s="158" t="s">
        <v>7</v>
      </c>
      <c r="F833" s="71" t="s">
        <v>2113</v>
      </c>
      <c r="G833" s="66" t="n">
        <v>20</v>
      </c>
      <c r="H833" s="17"/>
      <c r="I833" s="5"/>
    </row>
    <row r="834" customFormat="false" ht="15.75" hidden="false" customHeight="true" outlineLevel="0" collapsed="false">
      <c r="A834" s="51" t="n">
        <v>660</v>
      </c>
      <c r="B834" s="6" t="n">
        <v>15062405</v>
      </c>
      <c r="C834" s="10"/>
      <c r="D834" s="184" t="s">
        <v>2435</v>
      </c>
      <c r="E834" s="158" t="s">
        <v>7</v>
      </c>
      <c r="F834" s="71" t="s">
        <v>2113</v>
      </c>
      <c r="G834" s="66" t="n">
        <v>20</v>
      </c>
      <c r="H834" s="17"/>
      <c r="I834" s="5"/>
    </row>
    <row r="835" customFormat="false" ht="15.75" hidden="false" customHeight="false" outlineLevel="0" collapsed="false">
      <c r="A835" s="57" t="n">
        <v>1</v>
      </c>
      <c r="B835" s="20" t="n">
        <v>15062406</v>
      </c>
      <c r="C835" s="45" t="s">
        <v>176</v>
      </c>
      <c r="D835" s="5" t="s">
        <v>177</v>
      </c>
      <c r="E835" s="22" t="s">
        <v>178</v>
      </c>
      <c r="F835" s="10" t="s">
        <v>2198</v>
      </c>
      <c r="G835" s="51" t="n">
        <v>20</v>
      </c>
      <c r="H835" s="305"/>
      <c r="I835" s="57"/>
    </row>
    <row r="836" customFormat="false" ht="15.75" hidden="false" customHeight="false" outlineLevel="0" collapsed="false">
      <c r="A836" s="57" t="n">
        <v>2</v>
      </c>
      <c r="B836" s="20" t="n">
        <v>15062407</v>
      </c>
      <c r="C836" s="45" t="s">
        <v>179</v>
      </c>
      <c r="D836" s="5" t="s">
        <v>180</v>
      </c>
      <c r="E836" s="22" t="s">
        <v>178</v>
      </c>
      <c r="F836" s="10" t="s">
        <v>2506</v>
      </c>
      <c r="G836" s="51" t="n">
        <v>20</v>
      </c>
      <c r="H836" s="51"/>
      <c r="I836" s="57"/>
    </row>
    <row r="837" customFormat="false" ht="15.75" hidden="false" customHeight="false" outlineLevel="0" collapsed="false">
      <c r="A837" s="57" t="n">
        <v>3</v>
      </c>
      <c r="B837" s="20" t="n">
        <v>15062408</v>
      </c>
      <c r="C837" s="45" t="s">
        <v>181</v>
      </c>
      <c r="D837" s="5" t="s">
        <v>182</v>
      </c>
      <c r="E837" s="22" t="s">
        <v>178</v>
      </c>
      <c r="F837" s="10" t="s">
        <v>2506</v>
      </c>
      <c r="G837" s="51" t="n">
        <v>20</v>
      </c>
      <c r="H837" s="81"/>
      <c r="I837" s="57"/>
    </row>
    <row r="838" customFormat="false" ht="15.75" hidden="false" customHeight="false" outlineLevel="0" collapsed="false">
      <c r="A838" s="57" t="n">
        <v>4</v>
      </c>
      <c r="B838" s="20" t="n">
        <v>15062409</v>
      </c>
      <c r="C838" s="45" t="s">
        <v>183</v>
      </c>
      <c r="D838" s="5" t="s">
        <v>51</v>
      </c>
      <c r="E838" s="22" t="s">
        <v>178</v>
      </c>
      <c r="F838" s="10" t="s">
        <v>2506</v>
      </c>
      <c r="G838" s="51" t="n">
        <v>20</v>
      </c>
      <c r="H838" s="81"/>
      <c r="I838" s="88"/>
    </row>
    <row r="839" customFormat="false" ht="15.75" hidden="false" customHeight="false" outlineLevel="0" collapsed="false">
      <c r="A839" s="57" t="n">
        <v>5</v>
      </c>
      <c r="B839" s="20" t="n">
        <v>15062410</v>
      </c>
      <c r="C839" s="45" t="s">
        <v>184</v>
      </c>
      <c r="D839" s="5" t="s">
        <v>24</v>
      </c>
      <c r="E839" s="22" t="s">
        <v>178</v>
      </c>
      <c r="F839" s="10" t="s">
        <v>2506</v>
      </c>
      <c r="G839" s="51" t="n">
        <v>20</v>
      </c>
      <c r="H839" s="81"/>
      <c r="I839" s="88"/>
    </row>
    <row r="840" customFormat="false" ht="15.75" hidden="false" customHeight="false" outlineLevel="0" collapsed="false">
      <c r="A840" s="57" t="n">
        <v>6</v>
      </c>
      <c r="B840" s="20" t="n">
        <v>15062411</v>
      </c>
      <c r="C840" s="45" t="s">
        <v>185</v>
      </c>
      <c r="D840" s="5" t="s">
        <v>186</v>
      </c>
      <c r="E840" s="22" t="s">
        <v>178</v>
      </c>
      <c r="F840" s="10" t="s">
        <v>2506</v>
      </c>
      <c r="G840" s="51" t="n">
        <v>20</v>
      </c>
      <c r="H840" s="81"/>
      <c r="I840" s="88"/>
    </row>
    <row r="841" customFormat="false" ht="15.75" hidden="false" customHeight="false" outlineLevel="0" collapsed="false">
      <c r="A841" s="57" t="n">
        <v>7</v>
      </c>
      <c r="B841" s="20" t="n">
        <v>15062412</v>
      </c>
      <c r="C841" s="45" t="s">
        <v>187</v>
      </c>
      <c r="D841" s="5" t="s">
        <v>188</v>
      </c>
      <c r="E841" s="22" t="s">
        <v>178</v>
      </c>
      <c r="F841" s="10" t="s">
        <v>2506</v>
      </c>
      <c r="G841" s="51" t="n">
        <v>20</v>
      </c>
      <c r="H841" s="81"/>
      <c r="I841" s="88"/>
    </row>
    <row r="842" customFormat="false" ht="15.75" hidden="false" customHeight="false" outlineLevel="0" collapsed="false">
      <c r="A842" s="57" t="n">
        <v>8</v>
      </c>
      <c r="B842" s="20" t="n">
        <v>15062413</v>
      </c>
      <c r="C842" s="45" t="s">
        <v>189</v>
      </c>
      <c r="D842" s="5" t="s">
        <v>190</v>
      </c>
      <c r="E842" s="22" t="s">
        <v>178</v>
      </c>
      <c r="F842" s="10" t="s">
        <v>2506</v>
      </c>
      <c r="G842" s="51" t="n">
        <v>20</v>
      </c>
      <c r="H842" s="81"/>
      <c r="I842" s="88"/>
    </row>
    <row r="843" customFormat="false" ht="15.75" hidden="false" customHeight="false" outlineLevel="0" collapsed="false">
      <c r="A843" s="57" t="n">
        <v>9</v>
      </c>
      <c r="B843" s="20" t="n">
        <v>15062414</v>
      </c>
      <c r="C843" s="45" t="s">
        <v>191</v>
      </c>
      <c r="D843" s="5" t="s">
        <v>192</v>
      </c>
      <c r="E843" s="22" t="s">
        <v>178</v>
      </c>
      <c r="F843" s="10" t="s">
        <v>2506</v>
      </c>
      <c r="G843" s="51" t="n">
        <v>20</v>
      </c>
      <c r="H843" s="81"/>
      <c r="I843" s="88"/>
    </row>
    <row r="844" customFormat="false" ht="15.75" hidden="false" customHeight="false" outlineLevel="0" collapsed="false">
      <c r="A844" s="57" t="n">
        <v>10</v>
      </c>
      <c r="B844" s="20" t="n">
        <v>15062415</v>
      </c>
      <c r="C844" s="45" t="s">
        <v>193</v>
      </c>
      <c r="D844" s="5" t="s">
        <v>194</v>
      </c>
      <c r="E844" s="22" t="s">
        <v>178</v>
      </c>
      <c r="F844" s="10" t="s">
        <v>2506</v>
      </c>
      <c r="G844" s="51" t="n">
        <v>20</v>
      </c>
      <c r="H844" s="81"/>
      <c r="I844" s="88"/>
    </row>
    <row r="845" customFormat="false" ht="15.75" hidden="false" customHeight="true" outlineLevel="0" collapsed="false">
      <c r="A845" s="57" t="n">
        <v>11</v>
      </c>
      <c r="B845" s="20" t="n">
        <v>15062416</v>
      </c>
      <c r="C845" s="45" t="s">
        <v>195</v>
      </c>
      <c r="D845" s="5" t="s">
        <v>196</v>
      </c>
      <c r="E845" s="22" t="s">
        <v>178</v>
      </c>
      <c r="F845" s="10" t="s">
        <v>2506</v>
      </c>
      <c r="G845" s="51" t="n">
        <v>20</v>
      </c>
      <c r="H845" s="81"/>
      <c r="I845" s="57"/>
    </row>
    <row r="846" customFormat="false" ht="15.75" hidden="false" customHeight="false" outlineLevel="0" collapsed="false">
      <c r="A846" s="57" t="n">
        <v>12</v>
      </c>
      <c r="B846" s="20" t="n">
        <v>15062417</v>
      </c>
      <c r="C846" s="45" t="s">
        <v>197</v>
      </c>
      <c r="D846" s="5" t="s">
        <v>198</v>
      </c>
      <c r="E846" s="22" t="s">
        <v>178</v>
      </c>
      <c r="F846" s="10" t="s">
        <v>2506</v>
      </c>
      <c r="G846" s="51" t="n">
        <v>20</v>
      </c>
      <c r="H846" s="81"/>
      <c r="I846" s="57"/>
    </row>
    <row r="847" customFormat="false" ht="15.75" hidden="false" customHeight="false" outlineLevel="0" collapsed="false">
      <c r="A847" s="57" t="n">
        <v>13</v>
      </c>
      <c r="B847" s="20" t="n">
        <v>15062418</v>
      </c>
      <c r="C847" s="45" t="s">
        <v>199</v>
      </c>
      <c r="D847" s="5" t="s">
        <v>200</v>
      </c>
      <c r="E847" s="22" t="s">
        <v>178</v>
      </c>
      <c r="F847" s="10" t="s">
        <v>2506</v>
      </c>
      <c r="G847" s="51" t="n">
        <v>20</v>
      </c>
      <c r="H847" s="81"/>
      <c r="I847" s="57"/>
    </row>
    <row r="848" customFormat="false" ht="15.75" hidden="false" customHeight="false" outlineLevel="0" collapsed="false">
      <c r="A848" s="57" t="n">
        <v>14</v>
      </c>
      <c r="B848" s="20" t="n">
        <v>15062419</v>
      </c>
      <c r="C848" s="45" t="s">
        <v>201</v>
      </c>
      <c r="D848" s="5" t="s">
        <v>202</v>
      </c>
      <c r="E848" s="22" t="s">
        <v>178</v>
      </c>
      <c r="F848" s="10" t="s">
        <v>2506</v>
      </c>
      <c r="G848" s="51" t="n">
        <v>20</v>
      </c>
      <c r="H848" s="81"/>
      <c r="I848" s="57"/>
    </row>
    <row r="849" customFormat="false" ht="15.75" hidden="false" customHeight="false" outlineLevel="0" collapsed="false">
      <c r="A849" s="508" t="n">
        <v>15</v>
      </c>
      <c r="B849" s="153" t="n">
        <v>15062420</v>
      </c>
      <c r="C849" s="308" t="s">
        <v>2507</v>
      </c>
      <c r="D849" s="309" t="s">
        <v>2508</v>
      </c>
      <c r="E849" s="154" t="s">
        <v>178</v>
      </c>
      <c r="F849" s="187"/>
      <c r="G849" s="155"/>
      <c r="H849" s="198"/>
      <c r="I849" s="198"/>
    </row>
    <row r="850" customFormat="false" ht="15.75" hidden="false" customHeight="false" outlineLevel="0" collapsed="false">
      <c r="A850" s="57" t="n">
        <v>16</v>
      </c>
      <c r="B850" s="20" t="n">
        <v>15062421</v>
      </c>
      <c r="C850" s="45" t="s">
        <v>203</v>
      </c>
      <c r="D850" s="5" t="s">
        <v>204</v>
      </c>
      <c r="E850" s="22" t="s">
        <v>178</v>
      </c>
      <c r="F850" s="10" t="s">
        <v>2506</v>
      </c>
      <c r="G850" s="51" t="n">
        <v>20</v>
      </c>
      <c r="H850" s="81"/>
      <c r="I850" s="57"/>
    </row>
    <row r="851" customFormat="false" ht="15.75" hidden="false" customHeight="false" outlineLevel="0" collapsed="false">
      <c r="A851" s="508" t="n">
        <v>17</v>
      </c>
      <c r="B851" s="153" t="n">
        <v>15062422</v>
      </c>
      <c r="C851" s="308" t="s">
        <v>2509</v>
      </c>
      <c r="D851" s="309" t="s">
        <v>2510</v>
      </c>
      <c r="E851" s="154" t="s">
        <v>178</v>
      </c>
      <c r="F851" s="187"/>
      <c r="G851" s="155"/>
      <c r="H851" s="155"/>
      <c r="I851" s="155"/>
    </row>
    <row r="852" customFormat="false" ht="15.75" hidden="false" customHeight="false" outlineLevel="0" collapsed="false">
      <c r="A852" s="57" t="n">
        <v>18</v>
      </c>
      <c r="B852" s="20" t="n">
        <v>15062423</v>
      </c>
      <c r="C852" s="45" t="s">
        <v>205</v>
      </c>
      <c r="D852" s="5" t="s">
        <v>75</v>
      </c>
      <c r="E852" s="22" t="s">
        <v>178</v>
      </c>
      <c r="F852" s="10" t="s">
        <v>2506</v>
      </c>
      <c r="G852" s="51" t="n">
        <v>20</v>
      </c>
      <c r="H852" s="81"/>
      <c r="I852" s="57"/>
    </row>
    <row r="853" customFormat="false" ht="15.75" hidden="false" customHeight="false" outlineLevel="0" collapsed="false">
      <c r="A853" s="57" t="n">
        <v>19</v>
      </c>
      <c r="B853" s="20" t="n">
        <v>15062424</v>
      </c>
      <c r="C853" s="45" t="s">
        <v>206</v>
      </c>
      <c r="D853" s="5" t="s">
        <v>207</v>
      </c>
      <c r="E853" s="22" t="s">
        <v>178</v>
      </c>
      <c r="F853" s="10" t="s">
        <v>2506</v>
      </c>
      <c r="G853" s="51" t="n">
        <v>20</v>
      </c>
      <c r="H853" s="81"/>
      <c r="I853" s="57"/>
    </row>
    <row r="854" customFormat="false" ht="15.75" hidden="false" customHeight="false" outlineLevel="0" collapsed="false">
      <c r="A854" s="57" t="n">
        <v>20</v>
      </c>
      <c r="B854" s="20" t="n">
        <v>15062425</v>
      </c>
      <c r="C854" s="45" t="s">
        <v>208</v>
      </c>
      <c r="D854" s="5" t="s">
        <v>53</v>
      </c>
      <c r="E854" s="58" t="s">
        <v>178</v>
      </c>
      <c r="F854" s="10" t="s">
        <v>2506</v>
      </c>
      <c r="G854" s="51" t="n">
        <v>20</v>
      </c>
      <c r="H854" s="81"/>
      <c r="I854" s="57"/>
    </row>
    <row r="855" customFormat="false" ht="15.75" hidden="false" customHeight="false" outlineLevel="0" collapsed="false">
      <c r="A855" s="57" t="n">
        <v>21</v>
      </c>
      <c r="B855" s="20" t="n">
        <v>15062426</v>
      </c>
      <c r="C855" s="45" t="s">
        <v>209</v>
      </c>
      <c r="D855" s="5" t="s">
        <v>210</v>
      </c>
      <c r="E855" s="22" t="s">
        <v>178</v>
      </c>
      <c r="F855" s="10" t="s">
        <v>2506</v>
      </c>
      <c r="G855" s="51" t="n">
        <v>20</v>
      </c>
      <c r="H855" s="81"/>
      <c r="I855" s="57"/>
    </row>
    <row r="856" customFormat="false" ht="15.75" hidden="false" customHeight="false" outlineLevel="0" collapsed="false">
      <c r="A856" s="57" t="n">
        <v>22</v>
      </c>
      <c r="B856" s="20" t="n">
        <v>15062427</v>
      </c>
      <c r="C856" s="45" t="s">
        <v>211</v>
      </c>
      <c r="D856" s="5" t="s">
        <v>212</v>
      </c>
      <c r="E856" s="22" t="s">
        <v>178</v>
      </c>
      <c r="F856" s="10" t="s">
        <v>2506</v>
      </c>
      <c r="G856" s="51" t="n">
        <v>20</v>
      </c>
      <c r="H856" s="81"/>
      <c r="I856" s="57"/>
    </row>
    <row r="857" customFormat="false" ht="15.75" hidden="false" customHeight="false" outlineLevel="0" collapsed="false">
      <c r="A857" s="57" t="n">
        <v>45</v>
      </c>
      <c r="B857" s="51" t="n">
        <v>15062427</v>
      </c>
      <c r="C857" s="24"/>
      <c r="D857" s="48" t="s">
        <v>212</v>
      </c>
      <c r="E857" s="22" t="s">
        <v>178</v>
      </c>
      <c r="F857" s="10" t="s">
        <v>2506</v>
      </c>
      <c r="G857" s="51" t="n">
        <v>20</v>
      </c>
      <c r="H857" s="81"/>
      <c r="I857" s="57" t="s">
        <v>2513</v>
      </c>
    </row>
    <row r="858" customFormat="false" ht="15.75" hidden="false" customHeight="false" outlineLevel="0" collapsed="false">
      <c r="A858" s="57" t="n">
        <v>90</v>
      </c>
      <c r="B858" s="10" t="n">
        <v>15062427</v>
      </c>
      <c r="C858" s="10"/>
      <c r="D858" s="17" t="s">
        <v>212</v>
      </c>
      <c r="E858" s="24" t="s">
        <v>178</v>
      </c>
      <c r="F858" s="10" t="s">
        <v>2516</v>
      </c>
      <c r="G858" s="51" t="n">
        <v>20</v>
      </c>
      <c r="H858" s="51"/>
      <c r="I858" s="57" t="s">
        <v>2513</v>
      </c>
    </row>
    <row r="859" customFormat="false" ht="15.75" hidden="false" customHeight="false" outlineLevel="0" collapsed="false">
      <c r="A859" s="57" t="n">
        <v>23</v>
      </c>
      <c r="B859" s="20" t="n">
        <v>15062428</v>
      </c>
      <c r="C859" s="45" t="s">
        <v>213</v>
      </c>
      <c r="D859" s="5" t="s">
        <v>214</v>
      </c>
      <c r="E859" s="22" t="s">
        <v>178</v>
      </c>
      <c r="F859" s="10" t="s">
        <v>2506</v>
      </c>
      <c r="G859" s="51" t="n">
        <v>20</v>
      </c>
      <c r="H859" s="81"/>
      <c r="I859" s="57"/>
    </row>
    <row r="860" customFormat="false" ht="15.75" hidden="false" customHeight="false" outlineLevel="0" collapsed="false">
      <c r="A860" s="57" t="n">
        <v>24</v>
      </c>
      <c r="B860" s="20" t="n">
        <v>15062429</v>
      </c>
      <c r="C860" s="45" t="s">
        <v>215</v>
      </c>
      <c r="D860" s="5" t="s">
        <v>216</v>
      </c>
      <c r="E860" s="22" t="s">
        <v>178</v>
      </c>
      <c r="F860" s="10" t="s">
        <v>2506</v>
      </c>
      <c r="G860" s="51" t="n">
        <v>20</v>
      </c>
      <c r="H860" s="81"/>
      <c r="I860" s="57"/>
    </row>
    <row r="861" customFormat="false" ht="15.75" hidden="false" customHeight="false" outlineLevel="0" collapsed="false">
      <c r="A861" s="57" t="n">
        <v>46</v>
      </c>
      <c r="B861" s="51" t="n">
        <v>15062429</v>
      </c>
      <c r="C861" s="24"/>
      <c r="D861" s="48" t="s">
        <v>238</v>
      </c>
      <c r="E861" s="22" t="s">
        <v>178</v>
      </c>
      <c r="F861" s="10" t="s">
        <v>2506</v>
      </c>
      <c r="G861" s="51" t="n">
        <v>20</v>
      </c>
      <c r="H861" s="81"/>
      <c r="I861" s="57" t="s">
        <v>2513</v>
      </c>
    </row>
    <row r="862" customFormat="false" ht="15.75" hidden="false" customHeight="false" outlineLevel="0" collapsed="false">
      <c r="A862" s="57" t="n">
        <v>25</v>
      </c>
      <c r="B862" s="20" t="n">
        <v>15062430</v>
      </c>
      <c r="C862" s="45" t="s">
        <v>217</v>
      </c>
      <c r="D862" s="5" t="s">
        <v>218</v>
      </c>
      <c r="E862" s="22" t="s">
        <v>178</v>
      </c>
      <c r="F862" s="10" t="s">
        <v>2506</v>
      </c>
      <c r="G862" s="51" t="n">
        <v>20</v>
      </c>
      <c r="H862" s="81"/>
      <c r="I862" s="57"/>
    </row>
    <row r="863" customFormat="false" ht="15.75" hidden="false" customHeight="false" outlineLevel="0" collapsed="false">
      <c r="A863" s="57" t="n">
        <v>26</v>
      </c>
      <c r="B863" s="20" t="n">
        <v>15062431</v>
      </c>
      <c r="C863" s="45" t="s">
        <v>219</v>
      </c>
      <c r="D863" s="5" t="s">
        <v>67</v>
      </c>
      <c r="E863" s="22" t="s">
        <v>178</v>
      </c>
      <c r="F863" s="10" t="s">
        <v>2506</v>
      </c>
      <c r="G863" s="51" t="n">
        <v>20</v>
      </c>
      <c r="H863" s="81"/>
      <c r="I863" s="57"/>
    </row>
    <row r="864" customFormat="false" ht="15.75" hidden="false" customHeight="false" outlineLevel="0" collapsed="false">
      <c r="A864" s="57" t="n">
        <v>27</v>
      </c>
      <c r="B864" s="20" t="n">
        <v>15062432</v>
      </c>
      <c r="C864" s="45" t="s">
        <v>220</v>
      </c>
      <c r="D864" s="5" t="s">
        <v>221</v>
      </c>
      <c r="E864" s="22" t="s">
        <v>178</v>
      </c>
      <c r="F864" s="10" t="s">
        <v>2506</v>
      </c>
      <c r="G864" s="51" t="n">
        <v>20</v>
      </c>
      <c r="H864" s="81"/>
      <c r="I864" s="57"/>
    </row>
    <row r="865" customFormat="false" ht="15.75" hidden="false" customHeight="false" outlineLevel="0" collapsed="false">
      <c r="A865" s="57" t="n">
        <v>28</v>
      </c>
      <c r="B865" s="20" t="n">
        <v>15062433</v>
      </c>
      <c r="C865" s="45" t="s">
        <v>222</v>
      </c>
      <c r="D865" s="5" t="s">
        <v>223</v>
      </c>
      <c r="E865" s="22" t="s">
        <v>178</v>
      </c>
      <c r="F865" s="10" t="s">
        <v>2506</v>
      </c>
      <c r="G865" s="51" t="n">
        <v>20</v>
      </c>
      <c r="H865" s="81"/>
      <c r="I865" s="57"/>
    </row>
    <row r="866" customFormat="false" ht="15.75" hidden="false" customHeight="false" outlineLevel="0" collapsed="false">
      <c r="A866" s="57" t="n">
        <v>29</v>
      </c>
      <c r="B866" s="20" t="n">
        <v>15062434</v>
      </c>
      <c r="C866" s="45" t="s">
        <v>224</v>
      </c>
      <c r="D866" s="5" t="s">
        <v>225</v>
      </c>
      <c r="E866" s="22" t="s">
        <v>178</v>
      </c>
      <c r="F866" s="10" t="s">
        <v>2506</v>
      </c>
      <c r="G866" s="51" t="n">
        <v>20</v>
      </c>
      <c r="H866" s="81"/>
      <c r="I866" s="57"/>
    </row>
    <row r="867" customFormat="false" ht="15.75" hidden="false" customHeight="false" outlineLevel="0" collapsed="false">
      <c r="A867" s="57" t="n">
        <v>30</v>
      </c>
      <c r="B867" s="20" t="n">
        <v>15062435</v>
      </c>
      <c r="C867" s="45" t="s">
        <v>226</v>
      </c>
      <c r="D867" s="5" t="s">
        <v>227</v>
      </c>
      <c r="E867" s="22" t="s">
        <v>178</v>
      </c>
      <c r="F867" s="10" t="s">
        <v>2506</v>
      </c>
      <c r="G867" s="51" t="n">
        <v>20</v>
      </c>
      <c r="H867" s="81"/>
      <c r="I867" s="57"/>
    </row>
    <row r="868" customFormat="false" ht="15.75" hidden="false" customHeight="false" outlineLevel="0" collapsed="false">
      <c r="A868" s="57" t="n">
        <v>31</v>
      </c>
      <c r="B868" s="20" t="n">
        <v>15062436</v>
      </c>
      <c r="C868" s="45" t="s">
        <v>228</v>
      </c>
      <c r="D868" s="5" t="s">
        <v>229</v>
      </c>
      <c r="E868" s="22" t="s">
        <v>178</v>
      </c>
      <c r="F868" s="10" t="s">
        <v>2506</v>
      </c>
      <c r="G868" s="51" t="n">
        <v>20</v>
      </c>
      <c r="H868" s="81"/>
      <c r="I868" s="57"/>
    </row>
    <row r="869" customFormat="false" ht="15.75" hidden="false" customHeight="false" outlineLevel="0" collapsed="false">
      <c r="A869" s="57" t="n">
        <v>32</v>
      </c>
      <c r="B869" s="20" t="n">
        <v>15062437</v>
      </c>
      <c r="C869" s="47"/>
      <c r="D869" s="5" t="s">
        <v>230</v>
      </c>
      <c r="E869" s="22" t="s">
        <v>178</v>
      </c>
      <c r="F869" s="10" t="s">
        <v>2506</v>
      </c>
      <c r="G869" s="51" t="n">
        <v>20</v>
      </c>
      <c r="H869" s="81"/>
      <c r="I869" s="57"/>
    </row>
    <row r="870" customFormat="false" ht="15.75" hidden="false" customHeight="false" outlineLevel="0" collapsed="false">
      <c r="A870" s="57" t="n">
        <v>33</v>
      </c>
      <c r="B870" s="20" t="n">
        <v>15062438</v>
      </c>
      <c r="C870" s="24"/>
      <c r="D870" s="48" t="s">
        <v>231</v>
      </c>
      <c r="E870" s="22" t="s">
        <v>178</v>
      </c>
      <c r="F870" s="10" t="s">
        <v>2506</v>
      </c>
      <c r="G870" s="51" t="n">
        <v>20</v>
      </c>
      <c r="H870" s="81"/>
      <c r="I870" s="57"/>
    </row>
    <row r="871" customFormat="false" ht="15.75" hidden="false" customHeight="false" outlineLevel="0" collapsed="false">
      <c r="A871" s="57" t="n">
        <v>34</v>
      </c>
      <c r="B871" s="20" t="n">
        <v>15062439</v>
      </c>
      <c r="C871" s="24"/>
      <c r="D871" s="48" t="s">
        <v>232</v>
      </c>
      <c r="E871" s="22" t="s">
        <v>178</v>
      </c>
      <c r="F871" s="10" t="s">
        <v>2506</v>
      </c>
      <c r="G871" s="51" t="n">
        <v>20</v>
      </c>
      <c r="H871" s="81"/>
      <c r="I871" s="57"/>
    </row>
    <row r="872" customFormat="false" ht="15.75" hidden="false" customHeight="false" outlineLevel="0" collapsed="false">
      <c r="A872" s="88" t="n">
        <v>35</v>
      </c>
      <c r="B872" s="20" t="n">
        <v>15062440</v>
      </c>
      <c r="C872" s="24"/>
      <c r="D872" s="48" t="s">
        <v>233</v>
      </c>
      <c r="E872" s="22" t="s">
        <v>178</v>
      </c>
      <c r="F872" s="10" t="s">
        <v>2506</v>
      </c>
      <c r="G872" s="51" t="n">
        <v>20</v>
      </c>
      <c r="H872" s="81"/>
      <c r="I872" s="88"/>
    </row>
    <row r="873" customFormat="false" ht="15.75" hidden="false" customHeight="false" outlineLevel="0" collapsed="false">
      <c r="A873" s="57" t="n">
        <v>36</v>
      </c>
      <c r="B873" s="20" t="n">
        <v>15062441</v>
      </c>
      <c r="C873" s="24"/>
      <c r="D873" s="48" t="s">
        <v>53</v>
      </c>
      <c r="E873" s="22" t="s">
        <v>178</v>
      </c>
      <c r="F873" s="10" t="s">
        <v>2506</v>
      </c>
      <c r="G873" s="51" t="n">
        <v>20</v>
      </c>
      <c r="H873" s="81"/>
      <c r="I873" s="57"/>
    </row>
    <row r="874" customFormat="false" ht="15.75" hidden="false" customHeight="true" outlineLevel="0" collapsed="false">
      <c r="A874" s="446" t="n">
        <v>4</v>
      </c>
      <c r="B874" s="20" t="n">
        <v>15062442</v>
      </c>
      <c r="C874" s="36" t="s">
        <v>120</v>
      </c>
      <c r="D874" s="25" t="s">
        <v>119</v>
      </c>
      <c r="E874" s="447" t="s">
        <v>117</v>
      </c>
      <c r="F874" s="232" t="s">
        <v>2472</v>
      </c>
      <c r="G874" s="233" t="n">
        <v>20</v>
      </c>
      <c r="H874" s="235"/>
      <c r="I874" s="208"/>
    </row>
    <row r="875" customFormat="false" ht="15.75" hidden="false" customHeight="true" outlineLevel="0" collapsed="false">
      <c r="A875" s="448" t="n">
        <v>5</v>
      </c>
      <c r="B875" s="237" t="n">
        <v>15062443</v>
      </c>
      <c r="C875" s="238" t="n">
        <v>393</v>
      </c>
      <c r="D875" s="239" t="s">
        <v>2473</v>
      </c>
      <c r="E875" s="449" t="s">
        <v>117</v>
      </c>
      <c r="F875" s="241"/>
      <c r="G875" s="242"/>
      <c r="H875" s="243"/>
      <c r="I875" s="244" t="s">
        <v>2474</v>
      </c>
    </row>
    <row r="876" customFormat="false" ht="15.75" hidden="false" customHeight="false" outlineLevel="0" collapsed="false">
      <c r="A876" s="446" t="n">
        <v>6</v>
      </c>
      <c r="B876" s="20" t="n">
        <v>15062444</v>
      </c>
      <c r="C876" s="36" t="n">
        <v>646</v>
      </c>
      <c r="D876" s="25" t="s">
        <v>121</v>
      </c>
      <c r="E876" s="447" t="s">
        <v>117</v>
      </c>
      <c r="F876" s="232" t="s">
        <v>2472</v>
      </c>
      <c r="G876" s="233" t="n">
        <v>20</v>
      </c>
      <c r="H876" s="235"/>
      <c r="I876" s="208"/>
    </row>
    <row r="877" customFormat="false" ht="15.75" hidden="false" customHeight="true" outlineLevel="0" collapsed="false">
      <c r="A877" s="446" t="n">
        <v>7</v>
      </c>
      <c r="B877" s="20" t="n">
        <v>15062445</v>
      </c>
      <c r="C877" s="36" t="n">
        <v>647</v>
      </c>
      <c r="D877" s="25" t="s">
        <v>122</v>
      </c>
      <c r="E877" s="447" t="s">
        <v>117</v>
      </c>
      <c r="F877" s="232" t="s">
        <v>2472</v>
      </c>
      <c r="G877" s="233" t="n">
        <v>20</v>
      </c>
      <c r="H877" s="235"/>
      <c r="I877" s="208"/>
    </row>
    <row r="878" customFormat="false" ht="15.75" hidden="false" customHeight="true" outlineLevel="0" collapsed="false">
      <c r="A878" s="448" t="n">
        <v>8</v>
      </c>
      <c r="B878" s="237" t="n">
        <v>15062446</v>
      </c>
      <c r="C878" s="238" t="n">
        <v>749</v>
      </c>
      <c r="D878" s="239" t="s">
        <v>20</v>
      </c>
      <c r="E878" s="449" t="s">
        <v>117</v>
      </c>
      <c r="F878" s="248"/>
      <c r="G878" s="249"/>
      <c r="H878" s="243"/>
      <c r="I878" s="242"/>
    </row>
    <row r="879" customFormat="false" ht="15.75" hidden="false" customHeight="false" outlineLevel="0" collapsed="false">
      <c r="A879" s="446" t="n">
        <v>9</v>
      </c>
      <c r="B879" s="20" t="n">
        <v>15062447</v>
      </c>
      <c r="C879" s="36" t="n">
        <v>753</v>
      </c>
      <c r="D879" s="25" t="s">
        <v>20</v>
      </c>
      <c r="E879" s="447" t="s">
        <v>117</v>
      </c>
      <c r="F879" s="232" t="s">
        <v>2181</v>
      </c>
      <c r="G879" s="233" t="n">
        <v>20</v>
      </c>
      <c r="H879" s="235"/>
      <c r="I879" s="208"/>
    </row>
    <row r="880" customFormat="false" ht="15.75" hidden="false" customHeight="false" outlineLevel="0" collapsed="false">
      <c r="A880" s="446" t="n">
        <v>10</v>
      </c>
      <c r="B880" s="20" t="n">
        <v>15062448</v>
      </c>
      <c r="C880" s="35" t="n">
        <v>754</v>
      </c>
      <c r="D880" s="25" t="s">
        <v>20</v>
      </c>
      <c r="E880" s="373" t="s">
        <v>117</v>
      </c>
      <c r="F880" s="232" t="s">
        <v>2181</v>
      </c>
      <c r="G880" s="233" t="n">
        <v>20</v>
      </c>
      <c r="H880" s="235"/>
      <c r="I880" s="208"/>
    </row>
    <row r="881" customFormat="false" ht="15.75" hidden="false" customHeight="false" outlineLevel="0" collapsed="false">
      <c r="A881" s="446" t="n">
        <v>11</v>
      </c>
      <c r="B881" s="20" t="n">
        <v>15062449</v>
      </c>
      <c r="C881" s="36" t="n">
        <v>798</v>
      </c>
      <c r="D881" s="25" t="s">
        <v>123</v>
      </c>
      <c r="E881" s="447" t="s">
        <v>117</v>
      </c>
      <c r="F881" s="232" t="s">
        <v>2181</v>
      </c>
      <c r="G881" s="233" t="n">
        <v>20</v>
      </c>
      <c r="H881" s="235"/>
      <c r="I881" s="208"/>
    </row>
    <row r="882" customFormat="false" ht="15.75" hidden="false" customHeight="false" outlineLevel="0" collapsed="false">
      <c r="A882" s="446" t="n">
        <v>12</v>
      </c>
      <c r="B882" s="20" t="n">
        <v>15062450</v>
      </c>
      <c r="C882" s="36" t="s">
        <v>124</v>
      </c>
      <c r="D882" s="25" t="s">
        <v>123</v>
      </c>
      <c r="E882" s="447" t="s">
        <v>117</v>
      </c>
      <c r="F882" s="232" t="s">
        <v>2472</v>
      </c>
      <c r="G882" s="233" t="n">
        <v>20</v>
      </c>
      <c r="H882" s="235"/>
      <c r="I882" s="208"/>
    </row>
    <row r="883" customFormat="false" ht="15.75" hidden="false" customHeight="false" outlineLevel="0" collapsed="false">
      <c r="A883" s="446" t="n">
        <v>13</v>
      </c>
      <c r="B883" s="20" t="n">
        <v>15062451</v>
      </c>
      <c r="C883" s="36" t="s">
        <v>125</v>
      </c>
      <c r="D883" s="25" t="s">
        <v>123</v>
      </c>
      <c r="E883" s="447" t="s">
        <v>117</v>
      </c>
      <c r="F883" s="232" t="s">
        <v>2472</v>
      </c>
      <c r="G883" s="233" t="n">
        <v>20</v>
      </c>
      <c r="H883" s="235"/>
      <c r="I883" s="208"/>
    </row>
    <row r="884" customFormat="false" ht="15.75" hidden="false" customHeight="false" outlineLevel="0" collapsed="false">
      <c r="A884" s="446" t="n">
        <v>14</v>
      </c>
      <c r="B884" s="20" t="n">
        <v>15062452</v>
      </c>
      <c r="C884" s="35" t="s">
        <v>126</v>
      </c>
      <c r="D884" s="25" t="s">
        <v>127</v>
      </c>
      <c r="E884" s="447" t="s">
        <v>117</v>
      </c>
      <c r="F884" s="232" t="s">
        <v>2472</v>
      </c>
      <c r="G884" s="233" t="n">
        <v>20</v>
      </c>
      <c r="H884" s="235"/>
      <c r="I884" s="208"/>
    </row>
    <row r="885" customFormat="false" ht="15.75" hidden="false" customHeight="true" outlineLevel="0" collapsed="false">
      <c r="A885" s="446" t="n">
        <v>15</v>
      </c>
      <c r="B885" s="20" t="n">
        <v>15062453</v>
      </c>
      <c r="C885" s="35" t="n">
        <v>800</v>
      </c>
      <c r="D885" s="25" t="s">
        <v>128</v>
      </c>
      <c r="E885" s="373" t="s">
        <v>117</v>
      </c>
      <c r="F885" s="232" t="s">
        <v>2181</v>
      </c>
      <c r="G885" s="233" t="n">
        <v>20</v>
      </c>
      <c r="H885" s="235"/>
      <c r="I885" s="208"/>
    </row>
    <row r="886" customFormat="false" ht="15.75" hidden="false" customHeight="true" outlineLevel="0" collapsed="false">
      <c r="A886" s="509" t="n">
        <v>16</v>
      </c>
      <c r="B886" s="20" t="n">
        <v>15062454</v>
      </c>
      <c r="C886" s="35" t="n">
        <v>801</v>
      </c>
      <c r="D886" s="25" t="s">
        <v>129</v>
      </c>
      <c r="E886" s="510" t="s">
        <v>117</v>
      </c>
      <c r="F886" s="232" t="s">
        <v>2181</v>
      </c>
      <c r="G886" s="233" t="n">
        <v>20</v>
      </c>
      <c r="H886" s="235"/>
      <c r="I886" s="245"/>
    </row>
    <row r="887" customFormat="false" ht="15.75" hidden="false" customHeight="false" outlineLevel="0" collapsed="false">
      <c r="A887" s="448" t="n">
        <v>17</v>
      </c>
      <c r="B887" s="237" t="n">
        <v>15062455</v>
      </c>
      <c r="C887" s="251" t="n">
        <v>824</v>
      </c>
      <c r="D887" s="252" t="s">
        <v>20</v>
      </c>
      <c r="E887" s="449" t="s">
        <v>117</v>
      </c>
      <c r="F887" s="248"/>
      <c r="G887" s="253"/>
      <c r="H887" s="243"/>
      <c r="I887" s="242"/>
    </row>
    <row r="888" customFormat="false" ht="15.75" hidden="false" customHeight="false" outlineLevel="0" collapsed="false">
      <c r="A888" s="446" t="n">
        <v>18</v>
      </c>
      <c r="B888" s="20" t="n">
        <v>15062456</v>
      </c>
      <c r="C888" s="36" t="n">
        <v>855</v>
      </c>
      <c r="D888" s="25" t="s">
        <v>130</v>
      </c>
      <c r="E888" s="447" t="s">
        <v>117</v>
      </c>
      <c r="F888" s="232" t="s">
        <v>2472</v>
      </c>
      <c r="G888" s="233" t="n">
        <v>20</v>
      </c>
      <c r="H888" s="511"/>
      <c r="I888" s="208"/>
    </row>
    <row r="889" customFormat="false" ht="15.75" hidden="false" customHeight="false" outlineLevel="0" collapsed="false">
      <c r="A889" s="448" t="n">
        <v>19</v>
      </c>
      <c r="B889" s="237" t="n">
        <v>15062457</v>
      </c>
      <c r="C889" s="251" t="n">
        <v>859</v>
      </c>
      <c r="D889" s="252" t="s">
        <v>20</v>
      </c>
      <c r="E889" s="449" t="s">
        <v>117</v>
      </c>
      <c r="F889" s="248"/>
      <c r="G889" s="255"/>
      <c r="H889" s="243"/>
      <c r="I889" s="242"/>
    </row>
    <row r="890" customFormat="false" ht="15.75" hidden="false" customHeight="false" outlineLevel="0" collapsed="false">
      <c r="A890" s="446" t="n">
        <v>20</v>
      </c>
      <c r="B890" s="20" t="n">
        <v>15062458</v>
      </c>
      <c r="C890" s="35" t="s">
        <v>131</v>
      </c>
      <c r="D890" s="25" t="s">
        <v>132</v>
      </c>
      <c r="E890" s="373" t="s">
        <v>117</v>
      </c>
      <c r="F890" s="232" t="s">
        <v>2181</v>
      </c>
      <c r="G890" s="233" t="n">
        <v>20</v>
      </c>
      <c r="H890" s="235"/>
      <c r="I890" s="208"/>
    </row>
    <row r="891" customFormat="false" ht="15.75" hidden="false" customHeight="false" outlineLevel="0" collapsed="false">
      <c r="A891" s="446" t="n">
        <v>21</v>
      </c>
      <c r="B891" s="20" t="n">
        <v>15062459</v>
      </c>
      <c r="C891" s="36" t="n">
        <v>880</v>
      </c>
      <c r="D891" s="25" t="s">
        <v>133</v>
      </c>
      <c r="E891" s="373" t="s">
        <v>117</v>
      </c>
      <c r="F891" s="232" t="s">
        <v>2472</v>
      </c>
      <c r="G891" s="233" t="n">
        <v>20</v>
      </c>
      <c r="H891" s="235"/>
      <c r="I891" s="208"/>
    </row>
    <row r="892" customFormat="false" ht="15.75" hidden="false" customHeight="false" outlineLevel="0" collapsed="false">
      <c r="A892" s="448" t="n">
        <v>22</v>
      </c>
      <c r="B892" s="237" t="n">
        <v>15062460</v>
      </c>
      <c r="C892" s="251" t="n">
        <v>885</v>
      </c>
      <c r="D892" s="252" t="s">
        <v>2479</v>
      </c>
      <c r="E892" s="449" t="s">
        <v>117</v>
      </c>
      <c r="F892" s="248" t="s">
        <v>2472</v>
      </c>
      <c r="G892" s="255"/>
      <c r="H892" s="243"/>
      <c r="I892" s="255"/>
    </row>
    <row r="893" customFormat="false" ht="15.75" hidden="false" customHeight="false" outlineLevel="0" collapsed="false">
      <c r="A893" s="446" t="n">
        <v>23</v>
      </c>
      <c r="B893" s="20" t="n">
        <v>15062461</v>
      </c>
      <c r="C893" s="36" t="n">
        <v>886</v>
      </c>
      <c r="D893" s="25" t="s">
        <v>134</v>
      </c>
      <c r="E893" s="447" t="s">
        <v>117</v>
      </c>
      <c r="F893" s="232" t="s">
        <v>2472</v>
      </c>
      <c r="G893" s="233" t="n">
        <v>20</v>
      </c>
      <c r="H893" s="235"/>
      <c r="I893" s="208"/>
    </row>
    <row r="894" customFormat="false" ht="15.75" hidden="false" customHeight="false" outlineLevel="0" collapsed="false">
      <c r="A894" s="446" t="n">
        <v>24</v>
      </c>
      <c r="B894" s="20" t="n">
        <v>15062462</v>
      </c>
      <c r="C894" s="35" t="s">
        <v>135</v>
      </c>
      <c r="D894" s="25" t="s">
        <v>20</v>
      </c>
      <c r="E894" s="373" t="s">
        <v>117</v>
      </c>
      <c r="F894" s="232" t="s">
        <v>2115</v>
      </c>
      <c r="G894" s="233" t="n">
        <v>20</v>
      </c>
      <c r="H894" s="235"/>
      <c r="I894" s="208"/>
    </row>
    <row r="895" customFormat="false" ht="15.75" hidden="false" customHeight="false" outlineLevel="0" collapsed="false">
      <c r="A895" s="446" t="n">
        <v>25</v>
      </c>
      <c r="B895" s="20" t="n">
        <v>15062463</v>
      </c>
      <c r="C895" s="36" t="n">
        <v>962</v>
      </c>
      <c r="D895" s="25" t="s">
        <v>136</v>
      </c>
      <c r="E895" s="447" t="s">
        <v>117</v>
      </c>
      <c r="F895" s="232" t="s">
        <v>2472</v>
      </c>
      <c r="G895" s="233" t="n">
        <v>20</v>
      </c>
      <c r="H895" s="235"/>
      <c r="I895" s="208"/>
    </row>
    <row r="896" customFormat="false" ht="15.75" hidden="false" customHeight="true" outlineLevel="0" collapsed="false">
      <c r="A896" s="446" t="n">
        <v>26</v>
      </c>
      <c r="B896" s="20" t="n">
        <v>15062464</v>
      </c>
      <c r="C896" s="36" t="n">
        <v>969</v>
      </c>
      <c r="D896" s="25" t="s">
        <v>137</v>
      </c>
      <c r="E896" s="447" t="s">
        <v>117</v>
      </c>
      <c r="F896" s="232" t="s">
        <v>2472</v>
      </c>
      <c r="G896" s="233" t="n">
        <v>20</v>
      </c>
      <c r="H896" s="235"/>
      <c r="I896" s="208"/>
    </row>
    <row r="897" customFormat="false" ht="15.75" hidden="false" customHeight="true" outlineLevel="0" collapsed="false">
      <c r="A897" s="51" t="n">
        <v>661</v>
      </c>
      <c r="B897" s="12" t="n">
        <v>15062465</v>
      </c>
      <c r="C897" s="13" t="n">
        <v>987</v>
      </c>
      <c r="D897" s="14" t="s">
        <v>74</v>
      </c>
      <c r="E897" s="158" t="s">
        <v>7</v>
      </c>
      <c r="F897" s="168" t="s">
        <v>117</v>
      </c>
      <c r="G897" s="66" t="n">
        <v>20</v>
      </c>
      <c r="H897" s="17"/>
      <c r="I897" s="5"/>
    </row>
    <row r="898" customFormat="false" ht="15.75" hidden="false" customHeight="true" outlineLevel="0" collapsed="false">
      <c r="A898" s="509" t="n">
        <v>29</v>
      </c>
      <c r="B898" s="20" t="n">
        <v>15062466</v>
      </c>
      <c r="C898" s="35" t="n">
        <v>1113</v>
      </c>
      <c r="D898" s="25" t="s">
        <v>140</v>
      </c>
      <c r="E898" s="373" t="s">
        <v>117</v>
      </c>
      <c r="F898" s="232" t="s">
        <v>2181</v>
      </c>
      <c r="G898" s="233" t="n">
        <v>20</v>
      </c>
      <c r="H898" s="235"/>
      <c r="I898" s="245"/>
    </row>
    <row r="899" customFormat="false" ht="15.75" hidden="false" customHeight="false" outlineLevel="0" collapsed="false">
      <c r="A899" s="446" t="n">
        <v>32</v>
      </c>
      <c r="B899" s="20" t="n">
        <v>15062467</v>
      </c>
      <c r="C899" s="36" t="n">
        <v>1144</v>
      </c>
      <c r="D899" s="25" t="s">
        <v>142</v>
      </c>
      <c r="E899" s="447" t="s">
        <v>117</v>
      </c>
      <c r="F899" s="232" t="s">
        <v>2472</v>
      </c>
      <c r="G899" s="233" t="n">
        <v>20</v>
      </c>
      <c r="H899" s="235"/>
      <c r="I899" s="208"/>
    </row>
    <row r="900" customFormat="false" ht="15.75" hidden="false" customHeight="true" outlineLevel="0" collapsed="false">
      <c r="A900" s="446" t="n">
        <v>33</v>
      </c>
      <c r="B900" s="20" t="n">
        <v>15062468</v>
      </c>
      <c r="C900" s="36" t="n">
        <v>1145</v>
      </c>
      <c r="D900" s="25" t="s">
        <v>143</v>
      </c>
      <c r="E900" s="447" t="s">
        <v>117</v>
      </c>
      <c r="F900" s="232" t="s">
        <v>2472</v>
      </c>
      <c r="G900" s="233" t="n">
        <v>20</v>
      </c>
      <c r="H900" s="235"/>
      <c r="I900" s="208"/>
    </row>
    <row r="901" customFormat="false" ht="15.75" hidden="false" customHeight="true" outlineLevel="0" collapsed="false">
      <c r="A901" s="51" t="n">
        <v>662</v>
      </c>
      <c r="B901" s="12" t="n">
        <v>15062469</v>
      </c>
      <c r="C901" s="13" t="n">
        <v>1242</v>
      </c>
      <c r="D901" s="14" t="s">
        <v>75</v>
      </c>
      <c r="E901" s="158" t="s">
        <v>7</v>
      </c>
      <c r="F901" s="168" t="s">
        <v>117</v>
      </c>
      <c r="G901" s="66" t="n">
        <v>20</v>
      </c>
      <c r="H901" s="17"/>
      <c r="I901" s="5"/>
    </row>
    <row r="902" customFormat="false" ht="15.75" hidden="false" customHeight="false" outlineLevel="0" collapsed="false">
      <c r="A902" s="446" t="n">
        <v>36</v>
      </c>
      <c r="B902" s="20" t="n">
        <v>15062470</v>
      </c>
      <c r="C902" s="36" t="n">
        <v>825</v>
      </c>
      <c r="D902" s="25" t="s">
        <v>20</v>
      </c>
      <c r="E902" s="447" t="s">
        <v>117</v>
      </c>
      <c r="F902" s="232" t="s">
        <v>2472</v>
      </c>
      <c r="G902" s="233" t="n">
        <v>20</v>
      </c>
      <c r="H902" s="235"/>
      <c r="I902" s="208"/>
    </row>
    <row r="903" customFormat="false" ht="15.75" hidden="false" customHeight="false" outlineLevel="0" collapsed="false">
      <c r="A903" s="446" t="n">
        <v>38</v>
      </c>
      <c r="B903" s="20" t="n">
        <v>15062471</v>
      </c>
      <c r="C903" s="36" t="n">
        <v>1255</v>
      </c>
      <c r="D903" s="25" t="s">
        <v>145</v>
      </c>
      <c r="E903" s="447" t="s">
        <v>117</v>
      </c>
      <c r="F903" s="232" t="s">
        <v>2472</v>
      </c>
      <c r="G903" s="233" t="n">
        <v>20</v>
      </c>
      <c r="H903" s="235"/>
      <c r="I903" s="208"/>
    </row>
    <row r="904" customFormat="false" ht="15.75" hidden="false" customHeight="false" outlineLevel="0" collapsed="false">
      <c r="A904" s="446" t="n">
        <v>39</v>
      </c>
      <c r="B904" s="20" t="n">
        <v>15062472</v>
      </c>
      <c r="C904" s="36" t="n">
        <v>1274</v>
      </c>
      <c r="D904" s="25" t="s">
        <v>146</v>
      </c>
      <c r="E904" s="447" t="s">
        <v>117</v>
      </c>
      <c r="F904" s="232" t="s">
        <v>2472</v>
      </c>
      <c r="G904" s="233" t="n">
        <v>20</v>
      </c>
      <c r="H904" s="235"/>
      <c r="I904" s="208"/>
    </row>
    <row r="905" customFormat="false" ht="15.75" hidden="false" customHeight="false" outlineLevel="0" collapsed="false">
      <c r="A905" s="446" t="n">
        <v>40</v>
      </c>
      <c r="B905" s="20" t="n">
        <v>15062473</v>
      </c>
      <c r="C905" s="36" t="n">
        <v>1275</v>
      </c>
      <c r="D905" s="25" t="s">
        <v>147</v>
      </c>
      <c r="E905" s="447" t="s">
        <v>117</v>
      </c>
      <c r="F905" s="232" t="s">
        <v>2472</v>
      </c>
      <c r="G905" s="233" t="n">
        <v>20</v>
      </c>
      <c r="H905" s="235"/>
      <c r="I905" s="208"/>
    </row>
    <row r="906" customFormat="false" ht="15.75" hidden="false" customHeight="false" outlineLevel="0" collapsed="false">
      <c r="A906" s="446" t="n">
        <v>41</v>
      </c>
      <c r="B906" s="20" t="n">
        <v>15062474</v>
      </c>
      <c r="C906" s="36" t="n">
        <v>1280</v>
      </c>
      <c r="D906" s="25" t="s">
        <v>129</v>
      </c>
      <c r="E906" s="447" t="s">
        <v>117</v>
      </c>
      <c r="F906" s="232" t="s">
        <v>2472</v>
      </c>
      <c r="G906" s="233" t="n">
        <v>20</v>
      </c>
      <c r="H906" s="235"/>
      <c r="I906" s="208"/>
    </row>
    <row r="907" customFormat="false" ht="15.75" hidden="false" customHeight="false" outlineLevel="0" collapsed="false">
      <c r="A907" s="448" t="n">
        <v>42</v>
      </c>
      <c r="B907" s="237" t="n">
        <v>15062475</v>
      </c>
      <c r="C907" s="251" t="n">
        <v>1281</v>
      </c>
      <c r="D907" s="252" t="s">
        <v>2486</v>
      </c>
      <c r="E907" s="449" t="s">
        <v>117</v>
      </c>
      <c r="F907" s="248"/>
      <c r="G907" s="255"/>
      <c r="H907" s="243"/>
      <c r="I907" s="242"/>
    </row>
    <row r="908" customFormat="false" ht="15.75" hidden="false" customHeight="false" outlineLevel="0" collapsed="false">
      <c r="A908" s="446" t="n">
        <v>43</v>
      </c>
      <c r="B908" s="20" t="n">
        <v>15062476</v>
      </c>
      <c r="C908" s="36" t="n">
        <v>1284</v>
      </c>
      <c r="D908" s="25" t="s">
        <v>148</v>
      </c>
      <c r="E908" s="447" t="s">
        <v>117</v>
      </c>
      <c r="F908" s="232" t="s">
        <v>2472</v>
      </c>
      <c r="G908" s="233" t="n">
        <v>20</v>
      </c>
      <c r="H908" s="235"/>
      <c r="I908" s="208"/>
    </row>
    <row r="909" customFormat="false" ht="15.75" hidden="false" customHeight="false" outlineLevel="0" collapsed="false">
      <c r="A909" s="446" t="n">
        <v>44</v>
      </c>
      <c r="B909" s="20" t="n">
        <v>15062477</v>
      </c>
      <c r="C909" s="36" t="n">
        <v>1286</v>
      </c>
      <c r="D909" s="25" t="s">
        <v>149</v>
      </c>
      <c r="E909" s="447" t="s">
        <v>117</v>
      </c>
      <c r="F909" s="232" t="s">
        <v>2472</v>
      </c>
      <c r="G909" s="233" t="n">
        <v>20</v>
      </c>
      <c r="H909" s="235"/>
      <c r="I909" s="208"/>
    </row>
    <row r="910" customFormat="false" ht="15.75" hidden="false" customHeight="false" outlineLevel="0" collapsed="false">
      <c r="A910" s="448" t="n">
        <v>45</v>
      </c>
      <c r="B910" s="237" t="n">
        <v>15062478</v>
      </c>
      <c r="C910" s="251" t="n">
        <v>1292</v>
      </c>
      <c r="D910" s="252" t="s">
        <v>2487</v>
      </c>
      <c r="E910" s="449" t="s">
        <v>117</v>
      </c>
      <c r="F910" s="241" t="s">
        <v>2485</v>
      </c>
      <c r="G910" s="255"/>
      <c r="H910" s="243"/>
      <c r="I910" s="255" t="s">
        <v>2488</v>
      </c>
    </row>
    <row r="911" customFormat="false" ht="15.75" hidden="false" customHeight="false" outlineLevel="0" collapsed="false">
      <c r="A911" s="446" t="n">
        <v>47</v>
      </c>
      <c r="B911" s="20" t="n">
        <v>15062479</v>
      </c>
      <c r="C911" s="36" t="s">
        <v>150</v>
      </c>
      <c r="D911" s="25" t="s">
        <v>151</v>
      </c>
      <c r="E911" s="447" t="s">
        <v>117</v>
      </c>
      <c r="F911" s="232" t="s">
        <v>2472</v>
      </c>
      <c r="G911" s="233" t="n">
        <v>20</v>
      </c>
      <c r="H911" s="235"/>
      <c r="I911" s="208"/>
    </row>
    <row r="912" customFormat="false" ht="15.75" hidden="false" customHeight="false" outlineLevel="0" collapsed="false">
      <c r="A912" s="446" t="n">
        <v>48</v>
      </c>
      <c r="B912" s="20" t="n">
        <v>15062480</v>
      </c>
      <c r="C912" s="36" t="n">
        <v>1295</v>
      </c>
      <c r="D912" s="25" t="s">
        <v>152</v>
      </c>
      <c r="E912" s="447" t="s">
        <v>117</v>
      </c>
      <c r="F912" s="232" t="s">
        <v>2472</v>
      </c>
      <c r="G912" s="233" t="n">
        <v>20</v>
      </c>
      <c r="H912" s="235"/>
      <c r="I912" s="208"/>
    </row>
    <row r="913" customFormat="false" ht="15.75" hidden="false" customHeight="false" outlineLevel="0" collapsed="false">
      <c r="A913" s="446" t="n">
        <v>49</v>
      </c>
      <c r="B913" s="20" t="n">
        <v>15062481</v>
      </c>
      <c r="C913" s="36" t="n">
        <v>1296</v>
      </c>
      <c r="D913" s="25" t="s">
        <v>153</v>
      </c>
      <c r="E913" s="447" t="s">
        <v>117</v>
      </c>
      <c r="F913" s="232" t="s">
        <v>2472</v>
      </c>
      <c r="G913" s="233" t="n">
        <v>20</v>
      </c>
      <c r="H913" s="235"/>
      <c r="I913" s="208"/>
    </row>
    <row r="914" customFormat="false" ht="15.75" hidden="false" customHeight="false" outlineLevel="0" collapsed="false">
      <c r="A914" s="446" t="n">
        <v>52</v>
      </c>
      <c r="B914" s="20" t="n">
        <v>15062482</v>
      </c>
      <c r="C914" s="36" t="n">
        <v>1516</v>
      </c>
      <c r="D914" s="25" t="s">
        <v>156</v>
      </c>
      <c r="E914" s="447" t="s">
        <v>117</v>
      </c>
      <c r="F914" s="232" t="s">
        <v>2472</v>
      </c>
      <c r="G914" s="233" t="n">
        <v>20</v>
      </c>
      <c r="H914" s="235"/>
      <c r="I914" s="208"/>
    </row>
    <row r="915" customFormat="false" ht="15.75" hidden="false" customHeight="false" outlineLevel="0" collapsed="false">
      <c r="A915" s="446" t="n">
        <v>53</v>
      </c>
      <c r="B915" s="20" t="n">
        <v>15062483</v>
      </c>
      <c r="C915" s="35" t="n">
        <v>1829</v>
      </c>
      <c r="D915" s="25" t="s">
        <v>157</v>
      </c>
      <c r="E915" s="447" t="s">
        <v>117</v>
      </c>
      <c r="F915" s="232" t="s">
        <v>2472</v>
      </c>
      <c r="G915" s="233" t="n">
        <v>20</v>
      </c>
      <c r="H915" s="235"/>
      <c r="I915" s="208"/>
    </row>
    <row r="916" customFormat="false" ht="12.75" hidden="false" customHeight="true" outlineLevel="0" collapsed="false">
      <c r="A916" s="446" t="n">
        <v>54</v>
      </c>
      <c r="B916" s="20" t="n">
        <v>15062484</v>
      </c>
      <c r="C916" s="36" t="n">
        <v>1965</v>
      </c>
      <c r="D916" s="25" t="s">
        <v>158</v>
      </c>
      <c r="E916" s="447" t="s">
        <v>117</v>
      </c>
      <c r="F916" s="232" t="s">
        <v>2472</v>
      </c>
      <c r="G916" s="233" t="n">
        <v>20</v>
      </c>
      <c r="H916" s="235"/>
      <c r="I916" s="208"/>
    </row>
    <row r="917" customFormat="false" ht="15.75" hidden="false" customHeight="true" outlineLevel="0" collapsed="false">
      <c r="A917" s="51" t="n">
        <v>663</v>
      </c>
      <c r="B917" s="12" t="n">
        <v>15062485</v>
      </c>
      <c r="C917" s="13" t="n">
        <v>3387</v>
      </c>
      <c r="D917" s="14" t="s">
        <v>76</v>
      </c>
      <c r="E917" s="158" t="s">
        <v>7</v>
      </c>
      <c r="F917" s="168" t="s">
        <v>117</v>
      </c>
      <c r="G917" s="66" t="n">
        <v>20</v>
      </c>
      <c r="H917" s="17"/>
      <c r="I917" s="5"/>
    </row>
    <row r="918" customFormat="false" ht="15.75" hidden="false" customHeight="true" outlineLevel="0" collapsed="false">
      <c r="A918" s="51" t="n">
        <v>664</v>
      </c>
      <c r="B918" s="12" t="n">
        <v>15062486</v>
      </c>
      <c r="C918" s="18" t="n">
        <v>4104</v>
      </c>
      <c r="D918" s="14" t="s">
        <v>20</v>
      </c>
      <c r="E918" s="158" t="s">
        <v>7</v>
      </c>
      <c r="F918" s="168" t="s">
        <v>117</v>
      </c>
      <c r="G918" s="66" t="n">
        <v>20</v>
      </c>
      <c r="H918" s="17"/>
      <c r="I918" s="5"/>
    </row>
    <row r="919" customFormat="false" ht="15.75" hidden="false" customHeight="false" outlineLevel="0" collapsed="false">
      <c r="A919" s="446" t="n">
        <v>56</v>
      </c>
      <c r="B919" s="20" t="n">
        <v>15062487</v>
      </c>
      <c r="C919" s="36" t="n">
        <v>4113</v>
      </c>
      <c r="D919" s="25" t="s">
        <v>20</v>
      </c>
      <c r="E919" s="447" t="s">
        <v>117</v>
      </c>
      <c r="F919" s="232" t="s">
        <v>2472</v>
      </c>
      <c r="G919" s="233" t="n">
        <v>20</v>
      </c>
      <c r="H919" s="235"/>
      <c r="I919" s="208"/>
    </row>
    <row r="920" customFormat="false" ht="15.75" hidden="false" customHeight="false" outlineLevel="0" collapsed="false">
      <c r="A920" s="446" t="n">
        <v>57</v>
      </c>
      <c r="B920" s="20" t="n">
        <v>15062488</v>
      </c>
      <c r="C920" s="36" t="n">
        <v>4130</v>
      </c>
      <c r="D920" s="25" t="s">
        <v>20</v>
      </c>
      <c r="E920" s="447" t="s">
        <v>117</v>
      </c>
      <c r="F920" s="232" t="s">
        <v>2472</v>
      </c>
      <c r="G920" s="233" t="n">
        <v>20</v>
      </c>
      <c r="H920" s="235"/>
      <c r="I920" s="208"/>
    </row>
    <row r="921" customFormat="false" ht="15.75" hidden="false" customHeight="true" outlineLevel="0" collapsed="false">
      <c r="A921" s="446" t="n">
        <v>58</v>
      </c>
      <c r="B921" s="20" t="n">
        <v>15062489</v>
      </c>
      <c r="C921" s="35" t="n">
        <v>4143</v>
      </c>
      <c r="D921" s="25" t="s">
        <v>20</v>
      </c>
      <c r="E921" s="373" t="s">
        <v>117</v>
      </c>
      <c r="F921" s="232" t="s">
        <v>2115</v>
      </c>
      <c r="G921" s="233" t="n">
        <v>20</v>
      </c>
      <c r="H921" s="235"/>
      <c r="I921" s="208"/>
    </row>
    <row r="922" customFormat="false" ht="15.75" hidden="false" customHeight="true" outlineLevel="0" collapsed="false">
      <c r="A922" s="448" t="n">
        <v>59</v>
      </c>
      <c r="B922" s="237" t="n">
        <v>15062490</v>
      </c>
      <c r="C922" s="251" t="n">
        <v>4146</v>
      </c>
      <c r="D922" s="252" t="s">
        <v>20</v>
      </c>
      <c r="E922" s="449" t="s">
        <v>117</v>
      </c>
      <c r="F922" s="248" t="s">
        <v>2472</v>
      </c>
      <c r="G922" s="249"/>
      <c r="H922" s="243"/>
      <c r="I922" s="236" t="s">
        <v>2494</v>
      </c>
    </row>
    <row r="923" customFormat="false" ht="15.75" hidden="false" customHeight="true" outlineLevel="0" collapsed="false">
      <c r="A923" s="51" t="n">
        <v>665</v>
      </c>
      <c r="B923" s="12" t="n">
        <v>15062491</v>
      </c>
      <c r="C923" s="13" t="n">
        <v>4147</v>
      </c>
      <c r="D923" s="14" t="s">
        <v>20</v>
      </c>
      <c r="E923" s="158" t="s">
        <v>7</v>
      </c>
      <c r="F923" s="168" t="s">
        <v>117</v>
      </c>
      <c r="G923" s="66" t="n">
        <v>20</v>
      </c>
      <c r="H923" s="17"/>
      <c r="I923" s="5"/>
    </row>
    <row r="924" customFormat="false" ht="15.75" hidden="false" customHeight="false" outlineLevel="0" collapsed="false">
      <c r="A924" s="446" t="n">
        <v>60</v>
      </c>
      <c r="B924" s="20" t="n">
        <v>15062492</v>
      </c>
      <c r="C924" s="36" t="n">
        <v>4175</v>
      </c>
      <c r="D924" s="25" t="s">
        <v>160</v>
      </c>
      <c r="E924" s="447" t="s">
        <v>117</v>
      </c>
      <c r="F924" s="232" t="s">
        <v>2472</v>
      </c>
      <c r="G924" s="233" t="n">
        <v>20</v>
      </c>
      <c r="H924" s="235"/>
      <c r="I924" s="208"/>
    </row>
    <row r="925" customFormat="false" ht="15.75" hidden="false" customHeight="false" outlineLevel="0" collapsed="false">
      <c r="A925" s="446" t="n">
        <v>61</v>
      </c>
      <c r="B925" s="20" t="n">
        <v>15062493</v>
      </c>
      <c r="C925" s="36" t="n">
        <v>4178</v>
      </c>
      <c r="D925" s="25" t="s">
        <v>161</v>
      </c>
      <c r="E925" s="447" t="s">
        <v>117</v>
      </c>
      <c r="F925" s="232" t="s">
        <v>2472</v>
      </c>
      <c r="G925" s="233" t="n">
        <v>20</v>
      </c>
      <c r="H925" s="235"/>
      <c r="I925" s="208"/>
    </row>
    <row r="926" customFormat="false" ht="15.75" hidden="false" customHeight="false" outlineLevel="0" collapsed="false">
      <c r="A926" s="446" t="n">
        <v>62</v>
      </c>
      <c r="B926" s="20" t="n">
        <v>15062494</v>
      </c>
      <c r="C926" s="36" t="n">
        <v>4179</v>
      </c>
      <c r="D926" s="25" t="s">
        <v>162</v>
      </c>
      <c r="E926" s="447" t="s">
        <v>117</v>
      </c>
      <c r="F926" s="232" t="s">
        <v>2472</v>
      </c>
      <c r="G926" s="233" t="n">
        <v>20</v>
      </c>
      <c r="H926" s="235"/>
      <c r="I926" s="208"/>
    </row>
    <row r="927" customFormat="false" ht="15.75" hidden="false" customHeight="false" outlineLevel="0" collapsed="false">
      <c r="A927" s="446" t="n">
        <v>63</v>
      </c>
      <c r="B927" s="20" t="n">
        <v>15062495</v>
      </c>
      <c r="C927" s="35" t="n">
        <v>4180</v>
      </c>
      <c r="D927" s="25" t="s">
        <v>163</v>
      </c>
      <c r="E927" s="373" t="s">
        <v>117</v>
      </c>
      <c r="F927" s="232" t="s">
        <v>2181</v>
      </c>
      <c r="G927" s="233" t="n">
        <v>20</v>
      </c>
      <c r="H927" s="235"/>
      <c r="I927" s="208"/>
    </row>
    <row r="928" customFormat="false" ht="15.75" hidden="false" customHeight="false" outlineLevel="0" collapsed="false">
      <c r="A928" s="448" t="n">
        <v>64</v>
      </c>
      <c r="B928" s="237" t="n">
        <v>15062496</v>
      </c>
      <c r="C928" s="251" t="n">
        <v>4513</v>
      </c>
      <c r="D928" s="252" t="s">
        <v>140</v>
      </c>
      <c r="E928" s="449" t="s">
        <v>117</v>
      </c>
      <c r="F928" s="248" t="s">
        <v>2675</v>
      </c>
      <c r="G928" s="255"/>
      <c r="H928" s="243"/>
      <c r="I928" s="242"/>
    </row>
    <row r="929" customFormat="false" ht="15.75" hidden="false" customHeight="false" outlineLevel="0" collapsed="false">
      <c r="A929" s="446" t="n">
        <v>69</v>
      </c>
      <c r="B929" s="20" t="n">
        <v>15062497</v>
      </c>
      <c r="C929" s="36" t="n">
        <v>5081</v>
      </c>
      <c r="D929" s="25" t="s">
        <v>107</v>
      </c>
      <c r="E929" s="447" t="s">
        <v>117</v>
      </c>
      <c r="F929" s="232" t="s">
        <v>2472</v>
      </c>
      <c r="G929" s="233" t="n">
        <v>20</v>
      </c>
      <c r="H929" s="235"/>
      <c r="I929" s="208"/>
    </row>
    <row r="930" customFormat="false" ht="15.75" hidden="false" customHeight="false" outlineLevel="0" collapsed="false">
      <c r="A930" s="446" t="n">
        <v>72</v>
      </c>
      <c r="B930" s="20" t="n">
        <v>15062499</v>
      </c>
      <c r="C930" s="36" t="n">
        <v>5084</v>
      </c>
      <c r="D930" s="25" t="s">
        <v>168</v>
      </c>
      <c r="E930" s="447" t="s">
        <v>117</v>
      </c>
      <c r="F930" s="232" t="s">
        <v>2472</v>
      </c>
      <c r="G930" s="233" t="n">
        <v>20</v>
      </c>
      <c r="H930" s="235"/>
      <c r="I930" s="208"/>
    </row>
    <row r="931" customFormat="false" ht="15.75" hidden="false" customHeight="false" outlineLevel="0" collapsed="false">
      <c r="A931" s="446" t="n">
        <v>73</v>
      </c>
      <c r="B931" s="20" t="n">
        <v>15062500</v>
      </c>
      <c r="C931" s="40" t="s">
        <v>169</v>
      </c>
      <c r="D931" s="39" t="s">
        <v>20</v>
      </c>
      <c r="E931" s="447" t="s">
        <v>117</v>
      </c>
      <c r="F931" s="232" t="s">
        <v>2472</v>
      </c>
      <c r="G931" s="233" t="n">
        <v>20</v>
      </c>
      <c r="H931" s="235"/>
      <c r="I931" s="208"/>
    </row>
    <row r="932" customFormat="false" ht="15.75" hidden="false" customHeight="false" outlineLevel="0" collapsed="false">
      <c r="A932" s="446" t="n">
        <v>74</v>
      </c>
      <c r="B932" s="20" t="n">
        <v>15062501</v>
      </c>
      <c r="C932" s="41" t="s">
        <v>170</v>
      </c>
      <c r="D932" s="42" t="s">
        <v>20</v>
      </c>
      <c r="E932" s="447" t="s">
        <v>117</v>
      </c>
      <c r="F932" s="232" t="s">
        <v>2472</v>
      </c>
      <c r="G932" s="233" t="n">
        <v>20</v>
      </c>
      <c r="H932" s="235"/>
      <c r="I932" s="208"/>
    </row>
    <row r="933" customFormat="false" ht="15.75" hidden="false" customHeight="false" outlineLevel="0" collapsed="false">
      <c r="A933" s="446" t="n">
        <v>75</v>
      </c>
      <c r="B933" s="20" t="n">
        <v>15062502</v>
      </c>
      <c r="C933" s="40" t="s">
        <v>171</v>
      </c>
      <c r="D933" s="39" t="s">
        <v>20</v>
      </c>
      <c r="E933" s="447" t="s">
        <v>117</v>
      </c>
      <c r="F933" s="232" t="s">
        <v>2472</v>
      </c>
      <c r="G933" s="233" t="n">
        <v>20</v>
      </c>
      <c r="H933" s="235"/>
      <c r="I933" s="208"/>
    </row>
    <row r="934" customFormat="false" ht="15.75" hidden="false" customHeight="false" outlineLevel="0" collapsed="false">
      <c r="A934" s="446" t="n">
        <v>76</v>
      </c>
      <c r="B934" s="20" t="n">
        <v>15062503</v>
      </c>
      <c r="C934" s="40" t="s">
        <v>172</v>
      </c>
      <c r="D934" s="39" t="s">
        <v>20</v>
      </c>
      <c r="E934" s="447" t="s">
        <v>117</v>
      </c>
      <c r="F934" s="232" t="s">
        <v>2472</v>
      </c>
      <c r="G934" s="233" t="n">
        <v>20</v>
      </c>
      <c r="H934" s="235"/>
      <c r="I934" s="208"/>
    </row>
    <row r="935" customFormat="false" ht="15.75" hidden="false" customHeight="false" outlineLevel="0" collapsed="false">
      <c r="A935" s="446" t="n">
        <v>77</v>
      </c>
      <c r="B935" s="20" t="n">
        <v>15062504</v>
      </c>
      <c r="C935" s="39"/>
      <c r="D935" s="39" t="s">
        <v>173</v>
      </c>
      <c r="E935" s="447" t="s">
        <v>117</v>
      </c>
      <c r="F935" s="232" t="s">
        <v>2472</v>
      </c>
      <c r="G935" s="233" t="n">
        <v>20</v>
      </c>
      <c r="H935" s="235"/>
      <c r="I935" s="208"/>
    </row>
    <row r="936" customFormat="false" ht="15.75" hidden="false" customHeight="false" outlineLevel="0" collapsed="false">
      <c r="A936" s="446" t="n">
        <v>78</v>
      </c>
      <c r="B936" s="20" t="n">
        <v>15062505</v>
      </c>
      <c r="C936" s="39"/>
      <c r="D936" s="39" t="s">
        <v>174</v>
      </c>
      <c r="E936" s="447" t="s">
        <v>117</v>
      </c>
      <c r="F936" s="232" t="s">
        <v>2472</v>
      </c>
      <c r="G936" s="233" t="n">
        <v>20</v>
      </c>
      <c r="H936" s="235"/>
      <c r="I936" s="208"/>
    </row>
    <row r="937" customFormat="false" ht="15.75" hidden="false" customHeight="true" outlineLevel="0" collapsed="false">
      <c r="A937" s="446" t="n">
        <v>79</v>
      </c>
      <c r="B937" s="20" t="n">
        <v>15062506</v>
      </c>
      <c r="C937" s="43"/>
      <c r="D937" s="24" t="s">
        <v>175</v>
      </c>
      <c r="E937" s="447" t="s">
        <v>117</v>
      </c>
      <c r="F937" s="232" t="s">
        <v>2472</v>
      </c>
      <c r="G937" s="233" t="n">
        <v>20</v>
      </c>
      <c r="H937" s="235"/>
      <c r="I937" s="208"/>
    </row>
    <row r="938" customFormat="false" ht="15.75" hidden="false" customHeight="true" outlineLevel="0" collapsed="false">
      <c r="A938" s="10" t="n">
        <v>109</v>
      </c>
      <c r="B938" s="20" t="n">
        <v>15062507</v>
      </c>
      <c r="C938" s="20"/>
      <c r="D938" s="25" t="s">
        <v>2567</v>
      </c>
      <c r="E938" s="26" t="s">
        <v>106</v>
      </c>
      <c r="F938" s="26" t="s">
        <v>453</v>
      </c>
      <c r="G938" s="51" t="n">
        <v>20</v>
      </c>
      <c r="H938" s="51"/>
      <c r="I938" s="20"/>
    </row>
    <row r="939" customFormat="false" ht="15.75" hidden="false" customHeight="true" outlineLevel="0" collapsed="false">
      <c r="A939" s="10" t="n">
        <v>111</v>
      </c>
      <c r="B939" s="20" t="n">
        <v>15062509</v>
      </c>
      <c r="C939" s="20"/>
      <c r="D939" s="25" t="s">
        <v>2568</v>
      </c>
      <c r="E939" s="26" t="s">
        <v>106</v>
      </c>
      <c r="F939" s="26" t="s">
        <v>455</v>
      </c>
      <c r="G939" s="51" t="n">
        <v>20</v>
      </c>
      <c r="H939" s="51"/>
      <c r="I939" s="20"/>
    </row>
    <row r="940" customFormat="false" ht="15.75" hidden="false" customHeight="true" outlineLevel="0" collapsed="false">
      <c r="A940" s="185" t="n">
        <v>115</v>
      </c>
      <c r="B940" s="237" t="n">
        <v>15062513</v>
      </c>
      <c r="C940" s="237"/>
      <c r="D940" s="252" t="s">
        <v>2570</v>
      </c>
      <c r="E940" s="165" t="s">
        <v>106</v>
      </c>
      <c r="F940" s="165"/>
      <c r="G940" s="166"/>
      <c r="H940" s="313"/>
      <c r="I940" s="237"/>
    </row>
    <row r="941" customFormat="false" ht="15.75" hidden="false" customHeight="true" outlineLevel="0" collapsed="false">
      <c r="A941" s="185" t="n">
        <v>116</v>
      </c>
      <c r="B941" s="237" t="n">
        <v>15062514</v>
      </c>
      <c r="C941" s="237"/>
      <c r="D941" s="252" t="s">
        <v>2571</v>
      </c>
      <c r="E941" s="165" t="s">
        <v>106</v>
      </c>
      <c r="F941" s="165"/>
      <c r="G941" s="166"/>
      <c r="H941" s="313"/>
      <c r="I941" s="237"/>
    </row>
    <row r="942" customFormat="false" ht="15.75" hidden="false" customHeight="true" outlineLevel="0" collapsed="false">
      <c r="A942" s="10" t="n">
        <v>117</v>
      </c>
      <c r="B942" s="20" t="n">
        <v>15062515</v>
      </c>
      <c r="C942" s="20"/>
      <c r="D942" s="21" t="s">
        <v>2572</v>
      </c>
      <c r="E942" s="26" t="s">
        <v>106</v>
      </c>
      <c r="F942" s="26" t="s">
        <v>453</v>
      </c>
      <c r="G942" s="51" t="n">
        <v>20</v>
      </c>
      <c r="H942" s="51"/>
      <c r="I942" s="20"/>
    </row>
    <row r="943" customFormat="false" ht="15.75" hidden="false" customHeight="true" outlineLevel="0" collapsed="false">
      <c r="A943" s="458" t="n">
        <v>5</v>
      </c>
      <c r="B943" s="237" t="n">
        <v>15062519</v>
      </c>
      <c r="C943" s="237"/>
      <c r="D943" s="462" t="s">
        <v>2533</v>
      </c>
      <c r="E943" s="165" t="s">
        <v>78</v>
      </c>
      <c r="F943" s="165"/>
      <c r="G943" s="316"/>
      <c r="H943" s="316"/>
      <c r="I943" s="237"/>
    </row>
    <row r="944" customFormat="false" ht="15.75" hidden="false" customHeight="true" outlineLevel="0" collapsed="false">
      <c r="A944" s="19" t="n">
        <v>12</v>
      </c>
      <c r="B944" s="20" t="n">
        <v>15062525</v>
      </c>
      <c r="C944" s="20"/>
      <c r="D944" s="21" t="s">
        <v>204</v>
      </c>
      <c r="E944" s="22" t="s">
        <v>78</v>
      </c>
      <c r="F944" s="22" t="s">
        <v>539</v>
      </c>
      <c r="G944" s="51" t="n">
        <v>20</v>
      </c>
      <c r="H944" s="54"/>
      <c r="I944" s="20"/>
    </row>
    <row r="945" customFormat="false" ht="15.75" hidden="false" customHeight="true" outlineLevel="0" collapsed="false">
      <c r="A945" s="19" t="n">
        <v>16</v>
      </c>
      <c r="B945" s="20" t="n">
        <v>15062529</v>
      </c>
      <c r="C945" s="20"/>
      <c r="D945" s="21" t="s">
        <v>91</v>
      </c>
      <c r="E945" s="22" t="s">
        <v>78</v>
      </c>
      <c r="F945" s="22" t="s">
        <v>539</v>
      </c>
      <c r="G945" s="51" t="n">
        <v>20</v>
      </c>
      <c r="H945" s="54"/>
      <c r="I945" s="20"/>
    </row>
    <row r="946" customFormat="false" ht="15.75" hidden="false" customHeight="true" outlineLevel="0" collapsed="false">
      <c r="A946" s="23" t="n">
        <v>17</v>
      </c>
      <c r="B946" s="20" t="n">
        <v>15062530</v>
      </c>
      <c r="C946" s="20"/>
      <c r="D946" s="21" t="s">
        <v>475</v>
      </c>
      <c r="E946" s="22" t="s">
        <v>78</v>
      </c>
      <c r="F946" s="22" t="s">
        <v>539</v>
      </c>
      <c r="G946" s="51" t="n">
        <v>20</v>
      </c>
      <c r="H946" s="54"/>
      <c r="I946" s="20"/>
    </row>
    <row r="947" customFormat="false" ht="15.75" hidden="false" customHeight="true" outlineLevel="0" collapsed="false">
      <c r="A947" s="19" t="n">
        <v>18</v>
      </c>
      <c r="B947" s="20" t="n">
        <v>15062531</v>
      </c>
      <c r="C947" s="20"/>
      <c r="D947" s="21" t="s">
        <v>2535</v>
      </c>
      <c r="E947" s="22" t="s">
        <v>78</v>
      </c>
      <c r="F947" s="22" t="s">
        <v>539</v>
      </c>
      <c r="G947" s="51" t="n">
        <v>20</v>
      </c>
      <c r="H947" s="54"/>
      <c r="I947" s="20"/>
    </row>
    <row r="948" customFormat="false" ht="15.75" hidden="false" customHeight="true" outlineLevel="0" collapsed="false">
      <c r="A948" s="23" t="n">
        <v>21</v>
      </c>
      <c r="B948" s="20" t="n">
        <v>15062534</v>
      </c>
      <c r="C948" s="20"/>
      <c r="D948" s="21" t="s">
        <v>2536</v>
      </c>
      <c r="E948" s="22" t="s">
        <v>78</v>
      </c>
      <c r="F948" s="22" t="s">
        <v>539</v>
      </c>
      <c r="G948" s="51" t="n">
        <v>20</v>
      </c>
      <c r="H948" s="54"/>
      <c r="I948" s="20"/>
    </row>
    <row r="949" customFormat="false" ht="15.75" hidden="false" customHeight="true" outlineLevel="0" collapsed="false">
      <c r="A949" s="23" t="n">
        <v>29</v>
      </c>
      <c r="B949" s="20" t="n">
        <v>15062541</v>
      </c>
      <c r="C949" s="20"/>
      <c r="D949" s="21" t="s">
        <v>475</v>
      </c>
      <c r="E949" s="22" t="s">
        <v>78</v>
      </c>
      <c r="F949" s="22" t="s">
        <v>539</v>
      </c>
      <c r="G949" s="51" t="n">
        <v>20</v>
      </c>
      <c r="H949" s="54"/>
      <c r="I949" s="20"/>
    </row>
    <row r="950" customFormat="false" ht="15.75" hidden="false" customHeight="true" outlineLevel="0" collapsed="false">
      <c r="A950" s="458" t="n">
        <v>31</v>
      </c>
      <c r="B950" s="237" t="n">
        <v>15062543</v>
      </c>
      <c r="C950" s="237"/>
      <c r="D950" s="462" t="s">
        <v>468</v>
      </c>
      <c r="E950" s="165" t="s">
        <v>78</v>
      </c>
      <c r="F950" s="165"/>
      <c r="G950" s="159"/>
      <c r="H950" s="316"/>
      <c r="I950" s="237"/>
    </row>
    <row r="951" customFormat="false" ht="15.75" hidden="false" customHeight="true" outlineLevel="0" collapsed="false">
      <c r="A951" s="23" t="n">
        <v>37</v>
      </c>
      <c r="B951" s="20" t="n">
        <v>15062549</v>
      </c>
      <c r="C951" s="20"/>
      <c r="D951" s="21" t="s">
        <v>2530</v>
      </c>
      <c r="E951" s="22" t="s">
        <v>78</v>
      </c>
      <c r="F951" s="22" t="s">
        <v>539</v>
      </c>
      <c r="G951" s="51" t="n">
        <v>20</v>
      </c>
      <c r="H951" s="54"/>
      <c r="I951" s="20"/>
    </row>
    <row r="952" customFormat="false" ht="15.75" hidden="false" customHeight="true" outlineLevel="0" collapsed="false">
      <c r="A952" s="23" t="n">
        <v>46</v>
      </c>
      <c r="B952" s="20" t="n">
        <v>15062558</v>
      </c>
      <c r="C952" s="20"/>
      <c r="D952" s="21"/>
      <c r="E952" s="22" t="s">
        <v>78</v>
      </c>
      <c r="F952" s="22" t="s">
        <v>539</v>
      </c>
      <c r="G952" s="51" t="n">
        <v>20</v>
      </c>
      <c r="H952" s="54"/>
      <c r="I952" s="20"/>
    </row>
    <row r="953" customFormat="false" ht="15.75" hidden="false" customHeight="true" outlineLevel="0" collapsed="false">
      <c r="A953" s="23" t="n">
        <v>47</v>
      </c>
      <c r="B953" s="20" t="n">
        <v>15062559</v>
      </c>
      <c r="C953" s="20"/>
      <c r="D953" s="25" t="s">
        <v>2542</v>
      </c>
      <c r="E953" s="22" t="s">
        <v>78</v>
      </c>
      <c r="F953" s="22" t="s">
        <v>539</v>
      </c>
      <c r="G953" s="51" t="n">
        <v>20</v>
      </c>
      <c r="H953" s="54"/>
      <c r="I953" s="20"/>
    </row>
    <row r="954" customFormat="false" ht="15.75" hidden="false" customHeight="true" outlineLevel="0" collapsed="false">
      <c r="A954" s="458" t="n">
        <v>48</v>
      </c>
      <c r="B954" s="237" t="n">
        <v>15062560</v>
      </c>
      <c r="C954" s="237"/>
      <c r="D954" s="252" t="s">
        <v>196</v>
      </c>
      <c r="E954" s="165" t="s">
        <v>78</v>
      </c>
      <c r="F954" s="165"/>
      <c r="G954" s="159"/>
      <c r="H954" s="316"/>
      <c r="I954" s="237"/>
    </row>
    <row r="955" customFormat="false" ht="15.75" hidden="false" customHeight="true" outlineLevel="0" collapsed="false">
      <c r="A955" s="23" t="n">
        <v>49</v>
      </c>
      <c r="B955" s="20" t="n">
        <v>15062561</v>
      </c>
      <c r="C955" s="20"/>
      <c r="D955" s="21" t="s">
        <v>2543</v>
      </c>
      <c r="E955" s="22" t="s">
        <v>78</v>
      </c>
      <c r="F955" s="22" t="s">
        <v>539</v>
      </c>
      <c r="G955" s="51" t="n">
        <v>20</v>
      </c>
      <c r="H955" s="54"/>
      <c r="I955" s="20"/>
    </row>
    <row r="956" customFormat="false" ht="15.75" hidden="false" customHeight="true" outlineLevel="0" collapsed="false">
      <c r="A956" s="23" t="n">
        <v>50</v>
      </c>
      <c r="B956" s="20" t="n">
        <v>15062562</v>
      </c>
      <c r="C956" s="20"/>
      <c r="D956" s="21" t="s">
        <v>49</v>
      </c>
      <c r="E956" s="22" t="s">
        <v>78</v>
      </c>
      <c r="F956" s="22" t="s">
        <v>539</v>
      </c>
      <c r="G956" s="51" t="n">
        <v>20</v>
      </c>
      <c r="H956" s="54"/>
      <c r="I956" s="20"/>
    </row>
    <row r="957" customFormat="false" ht="15.75" hidden="false" customHeight="true" outlineLevel="0" collapsed="false">
      <c r="A957" s="458" t="n">
        <v>51</v>
      </c>
      <c r="B957" s="237" t="n">
        <v>15062563</v>
      </c>
      <c r="C957" s="237"/>
      <c r="D957" s="462" t="s">
        <v>2531</v>
      </c>
      <c r="E957" s="165" t="s">
        <v>78</v>
      </c>
      <c r="F957" s="165"/>
      <c r="G957" s="159"/>
      <c r="H957" s="316"/>
      <c r="I957" s="237"/>
    </row>
    <row r="958" customFormat="false" ht="15.75" hidden="false" customHeight="true" outlineLevel="0" collapsed="false">
      <c r="A958" s="23" t="n">
        <v>52</v>
      </c>
      <c r="B958" s="20" t="n">
        <v>15062564</v>
      </c>
      <c r="C958" s="20"/>
      <c r="D958" s="21" t="s">
        <v>91</v>
      </c>
      <c r="E958" s="22" t="s">
        <v>78</v>
      </c>
      <c r="F958" s="22" t="s">
        <v>2111</v>
      </c>
      <c r="G958" s="51" t="n">
        <v>20</v>
      </c>
      <c r="H958" s="54"/>
      <c r="I958" s="20"/>
    </row>
    <row r="959" customFormat="false" ht="15.75" hidden="false" customHeight="true" outlineLevel="0" collapsed="false">
      <c r="A959" s="458" t="n">
        <v>53</v>
      </c>
      <c r="B959" s="237" t="n">
        <v>15062565</v>
      </c>
      <c r="C959" s="237"/>
      <c r="D959" s="462" t="s">
        <v>2544</v>
      </c>
      <c r="E959" s="165" t="s">
        <v>78</v>
      </c>
      <c r="F959" s="165"/>
      <c r="G959" s="159"/>
      <c r="H959" s="316"/>
      <c r="I959" s="237"/>
    </row>
    <row r="960" customFormat="false" ht="15.75" hidden="false" customHeight="true" outlineLevel="0" collapsed="false">
      <c r="A960" s="458" t="n">
        <v>54</v>
      </c>
      <c r="B960" s="237" t="n">
        <v>15062566</v>
      </c>
      <c r="C960" s="237"/>
      <c r="D960" s="453" t="s">
        <v>2545</v>
      </c>
      <c r="E960" s="165" t="s">
        <v>78</v>
      </c>
      <c r="F960" s="165"/>
      <c r="G960" s="159"/>
      <c r="H960" s="316"/>
      <c r="I960" s="237"/>
    </row>
    <row r="961" customFormat="false" ht="15.75" hidden="false" customHeight="true" outlineLevel="0" collapsed="false">
      <c r="A961" s="23" t="n">
        <v>55</v>
      </c>
      <c r="B961" s="20" t="n">
        <v>15062567</v>
      </c>
      <c r="C961" s="20"/>
      <c r="D961" s="24" t="s">
        <v>2546</v>
      </c>
      <c r="E961" s="22" t="s">
        <v>78</v>
      </c>
      <c r="F961" s="512" t="s">
        <v>539</v>
      </c>
      <c r="G961" s="51" t="n">
        <v>20</v>
      </c>
      <c r="H961" s="54"/>
      <c r="I961" s="20"/>
    </row>
    <row r="962" customFormat="false" ht="15.75" hidden="false" customHeight="true" outlineLevel="0" collapsed="false">
      <c r="A962" s="23" t="n">
        <v>56</v>
      </c>
      <c r="B962" s="20" t="n">
        <v>15062568</v>
      </c>
      <c r="C962" s="20"/>
      <c r="D962" s="24" t="s">
        <v>45</v>
      </c>
      <c r="E962" s="22" t="s">
        <v>78</v>
      </c>
      <c r="F962" s="22" t="s">
        <v>539</v>
      </c>
      <c r="G962" s="51" t="n">
        <v>20</v>
      </c>
      <c r="H962" s="54"/>
      <c r="I962" s="20"/>
    </row>
    <row r="963" customFormat="false" ht="15.75" hidden="false" customHeight="true" outlineLevel="0" collapsed="false">
      <c r="A963" s="23" t="n">
        <v>57</v>
      </c>
      <c r="B963" s="20" t="n">
        <v>15062569</v>
      </c>
      <c r="C963" s="20"/>
      <c r="D963" s="21" t="s">
        <v>2547</v>
      </c>
      <c r="E963" s="22" t="s">
        <v>78</v>
      </c>
      <c r="F963" s="22" t="s">
        <v>539</v>
      </c>
      <c r="G963" s="51" t="n">
        <v>20</v>
      </c>
      <c r="H963" s="54"/>
      <c r="I963" s="20"/>
    </row>
    <row r="964" customFormat="false" ht="15.75" hidden="false" customHeight="true" outlineLevel="0" collapsed="false">
      <c r="A964" s="458" t="n">
        <v>58</v>
      </c>
      <c r="B964" s="237" t="n">
        <v>15062570</v>
      </c>
      <c r="C964" s="237"/>
      <c r="D964" s="462" t="s">
        <v>188</v>
      </c>
      <c r="E964" s="165" t="s">
        <v>78</v>
      </c>
      <c r="F964" s="165"/>
      <c r="G964" s="159"/>
      <c r="H964" s="316"/>
      <c r="I964" s="237"/>
    </row>
    <row r="965" customFormat="false" ht="12.75" hidden="false" customHeight="false" outlineLevel="0" collapsed="false">
      <c r="A965" s="23" t="n">
        <v>59</v>
      </c>
      <c r="B965" s="20" t="n">
        <v>15062571</v>
      </c>
      <c r="C965" s="20"/>
      <c r="D965" s="24" t="s">
        <v>2548</v>
      </c>
      <c r="E965" s="22" t="s">
        <v>78</v>
      </c>
      <c r="F965" s="22" t="s">
        <v>539</v>
      </c>
      <c r="G965" s="51" t="n">
        <v>20</v>
      </c>
      <c r="H965" s="355"/>
      <c r="I965" s="20"/>
    </row>
    <row r="966" customFormat="false" ht="12.75" hidden="false" customHeight="false" outlineLevel="0" collapsed="false">
      <c r="A966" s="23" t="n">
        <v>60</v>
      </c>
      <c r="B966" s="20" t="n">
        <v>15062572</v>
      </c>
      <c r="C966" s="20"/>
      <c r="D966" s="24" t="s">
        <v>2549</v>
      </c>
      <c r="E966" s="22" t="s">
        <v>78</v>
      </c>
      <c r="F966" s="22" t="s">
        <v>539</v>
      </c>
      <c r="G966" s="51" t="n">
        <v>20</v>
      </c>
      <c r="H966" s="355"/>
      <c r="I966" s="20"/>
    </row>
    <row r="967" customFormat="false" ht="12.75" hidden="false" customHeight="true" outlineLevel="0" collapsed="false">
      <c r="A967" s="23" t="n">
        <v>61</v>
      </c>
      <c r="B967" s="502" t="n">
        <v>15062573</v>
      </c>
      <c r="C967" s="502"/>
      <c r="D967" s="24" t="s">
        <v>2550</v>
      </c>
      <c r="E967" s="22" t="s">
        <v>78</v>
      </c>
      <c r="F967" s="22" t="s">
        <v>539</v>
      </c>
      <c r="G967" s="51" t="n">
        <v>20</v>
      </c>
      <c r="H967" s="355"/>
      <c r="I967" s="502"/>
    </row>
    <row r="968" customFormat="false" ht="12.75" hidden="false" customHeight="true" outlineLevel="0" collapsed="false">
      <c r="A968" s="57" t="n">
        <v>48</v>
      </c>
      <c r="B968" s="51" t="n">
        <v>15062574</v>
      </c>
      <c r="C968" s="24"/>
      <c r="D968" s="48" t="s">
        <v>240</v>
      </c>
      <c r="E968" s="22" t="s">
        <v>178</v>
      </c>
      <c r="F968" s="10" t="s">
        <v>2506</v>
      </c>
      <c r="G968" s="51" t="n">
        <v>20</v>
      </c>
      <c r="H968" s="358"/>
      <c r="I968" s="57"/>
    </row>
    <row r="969" customFormat="false" ht="12.75" hidden="false" customHeight="false" outlineLevel="0" collapsed="false">
      <c r="A969" s="23" t="n">
        <v>62</v>
      </c>
      <c r="B969" s="20" t="n">
        <v>15062574</v>
      </c>
      <c r="C969" s="20"/>
      <c r="D969" s="24" t="s">
        <v>240</v>
      </c>
      <c r="E969" s="22" t="s">
        <v>78</v>
      </c>
      <c r="F969" s="22" t="s">
        <v>539</v>
      </c>
      <c r="G969" s="51" t="n">
        <v>20</v>
      </c>
      <c r="H969" s="355"/>
      <c r="I969" s="20"/>
    </row>
    <row r="970" customFormat="false" ht="12.75" hidden="false" customHeight="false" outlineLevel="0" collapsed="false">
      <c r="A970" s="23" t="n">
        <v>63</v>
      </c>
      <c r="B970" s="20" t="n">
        <v>15062575</v>
      </c>
      <c r="C970" s="20"/>
      <c r="D970" s="24" t="s">
        <v>2551</v>
      </c>
      <c r="E970" s="22" t="s">
        <v>78</v>
      </c>
      <c r="F970" s="22" t="s">
        <v>539</v>
      </c>
      <c r="G970" s="51" t="n">
        <v>20</v>
      </c>
      <c r="H970" s="355"/>
      <c r="I970" s="20"/>
    </row>
    <row r="971" customFormat="false" ht="12.75" hidden="false" customHeight="false" outlineLevel="0" collapsed="false">
      <c r="A971" s="23" t="n">
        <v>64</v>
      </c>
      <c r="B971" s="20" t="n">
        <v>15062576</v>
      </c>
      <c r="C971" s="20"/>
      <c r="D971" s="24" t="s">
        <v>104</v>
      </c>
      <c r="E971" s="22" t="s">
        <v>78</v>
      </c>
      <c r="F971" s="22" t="s">
        <v>460</v>
      </c>
      <c r="G971" s="51" t="n">
        <v>20</v>
      </c>
      <c r="H971" s="358"/>
      <c r="I971" s="20"/>
    </row>
    <row r="972" customFormat="false" ht="12.75" hidden="false" customHeight="true" outlineLevel="0" collapsed="false">
      <c r="A972" s="458" t="n">
        <v>65</v>
      </c>
      <c r="B972" s="493" t="n">
        <v>15062577</v>
      </c>
      <c r="C972" s="493"/>
      <c r="D972" s="453" t="s">
        <v>2542</v>
      </c>
      <c r="E972" s="165" t="s">
        <v>78</v>
      </c>
      <c r="F972" s="165"/>
      <c r="G972" s="159"/>
      <c r="H972" s="513"/>
      <c r="I972" s="493"/>
    </row>
    <row r="973" customFormat="false" ht="12.75" hidden="false" customHeight="true" outlineLevel="0" collapsed="false">
      <c r="A973" s="57" t="n">
        <v>37</v>
      </c>
      <c r="B973" s="20" t="n">
        <v>15062578</v>
      </c>
      <c r="C973" s="21" t="n">
        <v>99020010</v>
      </c>
      <c r="D973" s="17" t="s">
        <v>234</v>
      </c>
      <c r="E973" s="22" t="s">
        <v>178</v>
      </c>
      <c r="F973" s="10" t="s">
        <v>2506</v>
      </c>
      <c r="G973" s="51" t="n">
        <v>20</v>
      </c>
      <c r="H973" s="358"/>
      <c r="I973" s="57"/>
    </row>
    <row r="974" customFormat="false" ht="12.75" hidden="false" customHeight="true" outlineLevel="0" collapsed="false">
      <c r="A974" s="57" t="n">
        <v>38</v>
      </c>
      <c r="B974" s="20" t="n">
        <v>15062579</v>
      </c>
      <c r="C974" s="21" t="n">
        <v>99020021</v>
      </c>
      <c r="D974" s="17" t="s">
        <v>234</v>
      </c>
      <c r="E974" s="22" t="s">
        <v>178</v>
      </c>
      <c r="F974" s="10" t="s">
        <v>2506</v>
      </c>
      <c r="G974" s="51" t="n">
        <v>20</v>
      </c>
      <c r="H974" s="358"/>
      <c r="I974" s="57"/>
    </row>
    <row r="975" customFormat="false" ht="12.75" hidden="false" customHeight="true" outlineLevel="0" collapsed="false">
      <c r="A975" s="57" t="n">
        <v>39</v>
      </c>
      <c r="B975" s="20" t="n">
        <v>15062580</v>
      </c>
      <c r="C975" s="21" t="n">
        <v>99020022</v>
      </c>
      <c r="D975" s="17" t="s">
        <v>234</v>
      </c>
      <c r="E975" s="22" t="s">
        <v>178</v>
      </c>
      <c r="F975" s="10" t="s">
        <v>2506</v>
      </c>
      <c r="G975" s="51" t="n">
        <v>20</v>
      </c>
      <c r="H975" s="358"/>
      <c r="I975" s="57"/>
    </row>
    <row r="976" customFormat="false" ht="12.75" hidden="false" customHeight="true" outlineLevel="0" collapsed="false">
      <c r="A976" s="57" t="n">
        <v>40</v>
      </c>
      <c r="B976" s="20" t="n">
        <v>15062581</v>
      </c>
      <c r="C976" s="21" t="n">
        <v>99020023</v>
      </c>
      <c r="D976" s="17" t="s">
        <v>234</v>
      </c>
      <c r="E976" s="22" t="s">
        <v>178</v>
      </c>
      <c r="F976" s="10" t="s">
        <v>2506</v>
      </c>
      <c r="G976" s="51" t="n">
        <v>20</v>
      </c>
      <c r="H976" s="358"/>
      <c r="I976" s="57"/>
    </row>
    <row r="977" customFormat="false" ht="12.75" hidden="false" customHeight="false" outlineLevel="0" collapsed="false">
      <c r="A977" s="10" t="n">
        <v>136</v>
      </c>
      <c r="B977" s="20" t="n">
        <v>15062582</v>
      </c>
      <c r="C977" s="20"/>
      <c r="D977" s="24" t="s">
        <v>2583</v>
      </c>
      <c r="E977" s="26" t="s">
        <v>106</v>
      </c>
      <c r="F977" s="26" t="s">
        <v>453</v>
      </c>
      <c r="G977" s="51" t="n">
        <v>20</v>
      </c>
      <c r="H977" s="347"/>
      <c r="I977" s="20"/>
    </row>
    <row r="978" customFormat="false" ht="12.75" hidden="false" customHeight="false" outlineLevel="0" collapsed="false">
      <c r="A978" s="10" t="n">
        <v>137</v>
      </c>
      <c r="B978" s="20" t="n">
        <v>15062583</v>
      </c>
      <c r="C978" s="20"/>
      <c r="D978" s="42" t="s">
        <v>2584</v>
      </c>
      <c r="E978" s="26" t="s">
        <v>106</v>
      </c>
      <c r="F978" s="26" t="s">
        <v>453</v>
      </c>
      <c r="G978" s="51" t="n">
        <v>20</v>
      </c>
      <c r="H978" s="347"/>
      <c r="I978" s="20"/>
    </row>
    <row r="979" customFormat="false" ht="12.75" hidden="false" customHeight="false" outlineLevel="0" collapsed="false">
      <c r="A979" s="454" t="n">
        <v>118</v>
      </c>
      <c r="B979" s="237" t="n">
        <v>15062584</v>
      </c>
      <c r="C979" s="237"/>
      <c r="D979" s="514" t="s">
        <v>2573</v>
      </c>
      <c r="E979" s="165" t="s">
        <v>106</v>
      </c>
      <c r="F979" s="165"/>
      <c r="G979" s="166"/>
      <c r="H979" s="515"/>
      <c r="I979" s="237"/>
    </row>
    <row r="980" customFormat="false" ht="12.75" hidden="false" customHeight="false" outlineLevel="0" collapsed="false">
      <c r="A980" s="10" t="n">
        <v>119</v>
      </c>
      <c r="B980" s="20" t="n">
        <v>15062585</v>
      </c>
      <c r="C980" s="20"/>
      <c r="D980" s="21" t="s">
        <v>109</v>
      </c>
      <c r="E980" s="26" t="s">
        <v>106</v>
      </c>
      <c r="F980" s="26" t="s">
        <v>453</v>
      </c>
      <c r="G980" s="51" t="n">
        <v>20</v>
      </c>
      <c r="H980" s="347"/>
      <c r="I980" s="20"/>
    </row>
    <row r="981" customFormat="false" ht="12.75" hidden="false" customHeight="false" outlineLevel="0" collapsed="false">
      <c r="A981" s="10" t="n">
        <v>120</v>
      </c>
      <c r="B981" s="20" t="n">
        <v>15062586</v>
      </c>
      <c r="C981" s="20"/>
      <c r="D981" s="24" t="s">
        <v>110</v>
      </c>
      <c r="E981" s="26" t="s">
        <v>106</v>
      </c>
      <c r="F981" s="26" t="s">
        <v>455</v>
      </c>
      <c r="G981" s="51" t="n">
        <v>20</v>
      </c>
      <c r="H981" s="347"/>
      <c r="I981" s="20"/>
    </row>
    <row r="982" customFormat="false" ht="12.75" hidden="false" customHeight="false" outlineLevel="0" collapsed="false">
      <c r="A982" s="10" t="n">
        <v>121</v>
      </c>
      <c r="B982" s="20" t="n">
        <v>15062587</v>
      </c>
      <c r="C982" s="20"/>
      <c r="D982" s="28" t="s">
        <v>111</v>
      </c>
      <c r="E982" s="26" t="s">
        <v>106</v>
      </c>
      <c r="F982" s="26" t="s">
        <v>455</v>
      </c>
      <c r="G982" s="51" t="n">
        <v>20</v>
      </c>
      <c r="H982" s="516"/>
      <c r="I982" s="20"/>
    </row>
    <row r="983" customFormat="false" ht="12.75" hidden="false" customHeight="false" outlineLevel="0" collapsed="false">
      <c r="A983" s="10" t="n">
        <v>122</v>
      </c>
      <c r="B983" s="20" t="n">
        <v>15062588</v>
      </c>
      <c r="C983" s="20"/>
      <c r="D983" s="28" t="s">
        <v>112</v>
      </c>
      <c r="E983" s="26" t="s">
        <v>106</v>
      </c>
      <c r="F983" s="26" t="s">
        <v>453</v>
      </c>
      <c r="G983" s="51" t="n">
        <v>20</v>
      </c>
      <c r="H983" s="347"/>
      <c r="I983" s="20"/>
    </row>
    <row r="984" customFormat="false" ht="12.75" hidden="false" customHeight="false" outlineLevel="0" collapsed="false">
      <c r="A984" s="10" t="n">
        <v>123</v>
      </c>
      <c r="B984" s="20" t="n">
        <v>15062589</v>
      </c>
      <c r="C984" s="20"/>
      <c r="D984" s="24" t="s">
        <v>113</v>
      </c>
      <c r="E984" s="22" t="s">
        <v>106</v>
      </c>
      <c r="F984" s="22" t="s">
        <v>460</v>
      </c>
      <c r="G984" s="51" t="n">
        <v>20</v>
      </c>
      <c r="H984" s="348"/>
      <c r="I984" s="20"/>
    </row>
    <row r="985" customFormat="false" ht="12.75" hidden="false" customHeight="false" outlineLevel="0" collapsed="false">
      <c r="A985" s="10" t="n">
        <v>124</v>
      </c>
      <c r="B985" s="20" t="n">
        <v>15062590</v>
      </c>
      <c r="C985" s="20"/>
      <c r="D985" s="21" t="s">
        <v>114</v>
      </c>
      <c r="E985" s="26" t="s">
        <v>106</v>
      </c>
      <c r="F985" s="22" t="s">
        <v>460</v>
      </c>
      <c r="G985" s="51" t="n">
        <v>20</v>
      </c>
      <c r="H985" s="347"/>
      <c r="I985" s="20"/>
    </row>
    <row r="986" customFormat="false" ht="12.75" hidden="false" customHeight="false" outlineLevel="0" collapsed="false">
      <c r="A986" s="10" t="n">
        <v>125</v>
      </c>
      <c r="B986" s="502" t="n">
        <v>15062591</v>
      </c>
      <c r="C986" s="502"/>
      <c r="D986" s="21" t="s">
        <v>2574</v>
      </c>
      <c r="E986" s="26" t="s">
        <v>106</v>
      </c>
      <c r="F986" s="26" t="s">
        <v>453</v>
      </c>
      <c r="G986" s="51" t="n">
        <v>20</v>
      </c>
      <c r="H986" s="347"/>
      <c r="I986" s="502"/>
    </row>
    <row r="987" customFormat="false" ht="12.75" hidden="false" customHeight="false" outlineLevel="0" collapsed="false">
      <c r="A987" s="10" t="n">
        <v>126</v>
      </c>
      <c r="B987" s="20" t="n">
        <v>15062592</v>
      </c>
      <c r="C987" s="20"/>
      <c r="D987" s="28" t="s">
        <v>2575</v>
      </c>
      <c r="E987" s="26" t="s">
        <v>106</v>
      </c>
      <c r="F987" s="22" t="s">
        <v>460</v>
      </c>
      <c r="G987" s="51" t="n">
        <v>20</v>
      </c>
      <c r="H987" s="347"/>
      <c r="I987" s="20"/>
    </row>
    <row r="988" customFormat="false" ht="12.75" hidden="false" customHeight="false" outlineLevel="0" collapsed="false">
      <c r="A988" s="10" t="n">
        <v>127</v>
      </c>
      <c r="B988" s="20" t="n">
        <v>15062593</v>
      </c>
      <c r="C988" s="20"/>
      <c r="D988" s="28" t="s">
        <v>2576</v>
      </c>
      <c r="E988" s="26" t="s">
        <v>106</v>
      </c>
      <c r="F988" s="26" t="s">
        <v>455</v>
      </c>
      <c r="G988" s="51" t="n">
        <v>20</v>
      </c>
      <c r="H988" s="347"/>
      <c r="I988" s="20"/>
    </row>
    <row r="989" customFormat="false" ht="12.75" hidden="false" customHeight="false" outlineLevel="0" collapsed="false">
      <c r="A989" s="10" t="n">
        <v>128</v>
      </c>
      <c r="B989" s="20" t="n">
        <v>15062594</v>
      </c>
      <c r="C989" s="20"/>
      <c r="D989" s="28" t="s">
        <v>2577</v>
      </c>
      <c r="E989" s="26" t="s">
        <v>106</v>
      </c>
      <c r="F989" s="26" t="s">
        <v>455</v>
      </c>
      <c r="G989" s="51" t="n">
        <v>20</v>
      </c>
      <c r="H989" s="347"/>
      <c r="I989" s="20"/>
    </row>
    <row r="990" customFormat="false" ht="15.75" hidden="false" customHeight="true" outlineLevel="0" collapsed="false">
      <c r="A990" s="10" t="n">
        <v>129</v>
      </c>
      <c r="B990" s="502" t="n">
        <v>15062595</v>
      </c>
      <c r="C990" s="502"/>
      <c r="D990" s="378" t="s">
        <v>2548</v>
      </c>
      <c r="E990" s="26" t="s">
        <v>106</v>
      </c>
      <c r="F990" s="26" t="s">
        <v>455</v>
      </c>
      <c r="G990" s="51" t="n">
        <v>20</v>
      </c>
      <c r="H990" s="347"/>
      <c r="I990" s="502"/>
    </row>
    <row r="991" customFormat="false" ht="12.75" hidden="false" customHeight="false" outlineLevel="0" collapsed="false">
      <c r="A991" s="10" t="n">
        <v>130</v>
      </c>
      <c r="B991" s="20" t="n">
        <v>15062596</v>
      </c>
      <c r="C991" s="20"/>
      <c r="D991" s="28" t="s">
        <v>2578</v>
      </c>
      <c r="E991" s="26" t="s">
        <v>106</v>
      </c>
      <c r="F991" s="26" t="s">
        <v>453</v>
      </c>
      <c r="G991" s="51" t="n">
        <v>20</v>
      </c>
      <c r="H991" s="347"/>
      <c r="I991" s="20"/>
    </row>
    <row r="992" customFormat="false" ht="12.75" hidden="false" customHeight="false" outlineLevel="0" collapsed="false">
      <c r="A992" s="185" t="n">
        <v>131</v>
      </c>
      <c r="B992" s="237" t="n">
        <v>15062597</v>
      </c>
      <c r="C992" s="237"/>
      <c r="D992" s="514" t="s">
        <v>2579</v>
      </c>
      <c r="E992" s="165" t="s">
        <v>106</v>
      </c>
      <c r="F992" s="165"/>
      <c r="G992" s="166"/>
      <c r="H992" s="515"/>
      <c r="I992" s="237"/>
    </row>
    <row r="993" customFormat="false" ht="12.75" hidden="false" customHeight="false" outlineLevel="0" collapsed="false">
      <c r="A993" s="10" t="n">
        <v>132</v>
      </c>
      <c r="B993" s="20" t="n">
        <v>15062598</v>
      </c>
      <c r="C993" s="20"/>
      <c r="D993" s="24" t="s">
        <v>2580</v>
      </c>
      <c r="E993" s="26" t="s">
        <v>106</v>
      </c>
      <c r="F993" s="26" t="s">
        <v>453</v>
      </c>
      <c r="G993" s="51" t="n">
        <v>20</v>
      </c>
      <c r="H993" s="347"/>
      <c r="I993" s="20"/>
    </row>
    <row r="994" customFormat="false" ht="12.75" hidden="false" customHeight="false" outlineLevel="0" collapsed="false">
      <c r="A994" s="10" t="n">
        <v>133</v>
      </c>
      <c r="B994" s="20" t="n">
        <v>15062599</v>
      </c>
      <c r="C994" s="20"/>
      <c r="D994" s="24" t="s">
        <v>2574</v>
      </c>
      <c r="E994" s="26" t="s">
        <v>106</v>
      </c>
      <c r="F994" s="26" t="s">
        <v>460</v>
      </c>
      <c r="G994" s="51" t="n">
        <v>20</v>
      </c>
      <c r="H994" s="347"/>
      <c r="I994" s="20"/>
    </row>
    <row r="995" customFormat="false" ht="12.75" hidden="false" customHeight="false" outlineLevel="0" collapsed="false">
      <c r="A995" s="10" t="n">
        <v>134</v>
      </c>
      <c r="B995" s="502" t="n">
        <v>15062600</v>
      </c>
      <c r="C995" s="502"/>
      <c r="D995" s="24" t="s">
        <v>2581</v>
      </c>
      <c r="E995" s="26" t="s">
        <v>106</v>
      </c>
      <c r="F995" s="26" t="s">
        <v>455</v>
      </c>
      <c r="G995" s="51" t="n">
        <v>20</v>
      </c>
      <c r="H995" s="347"/>
      <c r="I995" s="502"/>
    </row>
    <row r="996" customFormat="false" ht="12.75" hidden="false" customHeight="true" outlineLevel="0" collapsed="false">
      <c r="A996" s="10" t="n">
        <v>135</v>
      </c>
      <c r="B996" s="20" t="n">
        <v>15062601</v>
      </c>
      <c r="C996" s="20"/>
      <c r="D996" s="21" t="s">
        <v>2582</v>
      </c>
      <c r="E996" s="26" t="s">
        <v>106</v>
      </c>
      <c r="F996" s="26" t="s">
        <v>473</v>
      </c>
      <c r="G996" s="51" t="n">
        <v>20</v>
      </c>
      <c r="H996" s="347"/>
      <c r="I996" s="20"/>
    </row>
    <row r="997" customFormat="false" ht="12.75" hidden="false" customHeight="true" outlineLevel="0" collapsed="false">
      <c r="A997" s="458" t="n">
        <v>249</v>
      </c>
      <c r="B997" s="237" t="n">
        <v>15062602</v>
      </c>
      <c r="C997" s="237"/>
      <c r="D997" s="462" t="s">
        <v>2617</v>
      </c>
      <c r="E997" s="165" t="s">
        <v>106</v>
      </c>
      <c r="F997" s="165"/>
      <c r="G997" s="165"/>
      <c r="H997" s="517"/>
      <c r="I997" s="255"/>
    </row>
    <row r="998" customFormat="false" ht="12.75" hidden="false" customHeight="true" outlineLevel="0" collapsed="false">
      <c r="A998" s="185" t="n">
        <v>250</v>
      </c>
      <c r="B998" s="237" t="n">
        <v>15062603</v>
      </c>
      <c r="C998" s="237"/>
      <c r="D998" s="462" t="s">
        <v>286</v>
      </c>
      <c r="E998" s="165" t="s">
        <v>106</v>
      </c>
      <c r="F998" s="165"/>
      <c r="G998" s="165"/>
      <c r="H998" s="517"/>
      <c r="I998" s="255"/>
    </row>
    <row r="999" customFormat="false" ht="12.75" hidden="false" customHeight="true" outlineLevel="0" collapsed="false">
      <c r="A999" s="458" t="n">
        <v>251</v>
      </c>
      <c r="B999" s="237" t="n">
        <v>15062604</v>
      </c>
      <c r="C999" s="237"/>
      <c r="D999" s="462" t="s">
        <v>2618</v>
      </c>
      <c r="E999" s="165" t="s">
        <v>106</v>
      </c>
      <c r="F999" s="165"/>
      <c r="G999" s="165"/>
      <c r="H999" s="517"/>
      <c r="I999" s="255"/>
    </row>
    <row r="1000" customFormat="false" ht="12.75" hidden="false" customHeight="true" outlineLevel="0" collapsed="false">
      <c r="A1000" s="198" t="n">
        <v>666</v>
      </c>
      <c r="B1000" s="150" t="n">
        <v>15062605</v>
      </c>
      <c r="C1000" s="187"/>
      <c r="D1000" s="188" t="s">
        <v>2436</v>
      </c>
      <c r="E1000" s="450" t="s">
        <v>7</v>
      </c>
      <c r="F1000" s="190"/>
      <c r="G1000" s="187"/>
      <c r="H1000" s="386"/>
      <c r="I1000" s="191"/>
      <c r="J1000" s="157"/>
      <c r="K1000" s="157"/>
      <c r="L1000" s="157"/>
      <c r="M1000" s="157"/>
      <c r="N1000" s="157"/>
      <c r="O1000" s="157"/>
      <c r="P1000" s="157"/>
      <c r="Q1000" s="157"/>
    </row>
    <row r="1001" customFormat="false" ht="12.75" hidden="false" customHeight="true" outlineLevel="0" collapsed="false">
      <c r="A1001" s="57" t="n">
        <v>41</v>
      </c>
      <c r="B1001" s="20" t="n">
        <v>15062606</v>
      </c>
      <c r="C1001" s="21"/>
      <c r="D1001" s="17" t="s">
        <v>235</v>
      </c>
      <c r="E1001" s="22" t="s">
        <v>178</v>
      </c>
      <c r="F1001" s="10" t="s">
        <v>2506</v>
      </c>
      <c r="G1001" s="51" t="n">
        <v>20</v>
      </c>
      <c r="H1001" s="358"/>
      <c r="I1001" s="57"/>
    </row>
    <row r="1002" customFormat="false" ht="12.75" hidden="false" customHeight="true" outlineLevel="0" collapsed="false">
      <c r="A1002" s="508" t="n">
        <v>42</v>
      </c>
      <c r="B1002" s="351" t="n">
        <v>15062607</v>
      </c>
      <c r="C1002" s="518"/>
      <c r="D1002" s="309" t="s">
        <v>2511</v>
      </c>
      <c r="E1002" s="154" t="s">
        <v>178</v>
      </c>
      <c r="F1002" s="187"/>
      <c r="G1002" s="155"/>
      <c r="H1002" s="352"/>
      <c r="I1002" s="506"/>
    </row>
    <row r="1003" customFormat="false" ht="12.75" hidden="false" customHeight="true" outlineLevel="0" collapsed="false">
      <c r="A1003" s="508" t="n">
        <v>43</v>
      </c>
      <c r="B1003" s="153" t="n">
        <v>15062608</v>
      </c>
      <c r="C1003" s="311"/>
      <c r="D1003" s="309" t="s">
        <v>236</v>
      </c>
      <c r="E1003" s="154" t="s">
        <v>178</v>
      </c>
      <c r="F1003" s="187"/>
      <c r="G1003" s="155"/>
      <c r="H1003" s="352"/>
      <c r="I1003" s="198"/>
    </row>
    <row r="1004" customFormat="false" ht="12.75" hidden="false" customHeight="true" outlineLevel="0" collapsed="false">
      <c r="A1004" s="57" t="n">
        <v>98</v>
      </c>
      <c r="B1004" s="57" t="s">
        <v>2675</v>
      </c>
      <c r="C1004" s="58" t="s">
        <v>2675</v>
      </c>
      <c r="D1004" s="17" t="s">
        <v>2679</v>
      </c>
      <c r="E1004" s="519" t="s">
        <v>178</v>
      </c>
      <c r="F1004" s="54" t="s">
        <v>2520</v>
      </c>
      <c r="G1004" s="51" t="n">
        <v>5</v>
      </c>
      <c r="H1004" s="520"/>
      <c r="I1004" s="57"/>
    </row>
    <row r="1005" customFormat="false" ht="12.75" hidden="false" customHeight="false" outlineLevel="0" collapsed="false">
      <c r="A1005" s="51" t="n">
        <v>111</v>
      </c>
      <c r="B1005" s="6"/>
      <c r="C1005" s="7" t="s">
        <v>2184</v>
      </c>
      <c r="D1005" s="8" t="s">
        <v>2155</v>
      </c>
      <c r="E1005" s="158" t="s">
        <v>7</v>
      </c>
      <c r="F1005" s="71" t="s">
        <v>2113</v>
      </c>
      <c r="G1005" s="66" t="n">
        <v>20</v>
      </c>
      <c r="H1005" s="381"/>
      <c r="I1005" s="5"/>
      <c r="J1005" s="137"/>
      <c r="K1005" s="137"/>
      <c r="L1005" s="137"/>
      <c r="M1005" s="137"/>
    </row>
    <row r="1006" customFormat="false" ht="12.75" hidden="false" customHeight="false" outlineLevel="0" collapsed="false">
      <c r="A1006" s="51" t="n">
        <v>673</v>
      </c>
      <c r="B1006" s="6"/>
      <c r="C1006" s="66"/>
      <c r="D1006" s="67" t="s">
        <v>105</v>
      </c>
      <c r="E1006" s="158" t="s">
        <v>7</v>
      </c>
      <c r="F1006" s="68" t="s">
        <v>278</v>
      </c>
      <c r="G1006" s="66" t="n">
        <v>20</v>
      </c>
      <c r="H1006" s="381"/>
      <c r="I1006" s="5"/>
    </row>
    <row r="1007" customFormat="false" ht="12.75" hidden="false" customHeight="false" outlineLevel="0" collapsed="false">
      <c r="A1007" s="51" t="n">
        <v>674</v>
      </c>
      <c r="B1007" s="6"/>
      <c r="C1007" s="66"/>
      <c r="D1007" s="67" t="s">
        <v>279</v>
      </c>
      <c r="E1007" s="158" t="s">
        <v>7</v>
      </c>
      <c r="F1007" s="68" t="s">
        <v>278</v>
      </c>
      <c r="G1007" s="66" t="n">
        <v>20</v>
      </c>
      <c r="H1007" s="381"/>
      <c r="I1007" s="5"/>
      <c r="J1007" s="114"/>
      <c r="K1007" s="114"/>
      <c r="L1007" s="114"/>
      <c r="M1007" s="114"/>
      <c r="N1007" s="114"/>
      <c r="O1007" s="114"/>
      <c r="P1007" s="114"/>
      <c r="Q1007" s="114"/>
    </row>
    <row r="1008" customFormat="false" ht="12.75" hidden="false" customHeight="false" outlineLevel="0" collapsed="false">
      <c r="A1008" s="51" t="n">
        <v>675</v>
      </c>
      <c r="B1008" s="471"/>
      <c r="C1008" s="476"/>
      <c r="D1008" s="67" t="s">
        <v>51</v>
      </c>
      <c r="E1008" s="158" t="s">
        <v>7</v>
      </c>
      <c r="F1008" s="68" t="s">
        <v>278</v>
      </c>
      <c r="G1008" s="66" t="n">
        <v>20</v>
      </c>
      <c r="H1008" s="381"/>
      <c r="I1008" s="318"/>
      <c r="J1008" s="114"/>
      <c r="K1008" s="114"/>
      <c r="L1008" s="114"/>
      <c r="M1008" s="114"/>
      <c r="N1008" s="114"/>
      <c r="O1008" s="114"/>
      <c r="P1008" s="114"/>
      <c r="Q1008" s="114"/>
    </row>
    <row r="1009" customFormat="false" ht="12.75" hidden="false" customHeight="false" outlineLevel="0" collapsed="false">
      <c r="A1009" s="51" t="n">
        <v>676</v>
      </c>
      <c r="B1009" s="6"/>
      <c r="C1009" s="66"/>
      <c r="D1009" s="67" t="s">
        <v>280</v>
      </c>
      <c r="E1009" s="158" t="s">
        <v>7</v>
      </c>
      <c r="F1009" s="68" t="s">
        <v>278</v>
      </c>
      <c r="G1009" s="66" t="n">
        <v>20</v>
      </c>
      <c r="H1009" s="381"/>
      <c r="I1009" s="5"/>
    </row>
    <row r="1010" customFormat="false" ht="12.75" hidden="false" customHeight="false" outlineLevel="0" collapsed="false">
      <c r="A1010" s="51" t="n">
        <v>677</v>
      </c>
      <c r="B1010" s="6"/>
      <c r="C1010" s="66"/>
      <c r="D1010" s="67" t="s">
        <v>281</v>
      </c>
      <c r="E1010" s="158" t="s">
        <v>7</v>
      </c>
      <c r="F1010" s="68" t="s">
        <v>278</v>
      </c>
      <c r="G1010" s="66" t="n">
        <v>20</v>
      </c>
      <c r="H1010" s="381"/>
      <c r="I1010" s="5"/>
    </row>
    <row r="1011" customFormat="false" ht="12.75" hidden="false" customHeight="false" outlineLevel="0" collapsed="false">
      <c r="A1011" s="51" t="n">
        <v>678</v>
      </c>
      <c r="B1011" s="6"/>
      <c r="C1011" s="66"/>
      <c r="D1011" s="67" t="s">
        <v>188</v>
      </c>
      <c r="E1011" s="158" t="s">
        <v>7</v>
      </c>
      <c r="F1011" s="68" t="s">
        <v>278</v>
      </c>
      <c r="G1011" s="66" t="n">
        <v>20</v>
      </c>
      <c r="H1011" s="381"/>
      <c r="I1011" s="5"/>
    </row>
    <row r="1012" customFormat="false" ht="12.75" hidden="false" customHeight="false" outlineLevel="0" collapsed="false">
      <c r="A1012" s="51" t="n">
        <v>679</v>
      </c>
      <c r="B1012" s="471"/>
      <c r="C1012" s="476"/>
      <c r="D1012" s="67" t="s">
        <v>282</v>
      </c>
      <c r="E1012" s="158" t="s">
        <v>7</v>
      </c>
      <c r="F1012" s="68" t="s">
        <v>278</v>
      </c>
      <c r="G1012" s="66" t="n">
        <v>20</v>
      </c>
      <c r="H1012" s="381"/>
      <c r="I1012" s="318"/>
    </row>
    <row r="1013" customFormat="false" ht="12.75" hidden="false" customHeight="false" outlineLevel="0" collapsed="false">
      <c r="A1013" s="51" t="n">
        <v>680</v>
      </c>
      <c r="B1013" s="6"/>
      <c r="C1013" s="66"/>
      <c r="D1013" s="67" t="s">
        <v>283</v>
      </c>
      <c r="E1013" s="158" t="s">
        <v>7</v>
      </c>
      <c r="F1013" s="68" t="s">
        <v>278</v>
      </c>
      <c r="G1013" s="66" t="n">
        <v>20</v>
      </c>
      <c r="H1013" s="381"/>
      <c r="I1013" s="5"/>
    </row>
    <row r="1014" customFormat="false" ht="12.75" hidden="false" customHeight="false" outlineLevel="0" collapsed="false">
      <c r="A1014" s="51" t="n">
        <v>681</v>
      </c>
      <c r="B1014" s="6"/>
      <c r="C1014" s="66"/>
      <c r="D1014" s="67" t="s">
        <v>284</v>
      </c>
      <c r="E1014" s="158" t="s">
        <v>7</v>
      </c>
      <c r="F1014" s="68" t="s">
        <v>278</v>
      </c>
      <c r="G1014" s="66" t="n">
        <v>20</v>
      </c>
      <c r="H1014" s="381"/>
      <c r="I1014" s="5"/>
    </row>
    <row r="1015" customFormat="false" ht="12.75" hidden="false" customHeight="false" outlineLevel="0" collapsed="false">
      <c r="A1015" s="51" t="n">
        <v>682</v>
      </c>
      <c r="B1015" s="471"/>
      <c r="C1015" s="476"/>
      <c r="D1015" s="67" t="s">
        <v>285</v>
      </c>
      <c r="E1015" s="158" t="s">
        <v>7</v>
      </c>
      <c r="F1015" s="68" t="s">
        <v>278</v>
      </c>
      <c r="G1015" s="66" t="n">
        <v>20</v>
      </c>
      <c r="H1015" s="381"/>
      <c r="I1015" s="318"/>
    </row>
    <row r="1016" customFormat="false" ht="12.75" hidden="false" customHeight="false" outlineLevel="0" collapsed="false">
      <c r="A1016" s="51" t="n">
        <v>683</v>
      </c>
      <c r="B1016" s="6"/>
      <c r="C1016" s="66"/>
      <c r="D1016" s="67" t="s">
        <v>286</v>
      </c>
      <c r="E1016" s="158" t="s">
        <v>7</v>
      </c>
      <c r="F1016" s="68" t="s">
        <v>278</v>
      </c>
      <c r="G1016" s="66" t="n">
        <v>20</v>
      </c>
      <c r="H1016" s="381"/>
      <c r="I1016" s="5"/>
    </row>
    <row r="1017" customFormat="false" ht="12.75" hidden="false" customHeight="false" outlineLevel="0" collapsed="false">
      <c r="A1017" s="51" t="n">
        <v>684</v>
      </c>
      <c r="B1017" s="471"/>
      <c r="C1017" s="476"/>
      <c r="D1017" s="67" t="s">
        <v>287</v>
      </c>
      <c r="E1017" s="158" t="s">
        <v>7</v>
      </c>
      <c r="F1017" s="68" t="s">
        <v>278</v>
      </c>
      <c r="G1017" s="66" t="n">
        <v>20</v>
      </c>
      <c r="H1017" s="381"/>
      <c r="I1017" s="318"/>
    </row>
    <row r="1018" customFormat="false" ht="12.75" hidden="false" customHeight="false" outlineLevel="0" collapsed="false">
      <c r="A1018" s="51" t="n">
        <v>685</v>
      </c>
      <c r="B1018" s="6"/>
      <c r="C1018" s="66"/>
      <c r="D1018" s="67" t="s">
        <v>288</v>
      </c>
      <c r="E1018" s="158" t="s">
        <v>7</v>
      </c>
      <c r="F1018" s="68" t="s">
        <v>278</v>
      </c>
      <c r="G1018" s="66" t="n">
        <v>20</v>
      </c>
      <c r="H1018" s="381"/>
      <c r="I1018" s="5"/>
    </row>
    <row r="1019" customFormat="false" ht="12.75" hidden="false" customHeight="false" outlineLevel="0" collapsed="false">
      <c r="A1019" s="51" t="n">
        <v>686</v>
      </c>
      <c r="B1019" s="6"/>
      <c r="C1019" s="66"/>
      <c r="D1019" s="67" t="s">
        <v>289</v>
      </c>
      <c r="E1019" s="158" t="s">
        <v>7</v>
      </c>
      <c r="F1019" s="68" t="s">
        <v>278</v>
      </c>
      <c r="G1019" s="66" t="n">
        <v>20</v>
      </c>
      <c r="H1019" s="381"/>
      <c r="I1019" s="5"/>
    </row>
    <row r="1020" customFormat="false" ht="12.75" hidden="false" customHeight="false" outlineLevel="0" collapsed="false">
      <c r="A1020" s="51" t="n">
        <v>687</v>
      </c>
      <c r="B1020" s="6"/>
      <c r="C1020" s="66"/>
      <c r="D1020" s="67" t="s">
        <v>290</v>
      </c>
      <c r="E1020" s="158" t="s">
        <v>7</v>
      </c>
      <c r="F1020" s="68" t="s">
        <v>291</v>
      </c>
      <c r="G1020" s="66" t="n">
        <v>20</v>
      </c>
      <c r="H1020" s="381"/>
      <c r="I1020" s="5"/>
    </row>
    <row r="1021" customFormat="false" ht="12.75" hidden="false" customHeight="false" outlineLevel="0" collapsed="false">
      <c r="A1021" s="51" t="n">
        <v>688</v>
      </c>
      <c r="B1021" s="6"/>
      <c r="C1021" s="66"/>
      <c r="D1021" s="67" t="s">
        <v>292</v>
      </c>
      <c r="E1021" s="158" t="s">
        <v>7</v>
      </c>
      <c r="F1021" s="68" t="s">
        <v>291</v>
      </c>
      <c r="G1021" s="66" t="n">
        <v>20</v>
      </c>
      <c r="H1021" s="381"/>
      <c r="I1021" s="5"/>
    </row>
    <row r="1022" customFormat="false" ht="12.75" hidden="false" customHeight="false" outlineLevel="0" collapsed="false">
      <c r="A1022" s="51" t="n">
        <v>689</v>
      </c>
      <c r="B1022" s="471"/>
      <c r="C1022" s="505"/>
      <c r="D1022" s="67" t="s">
        <v>293</v>
      </c>
      <c r="E1022" s="158" t="s">
        <v>7</v>
      </c>
      <c r="F1022" s="68" t="s">
        <v>278</v>
      </c>
      <c r="G1022" s="66" t="n">
        <v>20</v>
      </c>
      <c r="H1022" s="381"/>
      <c r="I1022" s="318"/>
    </row>
    <row r="1023" customFormat="false" ht="12.75" hidden="false" customHeight="false" outlineLevel="0" collapsed="false">
      <c r="A1023" s="51" t="n">
        <v>690</v>
      </c>
      <c r="B1023" s="6"/>
      <c r="C1023" s="10"/>
      <c r="D1023" s="67" t="s">
        <v>294</v>
      </c>
      <c r="E1023" s="158" t="s">
        <v>7</v>
      </c>
      <c r="F1023" s="68" t="s">
        <v>291</v>
      </c>
      <c r="G1023" s="66" t="n">
        <v>20</v>
      </c>
      <c r="H1023" s="381"/>
      <c r="I1023" s="5"/>
    </row>
    <row r="1024" customFormat="false" ht="12.75" hidden="false" customHeight="false" outlineLevel="0" collapsed="false">
      <c r="A1024" s="51" t="n">
        <v>691</v>
      </c>
      <c r="B1024" s="69"/>
      <c r="C1024" s="10"/>
      <c r="D1024" s="67" t="s">
        <v>295</v>
      </c>
      <c r="E1024" s="158" t="s">
        <v>7</v>
      </c>
      <c r="F1024" s="68" t="s">
        <v>278</v>
      </c>
      <c r="G1024" s="66" t="n">
        <v>20</v>
      </c>
      <c r="H1024" s="381"/>
      <c r="I1024" s="5"/>
    </row>
    <row r="1025" customFormat="false" ht="12.75" hidden="false" customHeight="false" outlineLevel="0" collapsed="false">
      <c r="A1025" s="51" t="n">
        <v>692</v>
      </c>
      <c r="B1025" s="6"/>
      <c r="C1025" s="66" t="s">
        <v>296</v>
      </c>
      <c r="D1025" s="70" t="s">
        <v>297</v>
      </c>
      <c r="E1025" s="158" t="s">
        <v>7</v>
      </c>
      <c r="F1025" s="68" t="s">
        <v>298</v>
      </c>
      <c r="G1025" s="66" t="n">
        <v>20</v>
      </c>
      <c r="H1025" s="381"/>
      <c r="I1025" s="5"/>
    </row>
    <row r="1026" customFormat="false" ht="12.75" hidden="false" customHeight="false" outlineLevel="0" collapsed="false">
      <c r="A1026" s="51" t="n">
        <v>693</v>
      </c>
      <c r="B1026" s="6"/>
      <c r="C1026" s="66" t="s">
        <v>299</v>
      </c>
      <c r="D1026" s="70" t="s">
        <v>300</v>
      </c>
      <c r="E1026" s="158" t="s">
        <v>7</v>
      </c>
      <c r="F1026" s="68" t="s">
        <v>298</v>
      </c>
      <c r="G1026" s="66" t="n">
        <v>20</v>
      </c>
      <c r="H1026" s="381"/>
      <c r="I1026" s="5"/>
    </row>
    <row r="1027" customFormat="false" ht="12.75" hidden="false" customHeight="false" outlineLevel="0" collapsed="false">
      <c r="A1027" s="51" t="n">
        <v>694</v>
      </c>
      <c r="B1027" s="6"/>
      <c r="C1027" s="66" t="s">
        <v>301</v>
      </c>
      <c r="D1027" s="70" t="s">
        <v>302</v>
      </c>
      <c r="E1027" s="158" t="s">
        <v>7</v>
      </c>
      <c r="F1027" s="68" t="s">
        <v>298</v>
      </c>
      <c r="G1027" s="66" t="n">
        <v>20</v>
      </c>
      <c r="H1027" s="381"/>
      <c r="I1027" s="5"/>
    </row>
    <row r="1028" customFormat="false" ht="12.75" hidden="false" customHeight="false" outlineLevel="0" collapsed="false">
      <c r="A1028" s="51" t="n">
        <v>695</v>
      </c>
      <c r="B1028" s="6"/>
      <c r="C1028" s="66" t="s">
        <v>303</v>
      </c>
      <c r="D1028" s="70" t="s">
        <v>304</v>
      </c>
      <c r="E1028" s="158" t="s">
        <v>7</v>
      </c>
      <c r="F1028" s="68" t="s">
        <v>298</v>
      </c>
      <c r="G1028" s="66" t="n">
        <v>20</v>
      </c>
      <c r="H1028" s="381"/>
      <c r="I1028" s="5"/>
    </row>
    <row r="1029" customFormat="false" ht="12.75" hidden="false" customHeight="false" outlineLevel="0" collapsed="false">
      <c r="A1029" s="51" t="n">
        <v>696</v>
      </c>
      <c r="B1029" s="478"/>
      <c r="C1029" s="483" t="s">
        <v>305</v>
      </c>
      <c r="D1029" s="67" t="s">
        <v>306</v>
      </c>
      <c r="E1029" s="158" t="s">
        <v>7</v>
      </c>
      <c r="F1029" s="68" t="s">
        <v>298</v>
      </c>
      <c r="G1029" s="66" t="n">
        <v>20</v>
      </c>
      <c r="H1029" s="381"/>
      <c r="I1029" s="521"/>
    </row>
    <row r="1030" customFormat="false" ht="12.75" hidden="false" customHeight="false" outlineLevel="0" collapsed="false">
      <c r="A1030" s="51" t="n">
        <v>697</v>
      </c>
      <c r="B1030" s="6"/>
      <c r="C1030" s="66" t="s">
        <v>307</v>
      </c>
      <c r="D1030" s="70" t="s">
        <v>308</v>
      </c>
      <c r="E1030" s="158" t="s">
        <v>7</v>
      </c>
      <c r="F1030" s="68" t="s">
        <v>298</v>
      </c>
      <c r="G1030" s="66" t="n">
        <v>20</v>
      </c>
      <c r="H1030" s="381"/>
      <c r="I1030" s="5"/>
    </row>
    <row r="1031" customFormat="false" ht="12.75" hidden="false" customHeight="false" outlineLevel="0" collapsed="false">
      <c r="A1031" s="51" t="n">
        <v>698</v>
      </c>
      <c r="B1031" s="6"/>
      <c r="C1031" s="66" t="s">
        <v>309</v>
      </c>
      <c r="D1031" s="70" t="s">
        <v>310</v>
      </c>
      <c r="E1031" s="158" t="s">
        <v>7</v>
      </c>
      <c r="F1031" s="68" t="s">
        <v>298</v>
      </c>
      <c r="G1031" s="66" t="n">
        <v>20</v>
      </c>
      <c r="H1031" s="381"/>
      <c r="I1031" s="5"/>
    </row>
    <row r="1032" customFormat="false" ht="12.75" hidden="false" customHeight="false" outlineLevel="0" collapsed="false">
      <c r="A1032" s="51" t="n">
        <v>699</v>
      </c>
      <c r="B1032" s="6"/>
      <c r="C1032" s="66" t="s">
        <v>311</v>
      </c>
      <c r="D1032" s="70" t="s">
        <v>312</v>
      </c>
      <c r="E1032" s="158" t="s">
        <v>7</v>
      </c>
      <c r="F1032" s="68" t="s">
        <v>298</v>
      </c>
      <c r="G1032" s="66" t="n">
        <v>20</v>
      </c>
      <c r="H1032" s="381"/>
      <c r="I1032" s="5"/>
    </row>
    <row r="1033" customFormat="false" ht="12.75" hidden="false" customHeight="false" outlineLevel="0" collapsed="false">
      <c r="A1033" s="51" t="n">
        <v>700</v>
      </c>
      <c r="B1033" s="6"/>
      <c r="C1033" s="66" t="s">
        <v>313</v>
      </c>
      <c r="D1033" s="70" t="s">
        <v>314</v>
      </c>
      <c r="E1033" s="158" t="s">
        <v>7</v>
      </c>
      <c r="F1033" s="68" t="s">
        <v>298</v>
      </c>
      <c r="G1033" s="66" t="n">
        <v>20</v>
      </c>
      <c r="H1033" s="381"/>
      <c r="I1033" s="5"/>
    </row>
    <row r="1034" customFormat="false" ht="12.75" hidden="false" customHeight="false" outlineLevel="0" collapsed="false">
      <c r="A1034" s="51" t="n">
        <v>701</v>
      </c>
      <c r="B1034" s="6"/>
      <c r="C1034" s="66" t="s">
        <v>315</v>
      </c>
      <c r="D1034" s="70" t="s">
        <v>316</v>
      </c>
      <c r="E1034" s="158" t="s">
        <v>7</v>
      </c>
      <c r="F1034" s="68" t="s">
        <v>298</v>
      </c>
      <c r="G1034" s="66" t="n">
        <v>20</v>
      </c>
      <c r="H1034" s="381"/>
      <c r="I1034" s="5"/>
    </row>
    <row r="1035" customFormat="false" ht="12.75" hidden="false" customHeight="false" outlineLevel="0" collapsed="false">
      <c r="A1035" s="51" t="n">
        <v>702</v>
      </c>
      <c r="B1035" s="6"/>
      <c r="C1035" s="66" t="s">
        <v>317</v>
      </c>
      <c r="D1035" s="70" t="s">
        <v>318</v>
      </c>
      <c r="E1035" s="158" t="s">
        <v>7</v>
      </c>
      <c r="F1035" s="68" t="s">
        <v>298</v>
      </c>
      <c r="G1035" s="66" t="n">
        <v>20</v>
      </c>
      <c r="H1035" s="381"/>
      <c r="I1035" s="5"/>
    </row>
    <row r="1036" customFormat="false" ht="12.75" hidden="false" customHeight="false" outlineLevel="0" collapsed="false">
      <c r="A1036" s="51" t="n">
        <v>703</v>
      </c>
      <c r="B1036" s="6"/>
      <c r="C1036" s="66" t="s">
        <v>319</v>
      </c>
      <c r="D1036" s="70" t="s">
        <v>320</v>
      </c>
      <c r="E1036" s="158" t="s">
        <v>7</v>
      </c>
      <c r="F1036" s="68" t="s">
        <v>298</v>
      </c>
      <c r="G1036" s="66" t="n">
        <v>20</v>
      </c>
      <c r="H1036" s="381"/>
      <c r="I1036" s="5"/>
    </row>
    <row r="1037" customFormat="false" ht="12.75" hidden="false" customHeight="false" outlineLevel="0" collapsed="false">
      <c r="A1037" s="51" t="n">
        <v>704</v>
      </c>
      <c r="B1037" s="6"/>
      <c r="C1037" s="10" t="s">
        <v>321</v>
      </c>
      <c r="D1037" s="67" t="s">
        <v>322</v>
      </c>
      <c r="E1037" s="158" t="s">
        <v>7</v>
      </c>
      <c r="F1037" s="71" t="s">
        <v>298</v>
      </c>
      <c r="G1037" s="66" t="n">
        <v>20</v>
      </c>
      <c r="H1037" s="381"/>
      <c r="I1037" s="17"/>
    </row>
    <row r="1038" customFormat="false" ht="12.75" hidden="false" customHeight="false" outlineLevel="0" collapsed="false">
      <c r="A1038" s="51" t="n">
        <v>705</v>
      </c>
      <c r="B1038" s="471"/>
      <c r="C1038" s="476" t="s">
        <v>323</v>
      </c>
      <c r="D1038" s="70" t="s">
        <v>324</v>
      </c>
      <c r="E1038" s="158" t="s">
        <v>7</v>
      </c>
      <c r="F1038" s="68" t="s">
        <v>298</v>
      </c>
      <c r="G1038" s="66" t="n">
        <v>20</v>
      </c>
      <c r="H1038" s="381"/>
      <c r="I1038" s="318"/>
    </row>
    <row r="1039" customFormat="false" ht="12.75" hidden="false" customHeight="false" outlineLevel="0" collapsed="false">
      <c r="A1039" s="51" t="n">
        <v>706</v>
      </c>
      <c r="B1039" s="6"/>
      <c r="C1039" s="66" t="s">
        <v>325</v>
      </c>
      <c r="D1039" s="70" t="s">
        <v>326</v>
      </c>
      <c r="E1039" s="158" t="s">
        <v>7</v>
      </c>
      <c r="F1039" s="68" t="s">
        <v>298</v>
      </c>
      <c r="G1039" s="66" t="n">
        <v>20</v>
      </c>
      <c r="H1039" s="381"/>
      <c r="I1039" s="5"/>
    </row>
    <row r="1040" customFormat="false" ht="12.75" hidden="false" customHeight="false" outlineLevel="0" collapsed="false">
      <c r="A1040" s="51" t="n">
        <v>707</v>
      </c>
      <c r="B1040" s="471"/>
      <c r="C1040" s="476" t="s">
        <v>327</v>
      </c>
      <c r="D1040" s="70" t="s">
        <v>328</v>
      </c>
      <c r="E1040" s="158" t="s">
        <v>7</v>
      </c>
      <c r="F1040" s="68" t="s">
        <v>298</v>
      </c>
      <c r="G1040" s="66" t="n">
        <v>20</v>
      </c>
      <c r="H1040" s="381"/>
      <c r="I1040" s="318"/>
    </row>
    <row r="1041" customFormat="false" ht="12.75" hidden="false" customHeight="false" outlineLevel="0" collapsed="false">
      <c r="A1041" s="313" t="n">
        <v>708</v>
      </c>
      <c r="B1041" s="160"/>
      <c r="C1041" s="185" t="s">
        <v>2444</v>
      </c>
      <c r="D1041" s="193" t="s">
        <v>2445</v>
      </c>
      <c r="E1041" s="450" t="s">
        <v>7</v>
      </c>
      <c r="F1041" s="164" t="s">
        <v>298</v>
      </c>
      <c r="G1041" s="185"/>
      <c r="H1041" s="522"/>
      <c r="I1041" s="181"/>
    </row>
    <row r="1042" customFormat="false" ht="12.75" hidden="false" customHeight="false" outlineLevel="0" collapsed="false">
      <c r="A1042" s="51" t="n">
        <v>709</v>
      </c>
      <c r="B1042" s="471"/>
      <c r="C1042" s="476" t="s">
        <v>329</v>
      </c>
      <c r="D1042" s="70" t="s">
        <v>330</v>
      </c>
      <c r="E1042" s="158" t="s">
        <v>7</v>
      </c>
      <c r="F1042" s="68" t="s">
        <v>298</v>
      </c>
      <c r="G1042" s="66" t="n">
        <v>20</v>
      </c>
      <c r="H1042" s="381"/>
      <c r="I1042" s="318"/>
    </row>
    <row r="1043" customFormat="false" ht="12.75" hidden="false" customHeight="false" outlineLevel="0" collapsed="false">
      <c r="A1043" s="198" t="n">
        <v>710</v>
      </c>
      <c r="B1043" s="150"/>
      <c r="C1043" s="187" t="s">
        <v>2446</v>
      </c>
      <c r="D1043" s="192" t="s">
        <v>2447</v>
      </c>
      <c r="E1043" s="450" t="s">
        <v>7</v>
      </c>
      <c r="F1043" s="190" t="s">
        <v>298</v>
      </c>
      <c r="G1043" s="154"/>
      <c r="H1043" s="523"/>
      <c r="I1043" s="154" t="s">
        <v>2448</v>
      </c>
      <c r="J1043" s="157"/>
      <c r="K1043" s="157"/>
      <c r="L1043" s="157"/>
      <c r="M1043" s="157"/>
      <c r="N1043" s="157"/>
      <c r="O1043" s="157"/>
      <c r="P1043" s="157"/>
      <c r="Q1043" s="157"/>
    </row>
    <row r="1044" customFormat="false" ht="12.75" hidden="false" customHeight="false" outlineLevel="0" collapsed="false">
      <c r="A1044" s="198" t="n">
        <v>711</v>
      </c>
      <c r="B1044" s="150"/>
      <c r="C1044" s="187" t="s">
        <v>2449</v>
      </c>
      <c r="D1044" s="192" t="s">
        <v>2450</v>
      </c>
      <c r="E1044" s="450" t="s">
        <v>7</v>
      </c>
      <c r="F1044" s="190" t="s">
        <v>298</v>
      </c>
      <c r="G1044" s="154"/>
      <c r="H1044" s="523"/>
      <c r="I1044" s="154" t="s">
        <v>2448</v>
      </c>
      <c r="J1044" s="157"/>
      <c r="K1044" s="157"/>
      <c r="L1044" s="157"/>
      <c r="M1044" s="157"/>
      <c r="N1044" s="157"/>
      <c r="O1044" s="157"/>
      <c r="P1044" s="157"/>
      <c r="Q1044" s="157"/>
    </row>
    <row r="1045" customFormat="false" ht="12.75" hidden="false" customHeight="false" outlineLevel="0" collapsed="false">
      <c r="A1045" s="51" t="n">
        <v>712</v>
      </c>
      <c r="B1045" s="6"/>
      <c r="C1045" s="66" t="s">
        <v>331</v>
      </c>
      <c r="D1045" s="70" t="s">
        <v>332</v>
      </c>
      <c r="E1045" s="158" t="s">
        <v>7</v>
      </c>
      <c r="F1045" s="68" t="s">
        <v>298</v>
      </c>
      <c r="G1045" s="66" t="n">
        <v>20</v>
      </c>
      <c r="H1045" s="381"/>
      <c r="I1045" s="5"/>
    </row>
    <row r="1046" customFormat="false" ht="12.75" hidden="false" customHeight="false" outlineLevel="0" collapsed="false">
      <c r="A1046" s="51" t="n">
        <v>713</v>
      </c>
      <c r="B1046" s="6"/>
      <c r="C1046" s="66" t="s">
        <v>333</v>
      </c>
      <c r="D1046" s="70" t="s">
        <v>334</v>
      </c>
      <c r="E1046" s="158" t="s">
        <v>7</v>
      </c>
      <c r="F1046" s="68" t="s">
        <v>298</v>
      </c>
      <c r="G1046" s="66" t="n">
        <v>20</v>
      </c>
      <c r="H1046" s="381"/>
      <c r="I1046" s="5"/>
    </row>
    <row r="1047" customFormat="false" ht="12.75" hidden="false" customHeight="false" outlineLevel="0" collapsed="false">
      <c r="A1047" s="51" t="n">
        <v>714</v>
      </c>
      <c r="B1047" s="6"/>
      <c r="C1047" s="66" t="s">
        <v>335</v>
      </c>
      <c r="D1047" s="70" t="s">
        <v>336</v>
      </c>
      <c r="E1047" s="158" t="s">
        <v>7</v>
      </c>
      <c r="F1047" s="68" t="s">
        <v>298</v>
      </c>
      <c r="G1047" s="66" t="n">
        <v>20</v>
      </c>
      <c r="H1047" s="381"/>
      <c r="I1047" s="5"/>
    </row>
    <row r="1048" customFormat="false" ht="12.75" hidden="false" customHeight="false" outlineLevel="0" collapsed="false">
      <c r="A1048" s="51" t="n">
        <v>715</v>
      </c>
      <c r="B1048" s="6"/>
      <c r="C1048" s="66" t="s">
        <v>337</v>
      </c>
      <c r="D1048" s="70" t="s">
        <v>338</v>
      </c>
      <c r="E1048" s="158" t="s">
        <v>7</v>
      </c>
      <c r="F1048" s="68" t="s">
        <v>298</v>
      </c>
      <c r="G1048" s="66" t="n">
        <v>20</v>
      </c>
      <c r="H1048" s="381"/>
      <c r="I1048" s="5"/>
    </row>
    <row r="1049" customFormat="false" ht="12.75" hidden="false" customHeight="false" outlineLevel="0" collapsed="false">
      <c r="A1049" s="51" t="n">
        <v>716</v>
      </c>
      <c r="B1049" s="471"/>
      <c r="C1049" s="476" t="s">
        <v>339</v>
      </c>
      <c r="D1049" s="70" t="s">
        <v>340</v>
      </c>
      <c r="E1049" s="158" t="s">
        <v>7</v>
      </c>
      <c r="F1049" s="68" t="s">
        <v>298</v>
      </c>
      <c r="G1049" s="66" t="n">
        <v>20</v>
      </c>
      <c r="H1049" s="381"/>
      <c r="I1049" s="318"/>
    </row>
    <row r="1050" customFormat="false" ht="12.75" hidden="false" customHeight="false" outlineLevel="0" collapsed="false">
      <c r="A1050" s="51" t="n">
        <v>717</v>
      </c>
      <c r="B1050" s="6"/>
      <c r="C1050" s="66" t="s">
        <v>341</v>
      </c>
      <c r="D1050" s="70" t="s">
        <v>342</v>
      </c>
      <c r="E1050" s="158" t="s">
        <v>7</v>
      </c>
      <c r="F1050" s="68" t="s">
        <v>298</v>
      </c>
      <c r="G1050" s="66" t="n">
        <v>20</v>
      </c>
      <c r="H1050" s="381"/>
      <c r="I1050" s="5"/>
    </row>
    <row r="1051" customFormat="false" ht="12.75" hidden="false" customHeight="false" outlineLevel="0" collapsed="false">
      <c r="A1051" s="51" t="n">
        <v>718</v>
      </c>
      <c r="B1051" s="6"/>
      <c r="C1051" s="66" t="s">
        <v>343</v>
      </c>
      <c r="D1051" s="70" t="s">
        <v>344</v>
      </c>
      <c r="E1051" s="158" t="s">
        <v>7</v>
      </c>
      <c r="F1051" s="68" t="s">
        <v>298</v>
      </c>
      <c r="G1051" s="66" t="n">
        <v>20</v>
      </c>
      <c r="H1051" s="381"/>
      <c r="I1051" s="5"/>
    </row>
    <row r="1052" customFormat="false" ht="12.75" hidden="false" customHeight="false" outlineLevel="0" collapsed="false">
      <c r="A1052" s="51" t="n">
        <v>719</v>
      </c>
      <c r="B1052" s="6"/>
      <c r="C1052" s="66" t="s">
        <v>345</v>
      </c>
      <c r="D1052" s="70" t="s">
        <v>346</v>
      </c>
      <c r="E1052" s="158" t="s">
        <v>7</v>
      </c>
      <c r="F1052" s="68" t="s">
        <v>298</v>
      </c>
      <c r="G1052" s="66" t="n">
        <v>20</v>
      </c>
      <c r="H1052" s="381"/>
      <c r="I1052" s="5"/>
    </row>
    <row r="1053" customFormat="false" ht="12.75" hidden="false" customHeight="false" outlineLevel="0" collapsed="false">
      <c r="A1053" s="51" t="n">
        <v>720</v>
      </c>
      <c r="B1053" s="6"/>
      <c r="C1053" s="66" t="s">
        <v>347</v>
      </c>
      <c r="D1053" s="70" t="s">
        <v>348</v>
      </c>
      <c r="E1053" s="158" t="s">
        <v>7</v>
      </c>
      <c r="F1053" s="68" t="s">
        <v>298</v>
      </c>
      <c r="G1053" s="66" t="n">
        <v>20</v>
      </c>
      <c r="H1053" s="381"/>
      <c r="I1053" s="5"/>
    </row>
    <row r="1054" customFormat="false" ht="12.75" hidden="false" customHeight="false" outlineLevel="0" collapsed="false">
      <c r="A1054" s="51" t="n">
        <v>721</v>
      </c>
      <c r="B1054" s="6"/>
      <c r="C1054" s="66" t="s">
        <v>349</v>
      </c>
      <c r="D1054" s="70" t="s">
        <v>350</v>
      </c>
      <c r="E1054" s="158" t="s">
        <v>7</v>
      </c>
      <c r="F1054" s="68" t="s">
        <v>298</v>
      </c>
      <c r="G1054" s="66" t="n">
        <v>20</v>
      </c>
      <c r="H1054" s="381"/>
      <c r="I1054" s="5"/>
    </row>
    <row r="1055" customFormat="false" ht="12.75" hidden="false" customHeight="false" outlineLevel="0" collapsed="false">
      <c r="A1055" s="51" t="n">
        <v>722</v>
      </c>
      <c r="B1055" s="6"/>
      <c r="C1055" s="66" t="s">
        <v>351</v>
      </c>
      <c r="D1055" s="70" t="s">
        <v>352</v>
      </c>
      <c r="E1055" s="158" t="s">
        <v>7</v>
      </c>
      <c r="F1055" s="68" t="s">
        <v>298</v>
      </c>
      <c r="G1055" s="66" t="n">
        <v>20</v>
      </c>
      <c r="H1055" s="381"/>
      <c r="I1055" s="5"/>
    </row>
    <row r="1056" customFormat="false" ht="12.75" hidden="false" customHeight="false" outlineLevel="0" collapsed="false">
      <c r="A1056" s="51" t="n">
        <v>723</v>
      </c>
      <c r="B1056" s="6"/>
      <c r="C1056" s="66" t="s">
        <v>353</v>
      </c>
      <c r="D1056" s="70" t="s">
        <v>354</v>
      </c>
      <c r="E1056" s="158" t="s">
        <v>7</v>
      </c>
      <c r="F1056" s="68" t="s">
        <v>298</v>
      </c>
      <c r="G1056" s="66" t="n">
        <v>20</v>
      </c>
      <c r="H1056" s="381"/>
      <c r="I1056" s="5"/>
    </row>
    <row r="1057" customFormat="false" ht="12.75" hidden="false" customHeight="false" outlineLevel="0" collapsed="false">
      <c r="A1057" s="51" t="n">
        <v>724</v>
      </c>
      <c r="B1057" s="6"/>
      <c r="C1057" s="66" t="s">
        <v>355</v>
      </c>
      <c r="D1057" s="70" t="s">
        <v>356</v>
      </c>
      <c r="E1057" s="158" t="s">
        <v>7</v>
      </c>
      <c r="F1057" s="68" t="s">
        <v>298</v>
      </c>
      <c r="G1057" s="66" t="n">
        <v>20</v>
      </c>
      <c r="H1057" s="381"/>
      <c r="I1057" s="5"/>
    </row>
    <row r="1058" customFormat="false" ht="12.75" hidden="false" customHeight="false" outlineLevel="0" collapsed="false">
      <c r="A1058" s="51" t="n">
        <v>725</v>
      </c>
      <c r="B1058" s="6"/>
      <c r="C1058" s="66" t="s">
        <v>357</v>
      </c>
      <c r="D1058" s="70" t="s">
        <v>358</v>
      </c>
      <c r="E1058" s="158" t="s">
        <v>7</v>
      </c>
      <c r="F1058" s="68" t="s">
        <v>298</v>
      </c>
      <c r="G1058" s="66" t="n">
        <v>20</v>
      </c>
      <c r="H1058" s="381"/>
      <c r="I1058" s="5"/>
    </row>
    <row r="1059" customFormat="false" ht="12.75" hidden="false" customHeight="false" outlineLevel="0" collapsed="false">
      <c r="A1059" s="51" t="n">
        <v>726</v>
      </c>
      <c r="B1059" s="6"/>
      <c r="C1059" s="66" t="s">
        <v>359</v>
      </c>
      <c r="D1059" s="70" t="s">
        <v>360</v>
      </c>
      <c r="E1059" s="158" t="s">
        <v>7</v>
      </c>
      <c r="F1059" s="68" t="s">
        <v>298</v>
      </c>
      <c r="G1059" s="66" t="n">
        <v>20</v>
      </c>
      <c r="H1059" s="381"/>
      <c r="I1059" s="5"/>
    </row>
    <row r="1060" customFormat="false" ht="12.75" hidden="false" customHeight="false" outlineLevel="0" collapsed="false">
      <c r="A1060" s="51" t="n">
        <v>727</v>
      </c>
      <c r="B1060" s="6"/>
      <c r="C1060" s="66" t="s">
        <v>361</v>
      </c>
      <c r="D1060" s="70" t="s">
        <v>362</v>
      </c>
      <c r="E1060" s="158" t="s">
        <v>7</v>
      </c>
      <c r="F1060" s="68" t="s">
        <v>298</v>
      </c>
      <c r="G1060" s="66" t="n">
        <v>20</v>
      </c>
      <c r="H1060" s="381"/>
      <c r="I1060" s="5"/>
    </row>
    <row r="1061" customFormat="false" ht="12.75" hidden="false" customHeight="false" outlineLevel="0" collapsed="false">
      <c r="A1061" s="51" t="n">
        <v>728</v>
      </c>
      <c r="B1061" s="6"/>
      <c r="C1061" s="66" t="s">
        <v>363</v>
      </c>
      <c r="D1061" s="70" t="s">
        <v>364</v>
      </c>
      <c r="E1061" s="158" t="s">
        <v>7</v>
      </c>
      <c r="F1061" s="68" t="s">
        <v>298</v>
      </c>
      <c r="G1061" s="66" t="n">
        <v>10</v>
      </c>
      <c r="H1061" s="381"/>
      <c r="I1061" s="5"/>
    </row>
    <row r="1062" customFormat="false" ht="12.75" hidden="false" customHeight="false" outlineLevel="0" collapsed="false">
      <c r="A1062" s="51" t="n">
        <v>729</v>
      </c>
      <c r="B1062" s="6"/>
      <c r="C1062" s="66" t="s">
        <v>365</v>
      </c>
      <c r="D1062" s="70" t="s">
        <v>366</v>
      </c>
      <c r="E1062" s="158" t="s">
        <v>7</v>
      </c>
      <c r="F1062" s="68" t="s">
        <v>298</v>
      </c>
      <c r="G1062" s="66" t="n">
        <v>20</v>
      </c>
      <c r="H1062" s="381"/>
      <c r="I1062" s="5"/>
    </row>
    <row r="1063" customFormat="false" ht="12.75" hidden="false" customHeight="false" outlineLevel="0" collapsed="false">
      <c r="A1063" s="51" t="n">
        <v>730</v>
      </c>
      <c r="B1063" s="6"/>
      <c r="C1063" s="66" t="s">
        <v>367</v>
      </c>
      <c r="D1063" s="70" t="s">
        <v>368</v>
      </c>
      <c r="E1063" s="158" t="s">
        <v>7</v>
      </c>
      <c r="F1063" s="68" t="s">
        <v>298</v>
      </c>
      <c r="G1063" s="66" t="n">
        <v>20</v>
      </c>
      <c r="H1063" s="381"/>
      <c r="I1063" s="5"/>
    </row>
    <row r="1064" customFormat="false" ht="12.75" hidden="false" customHeight="false" outlineLevel="0" collapsed="false">
      <c r="A1064" s="51" t="n">
        <v>731</v>
      </c>
      <c r="B1064" s="6"/>
      <c r="C1064" s="66" t="s">
        <v>369</v>
      </c>
      <c r="D1064" s="70" t="s">
        <v>370</v>
      </c>
      <c r="E1064" s="158" t="s">
        <v>7</v>
      </c>
      <c r="F1064" s="68" t="s">
        <v>298</v>
      </c>
      <c r="G1064" s="66" t="n">
        <v>20</v>
      </c>
      <c r="H1064" s="381"/>
      <c r="I1064" s="5"/>
    </row>
    <row r="1065" customFormat="false" ht="12.75" hidden="false" customHeight="false" outlineLevel="0" collapsed="false">
      <c r="A1065" s="51" t="n">
        <v>732</v>
      </c>
      <c r="B1065" s="6"/>
      <c r="C1065" s="66" t="s">
        <v>371</v>
      </c>
      <c r="D1065" s="70" t="s">
        <v>372</v>
      </c>
      <c r="E1065" s="158" t="s">
        <v>7</v>
      </c>
      <c r="F1065" s="68" t="s">
        <v>298</v>
      </c>
      <c r="G1065" s="66" t="n">
        <v>20</v>
      </c>
      <c r="H1065" s="381"/>
      <c r="I1065" s="5"/>
    </row>
    <row r="1066" customFormat="false" ht="12.75" hidden="false" customHeight="false" outlineLevel="0" collapsed="false">
      <c r="A1066" s="51" t="n">
        <v>733</v>
      </c>
      <c r="B1066" s="6"/>
      <c r="C1066" s="66" t="s">
        <v>373</v>
      </c>
      <c r="D1066" s="70" t="s">
        <v>374</v>
      </c>
      <c r="E1066" s="158" t="s">
        <v>7</v>
      </c>
      <c r="F1066" s="68" t="s">
        <v>298</v>
      </c>
      <c r="G1066" s="66" t="n">
        <v>20</v>
      </c>
      <c r="H1066" s="381"/>
      <c r="I1066" s="5"/>
    </row>
    <row r="1067" customFormat="false" ht="12.75" hidden="false" customHeight="false" outlineLevel="0" collapsed="false">
      <c r="A1067" s="51" t="n">
        <v>734</v>
      </c>
      <c r="B1067" s="6"/>
      <c r="C1067" s="66" t="s">
        <v>375</v>
      </c>
      <c r="D1067" s="70" t="s">
        <v>376</v>
      </c>
      <c r="E1067" s="158" t="s">
        <v>7</v>
      </c>
      <c r="F1067" s="68" t="s">
        <v>298</v>
      </c>
      <c r="G1067" s="66" t="n">
        <v>20</v>
      </c>
      <c r="H1067" s="381"/>
      <c r="I1067" s="5"/>
    </row>
    <row r="1068" customFormat="false" ht="12.75" hidden="false" customHeight="false" outlineLevel="0" collapsed="false">
      <c r="A1068" s="51" t="n">
        <v>735</v>
      </c>
      <c r="B1068" s="6"/>
      <c r="C1068" s="66" t="s">
        <v>377</v>
      </c>
      <c r="D1068" s="70" t="s">
        <v>378</v>
      </c>
      <c r="E1068" s="158" t="s">
        <v>7</v>
      </c>
      <c r="F1068" s="68" t="s">
        <v>298</v>
      </c>
      <c r="G1068" s="66" t="n">
        <v>20</v>
      </c>
      <c r="H1068" s="381"/>
      <c r="I1068" s="5"/>
    </row>
    <row r="1069" customFormat="false" ht="12.75" hidden="false" customHeight="false" outlineLevel="0" collapsed="false">
      <c r="A1069" s="51" t="n">
        <v>736</v>
      </c>
      <c r="B1069" s="6"/>
      <c r="C1069" s="66" t="s">
        <v>379</v>
      </c>
      <c r="D1069" s="70" t="s">
        <v>380</v>
      </c>
      <c r="E1069" s="158" t="s">
        <v>7</v>
      </c>
      <c r="F1069" s="68" t="s">
        <v>298</v>
      </c>
      <c r="G1069" s="66" t="n">
        <v>20</v>
      </c>
      <c r="H1069" s="381"/>
      <c r="I1069" s="5"/>
    </row>
    <row r="1070" customFormat="false" ht="12.75" hidden="false" customHeight="false" outlineLevel="0" collapsed="false">
      <c r="A1070" s="51" t="n">
        <v>737</v>
      </c>
      <c r="B1070" s="6"/>
      <c r="C1070" s="66" t="s">
        <v>381</v>
      </c>
      <c r="D1070" s="70" t="s">
        <v>382</v>
      </c>
      <c r="E1070" s="158" t="s">
        <v>7</v>
      </c>
      <c r="F1070" s="68" t="s">
        <v>298</v>
      </c>
      <c r="G1070" s="66" t="n">
        <v>20</v>
      </c>
      <c r="H1070" s="381"/>
      <c r="I1070" s="5"/>
    </row>
    <row r="1071" customFormat="false" ht="12.75" hidden="false" customHeight="false" outlineLevel="0" collapsed="false">
      <c r="A1071" s="51" t="n">
        <v>738</v>
      </c>
      <c r="B1071" s="6"/>
      <c r="C1071" s="66" t="s">
        <v>383</v>
      </c>
      <c r="D1071" s="70" t="s">
        <v>384</v>
      </c>
      <c r="E1071" s="158" t="s">
        <v>7</v>
      </c>
      <c r="F1071" s="68" t="s">
        <v>298</v>
      </c>
      <c r="G1071" s="66" t="n">
        <v>20</v>
      </c>
      <c r="H1071" s="381"/>
      <c r="I1071" s="5"/>
    </row>
    <row r="1072" customFormat="false" ht="12.75" hidden="false" customHeight="false" outlineLevel="0" collapsed="false">
      <c r="A1072" s="51" t="n">
        <v>739</v>
      </c>
      <c r="B1072" s="6"/>
      <c r="C1072" s="66" t="s">
        <v>385</v>
      </c>
      <c r="D1072" s="70" t="s">
        <v>386</v>
      </c>
      <c r="E1072" s="158" t="s">
        <v>7</v>
      </c>
      <c r="F1072" s="68" t="s">
        <v>298</v>
      </c>
      <c r="G1072" s="66" t="n">
        <v>20</v>
      </c>
      <c r="H1072" s="381"/>
      <c r="I1072" s="5"/>
    </row>
    <row r="1073" customFormat="false" ht="12.75" hidden="false" customHeight="false" outlineLevel="0" collapsed="false">
      <c r="A1073" s="51" t="n">
        <v>740</v>
      </c>
      <c r="B1073" s="6"/>
      <c r="C1073" s="66" t="s">
        <v>387</v>
      </c>
      <c r="D1073" s="70" t="s">
        <v>388</v>
      </c>
      <c r="E1073" s="158" t="s">
        <v>7</v>
      </c>
      <c r="F1073" s="68" t="s">
        <v>298</v>
      </c>
      <c r="G1073" s="66" t="n">
        <v>20</v>
      </c>
      <c r="H1073" s="381"/>
      <c r="I1073" s="5"/>
    </row>
    <row r="1074" customFormat="false" ht="12.75" hidden="false" customHeight="false" outlineLevel="0" collapsed="false">
      <c r="A1074" s="51" t="n">
        <v>741</v>
      </c>
      <c r="B1074" s="478"/>
      <c r="C1074" s="483" t="s">
        <v>389</v>
      </c>
      <c r="D1074" s="70" t="s">
        <v>390</v>
      </c>
      <c r="E1074" s="158" t="s">
        <v>7</v>
      </c>
      <c r="F1074" s="68" t="s">
        <v>298</v>
      </c>
      <c r="G1074" s="66" t="n">
        <v>20</v>
      </c>
      <c r="H1074" s="381"/>
      <c r="I1074" s="521"/>
    </row>
    <row r="1075" customFormat="false" ht="12.75" hidden="false" customHeight="false" outlineLevel="0" collapsed="false">
      <c r="A1075" s="51" t="n">
        <v>742</v>
      </c>
      <c r="B1075" s="6"/>
      <c r="C1075" s="66" t="s">
        <v>391</v>
      </c>
      <c r="D1075" s="70" t="s">
        <v>362</v>
      </c>
      <c r="E1075" s="158" t="s">
        <v>7</v>
      </c>
      <c r="F1075" s="68" t="s">
        <v>298</v>
      </c>
      <c r="G1075" s="66" t="n">
        <v>20</v>
      </c>
      <c r="H1075" s="381"/>
      <c r="I1075" s="5"/>
    </row>
    <row r="1076" customFormat="false" ht="12.75" hidden="false" customHeight="false" outlineLevel="0" collapsed="false">
      <c r="A1076" s="51" t="n">
        <v>743</v>
      </c>
      <c r="B1076" s="471"/>
      <c r="C1076" s="476" t="s">
        <v>392</v>
      </c>
      <c r="D1076" s="70" t="s">
        <v>393</v>
      </c>
      <c r="E1076" s="158" t="s">
        <v>7</v>
      </c>
      <c r="F1076" s="68" t="s">
        <v>298</v>
      </c>
      <c r="G1076" s="66" t="n">
        <v>20</v>
      </c>
      <c r="H1076" s="381"/>
      <c r="I1076" s="318"/>
    </row>
    <row r="1077" customFormat="false" ht="12.75" hidden="false" customHeight="false" outlineLevel="0" collapsed="false">
      <c r="A1077" s="51" t="n">
        <v>744</v>
      </c>
      <c r="B1077" s="6"/>
      <c r="C1077" s="66" t="s">
        <v>394</v>
      </c>
      <c r="D1077" s="70" t="s">
        <v>395</v>
      </c>
      <c r="E1077" s="158" t="s">
        <v>7</v>
      </c>
      <c r="F1077" s="68" t="s">
        <v>298</v>
      </c>
      <c r="G1077" s="66" t="n">
        <v>20</v>
      </c>
      <c r="H1077" s="381"/>
      <c r="I1077" s="5"/>
    </row>
    <row r="1078" customFormat="false" ht="12.75" hidden="false" customHeight="false" outlineLevel="0" collapsed="false">
      <c r="A1078" s="51" t="n">
        <v>745</v>
      </c>
      <c r="B1078" s="6"/>
      <c r="C1078" s="66" t="s">
        <v>396</v>
      </c>
      <c r="D1078" s="70" t="s">
        <v>397</v>
      </c>
      <c r="E1078" s="158" t="s">
        <v>7</v>
      </c>
      <c r="F1078" s="68" t="s">
        <v>298</v>
      </c>
      <c r="G1078" s="66" t="n">
        <v>20</v>
      </c>
      <c r="H1078" s="381"/>
      <c r="I1078" s="5"/>
    </row>
    <row r="1079" customFormat="false" ht="12.75" hidden="false" customHeight="false" outlineLevel="0" collapsed="false">
      <c r="A1079" s="198" t="n">
        <v>746</v>
      </c>
      <c r="B1079" s="524"/>
      <c r="C1079" s="394" t="s">
        <v>2451</v>
      </c>
      <c r="D1079" s="192" t="s">
        <v>2452</v>
      </c>
      <c r="E1079" s="450" t="s">
        <v>7</v>
      </c>
      <c r="F1079" s="190" t="s">
        <v>298</v>
      </c>
      <c r="G1079" s="154"/>
      <c r="H1079" s="523"/>
      <c r="I1079" s="398" t="s">
        <v>2448</v>
      </c>
      <c r="J1079" s="157"/>
      <c r="K1079" s="157"/>
      <c r="L1079" s="157"/>
      <c r="M1079" s="157"/>
      <c r="N1079" s="157"/>
      <c r="O1079" s="157"/>
      <c r="P1079" s="157"/>
      <c r="Q1079" s="157"/>
    </row>
    <row r="1080" customFormat="false" ht="12.75" hidden="false" customHeight="false" outlineLevel="0" collapsed="false">
      <c r="A1080" s="51" t="n">
        <v>747</v>
      </c>
      <c r="B1080" s="525"/>
      <c r="C1080" s="66" t="s">
        <v>398</v>
      </c>
      <c r="D1080" s="70" t="s">
        <v>399</v>
      </c>
      <c r="E1080" s="158" t="s">
        <v>7</v>
      </c>
      <c r="F1080" s="68" t="s">
        <v>298</v>
      </c>
      <c r="G1080" s="66" t="n">
        <v>20</v>
      </c>
      <c r="H1080" s="381"/>
      <c r="I1080" s="5"/>
    </row>
    <row r="1081" customFormat="false" ht="12.75" hidden="false" customHeight="false" outlineLevel="0" collapsed="false">
      <c r="A1081" s="51" t="n">
        <v>748</v>
      </c>
      <c r="B1081" s="525"/>
      <c r="C1081" s="66" t="s">
        <v>400</v>
      </c>
      <c r="D1081" s="70" t="s">
        <v>401</v>
      </c>
      <c r="E1081" s="158" t="s">
        <v>7</v>
      </c>
      <c r="F1081" s="68" t="s">
        <v>298</v>
      </c>
      <c r="G1081" s="66" t="n">
        <v>20</v>
      </c>
      <c r="H1081" s="381"/>
      <c r="I1081" s="5"/>
    </row>
    <row r="1082" customFormat="false" ht="12.75" hidden="false" customHeight="false" outlineLevel="0" collapsed="false">
      <c r="A1082" s="51" t="n">
        <v>749</v>
      </c>
      <c r="B1082" s="471"/>
      <c r="C1082" s="476" t="s">
        <v>402</v>
      </c>
      <c r="D1082" s="70" t="s">
        <v>403</v>
      </c>
      <c r="E1082" s="158" t="s">
        <v>7</v>
      </c>
      <c r="F1082" s="68" t="s">
        <v>298</v>
      </c>
      <c r="G1082" s="66" t="n">
        <v>20</v>
      </c>
      <c r="H1082" s="381"/>
      <c r="I1082" s="318"/>
    </row>
    <row r="1083" customFormat="false" ht="12.75" hidden="false" customHeight="false" outlineLevel="0" collapsed="false">
      <c r="A1083" s="51" t="n">
        <v>750</v>
      </c>
      <c r="B1083" s="6"/>
      <c r="C1083" s="66" t="s">
        <v>404</v>
      </c>
      <c r="D1083" s="70" t="s">
        <v>405</v>
      </c>
      <c r="E1083" s="158" t="s">
        <v>7</v>
      </c>
      <c r="F1083" s="68" t="s">
        <v>298</v>
      </c>
      <c r="G1083" s="66" t="n">
        <v>20</v>
      </c>
      <c r="H1083" s="381"/>
      <c r="I1083" s="5"/>
    </row>
    <row r="1084" customFormat="false" ht="12.75" hidden="false" customHeight="false" outlineLevel="0" collapsed="false">
      <c r="A1084" s="51" t="n">
        <v>751</v>
      </c>
      <c r="B1084" s="6"/>
      <c r="C1084" s="66" t="s">
        <v>406</v>
      </c>
      <c r="D1084" s="70" t="s">
        <v>407</v>
      </c>
      <c r="E1084" s="158" t="s">
        <v>7</v>
      </c>
      <c r="F1084" s="68" t="s">
        <v>298</v>
      </c>
      <c r="G1084" s="66" t="n">
        <v>20</v>
      </c>
      <c r="H1084" s="381"/>
      <c r="I1084" s="5"/>
    </row>
    <row r="1085" customFormat="false" ht="12.75" hidden="false" customHeight="false" outlineLevel="0" collapsed="false">
      <c r="A1085" s="51" t="n">
        <v>752</v>
      </c>
      <c r="B1085" s="6"/>
      <c r="C1085" s="66" t="s">
        <v>408</v>
      </c>
      <c r="D1085" s="70" t="s">
        <v>409</v>
      </c>
      <c r="E1085" s="158" t="s">
        <v>7</v>
      </c>
      <c r="F1085" s="68" t="s">
        <v>298</v>
      </c>
      <c r="G1085" s="66" t="n">
        <v>20</v>
      </c>
      <c r="H1085" s="381"/>
      <c r="I1085" s="5"/>
    </row>
    <row r="1086" customFormat="false" ht="12.75" hidden="false" customHeight="false" outlineLevel="0" collapsed="false">
      <c r="A1086" s="51" t="n">
        <v>753</v>
      </c>
      <c r="B1086" s="6"/>
      <c r="C1086" s="66" t="s">
        <v>410</v>
      </c>
      <c r="D1086" s="70" t="s">
        <v>411</v>
      </c>
      <c r="E1086" s="158" t="s">
        <v>7</v>
      </c>
      <c r="F1086" s="68" t="s">
        <v>298</v>
      </c>
      <c r="G1086" s="66" t="n">
        <v>20</v>
      </c>
      <c r="H1086" s="381"/>
      <c r="I1086" s="5"/>
    </row>
    <row r="1087" customFormat="false" ht="12.75" hidden="false" customHeight="false" outlineLevel="0" collapsed="false">
      <c r="A1087" s="51" t="n">
        <v>754</v>
      </c>
      <c r="B1087" s="6"/>
      <c r="C1087" s="66" t="s">
        <v>412</v>
      </c>
      <c r="D1087" s="70" t="s">
        <v>413</v>
      </c>
      <c r="E1087" s="158" t="s">
        <v>7</v>
      </c>
      <c r="F1087" s="68" t="s">
        <v>298</v>
      </c>
      <c r="G1087" s="66" t="n">
        <v>20</v>
      </c>
      <c r="H1087" s="381"/>
      <c r="I1087" s="5"/>
    </row>
    <row r="1088" customFormat="false" ht="12.75" hidden="false" customHeight="false" outlineLevel="0" collapsed="false">
      <c r="A1088" s="51" t="n">
        <v>755</v>
      </c>
      <c r="B1088" s="6"/>
      <c r="C1088" s="66" t="s">
        <v>414</v>
      </c>
      <c r="D1088" s="70" t="s">
        <v>415</v>
      </c>
      <c r="E1088" s="158" t="s">
        <v>7</v>
      </c>
      <c r="F1088" s="68" t="s">
        <v>298</v>
      </c>
      <c r="G1088" s="66" t="n">
        <v>20</v>
      </c>
      <c r="H1088" s="381"/>
      <c r="I1088" s="5"/>
    </row>
    <row r="1089" customFormat="false" ht="12.75" hidden="false" customHeight="false" outlineLevel="0" collapsed="false">
      <c r="A1089" s="51" t="n">
        <v>756</v>
      </c>
      <c r="B1089" s="6"/>
      <c r="C1089" s="66" t="s">
        <v>416</v>
      </c>
      <c r="D1089" s="70" t="s">
        <v>417</v>
      </c>
      <c r="E1089" s="158" t="s">
        <v>7</v>
      </c>
      <c r="F1089" s="68" t="s">
        <v>298</v>
      </c>
      <c r="G1089" s="66" t="n">
        <v>20</v>
      </c>
      <c r="H1089" s="381"/>
      <c r="I1089" s="5"/>
    </row>
    <row r="1090" customFormat="false" ht="12.75" hidden="false" customHeight="false" outlineLevel="0" collapsed="false">
      <c r="A1090" s="51" t="n">
        <v>757</v>
      </c>
      <c r="B1090" s="6"/>
      <c r="C1090" s="66" t="s">
        <v>418</v>
      </c>
      <c r="D1090" s="70" t="s">
        <v>419</v>
      </c>
      <c r="E1090" s="158" t="s">
        <v>7</v>
      </c>
      <c r="F1090" s="68" t="s">
        <v>298</v>
      </c>
      <c r="G1090" s="66" t="n">
        <v>20</v>
      </c>
      <c r="H1090" s="381"/>
      <c r="I1090" s="5"/>
    </row>
    <row r="1091" customFormat="false" ht="12.75" hidden="false" customHeight="false" outlineLevel="0" collapsed="false">
      <c r="A1091" s="51" t="n">
        <v>758</v>
      </c>
      <c r="B1091" s="6"/>
      <c r="C1091" s="66" t="s">
        <v>420</v>
      </c>
      <c r="D1091" s="70" t="s">
        <v>421</v>
      </c>
      <c r="E1091" s="158" t="s">
        <v>7</v>
      </c>
      <c r="F1091" s="68" t="s">
        <v>298</v>
      </c>
      <c r="G1091" s="66" t="n">
        <v>20</v>
      </c>
      <c r="H1091" s="381"/>
      <c r="I1091" s="5"/>
    </row>
    <row r="1092" customFormat="false" ht="12.75" hidden="false" customHeight="false" outlineLevel="0" collapsed="false">
      <c r="A1092" s="51" t="n">
        <v>759</v>
      </c>
      <c r="B1092" s="6"/>
      <c r="C1092" s="66" t="s">
        <v>422</v>
      </c>
      <c r="D1092" s="70" t="s">
        <v>423</v>
      </c>
      <c r="E1092" s="158" t="s">
        <v>7</v>
      </c>
      <c r="F1092" s="68" t="s">
        <v>298</v>
      </c>
      <c r="G1092" s="66" t="n">
        <v>20</v>
      </c>
      <c r="H1092" s="381"/>
      <c r="I1092" s="5"/>
    </row>
    <row r="1093" customFormat="false" ht="12.75" hidden="false" customHeight="false" outlineLevel="0" collapsed="false">
      <c r="A1093" s="51" t="n">
        <v>760</v>
      </c>
      <c r="B1093" s="6"/>
      <c r="C1093" s="66" t="s">
        <v>424</v>
      </c>
      <c r="D1093" s="70" t="s">
        <v>425</v>
      </c>
      <c r="E1093" s="158" t="s">
        <v>7</v>
      </c>
      <c r="F1093" s="68" t="s">
        <v>298</v>
      </c>
      <c r="G1093" s="66" t="n">
        <v>20</v>
      </c>
      <c r="H1093" s="381"/>
      <c r="I1093" s="5"/>
    </row>
    <row r="1094" customFormat="false" ht="12.75" hidden="false" customHeight="false" outlineLevel="0" collapsed="false">
      <c r="A1094" s="51" t="n">
        <v>761</v>
      </c>
      <c r="B1094" s="6"/>
      <c r="C1094" s="66" t="s">
        <v>426</v>
      </c>
      <c r="D1094" s="70" t="s">
        <v>427</v>
      </c>
      <c r="E1094" s="158" t="s">
        <v>7</v>
      </c>
      <c r="F1094" s="68" t="s">
        <v>298</v>
      </c>
      <c r="G1094" s="66" t="n">
        <v>20</v>
      </c>
      <c r="H1094" s="381"/>
      <c r="I1094" s="5"/>
    </row>
    <row r="1095" customFormat="false" ht="12.75" hidden="false" customHeight="false" outlineLevel="0" collapsed="false">
      <c r="A1095" s="51" t="n">
        <v>762</v>
      </c>
      <c r="B1095" s="526"/>
      <c r="C1095" s="470" t="s">
        <v>428</v>
      </c>
      <c r="D1095" s="70" t="s">
        <v>429</v>
      </c>
      <c r="E1095" s="68" t="s">
        <v>7</v>
      </c>
      <c r="F1095" s="68" t="s">
        <v>298</v>
      </c>
      <c r="G1095" s="66" t="n">
        <v>20</v>
      </c>
      <c r="H1095" s="381"/>
      <c r="I1095" s="318"/>
    </row>
    <row r="1096" customFormat="false" ht="12.75" hidden="false" customHeight="false" outlineLevel="0" collapsed="false">
      <c r="A1096" s="51" t="n">
        <v>763</v>
      </c>
      <c r="B1096" s="6"/>
      <c r="C1096" s="66" t="s">
        <v>430</v>
      </c>
      <c r="D1096" s="70" t="s">
        <v>431</v>
      </c>
      <c r="E1096" s="158" t="s">
        <v>7</v>
      </c>
      <c r="F1096" s="68" t="s">
        <v>298</v>
      </c>
      <c r="G1096" s="66" t="n">
        <v>20</v>
      </c>
      <c r="H1096" s="381"/>
      <c r="I1096" s="5"/>
    </row>
    <row r="1097" customFormat="false" ht="12.75" hidden="false" customHeight="false" outlineLevel="0" collapsed="false">
      <c r="A1097" s="51" t="n">
        <v>764</v>
      </c>
      <c r="B1097" s="6"/>
      <c r="C1097" s="66" t="s">
        <v>432</v>
      </c>
      <c r="D1097" s="70" t="s">
        <v>433</v>
      </c>
      <c r="E1097" s="158" t="s">
        <v>7</v>
      </c>
      <c r="F1097" s="68" t="s">
        <v>298</v>
      </c>
      <c r="G1097" s="66" t="n">
        <v>20</v>
      </c>
      <c r="H1097" s="381"/>
      <c r="I1097" s="5"/>
    </row>
    <row r="1098" customFormat="false" ht="12.75" hidden="false" customHeight="false" outlineLevel="0" collapsed="false">
      <c r="A1098" s="51" t="n">
        <v>765</v>
      </c>
      <c r="B1098" s="6"/>
      <c r="C1098" s="66" t="s">
        <v>434</v>
      </c>
      <c r="D1098" s="70" t="s">
        <v>435</v>
      </c>
      <c r="E1098" s="158" t="s">
        <v>7</v>
      </c>
      <c r="F1098" s="68" t="s">
        <v>298</v>
      </c>
      <c r="G1098" s="66" t="n">
        <v>20</v>
      </c>
      <c r="H1098" s="381"/>
      <c r="I1098" s="5"/>
    </row>
    <row r="1099" customFormat="false" ht="12.75" hidden="false" customHeight="false" outlineLevel="0" collapsed="false">
      <c r="A1099" s="51" t="n">
        <v>766</v>
      </c>
      <c r="B1099" s="6"/>
      <c r="C1099" s="66" t="s">
        <v>436</v>
      </c>
      <c r="D1099" s="70" t="s">
        <v>437</v>
      </c>
      <c r="E1099" s="158" t="s">
        <v>7</v>
      </c>
      <c r="F1099" s="68" t="s">
        <v>298</v>
      </c>
      <c r="G1099" s="66" t="n">
        <v>20</v>
      </c>
      <c r="H1099" s="381"/>
      <c r="I1099" s="5"/>
    </row>
    <row r="1100" customFormat="false" ht="12.75" hidden="false" customHeight="false" outlineLevel="0" collapsed="false">
      <c r="A1100" s="51" t="n">
        <v>767</v>
      </c>
      <c r="B1100" s="6"/>
      <c r="C1100" s="66" t="s">
        <v>438</v>
      </c>
      <c r="D1100" s="70" t="s">
        <v>439</v>
      </c>
      <c r="E1100" s="158" t="s">
        <v>7</v>
      </c>
      <c r="F1100" s="68" t="s">
        <v>298</v>
      </c>
      <c r="G1100" s="66" t="n">
        <v>20</v>
      </c>
      <c r="H1100" s="381"/>
      <c r="I1100" s="5"/>
    </row>
    <row r="1101" customFormat="false" ht="12.75" hidden="false" customHeight="false" outlineLevel="0" collapsed="false">
      <c r="A1101" s="51" t="n">
        <v>768</v>
      </c>
      <c r="B1101" s="6"/>
      <c r="C1101" s="66" t="s">
        <v>440</v>
      </c>
      <c r="D1101" s="70" t="s">
        <v>441</v>
      </c>
      <c r="E1101" s="158" t="s">
        <v>7</v>
      </c>
      <c r="F1101" s="68" t="s">
        <v>298</v>
      </c>
      <c r="G1101" s="66" t="n">
        <v>20</v>
      </c>
      <c r="H1101" s="381"/>
      <c r="I1101" s="5"/>
    </row>
    <row r="1102" customFormat="false" ht="12.75" hidden="false" customHeight="false" outlineLevel="0" collapsed="false">
      <c r="A1102" s="51" t="n">
        <v>769</v>
      </c>
      <c r="B1102" s="471"/>
      <c r="C1102" s="476" t="s">
        <v>442</v>
      </c>
      <c r="D1102" s="70" t="s">
        <v>443</v>
      </c>
      <c r="E1102" s="158" t="s">
        <v>7</v>
      </c>
      <c r="F1102" s="68" t="s">
        <v>298</v>
      </c>
      <c r="G1102" s="66" t="n">
        <v>20</v>
      </c>
      <c r="H1102" s="381"/>
      <c r="I1102" s="318"/>
    </row>
    <row r="1103" customFormat="false" ht="12.75" hidden="false" customHeight="false" outlineLevel="0" collapsed="false">
      <c r="A1103" s="51" t="n">
        <v>770</v>
      </c>
      <c r="B1103" s="6"/>
      <c r="C1103" s="66" t="s">
        <v>444</v>
      </c>
      <c r="D1103" s="70" t="s">
        <v>445</v>
      </c>
      <c r="E1103" s="158" t="s">
        <v>7</v>
      </c>
      <c r="F1103" s="68" t="s">
        <v>298</v>
      </c>
      <c r="G1103" s="66" t="n">
        <v>20</v>
      </c>
      <c r="H1103" s="381"/>
      <c r="I1103" s="5"/>
      <c r="J1103" s="183"/>
      <c r="K1103" s="137"/>
      <c r="L1103" s="195"/>
      <c r="M1103" s="169"/>
      <c r="N1103" s="137"/>
      <c r="O1103" s="196"/>
      <c r="P1103" s="195"/>
      <c r="Q1103" s="195"/>
    </row>
    <row r="1104" customFormat="false" ht="12.75" hidden="false" customHeight="false" outlineLevel="0" collapsed="false">
      <c r="A1104" s="51" t="n">
        <v>771</v>
      </c>
      <c r="B1104" s="6"/>
      <c r="C1104" s="66" t="s">
        <v>446</v>
      </c>
      <c r="D1104" s="70" t="s">
        <v>447</v>
      </c>
      <c r="E1104" s="158" t="s">
        <v>7</v>
      </c>
      <c r="F1104" s="68" t="s">
        <v>298</v>
      </c>
      <c r="G1104" s="66" t="n">
        <v>20</v>
      </c>
      <c r="H1104" s="381"/>
      <c r="I1104" s="5"/>
      <c r="J1104" s="130"/>
      <c r="K1104" s="137"/>
      <c r="L1104" s="195"/>
      <c r="M1104" s="169"/>
      <c r="N1104" s="137"/>
      <c r="O1104" s="196"/>
      <c r="P1104" s="195"/>
      <c r="Q1104" s="195"/>
    </row>
    <row r="1105" customFormat="false" ht="12.75" hidden="false" customHeight="false" outlineLevel="0" collapsed="false">
      <c r="A1105" s="198" t="n">
        <v>774</v>
      </c>
      <c r="B1105" s="150"/>
      <c r="C1105" s="187" t="s">
        <v>2453</v>
      </c>
      <c r="D1105" s="192" t="s">
        <v>2454</v>
      </c>
      <c r="E1105" s="450" t="s">
        <v>7</v>
      </c>
      <c r="F1105" s="190" t="s">
        <v>298</v>
      </c>
      <c r="G1105" s="154"/>
      <c r="H1105" s="523"/>
      <c r="I1105" s="154" t="s">
        <v>2448</v>
      </c>
      <c r="J1105" s="156"/>
      <c r="K1105" s="156"/>
      <c r="L1105" s="156"/>
      <c r="M1105" s="156"/>
      <c r="N1105" s="156"/>
      <c r="O1105" s="156"/>
      <c r="P1105" s="156"/>
      <c r="Q1105" s="156"/>
    </row>
    <row r="1106" customFormat="false" ht="12.75" hidden="false" customHeight="false" outlineLevel="0" collapsed="false">
      <c r="A1106" s="51" t="n">
        <v>775</v>
      </c>
      <c r="B1106" s="6"/>
      <c r="C1106" s="66" t="s">
        <v>448</v>
      </c>
      <c r="D1106" s="70" t="s">
        <v>449</v>
      </c>
      <c r="E1106" s="158" t="s">
        <v>7</v>
      </c>
      <c r="F1106" s="68" t="s">
        <v>298</v>
      </c>
      <c r="G1106" s="66" t="n">
        <v>20</v>
      </c>
      <c r="H1106" s="381"/>
      <c r="I1106" s="17"/>
    </row>
    <row r="1107" customFormat="false" ht="12.75" hidden="false" customHeight="false" outlineLevel="0" collapsed="false">
      <c r="A1107" s="198" t="n">
        <v>776</v>
      </c>
      <c r="B1107" s="150"/>
      <c r="C1107" s="187" t="s">
        <v>2455</v>
      </c>
      <c r="D1107" s="192" t="s">
        <v>2456</v>
      </c>
      <c r="E1107" s="450" t="s">
        <v>7</v>
      </c>
      <c r="F1107" s="190" t="s">
        <v>298</v>
      </c>
      <c r="G1107" s="154"/>
      <c r="H1107" s="523"/>
      <c r="I1107" s="154" t="s">
        <v>2448</v>
      </c>
      <c r="J1107" s="157"/>
      <c r="K1107" s="157"/>
      <c r="L1107" s="157"/>
      <c r="M1107" s="157"/>
      <c r="N1107" s="157"/>
      <c r="O1107" s="157"/>
      <c r="P1107" s="157"/>
      <c r="Q1107" s="157"/>
    </row>
    <row r="1108" customFormat="false" ht="12.75" hidden="false" customHeight="false" outlineLevel="0" collapsed="false">
      <c r="A1108" s="198" t="n">
        <v>777</v>
      </c>
      <c r="B1108" s="197"/>
      <c r="C1108" s="198"/>
      <c r="D1108" s="192" t="s">
        <v>2191</v>
      </c>
      <c r="E1108" s="450" t="s">
        <v>7</v>
      </c>
      <c r="F1108" s="190" t="s">
        <v>545</v>
      </c>
      <c r="G1108" s="187"/>
      <c r="H1108" s="352"/>
      <c r="I1108" s="149"/>
      <c r="J1108" s="157"/>
      <c r="K1108" s="157"/>
      <c r="L1108" s="157"/>
      <c r="M1108" s="157"/>
      <c r="N1108" s="157"/>
      <c r="O1108" s="157"/>
      <c r="P1108" s="157"/>
      <c r="Q1108" s="157"/>
    </row>
    <row r="1109" customFormat="false" ht="12.75" hidden="false" customHeight="false" outlineLevel="0" collapsed="false">
      <c r="A1109" s="198" t="n">
        <v>778</v>
      </c>
      <c r="B1109" s="197"/>
      <c r="C1109" s="198"/>
      <c r="D1109" s="192" t="s">
        <v>2457</v>
      </c>
      <c r="E1109" s="450" t="s">
        <v>7</v>
      </c>
      <c r="F1109" s="190" t="s">
        <v>545</v>
      </c>
      <c r="G1109" s="187"/>
      <c r="H1109" s="352"/>
      <c r="I1109" s="149"/>
      <c r="J1109" s="157"/>
      <c r="K1109" s="157"/>
      <c r="L1109" s="157"/>
      <c r="M1109" s="157"/>
      <c r="N1109" s="157"/>
      <c r="O1109" s="157"/>
      <c r="P1109" s="157"/>
      <c r="Q1109" s="157"/>
    </row>
    <row r="1110" customFormat="false" ht="12.75" hidden="false" customHeight="false" outlineLevel="0" collapsed="false">
      <c r="A1110" s="198" t="n">
        <v>779</v>
      </c>
      <c r="B1110" s="197"/>
      <c r="C1110" s="198"/>
      <c r="D1110" s="192" t="s">
        <v>2458</v>
      </c>
      <c r="E1110" s="450" t="s">
        <v>7</v>
      </c>
      <c r="F1110" s="190" t="s">
        <v>545</v>
      </c>
      <c r="G1110" s="187"/>
      <c r="H1110" s="352"/>
      <c r="I1110" s="149"/>
      <c r="J1110" s="157"/>
      <c r="K1110" s="157"/>
      <c r="L1110" s="157"/>
      <c r="M1110" s="157"/>
      <c r="N1110" s="157"/>
      <c r="O1110" s="157"/>
      <c r="P1110" s="157"/>
      <c r="Q1110" s="157"/>
    </row>
    <row r="1111" customFormat="false" ht="12.75" hidden="false" customHeight="true" outlineLevel="0" collapsed="false">
      <c r="A1111" s="51" t="n">
        <v>780</v>
      </c>
      <c r="B1111" s="73"/>
      <c r="C1111" s="5"/>
      <c r="D1111" s="5" t="s">
        <v>450</v>
      </c>
      <c r="E1111" s="47" t="s">
        <v>7</v>
      </c>
      <c r="F1111" s="5" t="s">
        <v>451</v>
      </c>
      <c r="G1111" s="51" t="n">
        <v>20</v>
      </c>
      <c r="H1111" s="381"/>
      <c r="I1111" s="5"/>
    </row>
    <row r="1112" customFormat="false" ht="12.75" hidden="false" customHeight="true" outlineLevel="0" collapsed="false">
      <c r="A1112" s="527" t="n">
        <v>80</v>
      </c>
      <c r="B1112" s="528"/>
      <c r="C1112" s="529" t="n">
        <v>22</v>
      </c>
      <c r="D1112" s="260" t="s">
        <v>2495</v>
      </c>
      <c r="E1112" s="530" t="s">
        <v>117</v>
      </c>
      <c r="F1112" s="261" t="s">
        <v>545</v>
      </c>
      <c r="G1112" s="262"/>
      <c r="H1112" s="531"/>
      <c r="I1112" s="532"/>
    </row>
    <row r="1113" customFormat="false" ht="12.75" hidden="false" customHeight="true" outlineLevel="0" collapsed="false">
      <c r="A1113" s="54" t="n">
        <v>50</v>
      </c>
      <c r="B1113" s="54"/>
      <c r="C1113" s="54" t="s">
        <v>242</v>
      </c>
      <c r="D1113" s="55" t="s">
        <v>243</v>
      </c>
      <c r="E1113" s="55" t="s">
        <v>178</v>
      </c>
      <c r="F1113" s="55" t="s">
        <v>2514</v>
      </c>
      <c r="G1113" s="54" t="n">
        <v>20</v>
      </c>
      <c r="H1113" s="355"/>
      <c r="I1113" s="54"/>
    </row>
    <row r="1114" customFormat="false" ht="12.75" hidden="false" customHeight="true" outlineLevel="0" collapsed="false">
      <c r="A1114" s="57" t="n">
        <v>91</v>
      </c>
      <c r="B1114" s="470"/>
      <c r="C1114" s="485"/>
      <c r="D1114" s="48" t="s">
        <v>265</v>
      </c>
      <c r="E1114" s="24" t="s">
        <v>178</v>
      </c>
      <c r="F1114" s="10" t="s">
        <v>2506</v>
      </c>
      <c r="G1114" s="51" t="n">
        <v>20</v>
      </c>
      <c r="H1114" s="355"/>
      <c r="I1114" s="485"/>
    </row>
    <row r="1115" customFormat="false" ht="12.75" hidden="false" customHeight="true" outlineLevel="0" collapsed="false">
      <c r="A1115" s="57" t="n">
        <v>92</v>
      </c>
      <c r="B1115" s="20"/>
      <c r="C1115" s="57"/>
      <c r="D1115" s="17" t="s">
        <v>266</v>
      </c>
      <c r="E1115" s="24" t="s">
        <v>178</v>
      </c>
      <c r="F1115" s="10" t="s">
        <v>2506</v>
      </c>
      <c r="G1115" s="51" t="n">
        <v>20</v>
      </c>
      <c r="H1115" s="355"/>
      <c r="I1115" s="57"/>
    </row>
    <row r="1116" customFormat="false" ht="12.75" hidden="false" customHeight="true" outlineLevel="0" collapsed="false">
      <c r="A1116" s="57" t="n">
        <v>93</v>
      </c>
      <c r="B1116" s="485"/>
      <c r="C1116" s="533"/>
      <c r="D1116" s="17" t="s">
        <v>2680</v>
      </c>
      <c r="E1116" s="24" t="s">
        <v>178</v>
      </c>
      <c r="F1116" s="54" t="s">
        <v>543</v>
      </c>
      <c r="G1116" s="51" t="n">
        <v>20</v>
      </c>
      <c r="H1116" s="520"/>
      <c r="I1116" s="485"/>
    </row>
    <row r="1117" customFormat="false" ht="12.75" hidden="false" customHeight="true" outlineLevel="0" collapsed="false">
      <c r="A1117" s="57" t="n">
        <v>94</v>
      </c>
      <c r="B1117" s="57"/>
      <c r="C1117" s="58"/>
      <c r="D1117" s="17" t="s">
        <v>268</v>
      </c>
      <c r="E1117" s="24" t="s">
        <v>178</v>
      </c>
      <c r="F1117" s="54" t="s">
        <v>545</v>
      </c>
      <c r="G1117" s="51" t="n">
        <v>20</v>
      </c>
      <c r="H1117" s="520"/>
      <c r="I1117" s="57"/>
    </row>
    <row r="1118" customFormat="false" ht="12.75" hidden="false" customHeight="true" outlineLevel="0" collapsed="false">
      <c r="A1118" s="57" t="n">
        <v>95</v>
      </c>
      <c r="B1118" s="57"/>
      <c r="C1118" s="58"/>
      <c r="D1118" s="17" t="s">
        <v>168</v>
      </c>
      <c r="E1118" s="24" t="s">
        <v>178</v>
      </c>
      <c r="F1118" s="5" t="s">
        <v>2518</v>
      </c>
      <c r="G1118" s="51" t="n">
        <v>20</v>
      </c>
      <c r="H1118" s="520"/>
      <c r="I1118" s="57"/>
    </row>
    <row r="1119" customFormat="false" ht="12.75" hidden="false" customHeight="true" outlineLevel="0" collapsed="false">
      <c r="A1119" s="57" t="n">
        <v>96</v>
      </c>
      <c r="B1119" s="485"/>
      <c r="C1119" s="533"/>
      <c r="D1119" s="17" t="s">
        <v>269</v>
      </c>
      <c r="E1119" s="24" t="s">
        <v>178</v>
      </c>
      <c r="F1119" s="54" t="s">
        <v>541</v>
      </c>
      <c r="G1119" s="51" t="n">
        <v>20</v>
      </c>
      <c r="H1119" s="520"/>
      <c r="I1119" s="485"/>
    </row>
    <row r="1120" customFormat="false" ht="12.75" hidden="false" customHeight="true" outlineLevel="0" collapsed="false">
      <c r="A1120" s="57" t="n">
        <v>97</v>
      </c>
      <c r="B1120" s="57"/>
      <c r="C1120" s="58"/>
      <c r="D1120" s="17" t="s">
        <v>268</v>
      </c>
      <c r="E1120" s="24" t="s">
        <v>178</v>
      </c>
      <c r="F1120" s="54" t="s">
        <v>2519</v>
      </c>
      <c r="G1120" s="51" t="n">
        <v>20</v>
      </c>
      <c r="H1120" s="520"/>
      <c r="I1120" s="57"/>
    </row>
    <row r="1121" customFormat="false" ht="12.75" hidden="false" customHeight="false" outlineLevel="0" collapsed="false">
      <c r="A1121" s="454" t="n">
        <v>138</v>
      </c>
      <c r="B1121" s="181"/>
      <c r="C1121" s="181"/>
      <c r="D1121" s="453" t="s">
        <v>2585</v>
      </c>
      <c r="E1121" s="165" t="s">
        <v>106</v>
      </c>
      <c r="F1121" s="165"/>
      <c r="G1121" s="166"/>
      <c r="H1121" s="515"/>
      <c r="I1121" s="181"/>
    </row>
    <row r="1122" customFormat="false" ht="12.75" hidden="false" customHeight="false" outlineLevel="0" collapsed="false">
      <c r="A1122" s="10" t="n">
        <v>140</v>
      </c>
      <c r="B1122" s="534"/>
      <c r="C1122" s="534"/>
      <c r="D1122" s="24" t="s">
        <v>452</v>
      </c>
      <c r="E1122" s="26" t="s">
        <v>106</v>
      </c>
      <c r="F1122" s="26" t="s">
        <v>453</v>
      </c>
      <c r="G1122" s="51" t="n">
        <v>20</v>
      </c>
      <c r="H1122" s="347"/>
      <c r="I1122" s="534"/>
    </row>
    <row r="1123" customFormat="false" ht="12.75" hidden="false" customHeight="false" outlineLevel="0" collapsed="false">
      <c r="A1123" s="10" t="n">
        <v>141</v>
      </c>
      <c r="B1123" s="17"/>
      <c r="C1123" s="17"/>
      <c r="D1123" s="24" t="s">
        <v>454</v>
      </c>
      <c r="E1123" s="26" t="s">
        <v>106</v>
      </c>
      <c r="F1123" s="26" t="s">
        <v>455</v>
      </c>
      <c r="G1123" s="51" t="n">
        <v>20</v>
      </c>
      <c r="H1123" s="347"/>
      <c r="I1123" s="17"/>
    </row>
    <row r="1124" customFormat="false" ht="12.75" hidden="false" customHeight="false" outlineLevel="0" collapsed="false">
      <c r="A1124" s="10" t="n">
        <v>142</v>
      </c>
      <c r="B1124" s="17"/>
      <c r="C1124" s="17"/>
      <c r="D1124" s="24" t="s">
        <v>2587</v>
      </c>
      <c r="E1124" s="26" t="s">
        <v>106</v>
      </c>
      <c r="F1124" s="26" t="s">
        <v>453</v>
      </c>
      <c r="G1124" s="51" t="n">
        <v>14</v>
      </c>
      <c r="H1124" s="347"/>
      <c r="I1124" s="17"/>
    </row>
    <row r="1125" customFormat="false" ht="12.75" hidden="false" customHeight="false" outlineLevel="0" collapsed="false">
      <c r="A1125" s="10" t="n">
        <v>143</v>
      </c>
      <c r="B1125" s="534"/>
      <c r="C1125" s="534"/>
      <c r="D1125" s="24" t="s">
        <v>456</v>
      </c>
      <c r="E1125" s="26" t="s">
        <v>106</v>
      </c>
      <c r="F1125" s="26" t="s">
        <v>455</v>
      </c>
      <c r="G1125" s="51" t="n">
        <v>20</v>
      </c>
      <c r="H1125" s="347"/>
      <c r="I1125" s="534"/>
    </row>
    <row r="1126" customFormat="false" ht="12.75" hidden="false" customHeight="false" outlineLevel="0" collapsed="false">
      <c r="A1126" s="10" t="n">
        <v>144</v>
      </c>
      <c r="B1126" s="17"/>
      <c r="C1126" s="17"/>
      <c r="D1126" s="24" t="s">
        <v>457</v>
      </c>
      <c r="E1126" s="26" t="s">
        <v>106</v>
      </c>
      <c r="F1126" s="26" t="s">
        <v>453</v>
      </c>
      <c r="G1126" s="51" t="n">
        <v>20</v>
      </c>
      <c r="H1126" s="347"/>
      <c r="I1126" s="17"/>
    </row>
    <row r="1127" customFormat="false" ht="12.75" hidden="false" customHeight="false" outlineLevel="0" collapsed="false">
      <c r="A1127" s="10" t="n">
        <v>145</v>
      </c>
      <c r="B1127" s="74"/>
      <c r="C1127" s="74"/>
      <c r="D1127" s="24" t="s">
        <v>458</v>
      </c>
      <c r="E1127" s="26" t="s">
        <v>106</v>
      </c>
      <c r="F1127" s="26" t="s">
        <v>453</v>
      </c>
      <c r="G1127" s="51" t="n">
        <v>20</v>
      </c>
      <c r="H1127" s="347"/>
      <c r="I1127" s="74"/>
    </row>
    <row r="1128" customFormat="false" ht="12.75" hidden="false" customHeight="false" outlineLevel="0" collapsed="false">
      <c r="A1128" s="10" t="n">
        <v>146</v>
      </c>
      <c r="B1128" s="17"/>
      <c r="C1128" s="17"/>
      <c r="D1128" s="24" t="s">
        <v>459</v>
      </c>
      <c r="E1128" s="22" t="s">
        <v>106</v>
      </c>
      <c r="F1128" s="22" t="s">
        <v>460</v>
      </c>
      <c r="G1128" s="51" t="n">
        <v>20</v>
      </c>
      <c r="H1128" s="348"/>
      <c r="I1128" s="17"/>
    </row>
    <row r="1129" customFormat="false" ht="12.75" hidden="false" customHeight="false" outlineLevel="0" collapsed="false">
      <c r="A1129" s="10" t="n">
        <v>147</v>
      </c>
      <c r="B1129" s="17"/>
      <c r="C1129" s="17"/>
      <c r="D1129" s="24" t="s">
        <v>461</v>
      </c>
      <c r="E1129" s="26" t="s">
        <v>106</v>
      </c>
      <c r="F1129" s="26" t="s">
        <v>453</v>
      </c>
      <c r="G1129" s="51" t="n">
        <v>20</v>
      </c>
      <c r="H1129" s="347"/>
      <c r="I1129" s="17"/>
    </row>
    <row r="1130" customFormat="false" ht="12.75" hidden="false" customHeight="false" outlineLevel="0" collapsed="false">
      <c r="A1130" s="185" t="n">
        <v>148</v>
      </c>
      <c r="B1130" s="181"/>
      <c r="C1130" s="181"/>
      <c r="D1130" s="453" t="s">
        <v>2588</v>
      </c>
      <c r="E1130" s="165" t="s">
        <v>106</v>
      </c>
      <c r="F1130" s="165"/>
      <c r="G1130" s="166"/>
      <c r="H1130" s="515"/>
      <c r="I1130" s="181"/>
    </row>
    <row r="1131" customFormat="false" ht="12.75" hidden="false" customHeight="false" outlineLevel="0" collapsed="false">
      <c r="A1131" s="10" t="n">
        <v>149</v>
      </c>
      <c r="B1131" s="17"/>
      <c r="C1131" s="17"/>
      <c r="D1131" s="24" t="s">
        <v>462</v>
      </c>
      <c r="E1131" s="26" t="s">
        <v>106</v>
      </c>
      <c r="F1131" s="26" t="s">
        <v>455</v>
      </c>
      <c r="G1131" s="51" t="n">
        <v>20</v>
      </c>
      <c r="H1131" s="347"/>
      <c r="I1131" s="17"/>
    </row>
    <row r="1132" customFormat="false" ht="12.75" hidden="false" customHeight="false" outlineLevel="0" collapsed="false">
      <c r="A1132" s="185" t="n">
        <v>150</v>
      </c>
      <c r="B1132" s="181"/>
      <c r="C1132" s="181"/>
      <c r="D1132" s="453" t="s">
        <v>2589</v>
      </c>
      <c r="E1132" s="165" t="s">
        <v>106</v>
      </c>
      <c r="F1132" s="165"/>
      <c r="G1132" s="313"/>
      <c r="H1132" s="515"/>
      <c r="I1132" s="181"/>
    </row>
    <row r="1133" customFormat="false" ht="12.75" hidden="false" customHeight="false" outlineLevel="0" collapsed="false">
      <c r="A1133" s="10" t="n">
        <v>151</v>
      </c>
      <c r="B1133" s="17"/>
      <c r="C1133" s="17"/>
      <c r="D1133" s="24" t="s">
        <v>463</v>
      </c>
      <c r="E1133" s="26" t="s">
        <v>106</v>
      </c>
      <c r="F1133" s="26" t="s">
        <v>453</v>
      </c>
      <c r="G1133" s="51" t="n">
        <v>20</v>
      </c>
      <c r="H1133" s="347"/>
      <c r="I1133" s="17"/>
    </row>
    <row r="1134" customFormat="false" ht="12.75" hidden="false" customHeight="false" outlineLevel="0" collapsed="false">
      <c r="A1134" s="185" t="n">
        <v>152</v>
      </c>
      <c r="B1134" s="181"/>
      <c r="C1134" s="181"/>
      <c r="D1134" s="453" t="s">
        <v>2590</v>
      </c>
      <c r="E1134" s="165" t="s">
        <v>106</v>
      </c>
      <c r="F1134" s="165"/>
      <c r="G1134" s="313"/>
      <c r="H1134" s="515"/>
      <c r="I1134" s="181"/>
    </row>
    <row r="1135" customFormat="false" ht="12.75" hidden="false" customHeight="false" outlineLevel="0" collapsed="false">
      <c r="A1135" s="185" t="n">
        <v>153</v>
      </c>
      <c r="B1135" s="181"/>
      <c r="C1135" s="181"/>
      <c r="D1135" s="453" t="s">
        <v>2591</v>
      </c>
      <c r="E1135" s="165" t="s">
        <v>106</v>
      </c>
      <c r="F1135" s="165"/>
      <c r="G1135" s="313"/>
      <c r="H1135" s="515"/>
      <c r="I1135" s="181"/>
    </row>
    <row r="1136" customFormat="false" ht="12.75" hidden="false" customHeight="false" outlineLevel="0" collapsed="false">
      <c r="A1136" s="10" t="n">
        <v>154</v>
      </c>
      <c r="B1136" s="17"/>
      <c r="C1136" s="17"/>
      <c r="D1136" s="24" t="s">
        <v>464</v>
      </c>
      <c r="E1136" s="26" t="s">
        <v>106</v>
      </c>
      <c r="F1136" s="26" t="s">
        <v>453</v>
      </c>
      <c r="G1136" s="51" t="n">
        <v>20</v>
      </c>
      <c r="H1136" s="347"/>
      <c r="I1136" s="17"/>
    </row>
    <row r="1137" customFormat="false" ht="12.75" hidden="false" customHeight="false" outlineLevel="0" collapsed="false">
      <c r="A1137" s="185" t="n">
        <v>155</v>
      </c>
      <c r="B1137" s="181"/>
      <c r="C1137" s="181"/>
      <c r="D1137" s="453" t="s">
        <v>2592</v>
      </c>
      <c r="E1137" s="165" t="s">
        <v>106</v>
      </c>
      <c r="F1137" s="165"/>
      <c r="G1137" s="313"/>
      <c r="H1137" s="515"/>
      <c r="I1137" s="181"/>
    </row>
    <row r="1138" customFormat="false" ht="12.75" hidden="false" customHeight="false" outlineLevel="0" collapsed="false">
      <c r="A1138" s="10" t="n">
        <v>156</v>
      </c>
      <c r="B1138" s="17"/>
      <c r="C1138" s="17"/>
      <c r="D1138" s="24" t="s">
        <v>465</v>
      </c>
      <c r="E1138" s="22" t="s">
        <v>106</v>
      </c>
      <c r="F1138" s="26" t="s">
        <v>453</v>
      </c>
      <c r="G1138" s="51" t="n">
        <v>20</v>
      </c>
      <c r="H1138" s="348"/>
      <c r="I1138" s="17"/>
    </row>
    <row r="1139" customFormat="false" ht="12.75" hidden="false" customHeight="false" outlineLevel="0" collapsed="false">
      <c r="A1139" s="10" t="n">
        <v>157</v>
      </c>
      <c r="B1139" s="17"/>
      <c r="C1139" s="17"/>
      <c r="D1139" s="24" t="s">
        <v>466</v>
      </c>
      <c r="E1139" s="26" t="s">
        <v>106</v>
      </c>
      <c r="F1139" s="26" t="s">
        <v>455</v>
      </c>
      <c r="G1139" s="51" t="n">
        <v>20</v>
      </c>
      <c r="H1139" s="347"/>
      <c r="I1139" s="17"/>
    </row>
    <row r="1140" customFormat="false" ht="12.75" hidden="false" customHeight="false" outlineLevel="0" collapsed="false">
      <c r="A1140" s="185" t="n">
        <v>158</v>
      </c>
      <c r="B1140" s="181"/>
      <c r="C1140" s="181"/>
      <c r="D1140" s="453" t="s">
        <v>2593</v>
      </c>
      <c r="E1140" s="165" t="s">
        <v>106</v>
      </c>
      <c r="F1140" s="165"/>
      <c r="G1140" s="313"/>
      <c r="H1140" s="515"/>
      <c r="I1140" s="181"/>
    </row>
    <row r="1141" customFormat="false" ht="12.75" hidden="false" customHeight="false" outlineLevel="0" collapsed="false">
      <c r="A1141" s="10" t="n">
        <v>160</v>
      </c>
      <c r="B1141" s="17"/>
      <c r="C1141" s="17"/>
      <c r="D1141" s="24" t="s">
        <v>468</v>
      </c>
      <c r="E1141" s="26" t="s">
        <v>106</v>
      </c>
      <c r="F1141" s="26" t="s">
        <v>469</v>
      </c>
      <c r="G1141" s="51" t="n">
        <v>20</v>
      </c>
      <c r="H1141" s="347"/>
      <c r="I1141" s="17"/>
    </row>
    <row r="1142" customFormat="false" ht="12.75" hidden="false" customHeight="false" outlineLevel="0" collapsed="false">
      <c r="A1142" s="10" t="n">
        <v>164</v>
      </c>
      <c r="B1142" s="17"/>
      <c r="C1142" s="17"/>
      <c r="D1142" s="24" t="s">
        <v>470</v>
      </c>
      <c r="E1142" s="26" t="s">
        <v>106</v>
      </c>
      <c r="F1142" s="22" t="s">
        <v>453</v>
      </c>
      <c r="G1142" s="51" t="n">
        <v>20</v>
      </c>
      <c r="H1142" s="347"/>
      <c r="I1142" s="17"/>
    </row>
    <row r="1143" customFormat="false" ht="12.75" hidden="false" customHeight="false" outlineLevel="0" collapsed="false">
      <c r="A1143" s="10" t="n">
        <v>165</v>
      </c>
      <c r="B1143" s="39"/>
      <c r="C1143" s="39"/>
      <c r="D1143" s="39" t="s">
        <v>471</v>
      </c>
      <c r="E1143" s="26" t="s">
        <v>106</v>
      </c>
      <c r="F1143" s="22" t="s">
        <v>453</v>
      </c>
      <c r="G1143" s="51" t="n">
        <v>20</v>
      </c>
      <c r="H1143" s="347"/>
      <c r="I1143" s="42"/>
    </row>
    <row r="1144" customFormat="false" ht="12.75" hidden="false" customHeight="false" outlineLevel="0" collapsed="false">
      <c r="A1144" s="10" t="n">
        <v>166</v>
      </c>
      <c r="B1144" s="39"/>
      <c r="C1144" s="39"/>
      <c r="D1144" s="24" t="s">
        <v>472</v>
      </c>
      <c r="E1144" s="26" t="s">
        <v>106</v>
      </c>
      <c r="F1144" s="26" t="s">
        <v>455</v>
      </c>
      <c r="G1144" s="51" t="n">
        <v>20</v>
      </c>
      <c r="H1144" s="347"/>
      <c r="I1144" s="42"/>
    </row>
    <row r="1145" customFormat="false" ht="12.75" hidden="false" customHeight="false" outlineLevel="0" collapsed="false">
      <c r="A1145" s="10" t="n">
        <v>167</v>
      </c>
      <c r="B1145" s="39"/>
      <c r="C1145" s="39"/>
      <c r="D1145" s="42" t="s">
        <v>192</v>
      </c>
      <c r="E1145" s="26" t="s">
        <v>106</v>
      </c>
      <c r="F1145" s="26" t="s">
        <v>473</v>
      </c>
      <c r="G1145" s="51" t="n">
        <v>20</v>
      </c>
      <c r="H1145" s="347"/>
      <c r="I1145" s="42"/>
    </row>
    <row r="1146" customFormat="false" ht="12.75" hidden="false" customHeight="false" outlineLevel="0" collapsed="false">
      <c r="A1146" s="10" t="n">
        <v>168</v>
      </c>
      <c r="B1146" s="39"/>
      <c r="C1146" s="39"/>
      <c r="D1146" s="39" t="s">
        <v>75</v>
      </c>
      <c r="E1146" s="26" t="s">
        <v>106</v>
      </c>
      <c r="F1146" s="26" t="s">
        <v>473</v>
      </c>
      <c r="G1146" s="51" t="n">
        <v>20</v>
      </c>
      <c r="H1146" s="347"/>
      <c r="I1146" s="42"/>
    </row>
    <row r="1147" customFormat="false" ht="12.75" hidden="false" customHeight="false" outlineLevel="0" collapsed="false">
      <c r="A1147" s="10" t="n">
        <v>169</v>
      </c>
      <c r="B1147" s="39"/>
      <c r="C1147" s="39"/>
      <c r="D1147" s="39" t="s">
        <v>474</v>
      </c>
      <c r="E1147" s="26" t="s">
        <v>106</v>
      </c>
      <c r="F1147" s="26" t="s">
        <v>473</v>
      </c>
      <c r="G1147" s="51" t="n">
        <v>20</v>
      </c>
      <c r="H1147" s="347"/>
      <c r="I1147" s="42"/>
    </row>
    <row r="1148" customFormat="false" ht="12.75" hidden="false" customHeight="false" outlineLevel="0" collapsed="false">
      <c r="A1148" s="10" t="n">
        <v>170</v>
      </c>
      <c r="B1148" s="39"/>
      <c r="C1148" s="39"/>
      <c r="D1148" s="42" t="s">
        <v>475</v>
      </c>
      <c r="E1148" s="26" t="s">
        <v>106</v>
      </c>
      <c r="F1148" s="26" t="s">
        <v>473</v>
      </c>
      <c r="G1148" s="51" t="n">
        <v>20</v>
      </c>
      <c r="H1148" s="347"/>
      <c r="I1148" s="42"/>
    </row>
    <row r="1149" customFormat="false" ht="12.75" hidden="false" customHeight="false" outlineLevel="0" collapsed="false">
      <c r="A1149" s="10" t="n">
        <v>171</v>
      </c>
      <c r="B1149" s="39"/>
      <c r="C1149" s="39"/>
      <c r="D1149" s="42" t="s">
        <v>2595</v>
      </c>
      <c r="E1149" s="26" t="s">
        <v>106</v>
      </c>
      <c r="F1149" s="26" t="s">
        <v>473</v>
      </c>
      <c r="G1149" s="51" t="n">
        <v>20</v>
      </c>
      <c r="H1149" s="347"/>
      <c r="I1149" s="42"/>
    </row>
    <row r="1150" customFormat="false" ht="12.75" hidden="false" customHeight="false" outlineLevel="0" collapsed="false">
      <c r="A1150" s="10" t="n">
        <v>172</v>
      </c>
      <c r="B1150" s="39"/>
      <c r="C1150" s="39"/>
      <c r="D1150" s="42" t="s">
        <v>476</v>
      </c>
      <c r="E1150" s="26" t="s">
        <v>106</v>
      </c>
      <c r="F1150" s="26" t="s">
        <v>473</v>
      </c>
      <c r="G1150" s="51" t="n">
        <v>20</v>
      </c>
      <c r="H1150" s="347"/>
      <c r="I1150" s="42"/>
    </row>
    <row r="1151" customFormat="false" ht="12.75" hidden="false" customHeight="false" outlineLevel="0" collapsed="false">
      <c r="A1151" s="10" t="n">
        <v>173</v>
      </c>
      <c r="B1151" s="42"/>
      <c r="C1151" s="42"/>
      <c r="D1151" s="42" t="s">
        <v>477</v>
      </c>
      <c r="E1151" s="26" t="s">
        <v>106</v>
      </c>
      <c r="F1151" s="22" t="s">
        <v>473</v>
      </c>
      <c r="G1151" s="51" t="n">
        <v>20</v>
      </c>
      <c r="H1151" s="348"/>
      <c r="I1151" s="42"/>
    </row>
    <row r="1152" customFormat="false" ht="12.75" hidden="false" customHeight="false" outlineLevel="0" collapsed="false">
      <c r="A1152" s="10" t="n">
        <v>174</v>
      </c>
      <c r="B1152" s="39"/>
      <c r="C1152" s="39"/>
      <c r="D1152" s="42" t="s">
        <v>81</v>
      </c>
      <c r="E1152" s="26" t="s">
        <v>106</v>
      </c>
      <c r="F1152" s="26" t="s">
        <v>473</v>
      </c>
      <c r="G1152" s="51" t="n">
        <v>20</v>
      </c>
      <c r="H1152" s="347"/>
      <c r="I1152" s="42"/>
    </row>
    <row r="1153" customFormat="false" ht="12.75" hidden="false" customHeight="false" outlineLevel="0" collapsed="false">
      <c r="A1153" s="10" t="n">
        <v>175</v>
      </c>
      <c r="B1153" s="39"/>
      <c r="C1153" s="39"/>
      <c r="D1153" s="42" t="s">
        <v>478</v>
      </c>
      <c r="E1153" s="26" t="s">
        <v>106</v>
      </c>
      <c r="F1153" s="26" t="s">
        <v>473</v>
      </c>
      <c r="G1153" s="51" t="n">
        <v>20</v>
      </c>
      <c r="H1153" s="347"/>
      <c r="I1153" s="42"/>
    </row>
    <row r="1154" customFormat="false" ht="12.75" hidden="false" customHeight="false" outlineLevel="0" collapsed="false">
      <c r="A1154" s="10" t="n">
        <v>176</v>
      </c>
      <c r="B1154" s="535"/>
      <c r="C1154" s="535"/>
      <c r="D1154" s="42" t="s">
        <v>81</v>
      </c>
      <c r="E1154" s="26" t="s">
        <v>106</v>
      </c>
      <c r="F1154" s="26" t="s">
        <v>473</v>
      </c>
      <c r="G1154" s="51" t="n">
        <v>20</v>
      </c>
      <c r="H1154" s="536"/>
      <c r="I1154" s="537"/>
    </row>
    <row r="1155" customFormat="false" ht="12.75" hidden="false" customHeight="false" outlineLevel="0" collapsed="false">
      <c r="A1155" s="10" t="n">
        <v>177</v>
      </c>
      <c r="B1155" s="39"/>
      <c r="C1155" s="39"/>
      <c r="D1155" s="42" t="s">
        <v>479</v>
      </c>
      <c r="E1155" s="26" t="s">
        <v>106</v>
      </c>
      <c r="F1155" s="26" t="s">
        <v>473</v>
      </c>
      <c r="G1155" s="51" t="n">
        <v>20</v>
      </c>
      <c r="H1155" s="347"/>
      <c r="I1155" s="42"/>
    </row>
    <row r="1156" customFormat="false" ht="12.75" hidden="false" customHeight="false" outlineLevel="0" collapsed="false">
      <c r="A1156" s="10" t="n">
        <v>178</v>
      </c>
      <c r="B1156" s="42"/>
      <c r="C1156" s="42" t="s">
        <v>480</v>
      </c>
      <c r="D1156" s="39" t="s">
        <v>481</v>
      </c>
      <c r="E1156" s="26" t="s">
        <v>106</v>
      </c>
      <c r="F1156" s="26" t="s">
        <v>298</v>
      </c>
      <c r="G1156" s="51" t="n">
        <v>20</v>
      </c>
      <c r="H1156" s="347"/>
      <c r="I1156" s="42"/>
    </row>
    <row r="1157" customFormat="false" ht="12.75" hidden="false" customHeight="false" outlineLevel="0" collapsed="false">
      <c r="A1157" s="10" t="n">
        <v>179</v>
      </c>
      <c r="B1157" s="537"/>
      <c r="C1157" s="537" t="s">
        <v>482</v>
      </c>
      <c r="D1157" s="42" t="s">
        <v>98</v>
      </c>
      <c r="E1157" s="26" t="s">
        <v>106</v>
      </c>
      <c r="F1157" s="26" t="s">
        <v>298</v>
      </c>
      <c r="G1157" s="51" t="n">
        <v>20</v>
      </c>
      <c r="H1157" s="195"/>
      <c r="I1157" s="537"/>
    </row>
    <row r="1158" customFormat="false" ht="12.75" hidden="false" customHeight="false" outlineLevel="0" collapsed="false">
      <c r="A1158" s="10" t="n">
        <v>180</v>
      </c>
      <c r="B1158" s="42"/>
      <c r="C1158" s="42" t="s">
        <v>483</v>
      </c>
      <c r="D1158" s="42" t="s">
        <v>484</v>
      </c>
      <c r="E1158" s="26" t="s">
        <v>106</v>
      </c>
      <c r="F1158" s="26" t="s">
        <v>298</v>
      </c>
      <c r="G1158" s="51" t="n">
        <v>20</v>
      </c>
      <c r="H1158" s="347"/>
      <c r="I1158" s="42"/>
    </row>
    <row r="1159" customFormat="false" ht="12.75" hidden="false" customHeight="false" outlineLevel="0" collapsed="false">
      <c r="A1159" s="10" t="n">
        <v>181</v>
      </c>
      <c r="B1159" s="42"/>
      <c r="C1159" s="42" t="s">
        <v>485</v>
      </c>
      <c r="D1159" s="42" t="s">
        <v>486</v>
      </c>
      <c r="E1159" s="26" t="s">
        <v>106</v>
      </c>
      <c r="F1159" s="26" t="s">
        <v>298</v>
      </c>
      <c r="G1159" s="51" t="n">
        <v>20</v>
      </c>
      <c r="H1159" s="347"/>
      <c r="I1159" s="42"/>
    </row>
    <row r="1160" customFormat="false" ht="12.75" hidden="false" customHeight="false" outlineLevel="0" collapsed="false">
      <c r="A1160" s="10" t="n">
        <v>182</v>
      </c>
      <c r="B1160" s="537"/>
      <c r="C1160" s="537" t="s">
        <v>487</v>
      </c>
      <c r="D1160" s="42" t="s">
        <v>488</v>
      </c>
      <c r="E1160" s="26" t="s">
        <v>106</v>
      </c>
      <c r="F1160" s="26" t="s">
        <v>298</v>
      </c>
      <c r="G1160" s="51" t="n">
        <v>20</v>
      </c>
      <c r="H1160" s="347"/>
      <c r="I1160" s="537"/>
    </row>
    <row r="1161" customFormat="false" ht="12.75" hidden="false" customHeight="false" outlineLevel="0" collapsed="false">
      <c r="A1161" s="10" t="n">
        <v>183</v>
      </c>
      <c r="B1161" s="42"/>
      <c r="C1161" s="42" t="s">
        <v>489</v>
      </c>
      <c r="D1161" s="42" t="s">
        <v>99</v>
      </c>
      <c r="E1161" s="26" t="s">
        <v>106</v>
      </c>
      <c r="F1161" s="26" t="s">
        <v>298</v>
      </c>
      <c r="G1161" s="51" t="n">
        <v>20</v>
      </c>
      <c r="H1161" s="347"/>
      <c r="I1161" s="42"/>
    </row>
    <row r="1162" customFormat="false" ht="12.75" hidden="false" customHeight="false" outlineLevel="0" collapsed="false">
      <c r="A1162" s="10" t="n">
        <v>184</v>
      </c>
      <c r="B1162" s="42"/>
      <c r="C1162" s="42" t="s">
        <v>490</v>
      </c>
      <c r="D1162" s="42" t="s">
        <v>491</v>
      </c>
      <c r="E1162" s="26" t="s">
        <v>106</v>
      </c>
      <c r="F1162" s="26" t="s">
        <v>298</v>
      </c>
      <c r="G1162" s="51" t="n">
        <v>20</v>
      </c>
      <c r="H1162" s="347"/>
      <c r="I1162" s="42"/>
    </row>
    <row r="1163" customFormat="false" ht="12.75" hidden="false" customHeight="false" outlineLevel="0" collapsed="false">
      <c r="A1163" s="10" t="n">
        <v>185</v>
      </c>
      <c r="B1163" s="42"/>
      <c r="C1163" s="42" t="s">
        <v>492</v>
      </c>
      <c r="D1163" s="42" t="s">
        <v>493</v>
      </c>
      <c r="E1163" s="26" t="s">
        <v>106</v>
      </c>
      <c r="F1163" s="26" t="s">
        <v>298</v>
      </c>
      <c r="G1163" s="51" t="n">
        <v>20</v>
      </c>
      <c r="H1163" s="347"/>
      <c r="I1163" s="42"/>
    </row>
    <row r="1164" customFormat="false" ht="12.75" hidden="false" customHeight="false" outlineLevel="0" collapsed="false">
      <c r="A1164" s="10" t="n">
        <v>186</v>
      </c>
      <c r="B1164" s="42"/>
      <c r="C1164" s="42" t="s">
        <v>494</v>
      </c>
      <c r="D1164" s="42" t="s">
        <v>495</v>
      </c>
      <c r="E1164" s="26" t="s">
        <v>106</v>
      </c>
      <c r="F1164" s="26" t="s">
        <v>298</v>
      </c>
      <c r="G1164" s="51" t="n">
        <v>20</v>
      </c>
      <c r="H1164" s="347"/>
      <c r="I1164" s="42"/>
    </row>
    <row r="1165" customFormat="false" ht="12.75" hidden="false" customHeight="false" outlineLevel="0" collapsed="false">
      <c r="A1165" s="10" t="n">
        <v>187</v>
      </c>
      <c r="B1165" s="42"/>
      <c r="C1165" s="42" t="s">
        <v>496</v>
      </c>
      <c r="D1165" s="42" t="s">
        <v>497</v>
      </c>
      <c r="E1165" s="26" t="s">
        <v>106</v>
      </c>
      <c r="F1165" s="26" t="s">
        <v>298</v>
      </c>
      <c r="G1165" s="51" t="n">
        <v>20</v>
      </c>
      <c r="H1165" s="347"/>
      <c r="I1165" s="42"/>
    </row>
    <row r="1166" customFormat="false" ht="12.75" hidden="false" customHeight="false" outlineLevel="0" collapsed="false">
      <c r="A1166" s="10" t="n">
        <v>188</v>
      </c>
      <c r="B1166" s="42"/>
      <c r="C1166" s="42" t="s">
        <v>498</v>
      </c>
      <c r="D1166" s="42" t="s">
        <v>499</v>
      </c>
      <c r="E1166" s="26" t="s">
        <v>106</v>
      </c>
      <c r="F1166" s="26" t="s">
        <v>298</v>
      </c>
      <c r="G1166" s="51" t="n">
        <v>20</v>
      </c>
      <c r="H1166" s="347"/>
      <c r="I1166" s="42"/>
    </row>
    <row r="1167" customFormat="false" ht="12.75" hidden="false" customHeight="false" outlineLevel="0" collapsed="false">
      <c r="A1167" s="10" t="n">
        <v>189</v>
      </c>
      <c r="B1167" s="42"/>
      <c r="C1167" s="42" t="s">
        <v>500</v>
      </c>
      <c r="D1167" s="42" t="s">
        <v>501</v>
      </c>
      <c r="E1167" s="26" t="s">
        <v>106</v>
      </c>
      <c r="F1167" s="26" t="s">
        <v>298</v>
      </c>
      <c r="G1167" s="51" t="n">
        <v>20</v>
      </c>
      <c r="H1167" s="347"/>
      <c r="I1167" s="42"/>
    </row>
    <row r="1168" customFormat="false" ht="12.75" hidden="false" customHeight="false" outlineLevel="0" collapsed="false">
      <c r="A1168" s="185" t="n">
        <v>190</v>
      </c>
      <c r="B1168" s="166"/>
      <c r="C1168" s="166" t="s">
        <v>2596</v>
      </c>
      <c r="D1168" s="166" t="s">
        <v>2597</v>
      </c>
      <c r="E1168" s="165" t="s">
        <v>106</v>
      </c>
      <c r="F1168" s="165" t="s">
        <v>298</v>
      </c>
      <c r="G1168" s="166"/>
      <c r="H1168" s="513"/>
      <c r="I1168" s="166"/>
    </row>
    <row r="1169" customFormat="false" ht="12.75" hidden="false" customHeight="false" outlineLevel="0" collapsed="false">
      <c r="A1169" s="10" t="n">
        <v>191</v>
      </c>
      <c r="B1169" s="42"/>
      <c r="C1169" s="42" t="s">
        <v>502</v>
      </c>
      <c r="D1169" s="39" t="s">
        <v>503</v>
      </c>
      <c r="E1169" s="26" t="s">
        <v>106</v>
      </c>
      <c r="F1169" s="26" t="s">
        <v>298</v>
      </c>
      <c r="G1169" s="51" t="n">
        <v>20</v>
      </c>
      <c r="H1169" s="347"/>
      <c r="I1169" s="42"/>
    </row>
    <row r="1170" customFormat="false" ht="12.75" hidden="false" customHeight="false" outlineLevel="0" collapsed="false">
      <c r="A1170" s="10" t="n">
        <v>192</v>
      </c>
      <c r="B1170" s="42"/>
      <c r="C1170" s="42" t="s">
        <v>504</v>
      </c>
      <c r="D1170" s="39" t="s">
        <v>505</v>
      </c>
      <c r="E1170" s="26" t="s">
        <v>106</v>
      </c>
      <c r="F1170" s="26" t="s">
        <v>298</v>
      </c>
      <c r="G1170" s="51" t="n">
        <v>20</v>
      </c>
      <c r="H1170" s="347"/>
      <c r="I1170" s="42"/>
    </row>
    <row r="1171" customFormat="false" ht="12.75" hidden="false" customHeight="false" outlineLevel="0" collapsed="false">
      <c r="A1171" s="185" t="n">
        <v>193</v>
      </c>
      <c r="B1171" s="166"/>
      <c r="C1171" s="166" t="s">
        <v>2598</v>
      </c>
      <c r="D1171" s="166" t="s">
        <v>100</v>
      </c>
      <c r="E1171" s="165" t="s">
        <v>106</v>
      </c>
      <c r="F1171" s="165" t="s">
        <v>298</v>
      </c>
      <c r="G1171" s="166"/>
      <c r="H1171" s="513"/>
      <c r="I1171" s="166"/>
    </row>
    <row r="1172" customFormat="false" ht="12.75" hidden="false" customHeight="false" outlineLevel="0" collapsed="false">
      <c r="A1172" s="10" t="n">
        <v>194</v>
      </c>
      <c r="B1172" s="42"/>
      <c r="C1172" s="42" t="s">
        <v>506</v>
      </c>
      <c r="D1172" s="39" t="s">
        <v>507</v>
      </c>
      <c r="E1172" s="26" t="s">
        <v>106</v>
      </c>
      <c r="F1172" s="26" t="s">
        <v>298</v>
      </c>
      <c r="G1172" s="51" t="n">
        <v>20</v>
      </c>
      <c r="H1172" s="347"/>
      <c r="I1172" s="42"/>
    </row>
    <row r="1173" customFormat="false" ht="12.75" hidden="false" customHeight="false" outlineLevel="0" collapsed="false">
      <c r="A1173" s="10" t="n">
        <v>195</v>
      </c>
      <c r="B1173" s="42"/>
      <c r="C1173" s="42" t="s">
        <v>508</v>
      </c>
      <c r="D1173" s="39" t="s">
        <v>509</v>
      </c>
      <c r="E1173" s="26" t="s">
        <v>106</v>
      </c>
      <c r="F1173" s="26" t="s">
        <v>298</v>
      </c>
      <c r="G1173" s="51" t="n">
        <v>20</v>
      </c>
      <c r="H1173" s="347"/>
      <c r="I1173" s="42"/>
    </row>
    <row r="1174" customFormat="false" ht="12.75" hidden="false" customHeight="false" outlineLevel="0" collapsed="false">
      <c r="A1174" s="185" t="n">
        <v>196</v>
      </c>
      <c r="B1174" s="166"/>
      <c r="C1174" s="166" t="s">
        <v>2599</v>
      </c>
      <c r="D1174" s="166" t="s">
        <v>2600</v>
      </c>
      <c r="E1174" s="165" t="s">
        <v>106</v>
      </c>
      <c r="F1174" s="165" t="s">
        <v>298</v>
      </c>
      <c r="G1174" s="313"/>
      <c r="H1174" s="515"/>
      <c r="I1174" s="166"/>
    </row>
    <row r="1175" customFormat="false" ht="12.75" hidden="false" customHeight="false" outlineLevel="0" collapsed="false">
      <c r="A1175" s="10" t="n">
        <v>197</v>
      </c>
      <c r="B1175" s="42"/>
      <c r="C1175" s="42" t="s">
        <v>510</v>
      </c>
      <c r="D1175" s="39" t="s">
        <v>511</v>
      </c>
      <c r="E1175" s="26" t="s">
        <v>106</v>
      </c>
      <c r="F1175" s="26" t="s">
        <v>298</v>
      </c>
      <c r="G1175" s="51" t="n">
        <v>20</v>
      </c>
      <c r="H1175" s="347"/>
      <c r="I1175" s="42"/>
    </row>
    <row r="1176" customFormat="false" ht="12.75" hidden="false" customHeight="false" outlineLevel="0" collapsed="false">
      <c r="A1176" s="10" t="n">
        <v>198</v>
      </c>
      <c r="B1176" s="42"/>
      <c r="C1176" s="42" t="s">
        <v>2601</v>
      </c>
      <c r="D1176" s="39" t="s">
        <v>2602</v>
      </c>
      <c r="E1176" s="26" t="s">
        <v>106</v>
      </c>
      <c r="F1176" s="26" t="s">
        <v>298</v>
      </c>
      <c r="G1176" s="51" t="n">
        <v>20</v>
      </c>
      <c r="H1176" s="347"/>
      <c r="I1176" s="42"/>
    </row>
    <row r="1177" customFormat="false" ht="12.75" hidden="false" customHeight="false" outlineLevel="0" collapsed="false">
      <c r="A1177" s="10" t="n">
        <v>199</v>
      </c>
      <c r="B1177" s="42"/>
      <c r="C1177" s="42" t="s">
        <v>512</v>
      </c>
      <c r="D1177" s="39" t="s">
        <v>513</v>
      </c>
      <c r="E1177" s="26" t="s">
        <v>106</v>
      </c>
      <c r="F1177" s="26" t="s">
        <v>298</v>
      </c>
      <c r="G1177" s="51" t="n">
        <v>20</v>
      </c>
      <c r="H1177" s="347"/>
      <c r="I1177" s="42"/>
    </row>
    <row r="1178" customFormat="false" ht="12.75" hidden="false" customHeight="false" outlineLevel="0" collapsed="false">
      <c r="A1178" s="10" t="n">
        <v>200</v>
      </c>
      <c r="B1178" s="42"/>
      <c r="C1178" s="42" t="s">
        <v>514</v>
      </c>
      <c r="D1178" s="39" t="s">
        <v>515</v>
      </c>
      <c r="E1178" s="26" t="s">
        <v>106</v>
      </c>
      <c r="F1178" s="26" t="s">
        <v>298</v>
      </c>
      <c r="G1178" s="51" t="n">
        <v>20</v>
      </c>
      <c r="H1178" s="347"/>
      <c r="I1178" s="42"/>
    </row>
    <row r="1179" customFormat="false" ht="12.75" hidden="false" customHeight="false" outlineLevel="0" collapsed="false">
      <c r="A1179" s="10" t="n">
        <v>201</v>
      </c>
      <c r="B1179" s="42"/>
      <c r="C1179" s="42" t="s">
        <v>516</v>
      </c>
      <c r="D1179" s="39" t="s">
        <v>491</v>
      </c>
      <c r="E1179" s="26" t="s">
        <v>106</v>
      </c>
      <c r="F1179" s="26" t="s">
        <v>298</v>
      </c>
      <c r="G1179" s="51" t="n">
        <v>20</v>
      </c>
      <c r="H1179" s="347"/>
      <c r="I1179" s="42"/>
    </row>
    <row r="1180" customFormat="false" ht="12.75" hidden="false" customHeight="false" outlineLevel="0" collapsed="false">
      <c r="A1180" s="10" t="n">
        <v>202</v>
      </c>
      <c r="B1180" s="42"/>
      <c r="C1180" s="42" t="s">
        <v>517</v>
      </c>
      <c r="D1180" s="39" t="s">
        <v>518</v>
      </c>
      <c r="E1180" s="26" t="s">
        <v>106</v>
      </c>
      <c r="F1180" s="26" t="s">
        <v>298</v>
      </c>
      <c r="G1180" s="51" t="n">
        <v>20</v>
      </c>
      <c r="H1180" s="347"/>
      <c r="I1180" s="42"/>
    </row>
    <row r="1181" customFormat="false" ht="12.75" hidden="false" customHeight="false" outlineLevel="0" collapsed="false">
      <c r="A1181" s="10" t="n">
        <v>203</v>
      </c>
      <c r="B1181" s="42"/>
      <c r="C1181" s="42" t="s">
        <v>2603</v>
      </c>
      <c r="D1181" s="39" t="s">
        <v>468</v>
      </c>
      <c r="E1181" s="26" t="s">
        <v>106</v>
      </c>
      <c r="F1181" s="26" t="s">
        <v>298</v>
      </c>
      <c r="G1181" s="51" t="n">
        <v>20</v>
      </c>
      <c r="H1181" s="347"/>
      <c r="I1181" s="42"/>
    </row>
    <row r="1182" customFormat="false" ht="12.75" hidden="false" customHeight="false" outlineLevel="0" collapsed="false">
      <c r="A1182" s="10" t="n">
        <v>204</v>
      </c>
      <c r="B1182" s="42"/>
      <c r="C1182" s="42" t="s">
        <v>519</v>
      </c>
      <c r="D1182" s="39" t="s">
        <v>520</v>
      </c>
      <c r="E1182" s="26" t="s">
        <v>106</v>
      </c>
      <c r="F1182" s="26" t="s">
        <v>298</v>
      </c>
      <c r="G1182" s="51" t="n">
        <v>20</v>
      </c>
      <c r="H1182" s="347"/>
      <c r="I1182" s="42"/>
    </row>
    <row r="1183" customFormat="false" ht="12.75" hidden="false" customHeight="false" outlineLevel="0" collapsed="false">
      <c r="A1183" s="10" t="n">
        <v>205</v>
      </c>
      <c r="B1183" s="42"/>
      <c r="C1183" s="42" t="s">
        <v>521</v>
      </c>
      <c r="D1183" s="39" t="s">
        <v>522</v>
      </c>
      <c r="E1183" s="26" t="s">
        <v>106</v>
      </c>
      <c r="F1183" s="26" t="s">
        <v>298</v>
      </c>
      <c r="G1183" s="51" t="n">
        <v>20</v>
      </c>
      <c r="H1183" s="347"/>
      <c r="I1183" s="42"/>
    </row>
    <row r="1184" customFormat="false" ht="12.75" hidden="false" customHeight="false" outlineLevel="0" collapsed="false">
      <c r="A1184" s="10" t="n">
        <v>206</v>
      </c>
      <c r="B1184" s="42"/>
      <c r="C1184" s="42" t="s">
        <v>523</v>
      </c>
      <c r="D1184" s="39" t="s">
        <v>97</v>
      </c>
      <c r="E1184" s="26" t="s">
        <v>106</v>
      </c>
      <c r="F1184" s="26" t="s">
        <v>298</v>
      </c>
      <c r="G1184" s="51" t="n">
        <v>20</v>
      </c>
      <c r="H1184" s="347"/>
      <c r="I1184" s="42"/>
    </row>
    <row r="1185" customFormat="false" ht="12.75" hidden="false" customHeight="false" outlineLevel="0" collapsed="false">
      <c r="A1185" s="10" t="n">
        <v>207</v>
      </c>
      <c r="B1185" s="42"/>
      <c r="C1185" s="42" t="s">
        <v>524</v>
      </c>
      <c r="D1185" s="39" t="s">
        <v>525</v>
      </c>
      <c r="E1185" s="26" t="s">
        <v>106</v>
      </c>
      <c r="F1185" s="26" t="s">
        <v>298</v>
      </c>
      <c r="G1185" s="51" t="n">
        <v>20</v>
      </c>
      <c r="H1185" s="347"/>
      <c r="I1185" s="42"/>
    </row>
    <row r="1186" customFormat="false" ht="12.75" hidden="false" customHeight="false" outlineLevel="0" collapsed="false">
      <c r="A1186" s="10" t="n">
        <v>208</v>
      </c>
      <c r="B1186" s="42"/>
      <c r="C1186" s="42" t="s">
        <v>526</v>
      </c>
      <c r="D1186" s="39" t="s">
        <v>527</v>
      </c>
      <c r="E1186" s="26" t="s">
        <v>106</v>
      </c>
      <c r="F1186" s="26" t="s">
        <v>298</v>
      </c>
      <c r="G1186" s="51" t="n">
        <v>20</v>
      </c>
      <c r="H1186" s="347"/>
      <c r="I1186" s="42"/>
    </row>
    <row r="1187" customFormat="false" ht="12.75" hidden="false" customHeight="false" outlineLevel="0" collapsed="false">
      <c r="A1187" s="10" t="n">
        <v>209</v>
      </c>
      <c r="B1187" s="42"/>
      <c r="C1187" s="42" t="s">
        <v>528</v>
      </c>
      <c r="D1187" s="39" t="s">
        <v>529</v>
      </c>
      <c r="E1187" s="26" t="s">
        <v>106</v>
      </c>
      <c r="F1187" s="26" t="s">
        <v>298</v>
      </c>
      <c r="G1187" s="51" t="n">
        <v>20</v>
      </c>
      <c r="H1187" s="347"/>
      <c r="I1187" s="42"/>
    </row>
    <row r="1188" customFormat="false" ht="12.75" hidden="false" customHeight="false" outlineLevel="0" collapsed="false">
      <c r="A1188" s="10" t="n">
        <v>210</v>
      </c>
      <c r="B1188" s="42"/>
      <c r="C1188" s="42" t="s">
        <v>530</v>
      </c>
      <c r="D1188" s="39" t="s">
        <v>531</v>
      </c>
      <c r="E1188" s="26" t="s">
        <v>106</v>
      </c>
      <c r="F1188" s="26" t="s">
        <v>298</v>
      </c>
      <c r="G1188" s="51" t="n">
        <v>20</v>
      </c>
      <c r="H1188" s="347"/>
      <c r="I1188" s="42"/>
    </row>
    <row r="1189" customFormat="false" ht="12.75" hidden="false" customHeight="false" outlineLevel="0" collapsed="false">
      <c r="A1189" s="10" t="n">
        <v>211</v>
      </c>
      <c r="B1189" s="42"/>
      <c r="C1189" s="42" t="s">
        <v>532</v>
      </c>
      <c r="D1189" s="39" t="s">
        <v>533</v>
      </c>
      <c r="E1189" s="26" t="s">
        <v>106</v>
      </c>
      <c r="F1189" s="26" t="s">
        <v>298</v>
      </c>
      <c r="G1189" s="51" t="n">
        <v>20</v>
      </c>
      <c r="H1189" s="347"/>
      <c r="I1189" s="42"/>
    </row>
    <row r="1190" customFormat="false" ht="12.75" hidden="false" customHeight="false" outlineLevel="0" collapsed="false">
      <c r="A1190" s="10" t="n">
        <v>212</v>
      </c>
      <c r="B1190" s="42"/>
      <c r="C1190" s="42" t="s">
        <v>534</v>
      </c>
      <c r="D1190" s="39" t="s">
        <v>535</v>
      </c>
      <c r="E1190" s="26" t="s">
        <v>106</v>
      </c>
      <c r="F1190" s="26" t="s">
        <v>298</v>
      </c>
      <c r="G1190" s="51" t="n">
        <v>20</v>
      </c>
      <c r="H1190" s="347"/>
      <c r="I1190" s="42"/>
    </row>
    <row r="1191" customFormat="false" ht="12.75" hidden="false" customHeight="false" outlineLevel="0" collapsed="false">
      <c r="A1191" s="10" t="n">
        <v>213</v>
      </c>
      <c r="B1191" s="42"/>
      <c r="C1191" s="42" t="s">
        <v>536</v>
      </c>
      <c r="D1191" s="39" t="s">
        <v>537</v>
      </c>
      <c r="E1191" s="26" t="s">
        <v>106</v>
      </c>
      <c r="F1191" s="26" t="s">
        <v>298</v>
      </c>
      <c r="G1191" s="51" t="n">
        <v>20</v>
      </c>
      <c r="H1191" s="347"/>
      <c r="I1191" s="42"/>
    </row>
    <row r="1192" customFormat="false" ht="12.75" hidden="false" customHeight="false" outlineLevel="0" collapsed="false">
      <c r="A1192" s="10" t="n">
        <v>214</v>
      </c>
      <c r="B1192" s="42"/>
      <c r="C1192" s="42"/>
      <c r="D1192" s="42" t="s">
        <v>49</v>
      </c>
      <c r="E1192" s="26" t="s">
        <v>106</v>
      </c>
      <c r="F1192" s="26" t="s">
        <v>298</v>
      </c>
      <c r="G1192" s="51" t="n">
        <v>20</v>
      </c>
      <c r="H1192" s="347"/>
      <c r="I1192" s="42"/>
    </row>
    <row r="1193" customFormat="false" ht="12.75" hidden="false" customHeight="false" outlineLevel="0" collapsed="false">
      <c r="A1193" s="10" t="n">
        <v>215</v>
      </c>
      <c r="B1193" s="43"/>
      <c r="C1193" s="43" t="s">
        <v>2681</v>
      </c>
      <c r="D1193" s="24" t="s">
        <v>538</v>
      </c>
      <c r="E1193" s="22" t="s">
        <v>78</v>
      </c>
      <c r="F1193" s="22" t="s">
        <v>539</v>
      </c>
      <c r="G1193" s="51" t="n">
        <v>20</v>
      </c>
      <c r="H1193" s="355"/>
      <c r="I1193" s="19"/>
    </row>
    <row r="1194" customFormat="false" ht="12.75" hidden="false" customHeight="false" outlineLevel="0" collapsed="false">
      <c r="A1194" s="10" t="n">
        <v>216</v>
      </c>
      <c r="B1194" s="42"/>
      <c r="C1194" s="42" t="s">
        <v>2682</v>
      </c>
      <c r="D1194" s="42" t="s">
        <v>540</v>
      </c>
      <c r="E1194" s="55" t="s">
        <v>106</v>
      </c>
      <c r="F1194" s="80" t="s">
        <v>541</v>
      </c>
      <c r="G1194" s="51" t="n">
        <v>20</v>
      </c>
      <c r="H1194" s="355"/>
      <c r="I1194" s="15"/>
    </row>
    <row r="1195" customFormat="false" ht="12.75" hidden="false" customHeight="false" outlineLevel="0" collapsed="false">
      <c r="A1195" s="10" t="n">
        <v>217</v>
      </c>
      <c r="B1195" s="81"/>
      <c r="C1195" s="81" t="n">
        <v>2</v>
      </c>
      <c r="D1195" s="42" t="s">
        <v>542</v>
      </c>
      <c r="E1195" s="55" t="s">
        <v>106</v>
      </c>
      <c r="F1195" s="22" t="s">
        <v>543</v>
      </c>
      <c r="G1195" s="51" t="n">
        <v>20</v>
      </c>
      <c r="H1195" s="355"/>
      <c r="I1195" s="15"/>
    </row>
    <row r="1196" customFormat="false" ht="12.75" hidden="false" customHeight="false" outlineLevel="0" collapsed="false">
      <c r="A1196" s="10" t="n">
        <v>218</v>
      </c>
      <c r="B1196" s="81"/>
      <c r="C1196" s="81" t="n">
        <v>3</v>
      </c>
      <c r="D1196" s="42" t="s">
        <v>544</v>
      </c>
      <c r="E1196" s="55" t="s">
        <v>106</v>
      </c>
      <c r="F1196" s="22" t="s">
        <v>545</v>
      </c>
      <c r="G1196" s="51" t="n">
        <v>20</v>
      </c>
      <c r="H1196" s="355"/>
      <c r="I1196" s="15"/>
    </row>
    <row r="1197" customFormat="false" ht="12.75" hidden="false" customHeight="false" outlineLevel="0" collapsed="false">
      <c r="A1197" s="10" t="n">
        <v>219</v>
      </c>
      <c r="B1197" s="81"/>
      <c r="C1197" s="81" t="n">
        <v>4</v>
      </c>
      <c r="D1197" s="42" t="s">
        <v>104</v>
      </c>
      <c r="E1197" s="55" t="s">
        <v>106</v>
      </c>
      <c r="F1197" s="22" t="s">
        <v>543</v>
      </c>
      <c r="G1197" s="51" t="n">
        <v>20</v>
      </c>
      <c r="H1197" s="355"/>
      <c r="I1197" s="15"/>
    </row>
    <row r="1198" customFormat="false" ht="15.75" hidden="false" customHeight="true" outlineLevel="0" collapsed="false">
      <c r="A1198" s="10" t="n">
        <v>220</v>
      </c>
      <c r="B1198" s="81"/>
      <c r="C1198" s="81" t="n">
        <v>5</v>
      </c>
      <c r="D1198" s="42" t="s">
        <v>546</v>
      </c>
      <c r="E1198" s="55" t="s">
        <v>106</v>
      </c>
      <c r="F1198" s="22" t="s">
        <v>543</v>
      </c>
      <c r="G1198" s="51" t="n">
        <v>20</v>
      </c>
      <c r="H1198" s="355"/>
      <c r="I1198" s="15"/>
    </row>
    <row r="1199" customFormat="false" ht="12.75" hidden="false" customHeight="false" outlineLevel="0" collapsed="false">
      <c r="A1199" s="10" t="n">
        <v>221</v>
      </c>
      <c r="B1199" s="81"/>
      <c r="C1199" s="81" t="n">
        <v>6</v>
      </c>
      <c r="D1199" s="42" t="s">
        <v>77</v>
      </c>
      <c r="E1199" s="55" t="s">
        <v>106</v>
      </c>
      <c r="F1199" s="22" t="s">
        <v>543</v>
      </c>
      <c r="G1199" s="51" t="n">
        <v>20</v>
      </c>
      <c r="H1199" s="355"/>
      <c r="I1199" s="15"/>
    </row>
    <row r="1200" customFormat="false" ht="12.75" hidden="false" customHeight="false" outlineLevel="0" collapsed="false">
      <c r="A1200" s="10" t="n">
        <v>222</v>
      </c>
      <c r="B1200" s="81"/>
      <c r="C1200" s="81" t="n">
        <v>7</v>
      </c>
      <c r="D1200" s="42" t="s">
        <v>468</v>
      </c>
      <c r="E1200" s="55" t="s">
        <v>106</v>
      </c>
      <c r="F1200" s="22" t="s">
        <v>543</v>
      </c>
      <c r="G1200" s="51" t="n">
        <v>20</v>
      </c>
      <c r="H1200" s="355"/>
      <c r="I1200" s="15"/>
    </row>
    <row r="1201" customFormat="false" ht="15.75" hidden="false" customHeight="true" outlineLevel="0" collapsed="false">
      <c r="A1201" s="10" t="n">
        <v>223</v>
      </c>
      <c r="B1201" s="81"/>
      <c r="C1201" s="81" t="n">
        <v>8</v>
      </c>
      <c r="D1201" s="42" t="s">
        <v>547</v>
      </c>
      <c r="E1201" s="55" t="s">
        <v>106</v>
      </c>
      <c r="F1201" s="22" t="s">
        <v>543</v>
      </c>
      <c r="G1201" s="51" t="n">
        <v>20</v>
      </c>
      <c r="H1201" s="54"/>
      <c r="I1201" s="15"/>
    </row>
    <row r="1202" customFormat="false" ht="15.75" hidden="false" customHeight="true" outlineLevel="0" collapsed="false">
      <c r="A1202" s="505" t="n">
        <v>224</v>
      </c>
      <c r="B1202" s="81"/>
      <c r="C1202" s="81" t="n">
        <v>10</v>
      </c>
      <c r="D1202" s="42" t="s">
        <v>75</v>
      </c>
      <c r="E1202" s="55" t="s">
        <v>106</v>
      </c>
      <c r="F1202" s="22" t="s">
        <v>543</v>
      </c>
      <c r="G1202" s="51" t="n">
        <v>20</v>
      </c>
      <c r="H1202" s="54"/>
      <c r="I1202" s="15"/>
    </row>
    <row r="1203" customFormat="false" ht="12.75" hidden="false" customHeight="false" outlineLevel="0" collapsed="false">
      <c r="A1203" s="10" t="n">
        <v>225</v>
      </c>
      <c r="B1203" s="81"/>
      <c r="C1203" s="81" t="n">
        <v>11</v>
      </c>
      <c r="D1203" s="42" t="s">
        <v>548</v>
      </c>
      <c r="E1203" s="55" t="s">
        <v>106</v>
      </c>
      <c r="F1203" s="22" t="s">
        <v>543</v>
      </c>
      <c r="G1203" s="51" t="n">
        <v>20</v>
      </c>
      <c r="H1203" s="54"/>
      <c r="I1203" s="15"/>
    </row>
    <row r="1204" customFormat="false" ht="12.75" hidden="false" customHeight="false" outlineLevel="0" collapsed="false">
      <c r="A1204" s="10" t="n">
        <v>226</v>
      </c>
      <c r="B1204" s="81"/>
      <c r="C1204" s="81" t="n">
        <v>12</v>
      </c>
      <c r="D1204" s="42" t="s">
        <v>91</v>
      </c>
      <c r="E1204" s="55" t="s">
        <v>106</v>
      </c>
      <c r="F1204" s="22" t="s">
        <v>545</v>
      </c>
      <c r="G1204" s="51" t="n">
        <v>20</v>
      </c>
      <c r="H1204" s="54"/>
      <c r="I1204" s="15"/>
    </row>
    <row r="1205" customFormat="false" ht="15.75" hidden="false" customHeight="true" outlineLevel="0" collapsed="false">
      <c r="A1205" s="10" t="n">
        <v>227</v>
      </c>
      <c r="B1205" s="81"/>
      <c r="C1205" s="81" t="n">
        <v>14</v>
      </c>
      <c r="D1205" s="42" t="s">
        <v>549</v>
      </c>
      <c r="E1205" s="55" t="s">
        <v>106</v>
      </c>
      <c r="F1205" s="22" t="s">
        <v>545</v>
      </c>
      <c r="G1205" s="51" t="n">
        <v>20</v>
      </c>
      <c r="H1205" s="54"/>
      <c r="I1205" s="15"/>
    </row>
    <row r="1206" customFormat="false" ht="15.75" hidden="false" customHeight="true" outlineLevel="0" collapsed="false">
      <c r="A1206" s="10" t="n">
        <v>228</v>
      </c>
      <c r="B1206" s="81"/>
      <c r="C1206" s="81" t="n">
        <v>15</v>
      </c>
      <c r="D1206" s="42" t="s">
        <v>550</v>
      </c>
      <c r="E1206" s="55" t="s">
        <v>106</v>
      </c>
      <c r="F1206" s="22" t="s">
        <v>545</v>
      </c>
      <c r="G1206" s="51" t="n">
        <v>20</v>
      </c>
      <c r="H1206" s="54"/>
      <c r="I1206" s="15"/>
    </row>
    <row r="1207" customFormat="false" ht="15.75" hidden="false" customHeight="true" outlineLevel="0" collapsed="false">
      <c r="A1207" s="10" t="n">
        <v>229</v>
      </c>
      <c r="B1207" s="81"/>
      <c r="C1207" s="81" t="n">
        <v>16</v>
      </c>
      <c r="D1207" s="42" t="s">
        <v>551</v>
      </c>
      <c r="E1207" s="55" t="s">
        <v>106</v>
      </c>
      <c r="F1207" s="22" t="s">
        <v>543</v>
      </c>
      <c r="G1207" s="51" t="n">
        <v>20</v>
      </c>
      <c r="H1207" s="54"/>
      <c r="I1207" s="15"/>
    </row>
    <row r="1208" customFormat="false" ht="15.75" hidden="false" customHeight="true" outlineLevel="0" collapsed="false">
      <c r="A1208" s="10" t="n">
        <v>230</v>
      </c>
      <c r="B1208" s="81"/>
      <c r="C1208" s="81" t="n">
        <v>17</v>
      </c>
      <c r="D1208" s="42" t="s">
        <v>552</v>
      </c>
      <c r="E1208" s="55" t="s">
        <v>106</v>
      </c>
      <c r="F1208" s="22" t="s">
        <v>543</v>
      </c>
      <c r="G1208" s="51" t="n">
        <v>20</v>
      </c>
      <c r="H1208" s="54"/>
      <c r="I1208" s="15"/>
    </row>
    <row r="1209" customFormat="false" ht="15.75" hidden="false" customHeight="true" outlineLevel="0" collapsed="false">
      <c r="A1209" s="10" t="n">
        <v>231</v>
      </c>
      <c r="B1209" s="81"/>
      <c r="C1209" s="81" t="n">
        <v>18</v>
      </c>
      <c r="D1209" s="42" t="s">
        <v>553</v>
      </c>
      <c r="E1209" s="55" t="s">
        <v>106</v>
      </c>
      <c r="F1209" s="22" t="s">
        <v>543</v>
      </c>
      <c r="G1209" s="51" t="n">
        <v>20</v>
      </c>
      <c r="H1209" s="54"/>
      <c r="I1209" s="15"/>
    </row>
    <row r="1210" customFormat="false" ht="15.75" hidden="false" customHeight="true" outlineLevel="0" collapsed="false">
      <c r="A1210" s="10" t="n">
        <v>232</v>
      </c>
      <c r="B1210" s="81"/>
      <c r="C1210" s="81" t="n">
        <v>19</v>
      </c>
      <c r="D1210" s="42" t="s">
        <v>554</v>
      </c>
      <c r="E1210" s="55" t="s">
        <v>106</v>
      </c>
      <c r="F1210" s="22" t="s">
        <v>543</v>
      </c>
      <c r="G1210" s="51" t="n">
        <v>20</v>
      </c>
      <c r="H1210" s="54"/>
      <c r="I1210" s="15"/>
    </row>
    <row r="1211" customFormat="false" ht="15.75" hidden="false" customHeight="true" outlineLevel="0" collapsed="false">
      <c r="A1211" s="10" t="n">
        <v>233</v>
      </c>
      <c r="B1211" s="81"/>
      <c r="C1211" s="81" t="n">
        <v>20</v>
      </c>
      <c r="D1211" s="42" t="s">
        <v>551</v>
      </c>
      <c r="E1211" s="55" t="s">
        <v>106</v>
      </c>
      <c r="F1211" s="22" t="s">
        <v>543</v>
      </c>
      <c r="G1211" s="51" t="n">
        <v>20</v>
      </c>
      <c r="H1211" s="54"/>
      <c r="I1211" s="15"/>
    </row>
    <row r="1212" customFormat="false" ht="15.75" hidden="false" customHeight="false" outlineLevel="0" collapsed="false">
      <c r="A1212" s="10" t="n">
        <v>234</v>
      </c>
      <c r="B1212" s="81"/>
      <c r="C1212" s="81" t="n">
        <v>21</v>
      </c>
      <c r="D1212" s="42" t="s">
        <v>477</v>
      </c>
      <c r="E1212" s="55" t="s">
        <v>106</v>
      </c>
      <c r="F1212" s="22" t="s">
        <v>543</v>
      </c>
      <c r="G1212" s="51" t="n">
        <v>20</v>
      </c>
      <c r="H1212" s="54"/>
      <c r="I1212" s="256"/>
    </row>
    <row r="1213" customFormat="false" ht="15.75" hidden="false" customHeight="true" outlineLevel="0" collapsed="false">
      <c r="A1213" s="10" t="n">
        <v>235</v>
      </c>
      <c r="B1213" s="81"/>
      <c r="C1213" s="81" t="n">
        <v>24</v>
      </c>
      <c r="D1213" s="42" t="s">
        <v>555</v>
      </c>
      <c r="E1213" s="55" t="s">
        <v>106</v>
      </c>
      <c r="F1213" s="22" t="s">
        <v>543</v>
      </c>
      <c r="G1213" s="51" t="n">
        <v>20</v>
      </c>
      <c r="H1213" s="54"/>
      <c r="I1213" s="19"/>
    </row>
    <row r="1214" customFormat="false" ht="15.75" hidden="false" customHeight="true" outlineLevel="0" collapsed="false">
      <c r="A1214" s="10" t="n">
        <v>236</v>
      </c>
      <c r="B1214" s="81"/>
      <c r="C1214" s="81" t="n">
        <v>25</v>
      </c>
      <c r="D1214" s="42" t="s">
        <v>556</v>
      </c>
      <c r="E1214" s="55" t="s">
        <v>106</v>
      </c>
      <c r="F1214" s="22" t="s">
        <v>545</v>
      </c>
      <c r="G1214" s="51" t="n">
        <v>20</v>
      </c>
      <c r="H1214" s="54"/>
      <c r="I1214" s="19"/>
    </row>
    <row r="1215" customFormat="false" ht="15.75" hidden="false" customHeight="false" outlineLevel="0" collapsed="false">
      <c r="A1215" s="10" t="n">
        <v>237</v>
      </c>
      <c r="B1215" s="208"/>
      <c r="C1215" s="208"/>
      <c r="D1215" s="42" t="s">
        <v>557</v>
      </c>
      <c r="E1215" s="45" t="s">
        <v>106</v>
      </c>
      <c r="F1215" s="22" t="s">
        <v>558</v>
      </c>
      <c r="G1215" s="51" t="n">
        <v>20</v>
      </c>
      <c r="H1215" s="208"/>
      <c r="I1215" s="19"/>
    </row>
  </sheetData>
  <autoFilter ref="A7:Q1215"/>
  <mergeCells count="3">
    <mergeCell ref="D1:F1"/>
    <mergeCell ref="G1:I1"/>
    <mergeCell ref="A2:I2"/>
  </mergeCells>
  <conditionalFormatting sqref="B318:B786 B1:B113 B115:B315 B1216:B1048576">
    <cfRule type="duplicateValues" priority="2" aboveAverage="0" equalAverage="0" bottom="0" percent="0" rank="0" text="" dxfId="0">
      <formula>0</formula>
    </cfRule>
  </conditionalFormatting>
  <conditionalFormatting sqref="B318:B786 B1:B113 B115:B315 B1216:B1048576">
    <cfRule type="duplicateValues" priority="3" aboveAverage="0" equalAverage="0" bottom="0" percent="0" rank="0" text="" dxfId="1">
      <formula>0</formula>
    </cfRule>
  </conditionalFormatting>
  <conditionalFormatting sqref="B114">
    <cfRule type="duplicateValues" priority="4" aboveAverage="0" equalAverage="0" bottom="0" percent="0" rank="0" text="" dxfId="2">
      <formula>0</formula>
    </cfRule>
  </conditionalFormatting>
  <conditionalFormatting sqref="B114">
    <cfRule type="duplicateValues" priority="5" aboveAverage="0" equalAverage="0" bottom="0" percent="0" rank="0" text="" dxfId="3">
      <formula>0</formula>
    </cfRule>
  </conditionalFormatting>
  <conditionalFormatting sqref="G1216:G1048576 G1:G786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66">
    <cfRule type="duplicateValues" priority="7" aboveAverage="0" equalAverage="0" bottom="0" percent="0" rank="0" text="" dxfId="38">
      <formula>0</formula>
    </cfRule>
  </conditionalFormatting>
  <conditionalFormatting sqref="B787:B794 B850:B866 B818:B848 B807:B814 B803:B805 B798:B800">
    <cfRule type="duplicateValues" priority="8" aboveAverage="0" equalAverage="0" bottom="0" percent="0" rank="0" text="" dxfId="4">
      <formula>0</formula>
    </cfRule>
  </conditionalFormatting>
  <conditionalFormatting sqref="B795">
    <cfRule type="duplicateValues" priority="9" aboveAverage="0" equalAverage="0" bottom="0" percent="0" rank="0" text="" dxfId="5">
      <formula>0</formula>
    </cfRule>
  </conditionalFormatting>
  <conditionalFormatting sqref="B796">
    <cfRule type="duplicateValues" priority="10" aboveAverage="0" equalAverage="0" bottom="0" percent="0" rank="0" text="" dxfId="6">
      <formula>0</formula>
    </cfRule>
  </conditionalFormatting>
  <conditionalFormatting sqref="B797">
    <cfRule type="duplicateValues" priority="11" aboveAverage="0" equalAverage="0" bottom="0" percent="0" rank="0" text="" dxfId="7">
      <formula>0</formula>
    </cfRule>
  </conditionalFormatting>
  <conditionalFormatting sqref="B849">
    <cfRule type="duplicateValues" priority="12" aboveAverage="0" equalAverage="0" bottom="0" percent="0" rank="0" text="" dxfId="8">
      <formula>0</formula>
    </cfRule>
  </conditionalFormatting>
  <conditionalFormatting sqref="B817">
    <cfRule type="duplicateValues" priority="13" aboveAverage="0" equalAverage="0" bottom="0" percent="0" rank="0" text="" dxfId="9">
      <formula>0</formula>
    </cfRule>
  </conditionalFormatting>
  <conditionalFormatting sqref="B816">
    <cfRule type="duplicateValues" priority="14" aboveAverage="0" equalAverage="0" bottom="0" percent="0" rank="0" text="" dxfId="10">
      <formula>0</formula>
    </cfRule>
  </conditionalFormatting>
  <conditionalFormatting sqref="B815">
    <cfRule type="duplicateValues" priority="15" aboveAverage="0" equalAverage="0" bottom="0" percent="0" rank="0" text="" dxfId="11">
      <formula>0</formula>
    </cfRule>
  </conditionalFormatting>
  <conditionalFormatting sqref="B806">
    <cfRule type="duplicateValues" priority="16" aboveAverage="0" equalAverage="0" bottom="0" percent="0" rank="0" text="" dxfId="12">
      <formula>0</formula>
    </cfRule>
  </conditionalFormatting>
  <conditionalFormatting sqref="B802">
    <cfRule type="duplicateValues" priority="17" aboveAverage="0" equalAverage="0" bottom="0" percent="0" rank="0" text="" dxfId="13">
      <formula>0</formula>
    </cfRule>
  </conditionalFormatting>
  <conditionalFormatting sqref="B801">
    <cfRule type="duplicateValues" priority="18" aboveAverage="0" equalAverage="0" bottom="0" percent="0" rank="0" text="" dxfId="14">
      <formula>0</formula>
    </cfRule>
  </conditionalFormatting>
  <conditionalFormatting sqref="B787:B866">
    <cfRule type="duplicateValues" priority="19" aboveAverage="0" equalAverage="0" bottom="0" percent="0" rank="0" text="" dxfId="15">
      <formula>0</formula>
    </cfRule>
  </conditionalFormatting>
  <conditionalFormatting sqref="H787:H866">
    <cfRule type="iconSet" priority="20">
      <iconSet iconSet="3Symbols">
        <cfvo type="percent" val="0"/>
        <cfvo type="percent" val="33"/>
        <cfvo type="percent" val="67"/>
      </iconSet>
    </cfRule>
  </conditionalFormatting>
  <conditionalFormatting sqref="B867">
    <cfRule type="duplicateValues" priority="21" aboveAverage="0" equalAverage="0" bottom="0" percent="0" rank="0" text="" dxfId="16">
      <formula>0</formula>
    </cfRule>
  </conditionalFormatting>
  <conditionalFormatting sqref="B868:B915">
    <cfRule type="duplicateValues" priority="22" aboveAverage="0" equalAverage="0" bottom="0" percent="0" rank="0" text="" dxfId="17">
      <formula>0</formula>
    </cfRule>
  </conditionalFormatting>
  <conditionalFormatting sqref="D867:D964">
    <cfRule type="duplicateValues" priority="23" aboveAverage="0" equalAverage="0" bottom="0" percent="0" rank="0" text="" dxfId="18">
      <formula>0</formula>
    </cfRule>
  </conditionalFormatting>
  <conditionalFormatting sqref="B1201:C1201">
    <cfRule type="duplicateValues" priority="24" aboveAverage="0" equalAverage="0" bottom="0" percent="0" rank="0" text="" dxfId="38">
      <formula>0</formula>
    </cfRule>
  </conditionalFormatting>
  <printOptions headings="false" gridLines="false" gridLinesSet="true" horizontalCentered="false" verticalCentered="false"/>
  <pageMargins left="0.708333333333333" right="0.118055555555556" top="0.414583333333333" bottom="0.551388888888889" header="0.315277777777778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&amp;L&amp;7Preparado por BCORONEL   09/04/2015&amp;C&amp;P de &amp;N&amp;R&amp;16ANDIGENA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O245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BX204" activeCellId="0" sqref="BX204"/>
    </sheetView>
  </sheetViews>
  <sheetFormatPr defaultRowHeight="5.25" zeroHeight="false" outlineLevelRow="0" outlineLevelCol="0"/>
  <cols>
    <col collapsed="false" customWidth="true" hidden="false" outlineLevel="0" max="50" min="1" style="538" width="0.87"/>
    <col collapsed="false" customWidth="true" hidden="false" outlineLevel="0" max="51" min="51" style="539" width="0.87"/>
    <col collapsed="false" customWidth="true" hidden="false" outlineLevel="0" max="156" min="52" style="538" width="0.87"/>
    <col collapsed="false" customWidth="true" hidden="true" outlineLevel="0" max="167" min="157" style="538" width="10.65"/>
    <col collapsed="false" customWidth="true" hidden="true" outlineLevel="0" max="1025" min="168" style="538" width="10"/>
  </cols>
  <sheetData>
    <row r="1" s="540" customFormat="true" ht="5.25" hidden="false" customHeight="true" outlineLevel="0" collapsed="false">
      <c r="AX1" s="541"/>
      <c r="AY1" s="541"/>
      <c r="AZ1" s="542"/>
      <c r="BA1" s="542"/>
      <c r="BB1" s="542"/>
      <c r="BC1" s="542"/>
      <c r="BD1" s="542"/>
      <c r="BE1" s="542"/>
      <c r="BF1" s="542"/>
      <c r="BG1" s="542"/>
      <c r="BH1" s="542"/>
      <c r="BI1" s="542"/>
      <c r="BJ1" s="542"/>
      <c r="BK1" s="542"/>
      <c r="BL1" s="542"/>
      <c r="BM1" s="542"/>
      <c r="DJ1" s="542"/>
      <c r="DK1" s="542"/>
      <c r="DL1" s="542"/>
      <c r="DM1" s="542"/>
      <c r="DN1" s="542"/>
      <c r="DO1" s="542"/>
      <c r="DP1" s="542"/>
      <c r="DQ1" s="542"/>
      <c r="DR1" s="542"/>
      <c r="DS1" s="542"/>
      <c r="DT1" s="542"/>
      <c r="DU1" s="542"/>
      <c r="DV1" s="542"/>
      <c r="DW1" s="543"/>
      <c r="DX1" s="543"/>
      <c r="DY1" s="543"/>
      <c r="DZ1" s="543"/>
      <c r="EA1" s="543"/>
      <c r="EB1" s="543"/>
      <c r="EC1" s="543"/>
      <c r="ED1" s="543"/>
      <c r="EE1" s="543"/>
      <c r="EF1" s="543"/>
      <c r="EG1" s="543"/>
      <c r="EH1" s="543"/>
      <c r="EI1" s="543"/>
      <c r="EJ1" s="543"/>
      <c r="EK1" s="543"/>
      <c r="EL1" s="543"/>
      <c r="EM1" s="543"/>
      <c r="EN1" s="543"/>
    </row>
    <row r="2" s="540" customFormat="true" ht="5.25" hidden="false" customHeight="true" outlineLevel="0" collapsed="false">
      <c r="AX2" s="541"/>
      <c r="AY2" s="541"/>
      <c r="AZ2" s="542"/>
      <c r="BA2" s="542"/>
      <c r="BB2" s="542"/>
      <c r="BC2" s="542"/>
      <c r="BD2" s="542"/>
      <c r="BE2" s="542"/>
      <c r="BF2" s="542"/>
      <c r="BG2" s="542"/>
      <c r="BH2" s="542"/>
      <c r="BI2" s="542"/>
      <c r="BJ2" s="542"/>
      <c r="BK2" s="542"/>
      <c r="BL2" s="542"/>
      <c r="BM2" s="542"/>
      <c r="DJ2" s="542"/>
      <c r="DK2" s="542"/>
      <c r="DL2" s="542"/>
      <c r="DM2" s="542"/>
      <c r="DN2" s="542"/>
      <c r="DO2" s="542"/>
      <c r="DP2" s="542"/>
      <c r="DQ2" s="542"/>
      <c r="DR2" s="542"/>
      <c r="DS2" s="542"/>
      <c r="DT2" s="542"/>
      <c r="DU2" s="542"/>
      <c r="DV2" s="542"/>
      <c r="DW2" s="543"/>
      <c r="DX2" s="543"/>
      <c r="DY2" s="543"/>
      <c r="DZ2" s="543"/>
      <c r="EA2" s="543"/>
      <c r="EB2" s="543"/>
      <c r="EC2" s="543"/>
      <c r="ED2" s="543"/>
      <c r="EE2" s="543"/>
      <c r="EF2" s="543"/>
      <c r="EG2" s="543"/>
      <c r="EH2" s="543"/>
      <c r="EI2" s="543"/>
      <c r="EJ2" s="543"/>
      <c r="EK2" s="543"/>
      <c r="EL2" s="543"/>
      <c r="EM2" s="543"/>
      <c r="EN2" s="543"/>
    </row>
    <row r="3" s="540" customFormat="true" ht="5.25" hidden="false" customHeight="true" outlineLevel="0" collapsed="false">
      <c r="AX3" s="541"/>
      <c r="AY3" s="541"/>
      <c r="AZ3" s="542"/>
      <c r="BA3" s="542"/>
      <c r="BB3" s="542"/>
      <c r="BC3" s="542"/>
      <c r="BD3" s="542"/>
      <c r="BE3" s="542"/>
      <c r="BF3" s="542"/>
      <c r="BG3" s="542"/>
      <c r="BH3" s="542"/>
      <c r="BI3" s="542"/>
      <c r="BJ3" s="542"/>
      <c r="BK3" s="542"/>
      <c r="BL3" s="542"/>
      <c r="BM3" s="542"/>
      <c r="DJ3" s="542"/>
      <c r="DK3" s="542"/>
      <c r="DL3" s="542"/>
      <c r="DM3" s="542"/>
      <c r="DN3" s="542"/>
      <c r="DO3" s="542"/>
      <c r="DP3" s="542"/>
      <c r="DQ3" s="542"/>
      <c r="DR3" s="542"/>
      <c r="DS3" s="542"/>
      <c r="DT3" s="542"/>
      <c r="DU3" s="542"/>
      <c r="DV3" s="542"/>
      <c r="DW3" s="543"/>
      <c r="DX3" s="543"/>
      <c r="DY3" s="543"/>
      <c r="DZ3" s="543"/>
      <c r="EA3" s="543"/>
      <c r="EB3" s="543"/>
      <c r="EC3" s="543"/>
      <c r="ED3" s="543"/>
      <c r="EE3" s="543"/>
      <c r="EF3" s="543"/>
      <c r="EG3" s="543"/>
      <c r="EH3" s="543"/>
      <c r="EI3" s="543"/>
      <c r="EJ3" s="543"/>
      <c r="EK3" s="543"/>
      <c r="EL3" s="543"/>
      <c r="EM3" s="543"/>
      <c r="EN3" s="543"/>
    </row>
    <row r="4" s="540" customFormat="true" ht="5.25" hidden="false" customHeight="true" outlineLevel="0" collapsed="false">
      <c r="AX4" s="541"/>
      <c r="AY4" s="541"/>
      <c r="AZ4" s="542"/>
      <c r="BA4" s="542"/>
      <c r="BB4" s="542"/>
      <c r="BC4" s="542"/>
      <c r="BD4" s="542"/>
      <c r="BE4" s="542"/>
      <c r="BF4" s="542"/>
      <c r="BG4" s="542"/>
      <c r="BH4" s="542"/>
      <c r="BI4" s="542"/>
      <c r="BJ4" s="542"/>
      <c r="BK4" s="542"/>
      <c r="BL4" s="542"/>
      <c r="BM4" s="542"/>
      <c r="DJ4" s="542"/>
      <c r="DK4" s="542"/>
      <c r="DL4" s="542"/>
      <c r="DM4" s="542"/>
      <c r="DN4" s="542"/>
      <c r="DO4" s="542"/>
      <c r="DP4" s="542"/>
      <c r="DQ4" s="542"/>
      <c r="DR4" s="542"/>
      <c r="DS4" s="542"/>
      <c r="DT4" s="542"/>
      <c r="DU4" s="542"/>
      <c r="DV4" s="542"/>
      <c r="DW4" s="543"/>
      <c r="DX4" s="543"/>
      <c r="DY4" s="543"/>
      <c r="DZ4" s="543"/>
      <c r="EA4" s="543"/>
      <c r="EB4" s="543"/>
      <c r="EC4" s="543"/>
      <c r="ED4" s="543"/>
      <c r="EE4" s="543"/>
      <c r="EF4" s="543"/>
      <c r="EG4" s="543"/>
      <c r="EH4" s="543"/>
      <c r="EI4" s="543"/>
      <c r="EJ4" s="543"/>
      <c r="EK4" s="543"/>
      <c r="EL4" s="543"/>
      <c r="EM4" s="543"/>
      <c r="EN4" s="543"/>
    </row>
    <row r="5" s="540" customFormat="true" ht="5.25" hidden="false" customHeight="true" outlineLevel="0" collapsed="false">
      <c r="AX5" s="541"/>
      <c r="AY5" s="541"/>
      <c r="AZ5" s="542"/>
      <c r="BA5" s="542"/>
      <c r="BB5" s="542"/>
      <c r="BC5" s="542"/>
      <c r="BD5" s="542"/>
      <c r="BE5" s="542"/>
      <c r="BF5" s="542"/>
      <c r="BG5" s="542"/>
      <c r="BH5" s="542"/>
      <c r="BI5" s="542"/>
      <c r="BJ5" s="542"/>
      <c r="BK5" s="542"/>
      <c r="BL5" s="542"/>
      <c r="BM5" s="542"/>
      <c r="DJ5" s="542"/>
      <c r="DK5" s="542"/>
      <c r="DL5" s="542"/>
      <c r="DM5" s="542"/>
      <c r="DN5" s="542"/>
      <c r="DO5" s="542"/>
      <c r="DP5" s="542"/>
      <c r="DQ5" s="542"/>
      <c r="DR5" s="542"/>
      <c r="DS5" s="542"/>
      <c r="DT5" s="542"/>
      <c r="DU5" s="542"/>
      <c r="DV5" s="542"/>
      <c r="DW5" s="543"/>
      <c r="DX5" s="543"/>
      <c r="DY5" s="543"/>
      <c r="DZ5" s="543"/>
      <c r="EA5" s="543"/>
      <c r="EB5" s="543"/>
      <c r="EC5" s="543"/>
      <c r="ED5" s="543"/>
      <c r="EE5" s="543"/>
      <c r="EF5" s="543"/>
      <c r="EG5" s="543"/>
      <c r="EH5" s="543"/>
      <c r="EI5" s="543"/>
      <c r="EJ5" s="543"/>
      <c r="EK5" s="543"/>
      <c r="EL5" s="543"/>
      <c r="EM5" s="543"/>
      <c r="EN5" s="543"/>
    </row>
    <row r="6" s="540" customFormat="true" ht="5.25" hidden="false" customHeight="true" outlineLevel="0" collapsed="false">
      <c r="AX6" s="541"/>
      <c r="AY6" s="541"/>
      <c r="AZ6" s="542"/>
      <c r="BA6" s="542"/>
      <c r="BB6" s="542"/>
      <c r="BC6" s="542"/>
      <c r="BD6" s="542"/>
      <c r="BE6" s="542"/>
      <c r="BF6" s="542"/>
      <c r="BG6" s="542"/>
      <c r="BH6" s="542"/>
      <c r="BI6" s="542"/>
      <c r="BJ6" s="542"/>
      <c r="BK6" s="542"/>
      <c r="BL6" s="542"/>
      <c r="BM6" s="542"/>
      <c r="DJ6" s="542"/>
      <c r="DK6" s="542"/>
      <c r="DL6" s="542"/>
      <c r="DM6" s="542"/>
      <c r="DN6" s="542"/>
      <c r="DO6" s="542"/>
      <c r="DP6" s="542"/>
      <c r="DQ6" s="542"/>
      <c r="DR6" s="542"/>
      <c r="DS6" s="542"/>
      <c r="DT6" s="542"/>
      <c r="DU6" s="542"/>
      <c r="DV6" s="542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</row>
    <row r="7" s="540" customFormat="true" ht="5.25" hidden="false" customHeight="true" outlineLevel="0" collapsed="false">
      <c r="AX7" s="541"/>
      <c r="AY7" s="541"/>
      <c r="AZ7" s="542"/>
      <c r="BA7" s="542"/>
      <c r="BB7" s="542"/>
      <c r="BC7" s="542"/>
      <c r="BD7" s="542"/>
      <c r="BE7" s="542"/>
      <c r="BF7" s="542"/>
      <c r="BG7" s="542"/>
      <c r="BH7" s="542"/>
      <c r="BI7" s="542"/>
      <c r="BJ7" s="542"/>
      <c r="BK7" s="542"/>
      <c r="BL7" s="542"/>
      <c r="BM7" s="542"/>
      <c r="DJ7" s="542"/>
      <c r="DK7" s="542"/>
      <c r="DL7" s="542"/>
      <c r="DM7" s="542"/>
      <c r="DN7" s="542"/>
      <c r="DO7" s="542"/>
      <c r="DP7" s="542"/>
      <c r="DQ7" s="542"/>
      <c r="DR7" s="542"/>
      <c r="DS7" s="542"/>
      <c r="DT7" s="542"/>
      <c r="DU7" s="542"/>
      <c r="DV7" s="542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</row>
    <row r="8" s="540" customFormat="true" ht="5.25" hidden="false" customHeight="true" outlineLevel="0" collapsed="false">
      <c r="AX8" s="541"/>
      <c r="AY8" s="541"/>
      <c r="AZ8" s="542"/>
      <c r="BA8" s="542"/>
      <c r="BB8" s="542"/>
      <c r="BC8" s="542"/>
      <c r="BD8" s="542"/>
      <c r="BE8" s="542"/>
      <c r="BF8" s="542"/>
      <c r="BG8" s="542"/>
      <c r="BH8" s="542"/>
      <c r="BI8" s="542"/>
      <c r="BJ8" s="542"/>
      <c r="BK8" s="542"/>
      <c r="BL8" s="542"/>
      <c r="BM8" s="542"/>
      <c r="DJ8" s="542"/>
      <c r="DK8" s="542"/>
      <c r="DL8" s="542"/>
      <c r="DM8" s="542"/>
      <c r="DN8" s="542"/>
      <c r="DO8" s="542"/>
      <c r="DP8" s="542"/>
      <c r="DQ8" s="542"/>
      <c r="DR8" s="542"/>
      <c r="DS8" s="542"/>
      <c r="DT8" s="542"/>
      <c r="DU8" s="542"/>
      <c r="DV8" s="542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</row>
    <row r="9" s="540" customFormat="true" ht="5.25" hidden="false" customHeight="true" outlineLevel="0" collapsed="false">
      <c r="AX9" s="541"/>
      <c r="AY9" s="541"/>
      <c r="AZ9" s="542"/>
      <c r="BA9" s="542"/>
      <c r="BB9" s="542"/>
      <c r="BC9" s="542"/>
      <c r="BD9" s="542"/>
      <c r="BE9" s="542"/>
      <c r="BF9" s="542"/>
      <c r="BG9" s="542"/>
      <c r="BH9" s="542"/>
      <c r="BI9" s="542"/>
      <c r="BJ9" s="542"/>
      <c r="BK9" s="542"/>
      <c r="BL9" s="542"/>
      <c r="BM9" s="542"/>
      <c r="DJ9" s="542"/>
      <c r="DK9" s="542"/>
      <c r="DL9" s="542"/>
      <c r="DM9" s="542"/>
      <c r="DN9" s="542"/>
      <c r="DO9" s="542"/>
      <c r="DP9" s="542"/>
      <c r="DQ9" s="542"/>
      <c r="DR9" s="542"/>
      <c r="DS9" s="542"/>
      <c r="DT9" s="542"/>
      <c r="DU9" s="542"/>
      <c r="DV9" s="542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</row>
    <row r="10" s="540" customFormat="true" ht="5.25" hidden="false" customHeight="true" outlineLevel="0" collapsed="false">
      <c r="AX10" s="541"/>
      <c r="AY10" s="541"/>
      <c r="AZ10" s="544"/>
      <c r="BA10" s="544"/>
      <c r="BB10" s="544"/>
      <c r="BC10" s="544"/>
      <c r="BD10" s="544"/>
      <c r="BE10" s="544"/>
      <c r="BF10" s="544"/>
      <c r="BG10" s="544"/>
      <c r="BH10" s="544"/>
      <c r="BI10" s="544"/>
      <c r="BJ10" s="544"/>
      <c r="BK10" s="544"/>
      <c r="BL10" s="544"/>
      <c r="BM10" s="544"/>
      <c r="DJ10" s="544"/>
      <c r="DK10" s="544"/>
      <c r="DL10" s="544"/>
      <c r="DM10" s="544"/>
      <c r="DN10" s="544"/>
      <c r="DO10" s="544"/>
      <c r="DP10" s="544"/>
      <c r="DQ10" s="544"/>
      <c r="DR10" s="544"/>
      <c r="DS10" s="544"/>
      <c r="DT10" s="544"/>
      <c r="DU10" s="544"/>
      <c r="DV10" s="544"/>
      <c r="DW10" s="545"/>
      <c r="DX10" s="545"/>
      <c r="DY10" s="545"/>
      <c r="DZ10" s="545"/>
      <c r="EA10" s="545"/>
      <c r="EB10" s="545"/>
      <c r="EC10" s="545"/>
      <c r="ED10" s="545"/>
      <c r="EE10" s="545"/>
      <c r="EF10" s="545"/>
      <c r="EG10" s="545"/>
      <c r="EH10" s="545"/>
      <c r="EI10" s="545"/>
      <c r="EJ10" s="545"/>
      <c r="EK10" s="545"/>
      <c r="EL10" s="545"/>
      <c r="EM10" s="545"/>
      <c r="EN10" s="545"/>
    </row>
    <row r="11" customFormat="false" ht="5.25" hidden="false" customHeight="true" outlineLevel="0" collapsed="false">
      <c r="J11" s="546"/>
      <c r="K11" s="546"/>
      <c r="L11" s="546"/>
      <c r="M11" s="546"/>
      <c r="N11" s="546"/>
      <c r="O11" s="546"/>
      <c r="P11" s="546"/>
      <c r="Q11" s="546"/>
      <c r="R11" s="546"/>
      <c r="S11" s="546"/>
      <c r="T11" s="546"/>
      <c r="U11" s="546"/>
      <c r="V11" s="546"/>
      <c r="W11" s="546"/>
      <c r="X11" s="546"/>
      <c r="Y11" s="546"/>
      <c r="Z11" s="546"/>
      <c r="AA11" s="546"/>
      <c r="AB11" s="546"/>
      <c r="AC11" s="546"/>
      <c r="AD11" s="546"/>
      <c r="AE11" s="546"/>
      <c r="AF11" s="546"/>
      <c r="AG11" s="546"/>
      <c r="AH11" s="546"/>
      <c r="AI11" s="546"/>
      <c r="AJ11" s="546"/>
      <c r="AK11" s="546"/>
      <c r="AL11" s="546"/>
      <c r="AM11" s="546"/>
      <c r="AN11" s="546"/>
      <c r="AO11" s="546"/>
      <c r="AP11" s="546"/>
      <c r="AQ11" s="546"/>
      <c r="AR11" s="546"/>
      <c r="AS11" s="546"/>
      <c r="AT11" s="546"/>
      <c r="AU11" s="547"/>
      <c r="AV11" s="547"/>
      <c r="AW11" s="547"/>
      <c r="AX11" s="547"/>
      <c r="AY11" s="547"/>
      <c r="AZ11" s="547"/>
      <c r="BA11" s="547"/>
      <c r="BB11" s="547"/>
      <c r="BC11" s="547"/>
      <c r="BD11" s="547"/>
      <c r="BE11" s="547"/>
      <c r="BF11" s="548"/>
      <c r="BG11" s="548"/>
      <c r="BH11" s="548"/>
      <c r="BI11" s="548"/>
      <c r="BJ11" s="548"/>
      <c r="BK11" s="548"/>
      <c r="BL11" s="548"/>
      <c r="BM11" s="548"/>
      <c r="DJ11" s="548"/>
      <c r="DK11" s="548"/>
      <c r="DL11" s="548"/>
      <c r="DM11" s="548"/>
      <c r="DN11" s="548"/>
      <c r="DO11" s="548"/>
      <c r="DP11" s="548"/>
      <c r="DQ11" s="548"/>
      <c r="DR11" s="548"/>
      <c r="DS11" s="548"/>
      <c r="DT11" s="548"/>
      <c r="DU11" s="548"/>
      <c r="DV11" s="548"/>
      <c r="DW11" s="549"/>
      <c r="DX11" s="549"/>
      <c r="DY11" s="549"/>
      <c r="DZ11" s="549"/>
      <c r="EA11" s="549"/>
      <c r="EB11" s="549"/>
      <c r="EC11" s="549"/>
      <c r="ED11" s="549"/>
      <c r="EE11" s="549"/>
      <c r="EF11" s="549"/>
      <c r="EG11" s="549"/>
      <c r="EH11" s="549"/>
      <c r="EI11" s="549"/>
      <c r="EJ11" s="549"/>
      <c r="EK11" s="549"/>
      <c r="EL11" s="549"/>
      <c r="EM11" s="549"/>
      <c r="EN11" s="549"/>
    </row>
    <row r="12" customFormat="false" ht="5.25" hidden="false" customHeight="true" outlineLevel="0" collapsed="false">
      <c r="J12" s="541"/>
      <c r="K12" s="550" t="n">
        <v>581</v>
      </c>
      <c r="L12" s="550"/>
      <c r="M12" s="550"/>
      <c r="N12" s="551"/>
      <c r="O12" s="552"/>
      <c r="P12" s="541"/>
      <c r="Q12" s="550" t="n">
        <v>697</v>
      </c>
      <c r="R12" s="550"/>
      <c r="S12" s="550"/>
      <c r="T12" s="551"/>
      <c r="U12" s="552"/>
      <c r="V12" s="541"/>
      <c r="W12" s="550" t="n">
        <v>698</v>
      </c>
      <c r="X12" s="550"/>
      <c r="Y12" s="550"/>
      <c r="Z12" s="551"/>
      <c r="AA12" s="552"/>
      <c r="AB12" s="541"/>
      <c r="AH12" s="541"/>
      <c r="AN12" s="541"/>
      <c r="AO12" s="540"/>
      <c r="AP12" s="540"/>
      <c r="AQ12" s="540"/>
      <c r="AR12" s="540"/>
      <c r="AS12" s="540"/>
      <c r="AT12" s="541"/>
      <c r="AU12" s="541"/>
      <c r="AV12" s="541"/>
      <c r="AW12" s="541"/>
      <c r="AX12" s="541"/>
      <c r="AY12" s="541"/>
      <c r="AZ12" s="541"/>
      <c r="BA12" s="541"/>
      <c r="BB12" s="541"/>
      <c r="BC12" s="541"/>
      <c r="BD12" s="541"/>
      <c r="BE12" s="541"/>
      <c r="BF12" s="548"/>
      <c r="BG12" s="548"/>
      <c r="BH12" s="548"/>
      <c r="BI12" s="548"/>
      <c r="BJ12" s="548"/>
      <c r="BK12" s="548"/>
      <c r="BL12" s="548"/>
      <c r="BM12" s="548"/>
      <c r="DJ12" s="548"/>
      <c r="DK12" s="548"/>
      <c r="DL12" s="548"/>
      <c r="DM12" s="548"/>
      <c r="DN12" s="548"/>
      <c r="DO12" s="548"/>
      <c r="DP12" s="548"/>
      <c r="DQ12" s="548"/>
      <c r="DR12" s="548"/>
      <c r="DS12" s="548"/>
      <c r="DT12" s="548"/>
      <c r="DU12" s="548"/>
      <c r="DV12" s="548"/>
      <c r="DW12" s="549"/>
      <c r="DX12" s="549"/>
      <c r="DY12" s="549"/>
      <c r="DZ12" s="549"/>
      <c r="EA12" s="549"/>
      <c r="EB12" s="549"/>
      <c r="EC12" s="549"/>
      <c r="ED12" s="549"/>
      <c r="EE12" s="549"/>
      <c r="EF12" s="549"/>
      <c r="EG12" s="549"/>
      <c r="EH12" s="549"/>
      <c r="EI12" s="549"/>
      <c r="EJ12" s="549"/>
      <c r="EK12" s="549"/>
      <c r="EL12" s="549"/>
      <c r="EM12" s="549"/>
      <c r="EN12" s="549"/>
    </row>
    <row r="13" customFormat="false" ht="5.25" hidden="false" customHeight="true" outlineLevel="0" collapsed="false">
      <c r="J13" s="541"/>
      <c r="K13" s="550"/>
      <c r="L13" s="550"/>
      <c r="M13" s="550"/>
      <c r="N13" s="541"/>
      <c r="O13" s="553"/>
      <c r="P13" s="541"/>
      <c r="Q13" s="550"/>
      <c r="R13" s="550"/>
      <c r="S13" s="550"/>
      <c r="T13" s="541"/>
      <c r="U13" s="553"/>
      <c r="V13" s="541"/>
      <c r="W13" s="550"/>
      <c r="X13" s="550"/>
      <c r="Y13" s="550"/>
      <c r="Z13" s="541"/>
      <c r="AA13" s="553"/>
      <c r="AB13" s="541"/>
      <c r="AC13" s="550" t="n">
        <v>26</v>
      </c>
      <c r="AD13" s="550"/>
      <c r="AE13" s="550"/>
      <c r="AF13" s="551"/>
      <c r="AG13" s="552"/>
      <c r="AH13" s="541"/>
      <c r="AN13" s="541"/>
      <c r="AO13" s="540"/>
      <c r="AP13" s="540"/>
      <c r="AQ13" s="540"/>
      <c r="AR13" s="540"/>
      <c r="AS13" s="540"/>
      <c r="AT13" s="541"/>
      <c r="AU13" s="541"/>
      <c r="AV13" s="541"/>
      <c r="AW13" s="541"/>
      <c r="AX13" s="541"/>
      <c r="AY13" s="541"/>
      <c r="AZ13" s="541"/>
      <c r="BA13" s="541"/>
      <c r="BB13" s="541"/>
      <c r="BC13" s="541"/>
      <c r="BD13" s="541"/>
      <c r="BE13" s="541"/>
      <c r="BF13" s="548"/>
      <c r="BG13" s="548"/>
      <c r="BH13" s="548"/>
      <c r="BI13" s="548"/>
      <c r="BJ13" s="548"/>
      <c r="BK13" s="548"/>
      <c r="BL13" s="548"/>
      <c r="BM13" s="548"/>
      <c r="DJ13" s="548"/>
      <c r="DK13" s="548"/>
      <c r="DL13" s="548"/>
      <c r="DM13" s="548"/>
      <c r="DN13" s="548"/>
      <c r="DO13" s="548"/>
      <c r="DP13" s="548"/>
      <c r="DQ13" s="548"/>
      <c r="DR13" s="548"/>
      <c r="DS13" s="548"/>
      <c r="DT13" s="548"/>
      <c r="DU13" s="548"/>
      <c r="DV13" s="548"/>
      <c r="DW13" s="549"/>
      <c r="DX13" s="549"/>
      <c r="DY13" s="549"/>
      <c r="DZ13" s="549"/>
      <c r="EA13" s="549"/>
      <c r="EB13" s="549"/>
      <c r="EC13" s="549"/>
      <c r="ED13" s="549"/>
      <c r="EE13" s="549"/>
      <c r="EF13" s="549"/>
      <c r="EG13" s="549"/>
      <c r="EH13" s="549"/>
      <c r="EI13" s="549"/>
      <c r="EJ13" s="549"/>
      <c r="EK13" s="549"/>
      <c r="EL13" s="549"/>
      <c r="EM13" s="549"/>
      <c r="EN13" s="549"/>
    </row>
    <row r="14" customFormat="false" ht="5.25" hidden="false" customHeight="true" outlineLevel="0" collapsed="false">
      <c r="J14" s="546"/>
      <c r="K14" s="554"/>
      <c r="L14" s="546"/>
      <c r="M14" s="546"/>
      <c r="N14" s="546"/>
      <c r="O14" s="555"/>
      <c r="P14" s="546"/>
      <c r="Q14" s="554"/>
      <c r="R14" s="546"/>
      <c r="S14" s="546"/>
      <c r="T14" s="546"/>
      <c r="U14" s="555"/>
      <c r="V14" s="546"/>
      <c r="W14" s="554"/>
      <c r="X14" s="546"/>
      <c r="Y14" s="546"/>
      <c r="Z14" s="546"/>
      <c r="AA14" s="555"/>
      <c r="AB14" s="546"/>
      <c r="AC14" s="550"/>
      <c r="AD14" s="550"/>
      <c r="AE14" s="550"/>
      <c r="AF14" s="541"/>
      <c r="AG14" s="553"/>
      <c r="AH14" s="546"/>
      <c r="AI14" s="550" t="n">
        <v>27</v>
      </c>
      <c r="AJ14" s="550"/>
      <c r="AK14" s="550"/>
      <c r="AL14" s="551"/>
      <c r="AM14" s="552"/>
      <c r="AN14" s="546"/>
      <c r="AT14" s="546"/>
      <c r="AU14" s="546"/>
      <c r="BA14" s="546"/>
      <c r="BB14" s="546"/>
      <c r="BC14" s="546"/>
      <c r="BD14" s="546"/>
      <c r="BE14" s="546"/>
      <c r="BF14" s="548"/>
      <c r="BG14" s="548"/>
      <c r="BH14" s="548"/>
      <c r="BI14" s="548"/>
      <c r="BJ14" s="548"/>
      <c r="BK14" s="548"/>
      <c r="BL14" s="548"/>
      <c r="BM14" s="548"/>
      <c r="DJ14" s="548"/>
      <c r="DK14" s="548"/>
      <c r="DL14" s="548"/>
      <c r="DM14" s="548"/>
      <c r="DN14" s="548"/>
      <c r="DO14" s="548"/>
      <c r="DP14" s="548"/>
      <c r="DQ14" s="548"/>
      <c r="DR14" s="548"/>
      <c r="DS14" s="548"/>
      <c r="DT14" s="548"/>
      <c r="DU14" s="548"/>
      <c r="DV14" s="548"/>
      <c r="DW14" s="549"/>
      <c r="DX14" s="549"/>
      <c r="DY14" s="549"/>
      <c r="DZ14" s="549"/>
      <c r="EA14" s="549"/>
      <c r="EB14" s="549"/>
      <c r="EC14" s="549"/>
      <c r="ED14" s="549"/>
      <c r="EE14" s="549"/>
      <c r="EF14" s="549"/>
      <c r="EG14" s="549"/>
      <c r="EH14" s="549"/>
      <c r="EI14" s="549"/>
      <c r="EJ14" s="549"/>
      <c r="EK14" s="549"/>
      <c r="EL14" s="549"/>
      <c r="EM14" s="549"/>
      <c r="EN14" s="549"/>
    </row>
    <row r="15" customFormat="false" ht="5.25" hidden="false" customHeight="true" outlineLevel="0" collapsed="false">
      <c r="J15" s="546"/>
      <c r="K15" s="554"/>
      <c r="L15" s="546"/>
      <c r="M15" s="546"/>
      <c r="N15" s="546"/>
      <c r="O15" s="555"/>
      <c r="P15" s="546"/>
      <c r="Q15" s="554"/>
      <c r="R15" s="546"/>
      <c r="S15" s="546"/>
      <c r="T15" s="546"/>
      <c r="U15" s="555"/>
      <c r="V15" s="546"/>
      <c r="W15" s="554"/>
      <c r="X15" s="546"/>
      <c r="Y15" s="546"/>
      <c r="Z15" s="546"/>
      <c r="AA15" s="555"/>
      <c r="AB15" s="546"/>
      <c r="AC15" s="554"/>
      <c r="AD15" s="546"/>
      <c r="AE15" s="546"/>
      <c r="AF15" s="546"/>
      <c r="AG15" s="555"/>
      <c r="AH15" s="546"/>
      <c r="AI15" s="550"/>
      <c r="AJ15" s="550"/>
      <c r="AK15" s="550"/>
      <c r="AL15" s="541"/>
      <c r="AM15" s="553"/>
      <c r="AN15" s="546"/>
      <c r="BA15" s="546"/>
      <c r="BB15" s="546"/>
      <c r="BC15" s="546"/>
      <c r="BD15" s="546"/>
      <c r="BE15" s="546"/>
      <c r="BF15" s="548"/>
      <c r="BG15" s="548"/>
      <c r="BH15" s="548"/>
      <c r="BI15" s="548"/>
      <c r="BJ15" s="548"/>
      <c r="BK15" s="548"/>
      <c r="BL15" s="548"/>
      <c r="BM15" s="548"/>
      <c r="DJ15" s="548"/>
      <c r="DK15" s="548"/>
      <c r="DL15" s="548"/>
      <c r="DM15" s="548"/>
      <c r="DN15" s="548"/>
      <c r="DO15" s="548"/>
      <c r="DP15" s="548"/>
      <c r="DQ15" s="548"/>
      <c r="DR15" s="548"/>
      <c r="DS15" s="548"/>
      <c r="DT15" s="548"/>
      <c r="DU15" s="548"/>
      <c r="DV15" s="548"/>
      <c r="DW15" s="549"/>
      <c r="DX15" s="549"/>
      <c r="DY15" s="549"/>
      <c r="DZ15" s="549"/>
      <c r="EA15" s="549"/>
      <c r="EB15" s="549"/>
      <c r="EC15" s="549"/>
      <c r="ED15" s="549"/>
      <c r="EE15" s="549"/>
      <c r="EF15" s="549"/>
      <c r="EG15" s="549"/>
      <c r="EH15" s="549"/>
      <c r="EI15" s="549"/>
      <c r="EJ15" s="549"/>
      <c r="EK15" s="549"/>
      <c r="EL15" s="549"/>
      <c r="EM15" s="549"/>
      <c r="EN15" s="549"/>
    </row>
    <row r="16" customFormat="false" ht="5.25" hidden="false" customHeight="true" outlineLevel="0" collapsed="false">
      <c r="J16" s="546"/>
      <c r="K16" s="554"/>
      <c r="L16" s="546"/>
      <c r="M16" s="546"/>
      <c r="N16" s="546"/>
      <c r="O16" s="555"/>
      <c r="P16" s="546"/>
      <c r="Q16" s="554"/>
      <c r="R16" s="546"/>
      <c r="S16" s="546"/>
      <c r="T16" s="546"/>
      <c r="U16" s="555"/>
      <c r="V16" s="546"/>
      <c r="W16" s="554"/>
      <c r="X16" s="546"/>
      <c r="Y16" s="546"/>
      <c r="Z16" s="546"/>
      <c r="AA16" s="555"/>
      <c r="AB16" s="546"/>
      <c r="AC16" s="554"/>
      <c r="AD16" s="546"/>
      <c r="AE16" s="546"/>
      <c r="AF16" s="546"/>
      <c r="AG16" s="555"/>
      <c r="AH16" s="546"/>
      <c r="AI16" s="554"/>
      <c r="AJ16" s="546"/>
      <c r="AK16" s="546"/>
      <c r="AL16" s="546"/>
      <c r="AM16" s="555"/>
      <c r="AN16" s="546"/>
      <c r="BA16" s="546"/>
      <c r="BB16" s="546"/>
      <c r="BC16" s="546"/>
      <c r="BD16" s="546"/>
      <c r="BE16" s="546"/>
      <c r="BF16" s="548"/>
      <c r="BG16" s="548"/>
      <c r="BH16" s="548"/>
      <c r="BI16" s="548"/>
      <c r="BJ16" s="548"/>
      <c r="BK16" s="548"/>
      <c r="BL16" s="548"/>
      <c r="BM16" s="548"/>
      <c r="DJ16" s="548"/>
      <c r="DK16" s="548"/>
      <c r="DL16" s="548"/>
      <c r="DM16" s="548"/>
      <c r="DN16" s="548"/>
      <c r="DO16" s="548"/>
      <c r="DP16" s="548"/>
      <c r="DQ16" s="548"/>
      <c r="DR16" s="548"/>
      <c r="DS16" s="548"/>
      <c r="DT16" s="548"/>
      <c r="DU16" s="548"/>
      <c r="DV16" s="548"/>
      <c r="DW16" s="549"/>
      <c r="DX16" s="549"/>
      <c r="DY16" s="549"/>
      <c r="DZ16" s="549"/>
      <c r="EA16" s="549"/>
      <c r="EB16" s="549"/>
      <c r="EC16" s="549"/>
      <c r="ED16" s="549"/>
      <c r="EE16" s="549"/>
      <c r="EF16" s="549"/>
      <c r="EG16" s="549"/>
      <c r="EH16" s="549"/>
      <c r="EI16" s="549"/>
      <c r="EJ16" s="549"/>
      <c r="EK16" s="549"/>
      <c r="EL16" s="549"/>
      <c r="EM16" s="549"/>
      <c r="EN16" s="549"/>
    </row>
    <row r="17" customFormat="false" ht="5.25" hidden="false" customHeight="true" outlineLevel="0" collapsed="false">
      <c r="J17" s="546"/>
      <c r="K17" s="554"/>
      <c r="L17" s="546"/>
      <c r="M17" s="546"/>
      <c r="N17" s="546"/>
      <c r="O17" s="555"/>
      <c r="P17" s="546"/>
      <c r="Q17" s="554"/>
      <c r="R17" s="546"/>
      <c r="S17" s="546"/>
      <c r="T17" s="546"/>
      <c r="U17" s="555"/>
      <c r="V17" s="546"/>
      <c r="W17" s="554"/>
      <c r="X17" s="546"/>
      <c r="Y17" s="546"/>
      <c r="Z17" s="546"/>
      <c r="AA17" s="555"/>
      <c r="AB17" s="546"/>
      <c r="AC17" s="554"/>
      <c r="AD17" s="546"/>
      <c r="AE17" s="546"/>
      <c r="AF17" s="546"/>
      <c r="AG17" s="555"/>
      <c r="AH17" s="546"/>
      <c r="AI17" s="554"/>
      <c r="AJ17" s="546"/>
      <c r="AK17" s="546"/>
      <c r="AL17" s="546"/>
      <c r="AM17" s="555"/>
      <c r="AN17" s="546"/>
      <c r="AW17" s="546"/>
      <c r="AX17" s="546"/>
      <c r="AY17" s="546"/>
      <c r="AZ17" s="546"/>
      <c r="BA17" s="546"/>
      <c r="BB17" s="546"/>
      <c r="BC17" s="546"/>
      <c r="BD17" s="546"/>
      <c r="BE17" s="546"/>
      <c r="BF17" s="548"/>
      <c r="BG17" s="548"/>
      <c r="BH17" s="548"/>
      <c r="BI17" s="548"/>
      <c r="BJ17" s="548"/>
      <c r="BK17" s="548"/>
      <c r="BL17" s="548"/>
      <c r="BM17" s="548"/>
      <c r="DJ17" s="548"/>
      <c r="DK17" s="548"/>
      <c r="DL17" s="548"/>
      <c r="DM17" s="548"/>
      <c r="DN17" s="548"/>
      <c r="DO17" s="548"/>
      <c r="DP17" s="548"/>
      <c r="DQ17" s="548"/>
      <c r="DR17" s="548"/>
      <c r="DS17" s="548"/>
      <c r="DT17" s="548"/>
      <c r="DU17" s="548"/>
      <c r="DV17" s="548"/>
      <c r="DW17" s="549"/>
      <c r="DX17" s="549"/>
      <c r="DY17" s="549"/>
      <c r="DZ17" s="549"/>
      <c r="EA17" s="549"/>
      <c r="EB17" s="549"/>
      <c r="EC17" s="549"/>
      <c r="ED17" s="549"/>
      <c r="EE17" s="549"/>
      <c r="EF17" s="549"/>
      <c r="EG17" s="549"/>
      <c r="EH17" s="549"/>
      <c r="EI17" s="549"/>
      <c r="EJ17" s="549"/>
      <c r="EK17" s="549"/>
      <c r="EL17" s="549"/>
      <c r="EM17" s="549"/>
      <c r="EN17" s="549"/>
    </row>
    <row r="18" customFormat="false" ht="5.25" hidden="false" customHeight="true" outlineLevel="0" collapsed="false">
      <c r="J18" s="546"/>
      <c r="K18" s="554"/>
      <c r="L18" s="546"/>
      <c r="M18" s="546"/>
      <c r="N18" s="546"/>
      <c r="O18" s="555"/>
      <c r="P18" s="546"/>
      <c r="Q18" s="554"/>
      <c r="R18" s="546"/>
      <c r="S18" s="546"/>
      <c r="T18" s="546"/>
      <c r="U18" s="555"/>
      <c r="V18" s="546"/>
      <c r="W18" s="554"/>
      <c r="X18" s="546"/>
      <c r="Y18" s="546"/>
      <c r="Z18" s="546"/>
      <c r="AA18" s="555"/>
      <c r="AB18" s="546"/>
      <c r="AC18" s="554"/>
      <c r="AD18" s="546"/>
      <c r="AE18" s="546"/>
      <c r="AF18" s="546"/>
      <c r="AG18" s="555"/>
      <c r="AH18" s="546"/>
      <c r="AI18" s="554"/>
      <c r="AJ18" s="546"/>
      <c r="AK18" s="546"/>
      <c r="AL18" s="546"/>
      <c r="AM18" s="555"/>
      <c r="AN18" s="546"/>
      <c r="AT18" s="546"/>
      <c r="AU18" s="546"/>
      <c r="AV18" s="546"/>
      <c r="AW18" s="546"/>
      <c r="AX18" s="546"/>
      <c r="AY18" s="546"/>
      <c r="AZ18" s="546"/>
      <c r="BA18" s="546"/>
      <c r="BB18" s="546"/>
      <c r="BC18" s="546"/>
      <c r="BD18" s="546"/>
      <c r="BE18" s="546"/>
      <c r="BF18" s="548"/>
      <c r="BG18" s="548"/>
      <c r="BH18" s="548"/>
      <c r="BI18" s="548"/>
      <c r="BJ18" s="548"/>
      <c r="BK18" s="548"/>
      <c r="BL18" s="548"/>
      <c r="BM18" s="548"/>
      <c r="DJ18" s="548"/>
      <c r="DK18" s="548"/>
      <c r="DL18" s="548"/>
      <c r="DM18" s="548"/>
      <c r="DN18" s="548"/>
      <c r="DO18" s="548"/>
      <c r="DP18" s="548"/>
      <c r="DQ18" s="548"/>
      <c r="DR18" s="548"/>
      <c r="DS18" s="548"/>
      <c r="DT18" s="548"/>
      <c r="DU18" s="548"/>
      <c r="DV18" s="548"/>
      <c r="DW18" s="549"/>
      <c r="DX18" s="549"/>
      <c r="DY18" s="549"/>
      <c r="DZ18" s="549"/>
      <c r="EA18" s="549"/>
      <c r="EB18" s="549"/>
      <c r="EC18" s="549"/>
      <c r="ED18" s="549"/>
      <c r="EE18" s="549"/>
      <c r="EF18" s="549"/>
      <c r="EG18" s="549"/>
      <c r="EH18" s="549"/>
      <c r="EI18" s="549"/>
      <c r="EJ18" s="549"/>
      <c r="EK18" s="549"/>
      <c r="EL18" s="549"/>
      <c r="EM18" s="549"/>
      <c r="EN18" s="549"/>
    </row>
    <row r="19" customFormat="false" ht="5.25" hidden="false" customHeight="true" outlineLevel="0" collapsed="false">
      <c r="J19" s="546"/>
      <c r="K19" s="554"/>
      <c r="L19" s="556" t="s">
        <v>2671</v>
      </c>
      <c r="M19" s="556"/>
      <c r="N19" s="546"/>
      <c r="O19" s="555"/>
      <c r="P19" s="546"/>
      <c r="Q19" s="554"/>
      <c r="R19" s="546"/>
      <c r="S19" s="546"/>
      <c r="T19" s="546"/>
      <c r="U19" s="555"/>
      <c r="V19" s="546"/>
      <c r="W19" s="554"/>
      <c r="X19" s="546"/>
      <c r="Y19" s="546"/>
      <c r="Z19" s="546"/>
      <c r="AA19" s="555"/>
      <c r="AB19" s="546"/>
      <c r="AC19" s="554"/>
      <c r="AD19" s="546"/>
      <c r="AE19" s="546"/>
      <c r="AF19" s="546"/>
      <c r="AG19" s="555"/>
      <c r="AH19" s="546"/>
      <c r="AI19" s="554"/>
      <c r="AJ19" s="546"/>
      <c r="AK19" s="546"/>
      <c r="AL19" s="546"/>
      <c r="AM19" s="555"/>
      <c r="AN19" s="546"/>
      <c r="AT19" s="546"/>
      <c r="AU19" s="546"/>
      <c r="AV19" s="546"/>
      <c r="AW19" s="546"/>
      <c r="AX19" s="546"/>
      <c r="AY19" s="546"/>
      <c r="AZ19" s="546"/>
      <c r="BA19" s="546"/>
      <c r="BB19" s="546"/>
      <c r="BC19" s="546"/>
      <c r="BD19" s="546"/>
      <c r="BE19" s="546"/>
      <c r="BF19" s="548"/>
      <c r="BG19" s="548"/>
      <c r="BH19" s="548"/>
      <c r="BI19" s="548"/>
      <c r="BJ19" s="548"/>
      <c r="BK19" s="548"/>
      <c r="BL19" s="548"/>
      <c r="BM19" s="548"/>
      <c r="DJ19" s="548"/>
      <c r="DK19" s="548"/>
      <c r="DL19" s="548"/>
      <c r="DM19" s="548"/>
      <c r="DN19" s="548"/>
      <c r="DO19" s="548"/>
      <c r="DP19" s="548"/>
      <c r="DQ19" s="548"/>
      <c r="DR19" s="548"/>
      <c r="DS19" s="548"/>
      <c r="DT19" s="548"/>
      <c r="DU19" s="548"/>
      <c r="DV19" s="548"/>
      <c r="DW19" s="549"/>
      <c r="DX19" s="549"/>
      <c r="DY19" s="549"/>
      <c r="DZ19" s="549"/>
      <c r="EA19" s="549"/>
      <c r="EB19" s="549"/>
      <c r="EC19" s="549"/>
      <c r="ED19" s="549"/>
      <c r="EE19" s="549"/>
      <c r="EF19" s="549"/>
      <c r="EG19" s="549"/>
      <c r="EH19" s="549"/>
      <c r="EI19" s="549"/>
      <c r="EJ19" s="549"/>
      <c r="EK19" s="549"/>
      <c r="EL19" s="549"/>
      <c r="EM19" s="549"/>
      <c r="EN19" s="549"/>
    </row>
    <row r="20" customFormat="false" ht="5.25" hidden="false" customHeight="true" outlineLevel="0" collapsed="false">
      <c r="J20" s="546"/>
      <c r="K20" s="554"/>
      <c r="L20" s="556"/>
      <c r="M20" s="556"/>
      <c r="N20" s="546"/>
      <c r="O20" s="555"/>
      <c r="P20" s="546"/>
      <c r="Q20" s="554"/>
      <c r="R20" s="546"/>
      <c r="S20" s="546"/>
      <c r="T20" s="546"/>
      <c r="U20" s="555"/>
      <c r="V20" s="546"/>
      <c r="W20" s="554"/>
      <c r="X20" s="546"/>
      <c r="Y20" s="546"/>
      <c r="Z20" s="546"/>
      <c r="AA20" s="555"/>
      <c r="AB20" s="546"/>
      <c r="AC20" s="554"/>
      <c r="AD20" s="546"/>
      <c r="AE20" s="546"/>
      <c r="AF20" s="546"/>
      <c r="AG20" s="555"/>
      <c r="AH20" s="546"/>
      <c r="AI20" s="554"/>
      <c r="AJ20" s="546"/>
      <c r="AK20" s="546"/>
      <c r="AL20" s="546"/>
      <c r="AM20" s="555"/>
      <c r="AN20" s="546"/>
      <c r="AT20" s="546"/>
      <c r="AU20" s="546"/>
      <c r="AV20" s="546"/>
      <c r="AW20" s="546"/>
      <c r="AX20" s="546"/>
      <c r="AY20" s="546"/>
      <c r="AZ20" s="546"/>
      <c r="BA20" s="546"/>
      <c r="BB20" s="546"/>
      <c r="BC20" s="546"/>
      <c r="BD20" s="546"/>
      <c r="BE20" s="546"/>
      <c r="BF20" s="548"/>
      <c r="BG20" s="548"/>
      <c r="BH20" s="548"/>
      <c r="BI20" s="548"/>
      <c r="BJ20" s="548"/>
      <c r="BK20" s="548"/>
      <c r="BL20" s="548"/>
      <c r="BM20" s="548"/>
      <c r="DJ20" s="548"/>
      <c r="DK20" s="548"/>
      <c r="DL20" s="548"/>
      <c r="DM20" s="548"/>
      <c r="DN20" s="548"/>
      <c r="DO20" s="548"/>
      <c r="DP20" s="548"/>
      <c r="DQ20" s="548"/>
      <c r="DR20" s="548"/>
      <c r="DS20" s="548"/>
      <c r="DT20" s="548"/>
      <c r="DU20" s="548"/>
      <c r="DV20" s="548"/>
      <c r="DW20" s="549"/>
      <c r="DX20" s="549"/>
      <c r="DY20" s="549"/>
      <c r="DZ20" s="549"/>
      <c r="EA20" s="549"/>
      <c r="EB20" s="549"/>
      <c r="EC20" s="549"/>
      <c r="ED20" s="549"/>
      <c r="EE20" s="549"/>
      <c r="EF20" s="549"/>
      <c r="EG20" s="549"/>
      <c r="EH20" s="549"/>
      <c r="EI20" s="549"/>
      <c r="EJ20" s="549"/>
      <c r="EK20" s="549"/>
      <c r="EL20" s="549"/>
      <c r="EM20" s="549"/>
      <c r="EN20" s="549"/>
    </row>
    <row r="21" customFormat="false" ht="5.25" hidden="false" customHeight="true" outlineLevel="0" collapsed="false">
      <c r="J21" s="546"/>
      <c r="K21" s="554"/>
      <c r="L21" s="556"/>
      <c r="M21" s="556"/>
      <c r="N21" s="546"/>
      <c r="O21" s="555"/>
      <c r="P21" s="546"/>
      <c r="Q21" s="554"/>
      <c r="R21" s="546"/>
      <c r="S21" s="546"/>
      <c r="T21" s="546"/>
      <c r="U21" s="555"/>
      <c r="V21" s="546"/>
      <c r="W21" s="554"/>
      <c r="X21" s="546"/>
      <c r="Y21" s="546"/>
      <c r="Z21" s="546"/>
      <c r="AA21" s="555"/>
      <c r="AB21" s="546"/>
      <c r="AC21" s="554"/>
      <c r="AD21" s="546"/>
      <c r="AE21" s="546"/>
      <c r="AF21" s="546"/>
      <c r="AG21" s="555"/>
      <c r="AH21" s="546"/>
      <c r="AI21" s="554"/>
      <c r="AJ21" s="546"/>
      <c r="AK21" s="546"/>
      <c r="AL21" s="546"/>
      <c r="AM21" s="555"/>
      <c r="AN21" s="546"/>
      <c r="AT21" s="546"/>
      <c r="AU21" s="546"/>
      <c r="AV21" s="546"/>
      <c r="AW21" s="546"/>
      <c r="AX21" s="546"/>
      <c r="AY21" s="546"/>
      <c r="AZ21" s="546"/>
      <c r="BA21" s="546"/>
      <c r="BB21" s="546"/>
      <c r="BC21" s="546"/>
      <c r="BD21" s="546"/>
      <c r="BE21" s="546"/>
      <c r="BF21" s="548"/>
      <c r="BG21" s="548"/>
      <c r="BH21" s="548"/>
      <c r="BI21" s="548"/>
      <c r="BJ21" s="548"/>
      <c r="BK21" s="548"/>
      <c r="BL21" s="548"/>
      <c r="BM21" s="548"/>
      <c r="DJ21" s="548"/>
      <c r="DK21" s="548"/>
      <c r="DL21" s="548"/>
      <c r="DM21" s="548"/>
      <c r="DN21" s="548"/>
      <c r="DO21" s="548"/>
      <c r="DP21" s="548"/>
      <c r="DQ21" s="548"/>
      <c r="DR21" s="548"/>
      <c r="DS21" s="548"/>
      <c r="DT21" s="548"/>
      <c r="DU21" s="548"/>
      <c r="DV21" s="548"/>
      <c r="DW21" s="549"/>
      <c r="DX21" s="549"/>
      <c r="DY21" s="549"/>
      <c r="DZ21" s="549"/>
      <c r="EA21" s="549"/>
      <c r="EB21" s="549"/>
      <c r="EC21" s="549"/>
      <c r="ED21" s="549"/>
      <c r="EE21" s="549"/>
      <c r="EF21" s="549"/>
      <c r="EG21" s="549"/>
      <c r="EH21" s="549"/>
      <c r="EI21" s="549"/>
      <c r="EJ21" s="549"/>
      <c r="EK21" s="549"/>
      <c r="EL21" s="549"/>
      <c r="EM21" s="549"/>
      <c r="EN21" s="549"/>
    </row>
    <row r="22" customFormat="false" ht="5.25" hidden="false" customHeight="true" outlineLevel="0" collapsed="false">
      <c r="J22" s="546"/>
      <c r="K22" s="554"/>
      <c r="L22" s="556"/>
      <c r="M22" s="556"/>
      <c r="N22" s="546"/>
      <c r="O22" s="555"/>
      <c r="P22" s="546"/>
      <c r="Q22" s="554"/>
      <c r="R22" s="546"/>
      <c r="S22" s="546"/>
      <c r="T22" s="546"/>
      <c r="U22" s="555"/>
      <c r="V22" s="546"/>
      <c r="W22" s="554"/>
      <c r="X22" s="546"/>
      <c r="Y22" s="546"/>
      <c r="Z22" s="546"/>
      <c r="AA22" s="555"/>
      <c r="AB22" s="546"/>
      <c r="AC22" s="554"/>
      <c r="AD22" s="546"/>
      <c r="AE22" s="546"/>
      <c r="AF22" s="546"/>
      <c r="AG22" s="555"/>
      <c r="AH22" s="546"/>
      <c r="AI22" s="554"/>
      <c r="AJ22" s="546"/>
      <c r="AK22" s="546"/>
      <c r="AL22" s="546"/>
      <c r="AM22" s="555"/>
      <c r="AN22" s="546"/>
      <c r="AT22" s="546"/>
      <c r="AU22" s="546"/>
      <c r="AV22" s="546"/>
      <c r="AW22" s="546"/>
      <c r="AX22" s="546"/>
      <c r="AY22" s="546"/>
      <c r="AZ22" s="546"/>
      <c r="BA22" s="546"/>
      <c r="BB22" s="546"/>
      <c r="BC22" s="546"/>
      <c r="BD22" s="546"/>
      <c r="BE22" s="546"/>
      <c r="BF22" s="548"/>
      <c r="BG22" s="548"/>
      <c r="BH22" s="548"/>
      <c r="BI22" s="548"/>
      <c r="BJ22" s="548"/>
      <c r="BK22" s="548"/>
      <c r="BL22" s="548"/>
      <c r="BM22" s="548"/>
      <c r="DJ22" s="548"/>
      <c r="DK22" s="548"/>
      <c r="DL22" s="548"/>
      <c r="DM22" s="548"/>
      <c r="DN22" s="548"/>
      <c r="DO22" s="548"/>
      <c r="DP22" s="548"/>
      <c r="DQ22" s="548"/>
      <c r="DR22" s="548"/>
      <c r="DS22" s="548"/>
      <c r="DT22" s="548"/>
      <c r="DU22" s="548"/>
      <c r="DV22" s="548"/>
      <c r="DW22" s="549"/>
      <c r="DX22" s="549"/>
      <c r="DY22" s="549"/>
      <c r="DZ22" s="549"/>
      <c r="EA22" s="549"/>
      <c r="EB22" s="549"/>
      <c r="EC22" s="549"/>
      <c r="ED22" s="549"/>
      <c r="EE22" s="549"/>
      <c r="EF22" s="549"/>
      <c r="EG22" s="549"/>
      <c r="EH22" s="549"/>
      <c r="EI22" s="549"/>
      <c r="EJ22" s="549"/>
      <c r="EK22" s="549"/>
      <c r="EL22" s="549"/>
      <c r="EM22" s="549"/>
      <c r="EN22" s="549"/>
    </row>
    <row r="23" customFormat="false" ht="5.25" hidden="false" customHeight="true" outlineLevel="0" collapsed="false">
      <c r="J23" s="546"/>
      <c r="K23" s="554"/>
      <c r="L23" s="556"/>
      <c r="M23" s="556"/>
      <c r="N23" s="546"/>
      <c r="O23" s="555"/>
      <c r="P23" s="546"/>
      <c r="Q23" s="554"/>
      <c r="R23" s="546"/>
      <c r="S23" s="546"/>
      <c r="T23" s="546"/>
      <c r="U23" s="555"/>
      <c r="V23" s="546"/>
      <c r="W23" s="554"/>
      <c r="X23" s="546"/>
      <c r="Y23" s="546"/>
      <c r="Z23" s="546"/>
      <c r="AA23" s="555"/>
      <c r="AB23" s="546"/>
      <c r="AC23" s="554"/>
      <c r="AD23" s="546"/>
      <c r="AE23" s="546"/>
      <c r="AF23" s="546"/>
      <c r="AG23" s="555"/>
      <c r="AH23" s="546"/>
      <c r="AI23" s="554"/>
      <c r="AJ23" s="546"/>
      <c r="AK23" s="546"/>
      <c r="AL23" s="546"/>
      <c r="AM23" s="555"/>
      <c r="AN23" s="546"/>
      <c r="AT23" s="546"/>
      <c r="AU23" s="546"/>
      <c r="AV23" s="546"/>
      <c r="AW23" s="546"/>
      <c r="AX23" s="546"/>
      <c r="AY23" s="546"/>
      <c r="AZ23" s="546"/>
      <c r="BA23" s="546"/>
      <c r="BB23" s="546"/>
      <c r="BC23" s="546"/>
      <c r="BD23" s="546"/>
      <c r="BE23" s="546"/>
      <c r="BF23" s="548"/>
      <c r="BG23" s="548"/>
      <c r="BH23" s="548"/>
      <c r="BI23" s="548"/>
      <c r="BJ23" s="548"/>
      <c r="BK23" s="548"/>
      <c r="BL23" s="548"/>
      <c r="BM23" s="548"/>
      <c r="DJ23" s="548"/>
      <c r="DK23" s="548"/>
      <c r="DL23" s="548"/>
      <c r="DM23" s="548"/>
      <c r="DN23" s="548"/>
      <c r="DO23" s="548"/>
      <c r="DP23" s="548"/>
      <c r="DQ23" s="548"/>
      <c r="DR23" s="548"/>
      <c r="DS23" s="548"/>
      <c r="DT23" s="548"/>
      <c r="DU23" s="548"/>
      <c r="DV23" s="548"/>
      <c r="DW23" s="549"/>
      <c r="DX23" s="549"/>
      <c r="DY23" s="549"/>
      <c r="DZ23" s="549"/>
      <c r="EA23" s="549"/>
      <c r="EB23" s="549"/>
      <c r="EC23" s="549"/>
      <c r="ED23" s="549"/>
      <c r="EE23" s="549"/>
      <c r="EF23" s="549"/>
      <c r="EG23" s="549"/>
      <c r="EH23" s="549"/>
      <c r="EI23" s="549"/>
      <c r="EJ23" s="549"/>
      <c r="EK23" s="549"/>
      <c r="EL23" s="549"/>
      <c r="EM23" s="549"/>
      <c r="EN23" s="549"/>
    </row>
    <row r="24" customFormat="false" ht="5.25" hidden="false" customHeight="true" outlineLevel="0" collapsed="false">
      <c r="J24" s="546"/>
      <c r="K24" s="554"/>
      <c r="L24" s="556"/>
      <c r="M24" s="556"/>
      <c r="N24" s="546"/>
      <c r="O24" s="555"/>
      <c r="P24" s="546"/>
      <c r="Q24" s="554"/>
      <c r="R24" s="556" t="s">
        <v>2671</v>
      </c>
      <c r="S24" s="556"/>
      <c r="T24" s="546"/>
      <c r="U24" s="555"/>
      <c r="V24" s="546"/>
      <c r="W24" s="554"/>
      <c r="X24" s="546"/>
      <c r="Y24" s="546"/>
      <c r="Z24" s="546"/>
      <c r="AA24" s="555"/>
      <c r="AB24" s="546"/>
      <c r="AC24" s="554"/>
      <c r="AD24" s="546"/>
      <c r="AE24" s="546"/>
      <c r="AF24" s="546"/>
      <c r="AG24" s="555"/>
      <c r="AH24" s="546"/>
      <c r="AI24" s="554"/>
      <c r="AJ24" s="546"/>
      <c r="AK24" s="546"/>
      <c r="AL24" s="546"/>
      <c r="AM24" s="555"/>
      <c r="AN24" s="546"/>
      <c r="AT24" s="546"/>
      <c r="AU24" s="546"/>
      <c r="AV24" s="546"/>
      <c r="AW24" s="546"/>
      <c r="AX24" s="546"/>
      <c r="AY24" s="546"/>
      <c r="AZ24" s="546"/>
      <c r="BA24" s="546"/>
      <c r="BB24" s="546"/>
      <c r="BC24" s="546"/>
      <c r="BD24" s="546"/>
      <c r="BE24" s="546"/>
      <c r="BF24" s="548"/>
      <c r="BG24" s="548"/>
      <c r="BH24" s="548"/>
      <c r="BI24" s="548"/>
      <c r="BJ24" s="548"/>
      <c r="BK24" s="548"/>
      <c r="BL24" s="548"/>
      <c r="BM24" s="548"/>
      <c r="DJ24" s="548"/>
      <c r="DK24" s="548"/>
      <c r="DL24" s="548"/>
      <c r="DM24" s="548"/>
      <c r="DN24" s="548"/>
      <c r="DO24" s="548"/>
      <c r="DP24" s="548"/>
      <c r="DQ24" s="548"/>
      <c r="DR24" s="548"/>
      <c r="DS24" s="548"/>
      <c r="DT24" s="548"/>
      <c r="DU24" s="548"/>
      <c r="DV24" s="548"/>
      <c r="DW24" s="549"/>
      <c r="DX24" s="549"/>
      <c r="DY24" s="549"/>
      <c r="DZ24" s="549"/>
      <c r="EA24" s="549"/>
      <c r="EB24" s="549"/>
      <c r="EC24" s="549"/>
      <c r="ED24" s="549"/>
      <c r="EE24" s="549"/>
      <c r="EF24" s="549"/>
      <c r="EG24" s="549"/>
      <c r="EH24" s="549"/>
      <c r="EI24" s="549"/>
      <c r="EJ24" s="549"/>
      <c r="EK24" s="549"/>
      <c r="EL24" s="549"/>
      <c r="EM24" s="549"/>
      <c r="EN24" s="549"/>
    </row>
    <row r="25" customFormat="false" ht="5.25" hidden="false" customHeight="true" outlineLevel="0" collapsed="false">
      <c r="J25" s="546"/>
      <c r="K25" s="554"/>
      <c r="L25" s="556"/>
      <c r="M25" s="556"/>
      <c r="N25" s="546"/>
      <c r="O25" s="555"/>
      <c r="P25" s="546"/>
      <c r="Q25" s="554"/>
      <c r="R25" s="556"/>
      <c r="S25" s="556"/>
      <c r="T25" s="546"/>
      <c r="U25" s="555"/>
      <c r="V25" s="546"/>
      <c r="W25" s="554"/>
      <c r="X25" s="546"/>
      <c r="Y25" s="546"/>
      <c r="Z25" s="546"/>
      <c r="AA25" s="555"/>
      <c r="AB25" s="546"/>
      <c r="AC25" s="554"/>
      <c r="AD25" s="546"/>
      <c r="AE25" s="546"/>
      <c r="AF25" s="546"/>
      <c r="AG25" s="555"/>
      <c r="AH25" s="546"/>
      <c r="AI25" s="554"/>
      <c r="AJ25" s="546"/>
      <c r="AK25" s="546"/>
      <c r="AL25" s="546"/>
      <c r="AM25" s="555"/>
      <c r="AN25" s="546"/>
      <c r="AT25" s="546"/>
      <c r="AU25" s="546"/>
      <c r="AV25" s="546"/>
      <c r="AW25" s="546"/>
      <c r="AX25" s="546"/>
      <c r="AY25" s="546"/>
      <c r="AZ25" s="546"/>
      <c r="BA25" s="546"/>
      <c r="BB25" s="546"/>
      <c r="BC25" s="546"/>
      <c r="BD25" s="546"/>
      <c r="BE25" s="546"/>
      <c r="BF25" s="548"/>
      <c r="BG25" s="548"/>
      <c r="BH25" s="548"/>
      <c r="BI25" s="548"/>
      <c r="BJ25" s="548"/>
      <c r="BK25" s="548"/>
      <c r="BL25" s="548"/>
      <c r="BM25" s="548"/>
      <c r="DJ25" s="548"/>
      <c r="DK25" s="548"/>
      <c r="DL25" s="548"/>
      <c r="DM25" s="548"/>
      <c r="DN25" s="548"/>
      <c r="DO25" s="548"/>
      <c r="DP25" s="548"/>
      <c r="DQ25" s="548"/>
      <c r="DR25" s="548"/>
      <c r="DS25" s="548"/>
      <c r="DT25" s="548"/>
      <c r="DU25" s="548"/>
      <c r="DV25" s="548"/>
      <c r="DW25" s="549"/>
      <c r="DX25" s="549"/>
      <c r="DY25" s="549"/>
      <c r="DZ25" s="549"/>
      <c r="EA25" s="549"/>
      <c r="EB25" s="549"/>
      <c r="EC25" s="549"/>
      <c r="ED25" s="549"/>
      <c r="EE25" s="549"/>
      <c r="EF25" s="549"/>
      <c r="EG25" s="549"/>
      <c r="EH25" s="549"/>
      <c r="EI25" s="549"/>
      <c r="EJ25" s="549"/>
      <c r="EK25" s="549"/>
      <c r="EL25" s="549"/>
      <c r="EM25" s="549"/>
      <c r="EN25" s="549"/>
    </row>
    <row r="26" customFormat="false" ht="5.25" hidden="false" customHeight="true" outlineLevel="0" collapsed="false">
      <c r="J26" s="546"/>
      <c r="K26" s="554"/>
      <c r="L26" s="556"/>
      <c r="M26" s="556"/>
      <c r="N26" s="546"/>
      <c r="O26" s="555"/>
      <c r="P26" s="546"/>
      <c r="Q26" s="554"/>
      <c r="R26" s="556"/>
      <c r="S26" s="556"/>
      <c r="T26" s="546"/>
      <c r="U26" s="555"/>
      <c r="V26" s="546"/>
      <c r="W26" s="554"/>
      <c r="X26" s="546"/>
      <c r="Y26" s="546"/>
      <c r="Z26" s="546"/>
      <c r="AA26" s="555"/>
      <c r="AB26" s="546"/>
      <c r="AC26" s="554"/>
      <c r="AD26" s="546"/>
      <c r="AE26" s="546"/>
      <c r="AF26" s="546"/>
      <c r="AG26" s="555"/>
      <c r="AH26" s="546"/>
      <c r="AI26" s="554"/>
      <c r="AJ26" s="546"/>
      <c r="AK26" s="546"/>
      <c r="AL26" s="546"/>
      <c r="AM26" s="555"/>
      <c r="AN26" s="546"/>
      <c r="AT26" s="546"/>
      <c r="AU26" s="546"/>
      <c r="AV26" s="546"/>
      <c r="AW26" s="546"/>
      <c r="AX26" s="546"/>
      <c r="AY26" s="546"/>
      <c r="AZ26" s="546"/>
      <c r="BA26" s="546"/>
      <c r="BB26" s="546"/>
      <c r="BC26" s="546"/>
      <c r="BD26" s="546"/>
      <c r="BE26" s="546"/>
      <c r="BF26" s="548"/>
      <c r="BG26" s="548"/>
      <c r="BH26" s="548"/>
      <c r="BI26" s="548"/>
      <c r="BJ26" s="548"/>
      <c r="BK26" s="548"/>
      <c r="BL26" s="548"/>
      <c r="BM26" s="548"/>
      <c r="DJ26" s="548"/>
      <c r="DK26" s="548"/>
      <c r="DL26" s="548"/>
      <c r="DM26" s="548"/>
      <c r="DN26" s="548"/>
      <c r="DO26" s="548"/>
      <c r="DP26" s="548"/>
      <c r="DQ26" s="548"/>
      <c r="DR26" s="548"/>
      <c r="DS26" s="548"/>
      <c r="DT26" s="548"/>
      <c r="DU26" s="548"/>
      <c r="DV26" s="548"/>
      <c r="DW26" s="549"/>
      <c r="DX26" s="549"/>
      <c r="DY26" s="549"/>
      <c r="DZ26" s="549"/>
      <c r="EA26" s="549"/>
      <c r="EB26" s="549"/>
      <c r="EC26" s="549"/>
      <c r="ED26" s="549"/>
      <c r="EE26" s="549"/>
      <c r="EF26" s="549"/>
      <c r="EG26" s="549"/>
      <c r="EH26" s="549"/>
      <c r="EI26" s="549"/>
      <c r="EJ26" s="549"/>
      <c r="EK26" s="549"/>
      <c r="EL26" s="549"/>
      <c r="EM26" s="549"/>
      <c r="EN26" s="549"/>
    </row>
    <row r="27" customFormat="false" ht="5.25" hidden="false" customHeight="true" outlineLevel="0" collapsed="false">
      <c r="J27" s="546"/>
      <c r="K27" s="554"/>
      <c r="L27" s="556"/>
      <c r="M27" s="556"/>
      <c r="N27" s="546"/>
      <c r="O27" s="555"/>
      <c r="P27" s="546"/>
      <c r="Q27" s="554"/>
      <c r="R27" s="556"/>
      <c r="S27" s="556"/>
      <c r="T27" s="546"/>
      <c r="U27" s="555"/>
      <c r="V27" s="546"/>
      <c r="W27" s="554"/>
      <c r="X27" s="546"/>
      <c r="Y27" s="546"/>
      <c r="Z27" s="546"/>
      <c r="AA27" s="555"/>
      <c r="AB27" s="546"/>
      <c r="AC27" s="554"/>
      <c r="AD27" s="546"/>
      <c r="AE27" s="546"/>
      <c r="AF27" s="546"/>
      <c r="AG27" s="555"/>
      <c r="AH27" s="546"/>
      <c r="AI27" s="554"/>
      <c r="AJ27" s="546"/>
      <c r="AK27" s="546"/>
      <c r="AL27" s="546"/>
      <c r="AM27" s="555"/>
      <c r="AN27" s="546"/>
      <c r="AT27" s="546"/>
      <c r="AU27" s="546"/>
      <c r="AV27" s="546"/>
      <c r="AW27" s="546"/>
      <c r="AX27" s="546"/>
      <c r="AY27" s="546"/>
      <c r="AZ27" s="546"/>
      <c r="BA27" s="546"/>
      <c r="BB27" s="546"/>
      <c r="BC27" s="546"/>
      <c r="BD27" s="546"/>
      <c r="BE27" s="546"/>
      <c r="BF27" s="548"/>
      <c r="BG27" s="548"/>
      <c r="BH27" s="548"/>
      <c r="BI27" s="548"/>
      <c r="BJ27" s="548"/>
      <c r="BK27" s="548"/>
      <c r="BL27" s="548"/>
      <c r="BM27" s="548"/>
      <c r="DJ27" s="548"/>
      <c r="DK27" s="548"/>
      <c r="DL27" s="548"/>
      <c r="DM27" s="548"/>
      <c r="DN27" s="548"/>
      <c r="DO27" s="548"/>
      <c r="DP27" s="548"/>
      <c r="DQ27" s="548"/>
      <c r="DR27" s="548"/>
      <c r="DS27" s="548"/>
      <c r="DT27" s="548"/>
      <c r="DU27" s="548"/>
      <c r="DV27" s="548"/>
      <c r="DW27" s="549"/>
      <c r="DX27" s="549"/>
      <c r="DY27" s="549"/>
      <c r="DZ27" s="549"/>
      <c r="EA27" s="549"/>
      <c r="EB27" s="549"/>
      <c r="EC27" s="549"/>
      <c r="ED27" s="549"/>
      <c r="EE27" s="549"/>
      <c r="EF27" s="549"/>
      <c r="EG27" s="549"/>
      <c r="EH27" s="549"/>
      <c r="EI27" s="549"/>
      <c r="EJ27" s="549"/>
      <c r="EK27" s="549"/>
      <c r="EL27" s="549"/>
      <c r="EM27" s="549"/>
      <c r="EN27" s="549"/>
    </row>
    <row r="28" customFormat="false" ht="5.25" hidden="false" customHeight="true" outlineLevel="0" collapsed="false">
      <c r="J28" s="546"/>
      <c r="K28" s="554"/>
      <c r="L28" s="556"/>
      <c r="M28" s="556"/>
      <c r="N28" s="546"/>
      <c r="O28" s="555"/>
      <c r="P28" s="546"/>
      <c r="Q28" s="554"/>
      <c r="R28" s="556"/>
      <c r="S28" s="556"/>
      <c r="T28" s="546"/>
      <c r="U28" s="555"/>
      <c r="V28" s="546"/>
      <c r="W28" s="554"/>
      <c r="X28" s="546"/>
      <c r="Y28" s="546"/>
      <c r="Z28" s="546"/>
      <c r="AA28" s="555"/>
      <c r="AB28" s="546"/>
      <c r="AC28" s="554"/>
      <c r="AD28" s="546"/>
      <c r="AE28" s="546"/>
      <c r="AF28" s="546"/>
      <c r="AG28" s="555"/>
      <c r="AH28" s="546"/>
      <c r="AI28" s="554"/>
      <c r="AJ28" s="546"/>
      <c r="AK28" s="546"/>
      <c r="AL28" s="546"/>
      <c r="AM28" s="555"/>
      <c r="AN28" s="546"/>
      <c r="AT28" s="546"/>
      <c r="AU28" s="546"/>
      <c r="AV28" s="546"/>
      <c r="AW28" s="546"/>
      <c r="AX28" s="546"/>
      <c r="AY28" s="546"/>
      <c r="AZ28" s="546"/>
      <c r="BA28" s="546"/>
      <c r="BB28" s="546"/>
      <c r="BC28" s="546"/>
      <c r="BD28" s="546"/>
      <c r="BE28" s="546"/>
      <c r="BF28" s="548"/>
      <c r="BG28" s="548"/>
      <c r="BH28" s="548"/>
      <c r="BI28" s="548"/>
      <c r="BJ28" s="548"/>
      <c r="BK28" s="548"/>
      <c r="BL28" s="548"/>
      <c r="BM28" s="548"/>
      <c r="DJ28" s="548"/>
      <c r="DK28" s="548"/>
      <c r="DL28" s="548"/>
      <c r="DM28" s="548"/>
      <c r="DN28" s="548"/>
      <c r="DO28" s="548"/>
      <c r="DP28" s="548"/>
      <c r="DQ28" s="548"/>
      <c r="DR28" s="548"/>
      <c r="DS28" s="548"/>
      <c r="DT28" s="548"/>
      <c r="DU28" s="548"/>
      <c r="DV28" s="548"/>
      <c r="DW28" s="549"/>
      <c r="DX28" s="549"/>
      <c r="DY28" s="549"/>
      <c r="DZ28" s="549"/>
      <c r="EA28" s="549"/>
      <c r="EB28" s="549"/>
      <c r="EC28" s="549"/>
      <c r="ED28" s="549"/>
      <c r="EE28" s="549"/>
      <c r="EF28" s="549"/>
      <c r="EG28" s="549"/>
      <c r="EH28" s="549"/>
      <c r="EI28" s="549"/>
      <c r="EJ28" s="549"/>
      <c r="EK28" s="549"/>
      <c r="EL28" s="549"/>
      <c r="EM28" s="549"/>
      <c r="EN28" s="549"/>
    </row>
    <row r="29" customFormat="false" ht="5.25" hidden="false" customHeight="true" outlineLevel="0" collapsed="false">
      <c r="J29" s="546"/>
      <c r="K29" s="554"/>
      <c r="L29" s="556"/>
      <c r="M29" s="556"/>
      <c r="N29" s="546"/>
      <c r="O29" s="555"/>
      <c r="P29" s="546"/>
      <c r="Q29" s="554"/>
      <c r="R29" s="556"/>
      <c r="S29" s="556"/>
      <c r="T29" s="546"/>
      <c r="U29" s="555"/>
      <c r="V29" s="546"/>
      <c r="W29" s="554"/>
      <c r="X29" s="556" t="s">
        <v>2671</v>
      </c>
      <c r="Y29" s="556"/>
      <c r="Z29" s="546"/>
      <c r="AA29" s="555"/>
      <c r="AB29" s="546"/>
      <c r="AC29" s="554"/>
      <c r="AD29" s="546"/>
      <c r="AE29" s="546"/>
      <c r="AF29" s="546"/>
      <c r="AG29" s="555"/>
      <c r="AH29" s="546"/>
      <c r="AI29" s="554"/>
      <c r="AJ29" s="557" t="s">
        <v>2496</v>
      </c>
      <c r="AK29" s="557"/>
      <c r="AL29" s="546"/>
      <c r="AM29" s="555"/>
      <c r="AN29" s="546"/>
      <c r="AT29" s="546"/>
      <c r="AU29" s="546"/>
      <c r="AV29" s="546"/>
      <c r="AW29" s="546"/>
      <c r="AX29" s="546"/>
      <c r="AY29" s="546"/>
      <c r="AZ29" s="546"/>
      <c r="BA29" s="546"/>
      <c r="BB29" s="546"/>
      <c r="BC29" s="546"/>
      <c r="BD29" s="546"/>
      <c r="BE29" s="546"/>
      <c r="BF29" s="548"/>
      <c r="BG29" s="548"/>
      <c r="BH29" s="548"/>
      <c r="BI29" s="548"/>
      <c r="BJ29" s="548"/>
      <c r="BK29" s="548"/>
      <c r="BL29" s="548"/>
      <c r="BM29" s="548"/>
      <c r="DJ29" s="548"/>
      <c r="DK29" s="548"/>
      <c r="DL29" s="548"/>
      <c r="DM29" s="548"/>
      <c r="DN29" s="548"/>
      <c r="DO29" s="548"/>
      <c r="DP29" s="548"/>
      <c r="DQ29" s="548"/>
      <c r="DR29" s="548"/>
      <c r="DS29" s="548"/>
      <c r="DT29" s="548"/>
      <c r="DU29" s="548"/>
      <c r="DV29" s="548"/>
      <c r="DW29" s="549"/>
      <c r="DX29" s="549"/>
      <c r="DY29" s="549"/>
      <c r="DZ29" s="549"/>
      <c r="EA29" s="549"/>
      <c r="EB29" s="549"/>
      <c r="EC29" s="549"/>
      <c r="ED29" s="549"/>
      <c r="EE29" s="549"/>
      <c r="EF29" s="549"/>
      <c r="EG29" s="549"/>
      <c r="EH29" s="549"/>
      <c r="EI29" s="549"/>
      <c r="EJ29" s="549"/>
      <c r="EK29" s="549"/>
      <c r="EL29" s="549"/>
      <c r="EM29" s="549"/>
      <c r="EN29" s="549"/>
    </row>
    <row r="30" customFormat="false" ht="5.25" hidden="false" customHeight="true" outlineLevel="0" collapsed="false">
      <c r="J30" s="546"/>
      <c r="K30" s="554"/>
      <c r="L30" s="546"/>
      <c r="M30" s="546"/>
      <c r="N30" s="546"/>
      <c r="O30" s="555"/>
      <c r="P30" s="546"/>
      <c r="Q30" s="554"/>
      <c r="R30" s="556"/>
      <c r="S30" s="556"/>
      <c r="T30" s="546"/>
      <c r="U30" s="555"/>
      <c r="V30" s="546"/>
      <c r="W30" s="554"/>
      <c r="X30" s="556"/>
      <c r="Y30" s="556"/>
      <c r="Z30" s="546"/>
      <c r="AA30" s="555"/>
      <c r="AB30" s="546"/>
      <c r="AC30" s="554"/>
      <c r="AD30" s="546"/>
      <c r="AE30" s="546"/>
      <c r="AF30" s="546"/>
      <c r="AG30" s="555"/>
      <c r="AH30" s="546"/>
      <c r="AI30" s="554"/>
      <c r="AJ30" s="557"/>
      <c r="AK30" s="557"/>
      <c r="AL30" s="546"/>
      <c r="AM30" s="555"/>
      <c r="AN30" s="546"/>
      <c r="AT30" s="546"/>
      <c r="AU30" s="546"/>
      <c r="AV30" s="546"/>
      <c r="AW30" s="546"/>
      <c r="AX30" s="546"/>
      <c r="AY30" s="546"/>
      <c r="AZ30" s="546"/>
      <c r="BA30" s="546"/>
      <c r="BB30" s="546"/>
      <c r="BC30" s="546"/>
      <c r="BD30" s="546"/>
      <c r="BE30" s="546"/>
      <c r="BF30" s="548"/>
      <c r="BG30" s="548"/>
      <c r="BH30" s="548"/>
      <c r="BI30" s="548"/>
      <c r="BJ30" s="548"/>
      <c r="BK30" s="548"/>
      <c r="BL30" s="548"/>
      <c r="BM30" s="548"/>
      <c r="DJ30" s="548"/>
      <c r="DK30" s="548"/>
      <c r="DL30" s="548"/>
      <c r="DM30" s="548"/>
      <c r="DN30" s="548"/>
      <c r="DO30" s="548"/>
      <c r="DP30" s="548"/>
      <c r="DQ30" s="548"/>
      <c r="DR30" s="548"/>
      <c r="DS30" s="548"/>
      <c r="DT30" s="548"/>
      <c r="DU30" s="548"/>
      <c r="DV30" s="548"/>
      <c r="DW30" s="549"/>
      <c r="DX30" s="549"/>
      <c r="DY30" s="549"/>
      <c r="DZ30" s="549"/>
      <c r="EA30" s="549"/>
      <c r="EB30" s="549"/>
      <c r="EC30" s="549"/>
      <c r="ED30" s="549"/>
      <c r="EE30" s="549"/>
      <c r="EF30" s="549"/>
      <c r="EG30" s="549"/>
      <c r="EH30" s="549"/>
      <c r="EI30" s="549"/>
      <c r="EJ30" s="549"/>
      <c r="EK30" s="549"/>
      <c r="EL30" s="549"/>
      <c r="EM30" s="549"/>
      <c r="EN30" s="549"/>
    </row>
    <row r="31" customFormat="false" ht="5.25" hidden="false" customHeight="true" outlineLevel="0" collapsed="false">
      <c r="J31" s="546"/>
      <c r="K31" s="554"/>
      <c r="L31" s="546"/>
      <c r="M31" s="546"/>
      <c r="N31" s="546"/>
      <c r="O31" s="555"/>
      <c r="P31" s="546"/>
      <c r="Q31" s="554"/>
      <c r="R31" s="556"/>
      <c r="S31" s="556"/>
      <c r="T31" s="546"/>
      <c r="U31" s="555"/>
      <c r="V31" s="546"/>
      <c r="W31" s="554"/>
      <c r="X31" s="556"/>
      <c r="Y31" s="556"/>
      <c r="Z31" s="546"/>
      <c r="AA31" s="555"/>
      <c r="AB31" s="546"/>
      <c r="AC31" s="554"/>
      <c r="AD31" s="546"/>
      <c r="AE31" s="546"/>
      <c r="AF31" s="546"/>
      <c r="AG31" s="555"/>
      <c r="AH31" s="546"/>
      <c r="AI31" s="554"/>
      <c r="AJ31" s="557"/>
      <c r="AK31" s="557"/>
      <c r="AL31" s="546"/>
      <c r="AM31" s="555"/>
      <c r="AN31" s="546"/>
      <c r="AO31" s="558" t="n">
        <v>13</v>
      </c>
      <c r="AP31" s="558"/>
      <c r="AQ31" s="559"/>
      <c r="AR31" s="560"/>
      <c r="AS31" s="541"/>
      <c r="AT31" s="546"/>
      <c r="AU31" s="546"/>
      <c r="AV31" s="546"/>
      <c r="AW31" s="546"/>
      <c r="AX31" s="546"/>
      <c r="AY31" s="546"/>
      <c r="AZ31" s="546"/>
      <c r="BA31" s="546"/>
      <c r="BB31" s="546"/>
      <c r="BC31" s="546"/>
      <c r="BD31" s="546"/>
      <c r="BE31" s="546"/>
      <c r="BF31" s="548"/>
      <c r="BG31" s="548"/>
      <c r="BH31" s="548"/>
      <c r="BI31" s="548"/>
      <c r="BJ31" s="548"/>
      <c r="BK31" s="548"/>
      <c r="BL31" s="548"/>
      <c r="BM31" s="548"/>
      <c r="DJ31" s="548"/>
      <c r="DK31" s="548"/>
      <c r="DL31" s="548"/>
      <c r="DM31" s="548"/>
      <c r="DN31" s="548"/>
      <c r="DO31" s="548"/>
      <c r="DP31" s="548"/>
      <c r="DQ31" s="548"/>
      <c r="DR31" s="548"/>
      <c r="DS31" s="548"/>
      <c r="DT31" s="548"/>
      <c r="DU31" s="548"/>
      <c r="DV31" s="548"/>
      <c r="DW31" s="549"/>
      <c r="DX31" s="549"/>
      <c r="DY31" s="549"/>
      <c r="DZ31" s="549"/>
      <c r="EA31" s="549"/>
      <c r="EB31" s="549"/>
      <c r="EC31" s="549"/>
      <c r="ED31" s="549"/>
      <c r="EE31" s="549"/>
      <c r="EF31" s="549"/>
      <c r="EG31" s="549"/>
      <c r="EH31" s="549"/>
      <c r="EI31" s="549"/>
      <c r="EJ31" s="549"/>
      <c r="EK31" s="549"/>
      <c r="EL31" s="549"/>
      <c r="EM31" s="549"/>
      <c r="EN31" s="549"/>
    </row>
    <row r="32" customFormat="false" ht="5.25" hidden="false" customHeight="true" outlineLevel="0" collapsed="false">
      <c r="J32" s="546"/>
      <c r="K32" s="554"/>
      <c r="L32" s="546"/>
      <c r="M32" s="546"/>
      <c r="N32" s="546"/>
      <c r="O32" s="555"/>
      <c r="P32" s="546"/>
      <c r="Q32" s="554"/>
      <c r="R32" s="556"/>
      <c r="S32" s="556"/>
      <c r="T32" s="546"/>
      <c r="U32" s="555"/>
      <c r="V32" s="546"/>
      <c r="W32" s="554"/>
      <c r="X32" s="556"/>
      <c r="Y32" s="556"/>
      <c r="Z32" s="546"/>
      <c r="AA32" s="555"/>
      <c r="AB32" s="546"/>
      <c r="AC32" s="554"/>
      <c r="AD32" s="546"/>
      <c r="AE32" s="546"/>
      <c r="AF32" s="546"/>
      <c r="AG32" s="555"/>
      <c r="AH32" s="546"/>
      <c r="AI32" s="554"/>
      <c r="AJ32" s="557"/>
      <c r="AK32" s="557"/>
      <c r="AL32" s="546"/>
      <c r="AM32" s="555"/>
      <c r="AN32" s="546"/>
      <c r="AO32" s="561"/>
      <c r="AP32" s="562"/>
      <c r="AQ32" s="562"/>
      <c r="AR32" s="560"/>
      <c r="AS32" s="541"/>
      <c r="AT32" s="546"/>
      <c r="AU32" s="546"/>
      <c r="AV32" s="546"/>
      <c r="AW32" s="546"/>
      <c r="AX32" s="546"/>
      <c r="AY32" s="546"/>
      <c r="AZ32" s="546"/>
      <c r="BA32" s="546"/>
      <c r="BB32" s="546"/>
      <c r="BC32" s="546"/>
      <c r="BD32" s="546"/>
      <c r="BE32" s="546"/>
      <c r="BF32" s="548"/>
      <c r="BG32" s="548"/>
      <c r="BH32" s="548"/>
      <c r="BI32" s="548"/>
      <c r="BJ32" s="548"/>
      <c r="BK32" s="548"/>
      <c r="BL32" s="548"/>
      <c r="BM32" s="548"/>
      <c r="DJ32" s="548"/>
      <c r="DK32" s="548"/>
      <c r="DL32" s="548"/>
      <c r="DM32" s="548"/>
      <c r="DN32" s="548"/>
      <c r="DO32" s="548"/>
      <c r="DP32" s="548"/>
      <c r="DQ32" s="548"/>
      <c r="DR32" s="548"/>
      <c r="DS32" s="548"/>
      <c r="DT32" s="548"/>
      <c r="DU32" s="548"/>
      <c r="DV32" s="548"/>
      <c r="DW32" s="549"/>
      <c r="DX32" s="549"/>
      <c r="DY32" s="549"/>
      <c r="DZ32" s="549"/>
      <c r="EA32" s="549"/>
      <c r="EB32" s="549"/>
      <c r="EC32" s="549"/>
      <c r="ED32" s="549"/>
      <c r="EE32" s="549"/>
      <c r="EF32" s="549"/>
      <c r="EG32" s="549"/>
      <c r="EH32" s="549"/>
      <c r="EI32" s="549"/>
      <c r="EJ32" s="549"/>
      <c r="EK32" s="549"/>
      <c r="EL32" s="549"/>
      <c r="EM32" s="549"/>
      <c r="EN32" s="549"/>
    </row>
    <row r="33" customFormat="false" ht="5.25" hidden="false" customHeight="true" outlineLevel="0" collapsed="false">
      <c r="J33" s="546"/>
      <c r="K33" s="554"/>
      <c r="L33" s="546"/>
      <c r="M33" s="546"/>
      <c r="N33" s="546"/>
      <c r="O33" s="555"/>
      <c r="P33" s="546"/>
      <c r="Q33" s="554"/>
      <c r="R33" s="556"/>
      <c r="S33" s="556"/>
      <c r="T33" s="546"/>
      <c r="U33" s="555"/>
      <c r="V33" s="546"/>
      <c r="W33" s="554"/>
      <c r="X33" s="556"/>
      <c r="Y33" s="556"/>
      <c r="Z33" s="546"/>
      <c r="AA33" s="555"/>
      <c r="AB33" s="546"/>
      <c r="AC33" s="554"/>
      <c r="AD33" s="546"/>
      <c r="AE33" s="546"/>
      <c r="AF33" s="546"/>
      <c r="AG33" s="555"/>
      <c r="AH33" s="546"/>
      <c r="AI33" s="554"/>
      <c r="AJ33" s="557"/>
      <c r="AK33" s="557"/>
      <c r="AL33" s="546"/>
      <c r="AM33" s="555"/>
      <c r="AN33" s="546"/>
      <c r="AO33" s="554"/>
      <c r="AP33" s="546"/>
      <c r="AQ33" s="546"/>
      <c r="AR33" s="554"/>
      <c r="AS33" s="546"/>
      <c r="AT33" s="546"/>
      <c r="AU33" s="546"/>
      <c r="AV33" s="546"/>
      <c r="AW33" s="546"/>
      <c r="AX33" s="546"/>
      <c r="AY33" s="546"/>
      <c r="AZ33" s="546"/>
      <c r="BA33" s="546"/>
      <c r="BB33" s="546"/>
      <c r="BC33" s="546"/>
      <c r="BD33" s="546"/>
      <c r="BE33" s="546"/>
      <c r="BF33" s="548"/>
      <c r="BG33" s="548"/>
      <c r="BH33" s="548"/>
      <c r="BI33" s="548"/>
      <c r="BJ33" s="548"/>
      <c r="BK33" s="548"/>
      <c r="BL33" s="548"/>
      <c r="BM33" s="548"/>
      <c r="DJ33" s="548"/>
      <c r="DK33" s="548"/>
      <c r="DL33" s="548"/>
      <c r="DM33" s="548"/>
      <c r="DN33" s="548"/>
      <c r="DO33" s="548"/>
      <c r="DP33" s="548"/>
      <c r="DQ33" s="548"/>
      <c r="DR33" s="548"/>
      <c r="DS33" s="548"/>
      <c r="DT33" s="548"/>
      <c r="DU33" s="548"/>
      <c r="DV33" s="548"/>
      <c r="DW33" s="549"/>
      <c r="DX33" s="549"/>
      <c r="DY33" s="549"/>
      <c r="DZ33" s="549"/>
      <c r="EA33" s="549"/>
      <c r="EB33" s="549"/>
      <c r="EC33" s="549"/>
      <c r="ED33" s="549"/>
      <c r="EE33" s="549"/>
      <c r="EF33" s="549"/>
      <c r="EG33" s="549"/>
      <c r="EH33" s="549"/>
      <c r="EI33" s="549"/>
      <c r="EJ33" s="549"/>
      <c r="EK33" s="549"/>
      <c r="EL33" s="549"/>
      <c r="EM33" s="549"/>
      <c r="EN33" s="549"/>
    </row>
    <row r="34" customFormat="false" ht="5.25" hidden="false" customHeight="true" outlineLevel="0" collapsed="false">
      <c r="J34" s="546"/>
      <c r="K34" s="554"/>
      <c r="L34" s="546"/>
      <c r="M34" s="546"/>
      <c r="N34" s="546"/>
      <c r="O34" s="555"/>
      <c r="P34" s="546"/>
      <c r="Q34" s="554"/>
      <c r="R34" s="556"/>
      <c r="S34" s="556"/>
      <c r="T34" s="546"/>
      <c r="U34" s="555"/>
      <c r="V34" s="546"/>
      <c r="W34" s="554"/>
      <c r="X34" s="556"/>
      <c r="Y34" s="556"/>
      <c r="Z34" s="546"/>
      <c r="AA34" s="555"/>
      <c r="AB34" s="546"/>
      <c r="AC34" s="554"/>
      <c r="AF34" s="546"/>
      <c r="AG34" s="555"/>
      <c r="AH34" s="546"/>
      <c r="AI34" s="554"/>
      <c r="AJ34" s="557"/>
      <c r="AK34" s="557"/>
      <c r="AL34" s="546"/>
      <c r="AM34" s="555"/>
      <c r="AN34" s="546"/>
      <c r="AO34" s="554"/>
      <c r="AP34" s="546"/>
      <c r="AQ34" s="546"/>
      <c r="AR34" s="554"/>
      <c r="AS34" s="546"/>
      <c r="AT34" s="546"/>
      <c r="AU34" s="546"/>
      <c r="AV34" s="546"/>
      <c r="AW34" s="546"/>
      <c r="AX34" s="546"/>
      <c r="AY34" s="546"/>
      <c r="AZ34" s="546"/>
      <c r="BA34" s="546"/>
      <c r="BB34" s="546"/>
      <c r="BC34" s="546"/>
      <c r="BD34" s="546"/>
      <c r="BE34" s="546"/>
      <c r="BF34" s="563"/>
      <c r="BG34" s="563"/>
      <c r="BH34" s="564"/>
      <c r="BI34" s="564"/>
      <c r="BJ34" s="564"/>
      <c r="BK34" s="563"/>
      <c r="BL34" s="563"/>
      <c r="BM34" s="563"/>
      <c r="DJ34" s="548"/>
      <c r="DK34" s="548"/>
      <c r="DL34" s="548"/>
      <c r="DM34" s="548"/>
      <c r="DN34" s="548"/>
      <c r="DO34" s="548"/>
      <c r="DP34" s="548"/>
      <c r="DQ34" s="548"/>
      <c r="DR34" s="548"/>
      <c r="DS34" s="548"/>
      <c r="DT34" s="548"/>
      <c r="DU34" s="548"/>
      <c r="DV34" s="548"/>
      <c r="DW34" s="549"/>
      <c r="DX34" s="549"/>
      <c r="DY34" s="549"/>
      <c r="DZ34" s="549"/>
      <c r="EA34" s="549"/>
      <c r="EB34" s="549"/>
      <c r="EC34" s="549"/>
      <c r="ED34" s="549"/>
      <c r="EE34" s="549"/>
      <c r="EF34" s="549"/>
      <c r="EG34" s="549"/>
      <c r="EH34" s="549"/>
      <c r="EI34" s="549"/>
      <c r="EJ34" s="549"/>
      <c r="EK34" s="549"/>
      <c r="EL34" s="549"/>
      <c r="EM34" s="549"/>
      <c r="EN34" s="549"/>
    </row>
    <row r="35" s="538" customFormat="true" ht="5.25" hidden="false" customHeight="true" outlineLevel="0" collapsed="false">
      <c r="J35" s="546"/>
      <c r="K35" s="554"/>
      <c r="L35" s="546"/>
      <c r="M35" s="546"/>
      <c r="N35" s="546"/>
      <c r="O35" s="555"/>
      <c r="P35" s="546"/>
      <c r="Q35" s="554"/>
      <c r="R35" s="546"/>
      <c r="S35" s="546"/>
      <c r="T35" s="546"/>
      <c r="U35" s="555"/>
      <c r="V35" s="546"/>
      <c r="W35" s="554"/>
      <c r="X35" s="556"/>
      <c r="Y35" s="556"/>
      <c r="Z35" s="546"/>
      <c r="AA35" s="555"/>
      <c r="AB35" s="546"/>
      <c r="AC35" s="554"/>
      <c r="AF35" s="546"/>
      <c r="AG35" s="555"/>
      <c r="AH35" s="546"/>
      <c r="AI35" s="554"/>
      <c r="AJ35" s="557"/>
      <c r="AK35" s="557"/>
      <c r="AL35" s="546"/>
      <c r="AM35" s="555"/>
      <c r="AN35" s="546"/>
      <c r="AO35" s="554"/>
      <c r="AP35" s="546"/>
      <c r="AQ35" s="546"/>
      <c r="AR35" s="554"/>
      <c r="AS35" s="546"/>
      <c r="AT35" s="546"/>
      <c r="AZ35" s="546"/>
      <c r="BA35" s="546"/>
      <c r="BB35" s="546"/>
      <c r="BC35" s="546"/>
      <c r="BD35" s="546"/>
      <c r="BE35" s="546"/>
      <c r="BF35" s="563"/>
      <c r="BG35" s="563"/>
      <c r="BH35" s="564"/>
      <c r="BI35" s="564"/>
      <c r="BJ35" s="564"/>
      <c r="BK35" s="563"/>
      <c r="BL35" s="563"/>
      <c r="BM35" s="563"/>
      <c r="DJ35" s="548"/>
      <c r="DK35" s="548"/>
      <c r="DL35" s="548"/>
      <c r="DM35" s="548"/>
      <c r="DN35" s="548"/>
      <c r="DO35" s="548"/>
      <c r="DP35" s="548"/>
      <c r="DQ35" s="548"/>
      <c r="DR35" s="548"/>
      <c r="DS35" s="548"/>
      <c r="DT35" s="548"/>
      <c r="DU35" s="548"/>
      <c r="DV35" s="548"/>
      <c r="DW35" s="549"/>
      <c r="DX35" s="549"/>
      <c r="DY35" s="549"/>
      <c r="DZ35" s="549"/>
      <c r="EA35" s="549"/>
      <c r="EB35" s="549"/>
      <c r="EC35" s="549"/>
      <c r="ED35" s="549"/>
      <c r="EE35" s="549"/>
      <c r="EF35" s="549"/>
      <c r="EG35" s="549"/>
      <c r="EH35" s="549"/>
      <c r="EI35" s="549"/>
      <c r="EJ35" s="549"/>
      <c r="EK35" s="549"/>
      <c r="EL35" s="549"/>
      <c r="EM35" s="549"/>
      <c r="EN35" s="549"/>
    </row>
    <row r="36" s="538" customFormat="true" ht="5.25" hidden="false" customHeight="true" outlineLevel="0" collapsed="false">
      <c r="J36" s="546"/>
      <c r="K36" s="554"/>
      <c r="L36" s="546"/>
      <c r="M36" s="546"/>
      <c r="N36" s="546"/>
      <c r="O36" s="555"/>
      <c r="P36" s="546"/>
      <c r="Q36" s="554"/>
      <c r="R36" s="546"/>
      <c r="S36" s="546"/>
      <c r="T36" s="546"/>
      <c r="U36" s="555"/>
      <c r="V36" s="546"/>
      <c r="W36" s="554"/>
      <c r="X36" s="556"/>
      <c r="Y36" s="556"/>
      <c r="Z36" s="546"/>
      <c r="AA36" s="555"/>
      <c r="AB36" s="546"/>
      <c r="AC36" s="554"/>
      <c r="AF36" s="546"/>
      <c r="AG36" s="555"/>
      <c r="AH36" s="546"/>
      <c r="AI36" s="554"/>
      <c r="AJ36" s="557"/>
      <c r="AK36" s="557"/>
      <c r="AL36" s="546"/>
      <c r="AM36" s="555"/>
      <c r="AN36" s="546"/>
      <c r="AO36" s="554"/>
      <c r="AP36" s="546"/>
      <c r="AQ36" s="546"/>
      <c r="AR36" s="554"/>
      <c r="AS36" s="546"/>
      <c r="AT36" s="546"/>
      <c r="AZ36" s="546"/>
      <c r="BA36" s="546"/>
      <c r="BB36" s="546"/>
      <c r="BC36" s="546"/>
      <c r="BD36" s="546"/>
      <c r="BE36" s="546"/>
      <c r="BF36" s="563"/>
      <c r="BG36" s="563"/>
      <c r="BH36" s="563"/>
      <c r="BI36" s="563"/>
      <c r="BJ36" s="563"/>
      <c r="BK36" s="563"/>
      <c r="BL36" s="563"/>
      <c r="BM36" s="563"/>
      <c r="DJ36" s="548"/>
      <c r="DK36" s="548"/>
      <c r="DL36" s="548"/>
      <c r="DM36" s="548"/>
      <c r="DN36" s="548"/>
      <c r="DO36" s="548"/>
      <c r="DP36" s="548"/>
      <c r="DQ36" s="548"/>
      <c r="DR36" s="548"/>
      <c r="DS36" s="548"/>
      <c r="DT36" s="548"/>
      <c r="DU36" s="548"/>
      <c r="DV36" s="548"/>
      <c r="DW36" s="549"/>
      <c r="DX36" s="549"/>
      <c r="DY36" s="549"/>
      <c r="DZ36" s="549"/>
      <c r="EA36" s="549"/>
      <c r="EB36" s="549"/>
      <c r="EC36" s="549"/>
      <c r="ED36" s="549"/>
      <c r="EE36" s="549"/>
      <c r="EF36" s="549"/>
      <c r="EG36" s="549"/>
      <c r="EH36" s="549"/>
      <c r="EI36" s="549"/>
      <c r="EJ36" s="549"/>
      <c r="EK36" s="549"/>
      <c r="EL36" s="549"/>
      <c r="EM36" s="549"/>
      <c r="EN36" s="549"/>
    </row>
    <row r="37" s="538" customFormat="true" ht="5.25" hidden="false" customHeight="true" outlineLevel="0" collapsed="false">
      <c r="J37" s="546"/>
      <c r="K37" s="554"/>
      <c r="L37" s="546"/>
      <c r="M37" s="546"/>
      <c r="N37" s="546"/>
      <c r="O37" s="555"/>
      <c r="P37" s="546"/>
      <c r="Q37" s="554"/>
      <c r="R37" s="546"/>
      <c r="S37" s="546"/>
      <c r="T37" s="546"/>
      <c r="U37" s="555"/>
      <c r="V37" s="546"/>
      <c r="W37" s="554"/>
      <c r="X37" s="556"/>
      <c r="Y37" s="556"/>
      <c r="Z37" s="546"/>
      <c r="AA37" s="555"/>
      <c r="AB37" s="546"/>
      <c r="AC37" s="554"/>
      <c r="AF37" s="546"/>
      <c r="AG37" s="555"/>
      <c r="AH37" s="546"/>
      <c r="AI37" s="554"/>
      <c r="AJ37" s="557"/>
      <c r="AK37" s="557"/>
      <c r="AL37" s="546"/>
      <c r="AM37" s="555"/>
      <c r="AN37" s="546"/>
      <c r="AO37" s="554"/>
      <c r="AP37" s="546"/>
      <c r="AQ37" s="546"/>
      <c r="AR37" s="554"/>
      <c r="AS37" s="546"/>
      <c r="AT37" s="546"/>
      <c r="AZ37" s="546"/>
      <c r="BA37" s="546"/>
      <c r="BB37" s="546"/>
      <c r="BC37" s="546"/>
      <c r="BD37" s="546"/>
      <c r="BE37" s="546"/>
      <c r="BF37" s="548"/>
      <c r="BG37" s="548"/>
      <c r="BH37" s="548"/>
      <c r="BI37" s="548"/>
      <c r="BJ37" s="548"/>
      <c r="BK37" s="548"/>
      <c r="BL37" s="548"/>
      <c r="BM37" s="548"/>
      <c r="DJ37" s="548"/>
      <c r="DK37" s="548"/>
      <c r="DL37" s="548"/>
      <c r="DM37" s="548"/>
      <c r="DN37" s="548"/>
      <c r="DO37" s="548"/>
      <c r="DP37" s="548"/>
      <c r="DQ37" s="548"/>
      <c r="DR37" s="548"/>
      <c r="DS37" s="548"/>
      <c r="DT37" s="548"/>
      <c r="DU37" s="548"/>
      <c r="DV37" s="548"/>
      <c r="DW37" s="549"/>
      <c r="DX37" s="549"/>
      <c r="DY37" s="549"/>
      <c r="DZ37" s="549"/>
      <c r="EA37" s="549"/>
      <c r="EB37" s="549"/>
      <c r="EC37" s="549"/>
      <c r="ED37" s="549"/>
      <c r="EE37" s="549"/>
      <c r="EF37" s="549"/>
      <c r="EG37" s="549"/>
      <c r="EH37" s="549"/>
      <c r="EI37" s="549"/>
      <c r="EJ37" s="549"/>
      <c r="EK37" s="549"/>
      <c r="EL37" s="549"/>
      <c r="EM37" s="549"/>
      <c r="EN37" s="549"/>
    </row>
    <row r="38" s="538" customFormat="true" ht="5.25" hidden="false" customHeight="true" outlineLevel="0" collapsed="false">
      <c r="J38" s="546"/>
      <c r="K38" s="554"/>
      <c r="L38" s="546"/>
      <c r="M38" s="546"/>
      <c r="N38" s="546"/>
      <c r="O38" s="555"/>
      <c r="P38" s="546"/>
      <c r="Q38" s="554"/>
      <c r="R38" s="546"/>
      <c r="S38" s="546"/>
      <c r="T38" s="546"/>
      <c r="U38" s="555"/>
      <c r="V38" s="546"/>
      <c r="W38" s="554"/>
      <c r="X38" s="556"/>
      <c r="Y38" s="556"/>
      <c r="Z38" s="546"/>
      <c r="AA38" s="555"/>
      <c r="AB38" s="546"/>
      <c r="AC38" s="554"/>
      <c r="AD38" s="557" t="s">
        <v>2496</v>
      </c>
      <c r="AE38" s="557"/>
      <c r="AF38" s="546"/>
      <c r="AG38" s="555"/>
      <c r="AH38" s="546"/>
      <c r="AI38" s="554"/>
      <c r="AJ38" s="557"/>
      <c r="AK38" s="557"/>
      <c r="AL38" s="546"/>
      <c r="AM38" s="555"/>
      <c r="AN38" s="546"/>
      <c r="AO38" s="554"/>
      <c r="AP38" s="546"/>
      <c r="AQ38" s="546"/>
      <c r="AR38" s="554"/>
      <c r="AS38" s="546"/>
      <c r="AT38" s="546"/>
      <c r="AZ38" s="546"/>
      <c r="BF38" s="548"/>
      <c r="BG38" s="548"/>
      <c r="BH38" s="548"/>
      <c r="BI38" s="548"/>
      <c r="BJ38" s="548"/>
      <c r="BK38" s="548"/>
      <c r="BL38" s="548"/>
      <c r="BM38" s="548"/>
      <c r="DJ38" s="548"/>
      <c r="DK38" s="548"/>
      <c r="DL38" s="548"/>
      <c r="DM38" s="548"/>
      <c r="DN38" s="548"/>
      <c r="DO38" s="548"/>
      <c r="DP38" s="548"/>
      <c r="DQ38" s="548"/>
      <c r="DR38" s="548"/>
      <c r="DS38" s="548"/>
      <c r="DT38" s="548"/>
      <c r="DU38" s="548"/>
      <c r="DV38" s="548"/>
      <c r="DW38" s="549"/>
      <c r="DX38" s="549"/>
      <c r="DY38" s="549"/>
      <c r="DZ38" s="549"/>
      <c r="EA38" s="549"/>
      <c r="EB38" s="549"/>
      <c r="EC38" s="549"/>
      <c r="ED38" s="549"/>
      <c r="EE38" s="549"/>
      <c r="EF38" s="549"/>
      <c r="EG38" s="549"/>
      <c r="EH38" s="549"/>
      <c r="EI38" s="549"/>
      <c r="EJ38" s="549"/>
      <c r="EK38" s="549"/>
      <c r="EL38" s="549"/>
      <c r="EM38" s="549"/>
      <c r="EN38" s="549"/>
    </row>
    <row r="39" s="538" customFormat="true" ht="5.25" hidden="false" customHeight="true" outlineLevel="0" collapsed="false">
      <c r="J39" s="546"/>
      <c r="K39" s="554"/>
      <c r="L39" s="546"/>
      <c r="M39" s="546"/>
      <c r="N39" s="546"/>
      <c r="O39" s="555"/>
      <c r="P39" s="546"/>
      <c r="Q39" s="554"/>
      <c r="R39" s="546"/>
      <c r="S39" s="546"/>
      <c r="T39" s="546"/>
      <c r="U39" s="555"/>
      <c r="V39" s="546"/>
      <c r="W39" s="554"/>
      <c r="X39" s="556"/>
      <c r="Y39" s="556"/>
      <c r="Z39" s="546"/>
      <c r="AA39" s="555"/>
      <c r="AB39" s="546"/>
      <c r="AC39" s="554"/>
      <c r="AD39" s="557"/>
      <c r="AE39" s="557"/>
      <c r="AF39" s="546"/>
      <c r="AG39" s="555"/>
      <c r="AH39" s="546"/>
      <c r="AI39" s="554"/>
      <c r="AJ39" s="557"/>
      <c r="AK39" s="557"/>
      <c r="AL39" s="546"/>
      <c r="AM39" s="555"/>
      <c r="AN39" s="546"/>
      <c r="AO39" s="554"/>
      <c r="AP39" s="565" t="s">
        <v>59</v>
      </c>
      <c r="AQ39" s="565"/>
      <c r="AR39" s="566"/>
      <c r="AS39" s="567"/>
      <c r="AT39" s="546"/>
      <c r="AZ39" s="546"/>
      <c r="BF39" s="548"/>
      <c r="BG39" s="548"/>
      <c r="BH39" s="548"/>
      <c r="BI39" s="548"/>
      <c r="BJ39" s="548"/>
      <c r="BK39" s="548"/>
      <c r="BL39" s="548"/>
      <c r="BM39" s="548"/>
      <c r="DJ39" s="548"/>
      <c r="DK39" s="548"/>
      <c r="DL39" s="548"/>
      <c r="DM39" s="548"/>
      <c r="DN39" s="548"/>
      <c r="DO39" s="548"/>
      <c r="DP39" s="548"/>
      <c r="DQ39" s="548"/>
      <c r="DR39" s="548"/>
      <c r="DS39" s="548"/>
      <c r="DT39" s="548"/>
      <c r="DU39" s="548"/>
      <c r="DV39" s="548"/>
      <c r="DW39" s="549"/>
      <c r="DX39" s="549"/>
      <c r="DY39" s="549"/>
      <c r="DZ39" s="549"/>
      <c r="EA39" s="549"/>
      <c r="EB39" s="549"/>
      <c r="EC39" s="549"/>
      <c r="ED39" s="549"/>
      <c r="EE39" s="549"/>
      <c r="EF39" s="549"/>
      <c r="EG39" s="549"/>
      <c r="EH39" s="549"/>
      <c r="EI39" s="549"/>
      <c r="EJ39" s="549"/>
      <c r="EK39" s="549"/>
      <c r="EL39" s="549"/>
      <c r="EM39" s="549"/>
      <c r="EN39" s="549"/>
    </row>
    <row r="40" s="538" customFormat="true" ht="5.25" hidden="false" customHeight="true" outlineLevel="0" collapsed="false">
      <c r="J40" s="546"/>
      <c r="K40" s="554"/>
      <c r="L40" s="546"/>
      <c r="M40" s="546"/>
      <c r="N40" s="546"/>
      <c r="O40" s="555"/>
      <c r="P40" s="546"/>
      <c r="Q40" s="554"/>
      <c r="R40" s="546"/>
      <c r="S40" s="546"/>
      <c r="T40" s="546"/>
      <c r="U40" s="555"/>
      <c r="V40" s="546"/>
      <c r="W40" s="554"/>
      <c r="X40" s="546"/>
      <c r="Y40" s="546"/>
      <c r="Z40" s="546"/>
      <c r="AA40" s="555"/>
      <c r="AB40" s="546"/>
      <c r="AC40" s="554"/>
      <c r="AD40" s="557"/>
      <c r="AE40" s="557"/>
      <c r="AF40" s="546"/>
      <c r="AG40" s="555"/>
      <c r="AH40" s="546"/>
      <c r="AI40" s="554"/>
      <c r="AJ40" s="557"/>
      <c r="AK40" s="557"/>
      <c r="AL40" s="546"/>
      <c r="AM40" s="555"/>
      <c r="AN40" s="546"/>
      <c r="AO40" s="554"/>
      <c r="AP40" s="565"/>
      <c r="AQ40" s="565"/>
      <c r="AR40" s="546"/>
      <c r="AS40" s="555"/>
      <c r="AT40" s="546"/>
      <c r="AZ40" s="546"/>
      <c r="BF40" s="548"/>
      <c r="BG40" s="548"/>
      <c r="BH40" s="548"/>
      <c r="BI40" s="548"/>
      <c r="BJ40" s="548"/>
      <c r="BK40" s="548"/>
      <c r="BL40" s="548"/>
      <c r="BM40" s="548"/>
      <c r="DJ40" s="548"/>
      <c r="DK40" s="548"/>
      <c r="DL40" s="548"/>
      <c r="DM40" s="548"/>
      <c r="DN40" s="548"/>
      <c r="DO40" s="548"/>
      <c r="DP40" s="548"/>
      <c r="DQ40" s="548"/>
      <c r="DR40" s="548"/>
      <c r="DS40" s="548"/>
      <c r="DT40" s="548"/>
      <c r="DU40" s="548"/>
      <c r="DV40" s="548"/>
      <c r="DW40" s="549"/>
      <c r="DX40" s="549"/>
      <c r="DY40" s="549"/>
      <c r="DZ40" s="549"/>
      <c r="EA40" s="549"/>
      <c r="EB40" s="549"/>
      <c r="EC40" s="549"/>
      <c r="ED40" s="549"/>
      <c r="EE40" s="549"/>
      <c r="EF40" s="549"/>
      <c r="EG40" s="549"/>
      <c r="EH40" s="549"/>
      <c r="EI40" s="549"/>
      <c r="EJ40" s="549"/>
      <c r="EK40" s="549"/>
      <c r="EL40" s="549"/>
      <c r="EM40" s="549"/>
      <c r="EN40" s="549"/>
    </row>
    <row r="41" s="538" customFormat="true" ht="5.25" hidden="false" customHeight="true" outlineLevel="0" collapsed="false">
      <c r="J41" s="546"/>
      <c r="K41" s="554"/>
      <c r="L41" s="546"/>
      <c r="M41" s="546"/>
      <c r="N41" s="546"/>
      <c r="O41" s="555"/>
      <c r="P41" s="546"/>
      <c r="Q41" s="554"/>
      <c r="R41" s="546"/>
      <c r="S41" s="546"/>
      <c r="T41" s="546"/>
      <c r="U41" s="555"/>
      <c r="V41" s="546"/>
      <c r="W41" s="554"/>
      <c r="X41" s="546"/>
      <c r="Y41" s="546"/>
      <c r="Z41" s="546"/>
      <c r="AA41" s="555"/>
      <c r="AB41" s="546"/>
      <c r="AC41" s="554"/>
      <c r="AD41" s="557"/>
      <c r="AE41" s="557"/>
      <c r="AF41" s="546"/>
      <c r="AG41" s="555"/>
      <c r="AH41" s="546"/>
      <c r="AI41" s="554"/>
      <c r="AJ41" s="557"/>
      <c r="AK41" s="557"/>
      <c r="AL41" s="546"/>
      <c r="AM41" s="555"/>
      <c r="AN41" s="546"/>
      <c r="AO41" s="554"/>
      <c r="AP41" s="565"/>
      <c r="AQ41" s="565"/>
      <c r="AR41" s="546"/>
      <c r="AS41" s="555"/>
      <c r="AT41" s="546"/>
      <c r="AZ41" s="546"/>
      <c r="BF41" s="548"/>
      <c r="BG41" s="548"/>
      <c r="BH41" s="548"/>
      <c r="BI41" s="548"/>
      <c r="BJ41" s="548"/>
      <c r="BK41" s="548"/>
      <c r="BL41" s="548"/>
      <c r="BM41" s="548"/>
      <c r="DJ41" s="548"/>
      <c r="DK41" s="548"/>
      <c r="DL41" s="548"/>
      <c r="DM41" s="548"/>
      <c r="DN41" s="548"/>
      <c r="DO41" s="548"/>
      <c r="DP41" s="548"/>
      <c r="DQ41" s="548"/>
      <c r="DR41" s="548"/>
      <c r="DS41" s="548"/>
      <c r="DT41" s="548"/>
      <c r="DU41" s="548"/>
      <c r="DV41" s="548"/>
      <c r="DW41" s="549"/>
      <c r="DX41" s="549"/>
      <c r="DY41" s="549"/>
      <c r="DZ41" s="549"/>
      <c r="EA41" s="549"/>
      <c r="EB41" s="549"/>
      <c r="EC41" s="549"/>
      <c r="ED41" s="549"/>
      <c r="EE41" s="549"/>
      <c r="EF41" s="549"/>
      <c r="EG41" s="549"/>
      <c r="EH41" s="549"/>
      <c r="EI41" s="549"/>
      <c r="EJ41" s="549"/>
      <c r="EK41" s="549"/>
      <c r="EL41" s="549"/>
      <c r="EM41" s="549"/>
      <c r="EN41" s="549"/>
    </row>
    <row r="42" s="538" customFormat="true" ht="5.25" hidden="false" customHeight="true" outlineLevel="0" collapsed="false">
      <c r="J42" s="546"/>
      <c r="K42" s="554"/>
      <c r="L42" s="546"/>
      <c r="M42" s="546"/>
      <c r="N42" s="546"/>
      <c r="O42" s="555"/>
      <c r="P42" s="546"/>
      <c r="Q42" s="554"/>
      <c r="R42" s="546"/>
      <c r="S42" s="546"/>
      <c r="T42" s="546"/>
      <c r="U42" s="555"/>
      <c r="V42" s="546"/>
      <c r="W42" s="554"/>
      <c r="X42" s="546"/>
      <c r="Y42" s="546"/>
      <c r="Z42" s="546"/>
      <c r="AA42" s="555"/>
      <c r="AB42" s="546"/>
      <c r="AC42" s="554"/>
      <c r="AD42" s="557"/>
      <c r="AE42" s="557"/>
      <c r="AF42" s="546"/>
      <c r="AG42" s="555"/>
      <c r="AH42" s="546"/>
      <c r="AI42" s="554"/>
      <c r="AJ42" s="546"/>
      <c r="AK42" s="546"/>
      <c r="AL42" s="546"/>
      <c r="AM42" s="555"/>
      <c r="AN42" s="546"/>
      <c r="AO42" s="554"/>
      <c r="AP42" s="565"/>
      <c r="AQ42" s="565"/>
      <c r="AR42" s="546"/>
      <c r="AS42" s="555"/>
      <c r="AT42" s="546"/>
      <c r="AZ42" s="546"/>
      <c r="BF42" s="548"/>
      <c r="BG42" s="548"/>
      <c r="BH42" s="548"/>
      <c r="BI42" s="548"/>
      <c r="BJ42" s="548"/>
      <c r="BK42" s="548"/>
      <c r="BL42" s="548"/>
      <c r="BM42" s="548"/>
      <c r="DJ42" s="548"/>
      <c r="DK42" s="548"/>
      <c r="DL42" s="548"/>
      <c r="DM42" s="548"/>
      <c r="DN42" s="548"/>
      <c r="DO42" s="548"/>
      <c r="DP42" s="548"/>
      <c r="DQ42" s="548"/>
      <c r="DR42" s="548"/>
      <c r="DS42" s="548"/>
      <c r="DT42" s="548"/>
      <c r="DU42" s="548"/>
      <c r="DV42" s="548"/>
      <c r="DW42" s="549"/>
      <c r="DX42" s="549"/>
      <c r="DY42" s="549"/>
      <c r="DZ42" s="549"/>
      <c r="EA42" s="549"/>
      <c r="EB42" s="549"/>
      <c r="EC42" s="549"/>
      <c r="ED42" s="549"/>
      <c r="EE42" s="549"/>
      <c r="EF42" s="549"/>
      <c r="EG42" s="549"/>
      <c r="EH42" s="549"/>
      <c r="EI42" s="549"/>
      <c r="EJ42" s="549"/>
      <c r="EK42" s="549"/>
      <c r="EL42" s="549"/>
      <c r="EM42" s="549"/>
      <c r="EN42" s="549"/>
    </row>
    <row r="43" s="538" customFormat="true" ht="5.25" hidden="false" customHeight="true" outlineLevel="0" collapsed="false">
      <c r="J43" s="546"/>
      <c r="K43" s="554"/>
      <c r="L43" s="546"/>
      <c r="M43" s="546"/>
      <c r="N43" s="546"/>
      <c r="O43" s="555"/>
      <c r="P43" s="546"/>
      <c r="Q43" s="554"/>
      <c r="R43" s="546"/>
      <c r="S43" s="546"/>
      <c r="T43" s="546"/>
      <c r="U43" s="555"/>
      <c r="V43" s="546"/>
      <c r="W43" s="554"/>
      <c r="X43" s="546"/>
      <c r="Y43" s="546"/>
      <c r="Z43" s="546"/>
      <c r="AA43" s="555"/>
      <c r="AB43" s="546"/>
      <c r="AC43" s="554"/>
      <c r="AD43" s="557"/>
      <c r="AE43" s="557"/>
      <c r="AF43" s="546"/>
      <c r="AG43" s="555"/>
      <c r="AH43" s="546"/>
      <c r="AI43" s="554"/>
      <c r="AJ43" s="546"/>
      <c r="AK43" s="546"/>
      <c r="AL43" s="546"/>
      <c r="AM43" s="555"/>
      <c r="AN43" s="546"/>
      <c r="AO43" s="554"/>
      <c r="AP43" s="565"/>
      <c r="AQ43" s="565"/>
      <c r="AR43" s="546"/>
      <c r="AS43" s="555"/>
      <c r="AT43" s="546"/>
      <c r="AZ43" s="546"/>
      <c r="BF43" s="548"/>
      <c r="BG43" s="548"/>
      <c r="BH43" s="548"/>
      <c r="BI43" s="548"/>
      <c r="BJ43" s="548"/>
      <c r="BK43" s="548"/>
      <c r="BL43" s="548"/>
      <c r="BM43" s="548"/>
      <c r="DJ43" s="548"/>
      <c r="DK43" s="548"/>
      <c r="DL43" s="548"/>
      <c r="DM43" s="548"/>
      <c r="DN43" s="548"/>
      <c r="DO43" s="548"/>
      <c r="DP43" s="548"/>
      <c r="DQ43" s="548"/>
      <c r="DR43" s="548"/>
      <c r="DS43" s="548"/>
      <c r="DT43" s="548"/>
      <c r="DU43" s="548"/>
      <c r="DV43" s="548"/>
      <c r="DW43" s="549"/>
      <c r="DX43" s="549"/>
      <c r="DY43" s="549"/>
      <c r="DZ43" s="549"/>
      <c r="EA43" s="549"/>
      <c r="EB43" s="549"/>
      <c r="EC43" s="549"/>
      <c r="ED43" s="549"/>
      <c r="EE43" s="549"/>
      <c r="EF43" s="549"/>
      <c r="EG43" s="549"/>
      <c r="EH43" s="549"/>
      <c r="EI43" s="549"/>
      <c r="EJ43" s="549"/>
      <c r="EK43" s="549"/>
      <c r="EL43" s="549"/>
      <c r="EM43" s="549"/>
      <c r="EN43" s="549"/>
    </row>
    <row r="44" s="538" customFormat="true" ht="5.25" hidden="false" customHeight="true" outlineLevel="0" collapsed="false">
      <c r="J44" s="546"/>
      <c r="K44" s="554"/>
      <c r="L44" s="546"/>
      <c r="M44" s="546"/>
      <c r="N44" s="546"/>
      <c r="O44" s="555"/>
      <c r="P44" s="546"/>
      <c r="Q44" s="554"/>
      <c r="R44" s="546"/>
      <c r="S44" s="546"/>
      <c r="T44" s="546"/>
      <c r="U44" s="555"/>
      <c r="V44" s="546"/>
      <c r="W44" s="554"/>
      <c r="X44" s="546"/>
      <c r="Y44" s="546"/>
      <c r="Z44" s="546"/>
      <c r="AA44" s="555"/>
      <c r="AB44" s="546"/>
      <c r="AC44" s="554"/>
      <c r="AD44" s="557"/>
      <c r="AE44" s="557"/>
      <c r="AF44" s="546"/>
      <c r="AG44" s="555"/>
      <c r="AH44" s="546"/>
      <c r="AI44" s="554"/>
      <c r="AJ44" s="546"/>
      <c r="AK44" s="546"/>
      <c r="AL44" s="546"/>
      <c r="AM44" s="555"/>
      <c r="AN44" s="546"/>
      <c r="AO44" s="568" t="n">
        <v>1</v>
      </c>
      <c r="AP44" s="568"/>
      <c r="AQ44" s="546"/>
      <c r="AR44" s="546"/>
      <c r="AS44" s="555"/>
      <c r="AT44" s="546"/>
      <c r="AZ44" s="546"/>
      <c r="BF44" s="548"/>
      <c r="BG44" s="548"/>
      <c r="BH44" s="548"/>
      <c r="BI44" s="548"/>
      <c r="BJ44" s="548"/>
      <c r="BK44" s="548"/>
      <c r="BL44" s="548"/>
      <c r="BM44" s="548"/>
      <c r="DJ44" s="548"/>
      <c r="DK44" s="548"/>
      <c r="DL44" s="548"/>
      <c r="DM44" s="548"/>
      <c r="DN44" s="548"/>
      <c r="DO44" s="548"/>
      <c r="DP44" s="548"/>
      <c r="DQ44" s="548"/>
      <c r="DR44" s="548"/>
      <c r="DS44" s="548"/>
      <c r="DT44" s="548"/>
      <c r="DU44" s="548"/>
      <c r="DV44" s="548"/>
      <c r="DW44" s="549"/>
      <c r="DX44" s="549"/>
      <c r="DY44" s="549"/>
      <c r="DZ44" s="549"/>
      <c r="EA44" s="549"/>
      <c r="EB44" s="549"/>
      <c r="EC44" s="549"/>
      <c r="ED44" s="549"/>
      <c r="EE44" s="549"/>
      <c r="EF44" s="549"/>
      <c r="EG44" s="549"/>
      <c r="EH44" s="549"/>
      <c r="EI44" s="549"/>
      <c r="EJ44" s="549"/>
      <c r="EK44" s="549"/>
      <c r="EL44" s="549"/>
      <c r="EM44" s="549"/>
      <c r="EN44" s="549"/>
    </row>
    <row r="45" s="538" customFormat="true" ht="5.25" hidden="false" customHeight="true" outlineLevel="0" collapsed="false">
      <c r="J45" s="546"/>
      <c r="K45" s="554"/>
      <c r="L45" s="546"/>
      <c r="M45" s="546"/>
      <c r="N45" s="546"/>
      <c r="O45" s="555"/>
      <c r="P45" s="546"/>
      <c r="Q45" s="554"/>
      <c r="R45" s="546"/>
      <c r="S45" s="546"/>
      <c r="T45" s="546"/>
      <c r="U45" s="555"/>
      <c r="V45" s="546"/>
      <c r="W45" s="554"/>
      <c r="X45" s="546"/>
      <c r="Y45" s="546"/>
      <c r="Z45" s="546"/>
      <c r="AA45" s="555"/>
      <c r="AB45" s="546"/>
      <c r="AC45" s="554"/>
      <c r="AD45" s="557"/>
      <c r="AE45" s="557"/>
      <c r="AF45" s="546"/>
      <c r="AG45" s="555"/>
      <c r="AH45" s="546"/>
      <c r="AI45" s="554"/>
      <c r="AJ45" s="546"/>
      <c r="AK45" s="546"/>
      <c r="AL45" s="546"/>
      <c r="AM45" s="555"/>
      <c r="AN45" s="546"/>
      <c r="AO45" s="568"/>
      <c r="AP45" s="568"/>
      <c r="AQ45" s="569"/>
      <c r="AR45" s="569"/>
      <c r="AS45" s="570"/>
      <c r="AT45" s="546"/>
      <c r="AZ45" s="546"/>
      <c r="BF45" s="548"/>
      <c r="BG45" s="548"/>
      <c r="BH45" s="548"/>
      <c r="BI45" s="548"/>
      <c r="BJ45" s="548"/>
      <c r="BK45" s="548"/>
      <c r="BL45" s="548"/>
      <c r="BM45" s="548"/>
      <c r="DJ45" s="548"/>
      <c r="DK45" s="548"/>
      <c r="DL45" s="548"/>
      <c r="DM45" s="548"/>
      <c r="DN45" s="548"/>
      <c r="DO45" s="548"/>
      <c r="DP45" s="548"/>
      <c r="DQ45" s="548"/>
      <c r="DR45" s="548"/>
      <c r="DS45" s="548"/>
      <c r="DT45" s="548"/>
      <c r="DU45" s="548"/>
      <c r="DV45" s="548"/>
      <c r="DW45" s="549"/>
      <c r="DX45" s="549"/>
      <c r="DY45" s="549"/>
      <c r="DZ45" s="549"/>
      <c r="EA45" s="549"/>
      <c r="EB45" s="549"/>
      <c r="EC45" s="549"/>
      <c r="ED45" s="549"/>
      <c r="EE45" s="549"/>
      <c r="EF45" s="549"/>
      <c r="EG45" s="549"/>
      <c r="EH45" s="549"/>
      <c r="EI45" s="549"/>
      <c r="EJ45" s="549"/>
      <c r="EK45" s="549"/>
      <c r="EL45" s="549"/>
      <c r="EM45" s="549"/>
      <c r="EN45" s="549"/>
    </row>
    <row r="46" s="538" customFormat="true" ht="5.25" hidden="false" customHeight="true" outlineLevel="0" collapsed="false">
      <c r="J46" s="546"/>
      <c r="K46" s="554"/>
      <c r="L46" s="546"/>
      <c r="M46" s="546"/>
      <c r="N46" s="546"/>
      <c r="O46" s="555"/>
      <c r="P46" s="546"/>
      <c r="Q46" s="554"/>
      <c r="R46" s="546"/>
      <c r="S46" s="546"/>
      <c r="T46" s="546"/>
      <c r="U46" s="555"/>
      <c r="V46" s="546"/>
      <c r="W46" s="554"/>
      <c r="X46" s="546"/>
      <c r="Y46" s="546"/>
      <c r="Z46" s="546"/>
      <c r="AA46" s="555"/>
      <c r="AB46" s="546"/>
      <c r="AC46" s="554"/>
      <c r="AD46" s="557"/>
      <c r="AE46" s="557"/>
      <c r="AF46" s="546"/>
      <c r="AG46" s="555"/>
      <c r="AH46" s="546"/>
      <c r="AI46" s="554"/>
      <c r="AJ46" s="546"/>
      <c r="AK46" s="546"/>
      <c r="AL46" s="546"/>
      <c r="AM46" s="555"/>
      <c r="AN46" s="546"/>
      <c r="AO46" s="571" t="n">
        <v>79</v>
      </c>
      <c r="AP46" s="571"/>
      <c r="AQ46" s="571"/>
      <c r="AR46" s="546"/>
      <c r="AS46" s="555"/>
      <c r="AT46" s="546"/>
      <c r="AZ46" s="546"/>
      <c r="BF46" s="548"/>
      <c r="BG46" s="548"/>
      <c r="BH46" s="548"/>
      <c r="BI46" s="548"/>
      <c r="BJ46" s="548"/>
      <c r="BK46" s="548"/>
      <c r="BL46" s="548"/>
      <c r="BM46" s="548"/>
      <c r="DJ46" s="548"/>
      <c r="DK46" s="548"/>
      <c r="DL46" s="548"/>
      <c r="DM46" s="548"/>
      <c r="DN46" s="548"/>
      <c r="DO46" s="548"/>
      <c r="DP46" s="548"/>
      <c r="DQ46" s="548"/>
      <c r="DR46" s="548"/>
      <c r="DS46" s="548"/>
      <c r="DT46" s="548"/>
      <c r="DU46" s="548"/>
      <c r="DV46" s="548"/>
      <c r="DW46" s="549"/>
      <c r="DX46" s="549"/>
      <c r="DY46" s="549"/>
      <c r="DZ46" s="549"/>
      <c r="EA46" s="549"/>
      <c r="EB46" s="549"/>
      <c r="EC46" s="549"/>
      <c r="ED46" s="549"/>
      <c r="EE46" s="549"/>
      <c r="EF46" s="549"/>
      <c r="EG46" s="549"/>
      <c r="EH46" s="549"/>
      <c r="EI46" s="549"/>
      <c r="EJ46" s="549"/>
      <c r="EK46" s="549"/>
      <c r="EL46" s="549"/>
      <c r="EM46" s="549"/>
      <c r="EN46" s="549"/>
    </row>
    <row r="47" s="538" customFormat="true" ht="5.25" hidden="false" customHeight="true" outlineLevel="0" collapsed="false">
      <c r="J47" s="546"/>
      <c r="K47" s="554"/>
      <c r="L47" s="546"/>
      <c r="M47" s="546"/>
      <c r="N47" s="546"/>
      <c r="O47" s="555"/>
      <c r="P47" s="546"/>
      <c r="Q47" s="554"/>
      <c r="R47" s="546"/>
      <c r="S47" s="546"/>
      <c r="T47" s="546"/>
      <c r="U47" s="555"/>
      <c r="V47" s="546"/>
      <c r="W47" s="554"/>
      <c r="X47" s="546"/>
      <c r="Y47" s="546"/>
      <c r="Z47" s="546"/>
      <c r="AA47" s="555"/>
      <c r="AB47" s="546"/>
      <c r="AC47" s="554"/>
      <c r="AD47" s="557"/>
      <c r="AE47" s="557"/>
      <c r="AF47" s="546"/>
      <c r="AG47" s="555"/>
      <c r="AH47" s="546"/>
      <c r="AI47" s="554"/>
      <c r="AJ47" s="546"/>
      <c r="AK47" s="546"/>
      <c r="AL47" s="546"/>
      <c r="AM47" s="555"/>
      <c r="AN47" s="546"/>
      <c r="AO47" s="571"/>
      <c r="AP47" s="571"/>
      <c r="AQ47" s="571"/>
      <c r="AR47" s="546"/>
      <c r="AS47" s="555"/>
      <c r="AT47" s="546"/>
      <c r="AZ47" s="546"/>
      <c r="BF47" s="548"/>
      <c r="BG47" s="548"/>
      <c r="BH47" s="548"/>
      <c r="BI47" s="548"/>
      <c r="BJ47" s="548"/>
      <c r="BK47" s="548"/>
      <c r="BL47" s="548"/>
      <c r="BM47" s="548"/>
      <c r="DJ47" s="548"/>
      <c r="DK47" s="548"/>
      <c r="DL47" s="548"/>
      <c r="DM47" s="548"/>
      <c r="DN47" s="548"/>
      <c r="DO47" s="548"/>
      <c r="DP47" s="548"/>
      <c r="DQ47" s="548"/>
      <c r="DR47" s="548"/>
      <c r="DS47" s="548"/>
      <c r="DT47" s="548"/>
      <c r="DU47" s="548"/>
      <c r="DV47" s="548"/>
      <c r="DW47" s="549"/>
      <c r="DX47" s="549"/>
      <c r="DY47" s="549"/>
      <c r="DZ47" s="549"/>
      <c r="EA47" s="549"/>
      <c r="EB47" s="549"/>
      <c r="EC47" s="549"/>
      <c r="ED47" s="549"/>
      <c r="EE47" s="549"/>
      <c r="EF47" s="549"/>
      <c r="EG47" s="549"/>
      <c r="EH47" s="549"/>
      <c r="EI47" s="549"/>
      <c r="EJ47" s="549"/>
      <c r="EK47" s="549"/>
      <c r="EL47" s="549"/>
      <c r="EM47" s="549"/>
      <c r="EN47" s="549"/>
    </row>
    <row r="48" s="538" customFormat="true" ht="5.25" hidden="false" customHeight="true" outlineLevel="0" collapsed="false">
      <c r="J48" s="546"/>
      <c r="K48" s="554"/>
      <c r="L48" s="546"/>
      <c r="M48" s="546"/>
      <c r="N48" s="546"/>
      <c r="O48" s="555"/>
      <c r="P48" s="546"/>
      <c r="Q48" s="554"/>
      <c r="R48" s="546"/>
      <c r="S48" s="546"/>
      <c r="T48" s="546"/>
      <c r="U48" s="555"/>
      <c r="V48" s="546"/>
      <c r="W48" s="554"/>
      <c r="X48" s="546"/>
      <c r="Y48" s="546"/>
      <c r="Z48" s="546"/>
      <c r="AA48" s="555"/>
      <c r="AB48" s="546"/>
      <c r="AC48" s="554"/>
      <c r="AD48" s="557"/>
      <c r="AE48" s="557"/>
      <c r="AF48" s="546"/>
      <c r="AG48" s="555"/>
      <c r="AH48" s="546"/>
      <c r="AI48" s="554"/>
      <c r="AJ48" s="546"/>
      <c r="AK48" s="546"/>
      <c r="AL48" s="546"/>
      <c r="AM48" s="555"/>
      <c r="AN48" s="546"/>
      <c r="AO48" s="554"/>
      <c r="AP48" s="546"/>
      <c r="AQ48" s="546"/>
      <c r="AR48" s="546"/>
      <c r="AS48" s="555"/>
      <c r="AT48" s="546"/>
      <c r="AZ48" s="546"/>
      <c r="BF48" s="548"/>
      <c r="BG48" s="548"/>
      <c r="BH48" s="548"/>
      <c r="BI48" s="548"/>
      <c r="BJ48" s="548"/>
      <c r="BK48" s="548"/>
      <c r="BL48" s="548"/>
      <c r="BM48" s="548"/>
      <c r="DJ48" s="548"/>
      <c r="DK48" s="548"/>
      <c r="DL48" s="548"/>
      <c r="DM48" s="548"/>
      <c r="DN48" s="548"/>
      <c r="DO48" s="548"/>
      <c r="DP48" s="548"/>
      <c r="DQ48" s="548"/>
      <c r="DR48" s="548"/>
      <c r="DS48" s="548"/>
      <c r="DT48" s="548"/>
      <c r="DU48" s="548"/>
      <c r="DV48" s="548"/>
      <c r="DW48" s="549"/>
      <c r="DX48" s="549"/>
      <c r="DY48" s="549"/>
      <c r="DZ48" s="549"/>
      <c r="EA48" s="549"/>
      <c r="EB48" s="549"/>
      <c r="EC48" s="549"/>
      <c r="ED48" s="549"/>
      <c r="EE48" s="549"/>
      <c r="EF48" s="549"/>
      <c r="EG48" s="549"/>
      <c r="EH48" s="549"/>
      <c r="EI48" s="549"/>
      <c r="EJ48" s="549"/>
      <c r="EK48" s="549"/>
      <c r="EL48" s="549"/>
      <c r="EM48" s="549"/>
      <c r="EN48" s="549"/>
    </row>
    <row r="49" customFormat="false" ht="5.25" hidden="false" customHeight="true" outlineLevel="0" collapsed="false">
      <c r="J49" s="546"/>
      <c r="K49" s="554"/>
      <c r="L49" s="546"/>
      <c r="M49" s="546"/>
      <c r="N49" s="546"/>
      <c r="O49" s="555"/>
      <c r="P49" s="546"/>
      <c r="Q49" s="554"/>
      <c r="R49" s="546"/>
      <c r="S49" s="546"/>
      <c r="T49" s="546"/>
      <c r="U49" s="555"/>
      <c r="V49" s="546"/>
      <c r="W49" s="554"/>
      <c r="X49" s="546"/>
      <c r="Y49" s="546"/>
      <c r="Z49" s="546"/>
      <c r="AA49" s="555"/>
      <c r="AB49" s="546"/>
      <c r="AC49" s="554"/>
      <c r="AD49" s="557"/>
      <c r="AE49" s="557"/>
      <c r="AF49" s="546"/>
      <c r="AG49" s="555"/>
      <c r="AH49" s="546"/>
      <c r="AI49" s="554"/>
      <c r="AJ49" s="546"/>
      <c r="AK49" s="546"/>
      <c r="AL49" s="546"/>
      <c r="AM49" s="555"/>
      <c r="AN49" s="546"/>
      <c r="AO49" s="554"/>
      <c r="AP49" s="546"/>
      <c r="AQ49" s="546"/>
      <c r="AR49" s="546"/>
      <c r="AS49" s="555"/>
      <c r="AT49" s="546"/>
      <c r="AU49" s="550" t="n">
        <v>14</v>
      </c>
      <c r="AV49" s="550"/>
      <c r="AW49" s="550"/>
      <c r="AX49" s="551"/>
      <c r="AY49" s="552"/>
      <c r="AZ49" s="546"/>
      <c r="BF49" s="548"/>
      <c r="BG49" s="548"/>
      <c r="BH49" s="548"/>
      <c r="BI49" s="548"/>
      <c r="BJ49" s="548"/>
      <c r="BK49" s="548"/>
      <c r="BL49" s="548"/>
      <c r="BM49" s="548"/>
      <c r="DJ49" s="548"/>
      <c r="DK49" s="548"/>
      <c r="DL49" s="548"/>
      <c r="DM49" s="548"/>
      <c r="DN49" s="548"/>
      <c r="DO49" s="548"/>
      <c r="DP49" s="548"/>
      <c r="DQ49" s="548"/>
      <c r="DR49" s="548"/>
      <c r="DS49" s="548"/>
      <c r="DT49" s="548"/>
      <c r="DU49" s="548"/>
      <c r="DV49" s="548"/>
      <c r="DW49" s="549"/>
      <c r="DX49" s="549"/>
      <c r="DY49" s="549"/>
      <c r="DZ49" s="549"/>
      <c r="EA49" s="549"/>
      <c r="EB49" s="549"/>
      <c r="EC49" s="549"/>
      <c r="ED49" s="549"/>
      <c r="EE49" s="549"/>
      <c r="EF49" s="549"/>
      <c r="EG49" s="549"/>
      <c r="EH49" s="549"/>
      <c r="EI49" s="549"/>
      <c r="EJ49" s="549"/>
      <c r="EK49" s="549"/>
      <c r="EL49" s="549"/>
      <c r="EM49" s="549"/>
      <c r="EN49" s="549"/>
    </row>
    <row r="50" customFormat="false" ht="5.25" hidden="false" customHeight="true" outlineLevel="0" collapsed="false">
      <c r="J50" s="546"/>
      <c r="K50" s="554"/>
      <c r="L50" s="546"/>
      <c r="M50" s="546"/>
      <c r="N50" s="546"/>
      <c r="O50" s="555"/>
      <c r="P50" s="546"/>
      <c r="Q50" s="554"/>
      <c r="R50" s="546"/>
      <c r="S50" s="546"/>
      <c r="T50" s="546"/>
      <c r="U50" s="555"/>
      <c r="V50" s="546"/>
      <c r="W50" s="554"/>
      <c r="X50" s="546"/>
      <c r="Y50" s="546"/>
      <c r="Z50" s="546"/>
      <c r="AA50" s="555"/>
      <c r="AB50" s="546"/>
      <c r="AC50" s="554"/>
      <c r="AD50" s="557"/>
      <c r="AE50" s="557"/>
      <c r="AF50" s="546"/>
      <c r="AG50" s="555"/>
      <c r="AH50" s="546"/>
      <c r="AI50" s="554"/>
      <c r="AJ50" s="546"/>
      <c r="AK50" s="546"/>
      <c r="AL50" s="546"/>
      <c r="AM50" s="555"/>
      <c r="AN50" s="546"/>
      <c r="AO50" s="554"/>
      <c r="AP50" s="546"/>
      <c r="AQ50" s="546"/>
      <c r="AR50" s="546"/>
      <c r="AS50" s="555"/>
      <c r="AT50" s="546"/>
      <c r="AU50" s="550"/>
      <c r="AV50" s="550"/>
      <c r="AW50" s="550"/>
      <c r="AX50" s="541"/>
      <c r="AY50" s="553"/>
      <c r="AZ50" s="546"/>
      <c r="BF50" s="548"/>
      <c r="BG50" s="548"/>
      <c r="BH50" s="548"/>
      <c r="BI50" s="548"/>
      <c r="BJ50" s="548"/>
      <c r="BK50" s="548"/>
      <c r="BL50" s="548"/>
      <c r="BM50" s="548"/>
      <c r="DJ50" s="548"/>
      <c r="DK50" s="548"/>
      <c r="DL50" s="548"/>
      <c r="DM50" s="548"/>
      <c r="DN50" s="548"/>
      <c r="DO50" s="548"/>
      <c r="DP50" s="548"/>
      <c r="DQ50" s="548"/>
      <c r="DR50" s="548"/>
      <c r="DS50" s="548"/>
      <c r="DT50" s="548"/>
      <c r="DU50" s="548"/>
      <c r="DV50" s="548"/>
      <c r="DW50" s="549"/>
      <c r="DX50" s="549"/>
      <c r="DY50" s="549"/>
      <c r="DZ50" s="549"/>
      <c r="EA50" s="549"/>
      <c r="EB50" s="549"/>
      <c r="EC50" s="549"/>
      <c r="ED50" s="549"/>
      <c r="EE50" s="549"/>
      <c r="EF50" s="549"/>
      <c r="EG50" s="549"/>
      <c r="EH50" s="549"/>
      <c r="EI50" s="549"/>
      <c r="EJ50" s="549"/>
      <c r="EK50" s="549"/>
      <c r="EL50" s="549"/>
      <c r="EM50" s="549"/>
      <c r="EN50" s="549"/>
    </row>
    <row r="51" customFormat="false" ht="5.25" hidden="false" customHeight="true" outlineLevel="0" collapsed="false">
      <c r="J51" s="546"/>
      <c r="K51" s="554"/>
      <c r="L51" s="546"/>
      <c r="M51" s="546"/>
      <c r="N51" s="546"/>
      <c r="O51" s="555"/>
      <c r="P51" s="546"/>
      <c r="Q51" s="554"/>
      <c r="R51" s="546"/>
      <c r="S51" s="546"/>
      <c r="T51" s="546"/>
      <c r="U51" s="555"/>
      <c r="V51" s="546"/>
      <c r="W51" s="554"/>
      <c r="X51" s="546"/>
      <c r="Y51" s="546"/>
      <c r="Z51" s="546"/>
      <c r="AA51" s="555"/>
      <c r="AB51" s="546"/>
      <c r="AC51" s="554"/>
      <c r="AD51" s="546"/>
      <c r="AE51" s="546"/>
      <c r="AF51" s="546"/>
      <c r="AG51" s="555"/>
      <c r="AH51" s="546"/>
      <c r="AI51" s="554"/>
      <c r="AJ51" s="546"/>
      <c r="AK51" s="546"/>
      <c r="AL51" s="546"/>
      <c r="AM51" s="555"/>
      <c r="AN51" s="546"/>
      <c r="AO51" s="554"/>
      <c r="AP51" s="546"/>
      <c r="AQ51" s="546"/>
      <c r="AR51" s="546"/>
      <c r="AS51" s="555"/>
      <c r="AT51" s="546"/>
      <c r="AU51" s="554"/>
      <c r="AV51" s="546"/>
      <c r="AW51" s="546"/>
      <c r="AX51" s="546"/>
      <c r="AY51" s="555"/>
      <c r="AZ51" s="546"/>
      <c r="BF51" s="548"/>
      <c r="BG51" s="548"/>
      <c r="BH51" s="548"/>
      <c r="BI51" s="548"/>
      <c r="BJ51" s="548"/>
      <c r="BK51" s="548"/>
      <c r="BL51" s="548"/>
      <c r="BM51" s="548"/>
      <c r="DJ51" s="548"/>
      <c r="DK51" s="548"/>
      <c r="DL51" s="548"/>
      <c r="DM51" s="548"/>
      <c r="DN51" s="548"/>
      <c r="DO51" s="548"/>
      <c r="DP51" s="548"/>
      <c r="DQ51" s="548"/>
      <c r="DR51" s="548"/>
      <c r="DS51" s="548"/>
      <c r="DT51" s="548"/>
      <c r="DU51" s="548"/>
      <c r="DV51" s="548"/>
      <c r="DW51" s="549"/>
      <c r="DX51" s="549"/>
      <c r="DY51" s="549"/>
      <c r="DZ51" s="549"/>
      <c r="EA51" s="549"/>
      <c r="EB51" s="549"/>
      <c r="EC51" s="549"/>
      <c r="ED51" s="549"/>
      <c r="EE51" s="549"/>
      <c r="EF51" s="549"/>
      <c r="EG51" s="549"/>
      <c r="EH51" s="549"/>
      <c r="EI51" s="549"/>
      <c r="EJ51" s="549"/>
      <c r="EK51" s="549"/>
      <c r="EL51" s="549"/>
      <c r="EM51" s="549"/>
      <c r="EN51" s="549"/>
    </row>
    <row r="52" customFormat="false" ht="5.25" hidden="false" customHeight="true" outlineLevel="0" collapsed="false">
      <c r="J52" s="548"/>
      <c r="K52" s="572"/>
      <c r="L52" s="548"/>
      <c r="M52" s="548"/>
      <c r="N52" s="548"/>
      <c r="O52" s="573"/>
      <c r="P52" s="548"/>
      <c r="Q52" s="572"/>
      <c r="R52" s="548"/>
      <c r="S52" s="548"/>
      <c r="T52" s="548"/>
      <c r="U52" s="573"/>
      <c r="V52" s="548"/>
      <c r="W52" s="572"/>
      <c r="X52" s="548"/>
      <c r="Y52" s="548"/>
      <c r="Z52" s="548"/>
      <c r="AA52" s="573"/>
      <c r="AB52" s="548"/>
      <c r="AC52" s="572"/>
      <c r="AD52" s="548"/>
      <c r="AE52" s="548"/>
      <c r="AF52" s="548"/>
      <c r="AG52" s="573"/>
      <c r="AH52" s="548"/>
      <c r="AI52" s="572"/>
      <c r="AJ52" s="548"/>
      <c r="AK52" s="548"/>
      <c r="AL52" s="548"/>
      <c r="AM52" s="573"/>
      <c r="AN52" s="548"/>
      <c r="AO52" s="572"/>
      <c r="AP52" s="557" t="s">
        <v>2496</v>
      </c>
      <c r="AQ52" s="557"/>
      <c r="AR52" s="548"/>
      <c r="AS52" s="573"/>
      <c r="AT52" s="548"/>
      <c r="AU52" s="554"/>
      <c r="AX52" s="546"/>
      <c r="AY52" s="555"/>
      <c r="AZ52" s="548"/>
      <c r="BF52" s="548"/>
      <c r="BG52" s="548"/>
      <c r="BH52" s="548"/>
      <c r="BI52" s="548"/>
      <c r="BJ52" s="548"/>
      <c r="BK52" s="548"/>
      <c r="BL52" s="548"/>
      <c r="BM52" s="548"/>
      <c r="DJ52" s="548"/>
      <c r="DK52" s="548"/>
      <c r="DL52" s="548"/>
      <c r="DM52" s="548"/>
      <c r="DN52" s="548"/>
      <c r="DO52" s="548"/>
      <c r="DP52" s="548"/>
      <c r="DQ52" s="548"/>
      <c r="DR52" s="548"/>
      <c r="DS52" s="548"/>
      <c r="DT52" s="548"/>
      <c r="DU52" s="548"/>
      <c r="DV52" s="548"/>
      <c r="DW52" s="549"/>
      <c r="DX52" s="549"/>
      <c r="DY52" s="549"/>
      <c r="DZ52" s="549"/>
      <c r="EA52" s="549"/>
      <c r="EB52" s="549"/>
      <c r="EC52" s="549"/>
      <c r="ED52" s="549"/>
      <c r="EE52" s="549"/>
      <c r="EF52" s="549"/>
      <c r="EG52" s="549"/>
      <c r="EH52" s="549"/>
      <c r="EI52" s="549"/>
      <c r="EJ52" s="549"/>
      <c r="EK52" s="549"/>
      <c r="EL52" s="549"/>
      <c r="EM52" s="549"/>
      <c r="EN52" s="549"/>
    </row>
    <row r="53" customFormat="false" ht="5.25" hidden="false" customHeight="true" outlineLevel="0" collapsed="false">
      <c r="J53" s="548"/>
      <c r="K53" s="572"/>
      <c r="L53" s="548"/>
      <c r="M53" s="548"/>
      <c r="N53" s="548"/>
      <c r="O53" s="573"/>
      <c r="P53" s="548"/>
      <c r="Q53" s="572"/>
      <c r="R53" s="548"/>
      <c r="S53" s="548"/>
      <c r="T53" s="548"/>
      <c r="U53" s="573"/>
      <c r="V53" s="548"/>
      <c r="W53" s="572"/>
      <c r="X53" s="548"/>
      <c r="Y53" s="548"/>
      <c r="Z53" s="548"/>
      <c r="AA53" s="573"/>
      <c r="AB53" s="548"/>
      <c r="AC53" s="572"/>
      <c r="AD53" s="548"/>
      <c r="AE53" s="548"/>
      <c r="AF53" s="548"/>
      <c r="AG53" s="573"/>
      <c r="AH53" s="548"/>
      <c r="AI53" s="572"/>
      <c r="AJ53" s="548"/>
      <c r="AK53" s="548"/>
      <c r="AL53" s="548"/>
      <c r="AM53" s="573"/>
      <c r="AN53" s="548"/>
      <c r="AO53" s="572"/>
      <c r="AP53" s="557"/>
      <c r="AQ53" s="557"/>
      <c r="AR53" s="548"/>
      <c r="AS53" s="573"/>
      <c r="AT53" s="548"/>
      <c r="AU53" s="554"/>
      <c r="AX53" s="546"/>
      <c r="AY53" s="555"/>
      <c r="AZ53" s="548"/>
      <c r="BA53" s="558" t="n">
        <v>13</v>
      </c>
      <c r="BB53" s="558"/>
      <c r="BC53" s="559"/>
      <c r="BD53" s="560"/>
      <c r="BE53" s="541"/>
      <c r="BF53" s="548"/>
      <c r="BG53" s="548"/>
      <c r="BH53" s="548"/>
      <c r="BI53" s="548"/>
      <c r="BJ53" s="548"/>
      <c r="BK53" s="548"/>
      <c r="BL53" s="548"/>
      <c r="BM53" s="548"/>
      <c r="DJ53" s="548"/>
      <c r="DK53" s="548"/>
      <c r="DL53" s="548"/>
      <c r="DM53" s="548"/>
      <c r="DN53" s="548"/>
      <c r="DO53" s="548"/>
      <c r="DP53" s="548"/>
      <c r="DQ53" s="548"/>
      <c r="DR53" s="548"/>
      <c r="DS53" s="548"/>
      <c r="DT53" s="548"/>
      <c r="DU53" s="548"/>
      <c r="DV53" s="548"/>
      <c r="DW53" s="549"/>
      <c r="DX53" s="549"/>
      <c r="DY53" s="549"/>
      <c r="DZ53" s="549"/>
      <c r="EA53" s="549"/>
      <c r="EB53" s="549"/>
      <c r="EC53" s="549"/>
      <c r="ED53" s="549"/>
      <c r="EE53" s="549"/>
      <c r="EF53" s="549"/>
      <c r="EG53" s="549"/>
      <c r="EH53" s="549"/>
      <c r="EI53" s="549"/>
      <c r="EJ53" s="549"/>
      <c r="EK53" s="549"/>
      <c r="EL53" s="549"/>
      <c r="EM53" s="549"/>
      <c r="EN53" s="549"/>
    </row>
    <row r="54" customFormat="false" ht="5.25" hidden="false" customHeight="true" outlineLevel="0" collapsed="false">
      <c r="J54" s="548"/>
      <c r="K54" s="572"/>
      <c r="L54" s="548"/>
      <c r="M54" s="548"/>
      <c r="N54" s="548"/>
      <c r="O54" s="573"/>
      <c r="P54" s="548"/>
      <c r="Q54" s="572"/>
      <c r="R54" s="548"/>
      <c r="S54" s="548"/>
      <c r="T54" s="548"/>
      <c r="U54" s="573"/>
      <c r="V54" s="548"/>
      <c r="W54" s="572"/>
      <c r="X54" s="548"/>
      <c r="Y54" s="548"/>
      <c r="Z54" s="548"/>
      <c r="AA54" s="573"/>
      <c r="AB54" s="548"/>
      <c r="AC54" s="572"/>
      <c r="AD54" s="548"/>
      <c r="AE54" s="548"/>
      <c r="AF54" s="548"/>
      <c r="AG54" s="573"/>
      <c r="AH54" s="548"/>
      <c r="AI54" s="572"/>
      <c r="AJ54" s="548"/>
      <c r="AK54" s="548"/>
      <c r="AL54" s="548"/>
      <c r="AM54" s="573"/>
      <c r="AN54" s="548"/>
      <c r="AO54" s="572"/>
      <c r="AP54" s="557"/>
      <c r="AQ54" s="557"/>
      <c r="AR54" s="548"/>
      <c r="AS54" s="573"/>
      <c r="AT54" s="548"/>
      <c r="AU54" s="554"/>
      <c r="AX54" s="546"/>
      <c r="AY54" s="555"/>
      <c r="AZ54" s="548"/>
      <c r="BA54" s="574"/>
      <c r="BB54" s="562"/>
      <c r="BC54" s="562"/>
      <c r="BD54" s="560"/>
      <c r="BE54" s="541"/>
      <c r="BF54" s="548"/>
      <c r="BG54" s="548"/>
      <c r="BH54" s="548"/>
      <c r="BI54" s="548"/>
      <c r="BJ54" s="548"/>
      <c r="BK54" s="548"/>
      <c r="BL54" s="548"/>
      <c r="BM54" s="548"/>
      <c r="BO54" s="575"/>
      <c r="BP54" s="575"/>
      <c r="DJ54" s="548"/>
      <c r="DK54" s="548"/>
      <c r="DL54" s="548"/>
      <c r="DM54" s="548"/>
      <c r="DN54" s="548"/>
      <c r="DO54" s="548"/>
      <c r="DP54" s="548"/>
      <c r="DQ54" s="548"/>
      <c r="DR54" s="548"/>
      <c r="DS54" s="548"/>
      <c r="DT54" s="548"/>
      <c r="DU54" s="548"/>
      <c r="DV54" s="548"/>
      <c r="DW54" s="549"/>
      <c r="DX54" s="549"/>
      <c r="DY54" s="549"/>
      <c r="DZ54" s="549"/>
      <c r="EA54" s="549"/>
      <c r="EB54" s="549"/>
      <c r="EC54" s="549"/>
      <c r="ED54" s="549"/>
      <c r="EE54" s="549"/>
      <c r="EF54" s="549"/>
      <c r="EG54" s="549"/>
      <c r="EH54" s="549"/>
      <c r="EI54" s="549"/>
      <c r="EJ54" s="549"/>
      <c r="EK54" s="549"/>
      <c r="EL54" s="549"/>
      <c r="EM54" s="549"/>
      <c r="EN54" s="549"/>
    </row>
    <row r="55" customFormat="false" ht="5.25" hidden="false" customHeight="true" outlineLevel="0" collapsed="false">
      <c r="J55" s="548"/>
      <c r="K55" s="572"/>
      <c r="L55" s="548"/>
      <c r="M55" s="548"/>
      <c r="N55" s="548"/>
      <c r="O55" s="573"/>
      <c r="P55" s="548"/>
      <c r="Q55" s="572"/>
      <c r="R55" s="548"/>
      <c r="S55" s="548"/>
      <c r="T55" s="548"/>
      <c r="U55" s="573"/>
      <c r="V55" s="548"/>
      <c r="W55" s="572"/>
      <c r="X55" s="548"/>
      <c r="Y55" s="548"/>
      <c r="Z55" s="548"/>
      <c r="AA55" s="573"/>
      <c r="AB55" s="548"/>
      <c r="AC55" s="572"/>
      <c r="AD55" s="548"/>
      <c r="AE55" s="548"/>
      <c r="AF55" s="548"/>
      <c r="AG55" s="573"/>
      <c r="AH55" s="548"/>
      <c r="AI55" s="572"/>
      <c r="AJ55" s="548"/>
      <c r="AK55" s="548"/>
      <c r="AL55" s="548"/>
      <c r="AM55" s="573"/>
      <c r="AN55" s="548"/>
      <c r="AO55" s="572"/>
      <c r="AP55" s="557"/>
      <c r="AQ55" s="557"/>
      <c r="AR55" s="548"/>
      <c r="AS55" s="573"/>
      <c r="AT55" s="548"/>
      <c r="AU55" s="554"/>
      <c r="AX55" s="546"/>
      <c r="AY55" s="555"/>
      <c r="AZ55" s="548"/>
      <c r="BA55" s="554"/>
      <c r="BB55" s="546"/>
      <c r="BC55" s="546"/>
      <c r="BD55" s="554"/>
      <c r="BE55" s="546"/>
      <c r="BF55" s="548"/>
      <c r="BG55" s="548"/>
      <c r="BH55" s="548"/>
      <c r="BI55" s="548"/>
      <c r="BJ55" s="548"/>
      <c r="BK55" s="548"/>
      <c r="BL55" s="548"/>
      <c r="BM55" s="548"/>
      <c r="BO55" s="576"/>
      <c r="BP55" s="576"/>
      <c r="DJ55" s="548"/>
      <c r="DK55" s="548"/>
      <c r="DL55" s="548"/>
      <c r="DM55" s="548"/>
      <c r="DN55" s="548"/>
      <c r="DO55" s="548"/>
      <c r="DP55" s="548"/>
      <c r="DQ55" s="548"/>
      <c r="DR55" s="548"/>
      <c r="DS55" s="548"/>
      <c r="DT55" s="548"/>
      <c r="DU55" s="548"/>
      <c r="DV55" s="548"/>
      <c r="DW55" s="549"/>
      <c r="DX55" s="549"/>
      <c r="DY55" s="549"/>
      <c r="DZ55" s="549"/>
      <c r="EA55" s="549"/>
      <c r="EB55" s="549"/>
      <c r="EC55" s="549"/>
      <c r="ED55" s="549"/>
      <c r="EE55" s="549"/>
      <c r="EF55" s="549"/>
      <c r="EG55" s="549"/>
      <c r="EH55" s="549"/>
      <c r="EI55" s="549"/>
      <c r="EJ55" s="549"/>
      <c r="EK55" s="549"/>
      <c r="EL55" s="549"/>
      <c r="EM55" s="549"/>
      <c r="EN55" s="549"/>
    </row>
    <row r="56" customFormat="false" ht="5.25" hidden="false" customHeight="true" outlineLevel="0" collapsed="false">
      <c r="J56" s="548"/>
      <c r="K56" s="572"/>
      <c r="L56" s="548"/>
      <c r="M56" s="548"/>
      <c r="N56" s="548"/>
      <c r="O56" s="573"/>
      <c r="P56" s="548"/>
      <c r="Q56" s="572"/>
      <c r="R56" s="548"/>
      <c r="S56" s="548"/>
      <c r="T56" s="548"/>
      <c r="U56" s="573"/>
      <c r="V56" s="548"/>
      <c r="W56" s="572"/>
      <c r="X56" s="548"/>
      <c r="Y56" s="548"/>
      <c r="Z56" s="548"/>
      <c r="AA56" s="573"/>
      <c r="AB56" s="548"/>
      <c r="AC56" s="577" t="n">
        <v>1</v>
      </c>
      <c r="AD56" s="577"/>
      <c r="AE56" s="548"/>
      <c r="AF56" s="548"/>
      <c r="AG56" s="573"/>
      <c r="AH56" s="548"/>
      <c r="AI56" s="572"/>
      <c r="AJ56" s="548"/>
      <c r="AK56" s="548"/>
      <c r="AL56" s="548"/>
      <c r="AM56" s="573"/>
      <c r="AN56" s="548"/>
      <c r="AO56" s="572"/>
      <c r="AP56" s="557"/>
      <c r="AQ56" s="557"/>
      <c r="AR56" s="548"/>
      <c r="AS56" s="573"/>
      <c r="AT56" s="548"/>
      <c r="AU56" s="554"/>
      <c r="AX56" s="546"/>
      <c r="AY56" s="555"/>
      <c r="AZ56" s="548"/>
      <c r="BA56" s="578"/>
      <c r="BB56" s="546"/>
      <c r="BC56" s="546"/>
      <c r="BD56" s="554"/>
      <c r="BE56" s="546"/>
      <c r="BF56" s="548"/>
      <c r="BG56" s="548"/>
      <c r="BH56" s="548"/>
      <c r="BI56" s="548"/>
      <c r="BJ56" s="548"/>
      <c r="BK56" s="548"/>
      <c r="BL56" s="548"/>
      <c r="BM56" s="548"/>
      <c r="BO56" s="576"/>
      <c r="BP56" s="576"/>
      <c r="DJ56" s="548"/>
      <c r="DK56" s="548"/>
      <c r="DL56" s="548"/>
      <c r="DM56" s="548"/>
      <c r="DN56" s="548"/>
      <c r="DO56" s="548"/>
      <c r="DP56" s="548"/>
      <c r="DQ56" s="548"/>
      <c r="DR56" s="548"/>
      <c r="DS56" s="548"/>
      <c r="DT56" s="548"/>
      <c r="DU56" s="548"/>
      <c r="DV56" s="548"/>
      <c r="DW56" s="549"/>
      <c r="DX56" s="549"/>
      <c r="DY56" s="549"/>
      <c r="DZ56" s="549"/>
      <c r="EA56" s="549"/>
      <c r="EB56" s="549"/>
      <c r="EC56" s="549"/>
      <c r="ED56" s="549"/>
      <c r="EE56" s="549"/>
      <c r="EF56" s="549"/>
      <c r="EG56" s="549"/>
      <c r="EH56" s="549"/>
      <c r="EI56" s="549"/>
      <c r="EJ56" s="549"/>
      <c r="EK56" s="549"/>
      <c r="EL56" s="549"/>
      <c r="EM56" s="549"/>
      <c r="EN56" s="549"/>
    </row>
    <row r="57" customFormat="false" ht="5.25" hidden="false" customHeight="true" outlineLevel="0" collapsed="false">
      <c r="J57" s="548"/>
      <c r="K57" s="572"/>
      <c r="L57" s="548"/>
      <c r="M57" s="548"/>
      <c r="N57" s="548"/>
      <c r="O57" s="573"/>
      <c r="P57" s="548"/>
      <c r="Q57" s="572"/>
      <c r="R57" s="548"/>
      <c r="S57" s="548"/>
      <c r="T57" s="548"/>
      <c r="U57" s="573"/>
      <c r="V57" s="548"/>
      <c r="W57" s="572"/>
      <c r="X57" s="548"/>
      <c r="Y57" s="548"/>
      <c r="Z57" s="548"/>
      <c r="AA57" s="573"/>
      <c r="AB57" s="548"/>
      <c r="AC57" s="577"/>
      <c r="AD57" s="577"/>
      <c r="AE57" s="579"/>
      <c r="AF57" s="580"/>
      <c r="AG57" s="581"/>
      <c r="AH57" s="548"/>
      <c r="AI57" s="572"/>
      <c r="AJ57" s="548"/>
      <c r="AK57" s="548"/>
      <c r="AL57" s="548"/>
      <c r="AM57" s="573"/>
      <c r="AN57" s="548"/>
      <c r="AO57" s="572"/>
      <c r="AP57" s="557"/>
      <c r="AQ57" s="557"/>
      <c r="AR57" s="548"/>
      <c r="AS57" s="573"/>
      <c r="AT57" s="548"/>
      <c r="AU57" s="554"/>
      <c r="AV57" s="582"/>
      <c r="AW57" s="582"/>
      <c r="AX57" s="546"/>
      <c r="AY57" s="555"/>
      <c r="AZ57" s="548"/>
      <c r="BA57" s="554"/>
      <c r="BB57" s="565" t="s">
        <v>59</v>
      </c>
      <c r="BC57" s="565"/>
      <c r="BD57" s="554"/>
      <c r="BE57" s="546"/>
      <c r="BF57" s="548"/>
      <c r="BG57" s="548"/>
      <c r="BH57" s="548"/>
      <c r="BI57" s="548"/>
      <c r="BJ57" s="548"/>
      <c r="BK57" s="548"/>
      <c r="BL57" s="548"/>
      <c r="BM57" s="548"/>
      <c r="DJ57" s="548"/>
      <c r="DK57" s="548"/>
      <c r="DL57" s="548"/>
      <c r="DM57" s="548"/>
      <c r="DN57" s="548"/>
      <c r="DO57" s="548"/>
      <c r="DP57" s="548"/>
      <c r="DQ57" s="548"/>
      <c r="DR57" s="548"/>
      <c r="DS57" s="548"/>
      <c r="DT57" s="548"/>
      <c r="DU57" s="548"/>
      <c r="DV57" s="548"/>
      <c r="DW57" s="549"/>
      <c r="DX57" s="549"/>
      <c r="DY57" s="549"/>
      <c r="DZ57" s="549"/>
      <c r="EA57" s="549"/>
      <c r="EB57" s="549"/>
      <c r="EC57" s="549"/>
      <c r="ED57" s="549"/>
      <c r="EE57" s="549"/>
      <c r="EF57" s="549"/>
      <c r="EG57" s="549"/>
      <c r="EH57" s="549"/>
      <c r="EI57" s="549"/>
      <c r="EJ57" s="549"/>
      <c r="EK57" s="549"/>
      <c r="EL57" s="549"/>
      <c r="EM57" s="549"/>
      <c r="EN57" s="549"/>
    </row>
    <row r="58" customFormat="false" ht="5.25" hidden="false" customHeight="true" outlineLevel="0" collapsed="false">
      <c r="J58" s="548"/>
      <c r="K58" s="572"/>
      <c r="L58" s="548"/>
      <c r="M58" s="548"/>
      <c r="N58" s="548"/>
      <c r="O58" s="573"/>
      <c r="P58" s="548"/>
      <c r="Q58" s="572"/>
      <c r="R58" s="548"/>
      <c r="S58" s="548"/>
      <c r="T58" s="548"/>
      <c r="U58" s="573"/>
      <c r="V58" s="548"/>
      <c r="W58" s="572"/>
      <c r="X58" s="548"/>
      <c r="Y58" s="548"/>
      <c r="Z58" s="548"/>
      <c r="AA58" s="573"/>
      <c r="AB58" s="548"/>
      <c r="AC58" s="583" t="n">
        <v>778</v>
      </c>
      <c r="AD58" s="583"/>
      <c r="AE58" s="583"/>
      <c r="AF58" s="548"/>
      <c r="AG58" s="573"/>
      <c r="AH58" s="548"/>
      <c r="AI58" s="572"/>
      <c r="AJ58" s="548"/>
      <c r="AK58" s="548"/>
      <c r="AL58" s="548"/>
      <c r="AM58" s="573"/>
      <c r="AN58" s="548"/>
      <c r="AO58" s="572"/>
      <c r="AP58" s="557"/>
      <c r="AQ58" s="557"/>
      <c r="AR58" s="548"/>
      <c r="AS58" s="573"/>
      <c r="AT58" s="548"/>
      <c r="AU58" s="554"/>
      <c r="AV58" s="565" t="s">
        <v>59</v>
      </c>
      <c r="AW58" s="565"/>
      <c r="AX58" s="546"/>
      <c r="AY58" s="555"/>
      <c r="AZ58" s="548"/>
      <c r="BA58" s="578"/>
      <c r="BB58" s="565"/>
      <c r="BC58" s="565"/>
      <c r="BD58" s="554"/>
      <c r="BE58" s="546"/>
      <c r="BF58" s="539"/>
      <c r="BG58" s="539"/>
      <c r="BH58" s="539"/>
      <c r="BI58" s="539"/>
      <c r="BJ58" s="539"/>
      <c r="BK58" s="539"/>
      <c r="BL58" s="539"/>
      <c r="BM58" s="539"/>
      <c r="DJ58" s="548"/>
      <c r="DK58" s="548"/>
      <c r="DL58" s="548"/>
      <c r="DM58" s="548"/>
      <c r="DN58" s="548"/>
      <c r="DO58" s="548"/>
      <c r="DP58" s="548"/>
      <c r="DQ58" s="548"/>
      <c r="DR58" s="548"/>
      <c r="DS58" s="548"/>
      <c r="DT58" s="548"/>
      <c r="DU58" s="548"/>
      <c r="DV58" s="548"/>
      <c r="DW58" s="549"/>
      <c r="DX58" s="549"/>
      <c r="DY58" s="549"/>
      <c r="DZ58" s="549"/>
      <c r="EA58" s="549"/>
      <c r="EB58" s="549"/>
      <c r="EC58" s="549"/>
      <c r="ED58" s="549"/>
      <c r="EE58" s="549"/>
      <c r="EF58" s="549"/>
      <c r="EG58" s="549"/>
      <c r="EH58" s="549"/>
      <c r="EI58" s="549"/>
      <c r="EJ58" s="549"/>
      <c r="EK58" s="549"/>
      <c r="EL58" s="549"/>
      <c r="EM58" s="549"/>
      <c r="EN58" s="549"/>
    </row>
    <row r="59" customFormat="false" ht="5.25" hidden="false" customHeight="true" outlineLevel="0" collapsed="false">
      <c r="J59" s="548"/>
      <c r="K59" s="572"/>
      <c r="L59" s="548"/>
      <c r="M59" s="548"/>
      <c r="N59" s="548"/>
      <c r="O59" s="573"/>
      <c r="P59" s="548"/>
      <c r="Q59" s="572"/>
      <c r="R59" s="548"/>
      <c r="S59" s="548"/>
      <c r="T59" s="548"/>
      <c r="U59" s="573"/>
      <c r="V59" s="548"/>
      <c r="W59" s="572"/>
      <c r="X59" s="548"/>
      <c r="Y59" s="548"/>
      <c r="Z59" s="548"/>
      <c r="AA59" s="573"/>
      <c r="AB59" s="548"/>
      <c r="AC59" s="583"/>
      <c r="AD59" s="583"/>
      <c r="AE59" s="583"/>
      <c r="AF59" s="548"/>
      <c r="AG59" s="573"/>
      <c r="AH59" s="548"/>
      <c r="AI59" s="572"/>
      <c r="AJ59" s="548"/>
      <c r="AK59" s="548"/>
      <c r="AL59" s="548"/>
      <c r="AM59" s="573"/>
      <c r="AN59" s="548"/>
      <c r="AO59" s="572"/>
      <c r="AP59" s="557"/>
      <c r="AQ59" s="557"/>
      <c r="AR59" s="548"/>
      <c r="AS59" s="573"/>
      <c r="AT59" s="548"/>
      <c r="AU59" s="554"/>
      <c r="AV59" s="565"/>
      <c r="AW59" s="565"/>
      <c r="AX59" s="546"/>
      <c r="AY59" s="555"/>
      <c r="AZ59" s="548"/>
      <c r="BA59" s="554"/>
      <c r="BB59" s="565"/>
      <c r="BC59" s="565"/>
      <c r="BD59" s="554"/>
      <c r="BE59" s="546"/>
      <c r="BF59" s="539"/>
      <c r="BG59" s="539"/>
      <c r="BH59" s="539"/>
      <c r="BI59" s="539"/>
      <c r="BJ59" s="539"/>
      <c r="BK59" s="539"/>
      <c r="BL59" s="539"/>
      <c r="BM59" s="539"/>
      <c r="DJ59" s="548"/>
      <c r="DK59" s="548"/>
      <c r="DL59" s="548"/>
      <c r="DM59" s="548"/>
      <c r="DN59" s="548"/>
      <c r="DO59" s="548"/>
      <c r="DP59" s="548"/>
      <c r="DQ59" s="548"/>
      <c r="DR59" s="548"/>
      <c r="DS59" s="548"/>
      <c r="DT59" s="548"/>
      <c r="DU59" s="548"/>
      <c r="DV59" s="548"/>
      <c r="DW59" s="549"/>
      <c r="DX59" s="549"/>
      <c r="DY59" s="549"/>
      <c r="DZ59" s="549"/>
      <c r="EA59" s="549"/>
      <c r="EB59" s="549"/>
      <c r="EC59" s="549"/>
      <c r="ED59" s="549"/>
      <c r="EE59" s="549"/>
      <c r="EF59" s="549"/>
      <c r="EG59" s="549"/>
      <c r="EH59" s="549"/>
      <c r="EI59" s="549"/>
      <c r="EJ59" s="549"/>
      <c r="EK59" s="549"/>
      <c r="EL59" s="549"/>
      <c r="EM59" s="549"/>
      <c r="EN59" s="549"/>
    </row>
    <row r="60" customFormat="false" ht="5.25" hidden="false" customHeight="true" outlineLevel="0" collapsed="false">
      <c r="J60" s="548"/>
      <c r="K60" s="572"/>
      <c r="L60" s="548"/>
      <c r="M60" s="548"/>
      <c r="N60" s="548"/>
      <c r="O60" s="573"/>
      <c r="P60" s="548"/>
      <c r="Q60" s="572"/>
      <c r="R60" s="548"/>
      <c r="S60" s="548"/>
      <c r="T60" s="548"/>
      <c r="U60" s="573"/>
      <c r="V60" s="548"/>
      <c r="W60" s="572"/>
      <c r="X60" s="548"/>
      <c r="Y60" s="548"/>
      <c r="Z60" s="548"/>
      <c r="AA60" s="573"/>
      <c r="AB60" s="548"/>
      <c r="AC60" s="572"/>
      <c r="AF60" s="548"/>
      <c r="AG60" s="573"/>
      <c r="AH60" s="548"/>
      <c r="AI60" s="572"/>
      <c r="AJ60" s="548"/>
      <c r="AK60" s="548"/>
      <c r="AL60" s="548"/>
      <c r="AM60" s="573"/>
      <c r="AN60" s="548"/>
      <c r="AO60" s="572"/>
      <c r="AP60" s="557"/>
      <c r="AQ60" s="557"/>
      <c r="AR60" s="548"/>
      <c r="AS60" s="573"/>
      <c r="AT60" s="548"/>
      <c r="AU60" s="554"/>
      <c r="AV60" s="565"/>
      <c r="AW60" s="565"/>
      <c r="AX60" s="546"/>
      <c r="AY60" s="555"/>
      <c r="AZ60" s="548"/>
      <c r="BA60" s="578"/>
      <c r="BB60" s="565"/>
      <c r="BC60" s="565"/>
      <c r="BD60" s="554"/>
      <c r="BE60" s="546"/>
      <c r="BF60" s="539"/>
      <c r="BG60" s="539"/>
      <c r="BH60" s="539"/>
      <c r="BI60" s="539"/>
      <c r="BJ60" s="539"/>
      <c r="BK60" s="539"/>
      <c r="BL60" s="539"/>
      <c r="BM60" s="539"/>
      <c r="DJ60" s="548"/>
      <c r="DK60" s="548"/>
      <c r="DL60" s="548"/>
      <c r="DM60" s="548"/>
      <c r="DN60" s="548"/>
      <c r="DO60" s="548"/>
      <c r="DP60" s="548"/>
      <c r="DQ60" s="548"/>
      <c r="DR60" s="548"/>
      <c r="DS60" s="548"/>
      <c r="DT60" s="548"/>
      <c r="DU60" s="548"/>
      <c r="DV60" s="548"/>
      <c r="DW60" s="549"/>
      <c r="DX60" s="549"/>
      <c r="DY60" s="549"/>
      <c r="DZ60" s="549"/>
      <c r="EA60" s="549"/>
      <c r="EB60" s="549"/>
      <c r="EC60" s="549"/>
      <c r="ED60" s="549"/>
      <c r="EE60" s="549"/>
      <c r="EF60" s="549"/>
      <c r="EG60" s="549"/>
      <c r="EH60" s="549"/>
      <c r="EI60" s="549"/>
      <c r="EJ60" s="549"/>
      <c r="EK60" s="549"/>
      <c r="EL60" s="549"/>
      <c r="EM60" s="549"/>
      <c r="EN60" s="549"/>
    </row>
    <row r="61" customFormat="false" ht="5.25" hidden="false" customHeight="true" outlineLevel="0" collapsed="false">
      <c r="J61" s="548"/>
      <c r="K61" s="572"/>
      <c r="L61" s="548"/>
      <c r="M61" s="548"/>
      <c r="N61" s="548"/>
      <c r="O61" s="573"/>
      <c r="P61" s="548"/>
      <c r="Q61" s="572"/>
      <c r="R61" s="548"/>
      <c r="S61" s="548"/>
      <c r="T61" s="548"/>
      <c r="U61" s="573"/>
      <c r="V61" s="548"/>
      <c r="W61" s="572"/>
      <c r="X61" s="548"/>
      <c r="Y61" s="548"/>
      <c r="Z61" s="548"/>
      <c r="AA61" s="573"/>
      <c r="AB61" s="548"/>
      <c r="AC61" s="572"/>
      <c r="AD61" s="584" t="s">
        <v>2671</v>
      </c>
      <c r="AE61" s="584"/>
      <c r="AF61" s="548"/>
      <c r="AG61" s="573"/>
      <c r="AH61" s="548"/>
      <c r="AI61" s="572"/>
      <c r="AJ61" s="548"/>
      <c r="AK61" s="548"/>
      <c r="AL61" s="548"/>
      <c r="AM61" s="573"/>
      <c r="AN61" s="548"/>
      <c r="AO61" s="572"/>
      <c r="AP61" s="557"/>
      <c r="AQ61" s="557"/>
      <c r="AR61" s="548"/>
      <c r="AS61" s="573"/>
      <c r="AT61" s="548"/>
      <c r="AU61" s="554"/>
      <c r="AV61" s="565"/>
      <c r="AW61" s="565"/>
      <c r="AX61" s="546"/>
      <c r="AY61" s="555"/>
      <c r="AZ61" s="548"/>
      <c r="BA61" s="578"/>
      <c r="BB61" s="565"/>
      <c r="BC61" s="565"/>
      <c r="BD61" s="566"/>
      <c r="BE61" s="567"/>
      <c r="BF61" s="539"/>
      <c r="BG61" s="539"/>
      <c r="BH61" s="539"/>
      <c r="BI61" s="539"/>
      <c r="BJ61" s="539"/>
      <c r="BK61" s="539"/>
      <c r="BL61" s="539"/>
      <c r="BM61" s="539"/>
      <c r="DJ61" s="548"/>
      <c r="DK61" s="548"/>
      <c r="DL61" s="548"/>
      <c r="DM61" s="548"/>
      <c r="DN61" s="548"/>
      <c r="DO61" s="548"/>
      <c r="DP61" s="548"/>
      <c r="DQ61" s="548"/>
      <c r="DR61" s="548"/>
      <c r="DS61" s="548"/>
      <c r="DT61" s="548"/>
      <c r="DU61" s="548"/>
      <c r="DV61" s="548"/>
      <c r="DW61" s="549"/>
      <c r="DX61" s="549"/>
      <c r="DY61" s="549"/>
      <c r="DZ61" s="549"/>
      <c r="EA61" s="549"/>
      <c r="EB61" s="549"/>
      <c r="EC61" s="549"/>
      <c r="ED61" s="549"/>
      <c r="EE61" s="549"/>
      <c r="EF61" s="549"/>
      <c r="EG61" s="549"/>
      <c r="EH61" s="549"/>
      <c r="EI61" s="549"/>
      <c r="EJ61" s="549"/>
      <c r="EK61" s="549"/>
      <c r="EL61" s="549"/>
      <c r="EM61" s="549"/>
      <c r="EN61" s="549"/>
    </row>
    <row r="62" customFormat="false" ht="5.25" hidden="false" customHeight="true" outlineLevel="0" collapsed="false">
      <c r="J62" s="548"/>
      <c r="K62" s="572"/>
      <c r="L62" s="548"/>
      <c r="M62" s="548"/>
      <c r="N62" s="548"/>
      <c r="O62" s="573"/>
      <c r="P62" s="548"/>
      <c r="Q62" s="572"/>
      <c r="R62" s="548"/>
      <c r="S62" s="548"/>
      <c r="T62" s="548"/>
      <c r="U62" s="573"/>
      <c r="V62" s="548"/>
      <c r="W62" s="572"/>
      <c r="X62" s="548"/>
      <c r="Y62" s="548"/>
      <c r="Z62" s="548"/>
      <c r="AA62" s="573"/>
      <c r="AB62" s="548"/>
      <c r="AC62" s="572"/>
      <c r="AD62" s="584"/>
      <c r="AE62" s="584"/>
      <c r="AF62" s="548"/>
      <c r="AG62" s="573"/>
      <c r="AH62" s="548"/>
      <c r="AI62" s="572"/>
      <c r="AJ62" s="548"/>
      <c r="AK62" s="548"/>
      <c r="AL62" s="548"/>
      <c r="AM62" s="573"/>
      <c r="AN62" s="548"/>
      <c r="AO62" s="572"/>
      <c r="AP62" s="557"/>
      <c r="AQ62" s="557"/>
      <c r="AR62" s="548"/>
      <c r="AS62" s="573"/>
      <c r="AT62" s="548"/>
      <c r="AU62" s="554"/>
      <c r="AV62" s="565"/>
      <c r="AW62" s="565"/>
      <c r="AX62" s="546"/>
      <c r="AY62" s="555"/>
      <c r="AZ62" s="548"/>
      <c r="BA62" s="554"/>
      <c r="BB62" s="546"/>
      <c r="BC62" s="546"/>
      <c r="BD62" s="546"/>
      <c r="BE62" s="555"/>
      <c r="BF62" s="539"/>
      <c r="BG62" s="539"/>
      <c r="BH62" s="539"/>
      <c r="BI62" s="539"/>
      <c r="BJ62" s="539"/>
      <c r="BK62" s="539"/>
      <c r="BL62" s="539"/>
      <c r="BM62" s="539"/>
      <c r="DJ62" s="548"/>
      <c r="DK62" s="548"/>
      <c r="DL62" s="548"/>
      <c r="DM62" s="548"/>
      <c r="DN62" s="548"/>
      <c r="DO62" s="548"/>
      <c r="DP62" s="548"/>
      <c r="DQ62" s="548"/>
      <c r="DR62" s="548"/>
      <c r="DS62" s="548"/>
      <c r="DT62" s="548"/>
      <c r="DU62" s="548"/>
      <c r="DV62" s="548"/>
      <c r="DW62" s="549"/>
      <c r="DX62" s="549"/>
      <c r="DY62" s="549"/>
      <c r="DZ62" s="549"/>
      <c r="EA62" s="549"/>
      <c r="EB62" s="549"/>
      <c r="EC62" s="549"/>
      <c r="ED62" s="549"/>
      <c r="EE62" s="549"/>
      <c r="EF62" s="549"/>
      <c r="EG62" s="549"/>
      <c r="EH62" s="549"/>
      <c r="EI62" s="549"/>
      <c r="EJ62" s="549"/>
      <c r="EK62" s="549"/>
      <c r="EL62" s="549"/>
      <c r="EM62" s="549"/>
      <c r="EN62" s="549"/>
    </row>
    <row r="63" customFormat="false" ht="5.25" hidden="false" customHeight="true" outlineLevel="0" collapsed="false">
      <c r="J63" s="548"/>
      <c r="K63" s="572"/>
      <c r="L63" s="548"/>
      <c r="M63" s="548"/>
      <c r="N63" s="548"/>
      <c r="O63" s="573"/>
      <c r="P63" s="548"/>
      <c r="Q63" s="572"/>
      <c r="R63" s="548"/>
      <c r="S63" s="548"/>
      <c r="T63" s="548"/>
      <c r="U63" s="573"/>
      <c r="V63" s="548"/>
      <c r="W63" s="572"/>
      <c r="X63" s="548"/>
      <c r="Y63" s="548"/>
      <c r="Z63" s="548"/>
      <c r="AA63" s="573"/>
      <c r="AB63" s="548"/>
      <c r="AC63" s="572"/>
      <c r="AD63" s="584"/>
      <c r="AE63" s="584"/>
      <c r="AF63" s="548"/>
      <c r="AG63" s="573"/>
      <c r="AH63" s="548"/>
      <c r="AI63" s="572"/>
      <c r="AJ63" s="548"/>
      <c r="AK63" s="548"/>
      <c r="AL63" s="548"/>
      <c r="AM63" s="573"/>
      <c r="AN63" s="548"/>
      <c r="AO63" s="572"/>
      <c r="AP63" s="557"/>
      <c r="AQ63" s="557"/>
      <c r="AR63" s="548"/>
      <c r="AS63" s="573"/>
      <c r="AT63" s="548"/>
      <c r="AU63" s="572"/>
      <c r="AV63" s="585"/>
      <c r="AW63" s="585"/>
      <c r="AX63" s="548"/>
      <c r="AY63" s="573"/>
      <c r="AZ63" s="548"/>
      <c r="BA63" s="572"/>
      <c r="BB63" s="548"/>
      <c r="BC63" s="548"/>
      <c r="BD63" s="548"/>
      <c r="BE63" s="573"/>
      <c r="BF63" s="548"/>
      <c r="BG63" s="539"/>
      <c r="BH63" s="539"/>
      <c r="BI63" s="539"/>
      <c r="BJ63" s="539"/>
      <c r="BK63" s="539"/>
      <c r="BL63" s="539"/>
      <c r="BM63" s="539"/>
      <c r="DJ63" s="548"/>
      <c r="DK63" s="548"/>
      <c r="DL63" s="548"/>
      <c r="DM63" s="548"/>
      <c r="DN63" s="548"/>
      <c r="DO63" s="548"/>
      <c r="DP63" s="548"/>
      <c r="DQ63" s="548"/>
      <c r="DR63" s="548"/>
      <c r="DS63" s="548"/>
      <c r="DT63" s="548"/>
      <c r="DU63" s="548"/>
      <c r="DV63" s="548"/>
      <c r="DW63" s="549"/>
      <c r="DX63" s="549"/>
      <c r="DY63" s="549"/>
      <c r="DZ63" s="549"/>
      <c r="EA63" s="549"/>
      <c r="EB63" s="549"/>
      <c r="EC63" s="549"/>
      <c r="ED63" s="549"/>
      <c r="EE63" s="549"/>
      <c r="EF63" s="549"/>
      <c r="EG63" s="549"/>
      <c r="EH63" s="549"/>
      <c r="EI63" s="549"/>
      <c r="EJ63" s="549"/>
      <c r="EK63" s="549"/>
      <c r="EL63" s="549"/>
      <c r="EM63" s="549"/>
      <c r="EN63" s="549"/>
    </row>
    <row r="64" customFormat="false" ht="5.25" hidden="false" customHeight="true" outlineLevel="0" collapsed="false">
      <c r="J64" s="548"/>
      <c r="K64" s="572"/>
      <c r="L64" s="548"/>
      <c r="M64" s="548"/>
      <c r="N64" s="548"/>
      <c r="O64" s="573"/>
      <c r="P64" s="548"/>
      <c r="Q64" s="572"/>
      <c r="R64" s="548"/>
      <c r="S64" s="548"/>
      <c r="T64" s="548"/>
      <c r="U64" s="573"/>
      <c r="V64" s="548"/>
      <c r="W64" s="572"/>
      <c r="X64" s="548"/>
      <c r="Y64" s="548"/>
      <c r="Z64" s="548"/>
      <c r="AA64" s="573"/>
      <c r="AB64" s="548"/>
      <c r="AC64" s="572"/>
      <c r="AD64" s="584"/>
      <c r="AE64" s="584"/>
      <c r="AF64" s="548"/>
      <c r="AG64" s="573"/>
      <c r="AH64" s="548"/>
      <c r="AI64" s="572"/>
      <c r="AJ64" s="548"/>
      <c r="AK64" s="548"/>
      <c r="AL64" s="548"/>
      <c r="AM64" s="573"/>
      <c r="AN64" s="548"/>
      <c r="AO64" s="572"/>
      <c r="AP64" s="557"/>
      <c r="AQ64" s="557"/>
      <c r="AR64" s="548"/>
      <c r="AS64" s="573"/>
      <c r="AT64" s="548"/>
      <c r="AU64" s="572"/>
      <c r="AV64" s="585"/>
      <c r="AW64" s="585"/>
      <c r="AX64" s="548"/>
      <c r="AY64" s="573"/>
      <c r="AZ64" s="548"/>
      <c r="BA64" s="586"/>
      <c r="BB64" s="587"/>
      <c r="BC64" s="587"/>
      <c r="BD64" s="587"/>
      <c r="BE64" s="588"/>
      <c r="BF64" s="548"/>
      <c r="BG64" s="539"/>
      <c r="BH64" s="539"/>
      <c r="BI64" s="539"/>
      <c r="BJ64" s="539"/>
      <c r="BK64" s="539"/>
      <c r="BL64" s="539"/>
      <c r="BM64" s="539"/>
      <c r="BP64" s="589"/>
      <c r="BQ64" s="590"/>
      <c r="DJ64" s="548"/>
      <c r="DK64" s="548"/>
      <c r="DL64" s="548"/>
      <c r="DM64" s="548"/>
      <c r="DN64" s="548"/>
      <c r="DO64" s="548"/>
      <c r="DP64" s="548"/>
      <c r="DQ64" s="548"/>
      <c r="DR64" s="548"/>
      <c r="DS64" s="548"/>
      <c r="DT64" s="548"/>
      <c r="DU64" s="548"/>
      <c r="DV64" s="548"/>
      <c r="DW64" s="549"/>
      <c r="DX64" s="549"/>
      <c r="DY64" s="549"/>
      <c r="DZ64" s="549"/>
      <c r="EA64" s="549"/>
      <c r="EB64" s="549"/>
      <c r="EC64" s="549"/>
      <c r="ED64" s="549"/>
      <c r="EE64" s="549"/>
      <c r="EF64" s="549"/>
      <c r="EG64" s="549"/>
      <c r="EH64" s="549"/>
      <c r="EI64" s="549"/>
      <c r="EJ64" s="549"/>
      <c r="EK64" s="549"/>
      <c r="EL64" s="549"/>
      <c r="EM64" s="549"/>
      <c r="EN64" s="549"/>
    </row>
    <row r="65" customFormat="false" ht="5.25" hidden="false" customHeight="true" outlineLevel="0" collapsed="false">
      <c r="J65" s="548"/>
      <c r="K65" s="572"/>
      <c r="L65" s="548"/>
      <c r="M65" s="548"/>
      <c r="N65" s="548"/>
      <c r="O65" s="573"/>
      <c r="P65" s="548"/>
      <c r="Q65" s="572"/>
      <c r="R65" s="548"/>
      <c r="S65" s="548"/>
      <c r="T65" s="548"/>
      <c r="U65" s="573"/>
      <c r="V65" s="548"/>
      <c r="W65" s="572"/>
      <c r="X65" s="548"/>
      <c r="Y65" s="548"/>
      <c r="Z65" s="548"/>
      <c r="AA65" s="573"/>
      <c r="AB65" s="548"/>
      <c r="AC65" s="572"/>
      <c r="AD65" s="584"/>
      <c r="AE65" s="584"/>
      <c r="AF65" s="548"/>
      <c r="AG65" s="573"/>
      <c r="AH65" s="548"/>
      <c r="AI65" s="572"/>
      <c r="AJ65" s="548"/>
      <c r="AK65" s="548"/>
      <c r="AL65" s="548"/>
      <c r="AM65" s="573"/>
      <c r="AN65" s="548"/>
      <c r="AO65" s="572"/>
      <c r="AP65" s="548"/>
      <c r="AQ65" s="548"/>
      <c r="AR65" s="548"/>
      <c r="AS65" s="573"/>
      <c r="AT65" s="548"/>
      <c r="AU65" s="572"/>
      <c r="AV65" s="548"/>
      <c r="AW65" s="548"/>
      <c r="AX65" s="548"/>
      <c r="AY65" s="573"/>
      <c r="AZ65" s="548"/>
      <c r="BA65" s="591" t="n">
        <v>98</v>
      </c>
      <c r="BB65" s="591"/>
      <c r="BC65" s="542"/>
      <c r="BD65" s="592"/>
      <c r="BE65" s="593"/>
      <c r="BF65" s="594"/>
      <c r="BG65" s="539"/>
      <c r="BH65" s="539"/>
      <c r="BI65" s="539"/>
      <c r="BJ65" s="595"/>
      <c r="BK65" s="595"/>
      <c r="BL65" s="539"/>
      <c r="BM65" s="539"/>
      <c r="BP65" s="589"/>
      <c r="BQ65" s="590"/>
      <c r="DJ65" s="548"/>
      <c r="DK65" s="548"/>
      <c r="DL65" s="548"/>
      <c r="DM65" s="548"/>
      <c r="DN65" s="548"/>
      <c r="DO65" s="548"/>
      <c r="DP65" s="548"/>
      <c r="DQ65" s="548"/>
      <c r="DR65" s="548"/>
      <c r="DS65" s="548"/>
      <c r="DT65" s="548"/>
      <c r="DU65" s="548"/>
      <c r="DV65" s="548"/>
      <c r="DW65" s="549"/>
      <c r="DX65" s="549"/>
      <c r="DY65" s="549"/>
      <c r="DZ65" s="549"/>
      <c r="EA65" s="549"/>
      <c r="EB65" s="549"/>
      <c r="EC65" s="549"/>
      <c r="ED65" s="549"/>
      <c r="EE65" s="549"/>
      <c r="EF65" s="549"/>
      <c r="EG65" s="549"/>
      <c r="EH65" s="549"/>
      <c r="EI65" s="549"/>
      <c r="EJ65" s="549"/>
      <c r="EK65" s="549"/>
      <c r="EL65" s="549"/>
      <c r="EM65" s="549"/>
      <c r="EN65" s="549"/>
    </row>
    <row r="66" s="540" customFormat="true" ht="5.25" hidden="false" customHeight="true" outlineLevel="0" collapsed="false">
      <c r="J66" s="548"/>
      <c r="K66" s="572"/>
      <c r="L66" s="548"/>
      <c r="M66" s="548"/>
      <c r="N66" s="548"/>
      <c r="O66" s="573"/>
      <c r="P66" s="548"/>
      <c r="Q66" s="572"/>
      <c r="R66" s="548"/>
      <c r="S66" s="548"/>
      <c r="T66" s="548"/>
      <c r="U66" s="573"/>
      <c r="V66" s="548"/>
      <c r="W66" s="572"/>
      <c r="X66" s="548"/>
      <c r="Y66" s="548"/>
      <c r="Z66" s="548"/>
      <c r="AA66" s="573"/>
      <c r="AB66" s="548"/>
      <c r="AC66" s="572"/>
      <c r="AD66" s="584"/>
      <c r="AE66" s="584"/>
      <c r="AF66" s="548"/>
      <c r="AG66" s="573"/>
      <c r="AH66" s="548"/>
      <c r="AI66" s="572"/>
      <c r="AJ66" s="548"/>
      <c r="AK66" s="548"/>
      <c r="AL66" s="548"/>
      <c r="AM66" s="573"/>
      <c r="AN66" s="548"/>
      <c r="AO66" s="572"/>
      <c r="AP66" s="548"/>
      <c r="AQ66" s="548"/>
      <c r="AR66" s="548"/>
      <c r="AS66" s="573"/>
      <c r="AT66" s="548"/>
      <c r="AU66" s="572"/>
      <c r="AV66" s="548"/>
      <c r="AW66" s="548"/>
      <c r="AX66" s="548"/>
      <c r="AY66" s="573"/>
      <c r="AZ66" s="548"/>
      <c r="BA66" s="591" t="n">
        <v>97</v>
      </c>
      <c r="BB66" s="591"/>
      <c r="BC66" s="589" t="s">
        <v>59</v>
      </c>
      <c r="BD66" s="592"/>
      <c r="BE66" s="593"/>
      <c r="BF66" s="594"/>
      <c r="BG66" s="596"/>
      <c r="BH66" s="596"/>
      <c r="BI66" s="596"/>
      <c r="BJ66" s="595"/>
      <c r="BK66" s="595"/>
      <c r="BL66" s="596"/>
      <c r="BM66" s="596"/>
      <c r="BP66" s="589"/>
      <c r="BQ66" s="590"/>
      <c r="DJ66" s="544"/>
      <c r="DK66" s="544"/>
      <c r="DL66" s="544"/>
      <c r="DM66" s="544"/>
      <c r="DN66" s="544"/>
      <c r="DO66" s="544"/>
      <c r="DP66" s="544"/>
      <c r="DQ66" s="544"/>
      <c r="DR66" s="544"/>
      <c r="DS66" s="544"/>
      <c r="DT66" s="544"/>
      <c r="DU66" s="544"/>
      <c r="DV66" s="544"/>
      <c r="DW66" s="545"/>
      <c r="DX66" s="545"/>
      <c r="DY66" s="545"/>
      <c r="DZ66" s="545"/>
      <c r="EA66" s="545"/>
      <c r="EB66" s="545"/>
      <c r="EC66" s="545"/>
      <c r="ED66" s="545"/>
      <c r="EE66" s="545"/>
      <c r="EF66" s="545"/>
      <c r="EG66" s="545"/>
      <c r="EH66" s="545"/>
      <c r="EI66" s="545"/>
      <c r="EJ66" s="545"/>
      <c r="EK66" s="545"/>
      <c r="EL66" s="545"/>
      <c r="EM66" s="545"/>
      <c r="EN66" s="545"/>
    </row>
    <row r="67" s="540" customFormat="true" ht="5.25" hidden="false" customHeight="true" outlineLevel="0" collapsed="false">
      <c r="J67" s="548"/>
      <c r="K67" s="572"/>
      <c r="L67" s="597"/>
      <c r="M67" s="597"/>
      <c r="N67" s="597"/>
      <c r="O67" s="598"/>
      <c r="P67" s="597"/>
      <c r="Q67" s="572"/>
      <c r="R67" s="597"/>
      <c r="S67" s="597"/>
      <c r="T67" s="597"/>
      <c r="U67" s="598"/>
      <c r="V67" s="597"/>
      <c r="W67" s="572"/>
      <c r="X67" s="597"/>
      <c r="Y67" s="597"/>
      <c r="Z67" s="597"/>
      <c r="AA67" s="598"/>
      <c r="AB67" s="597"/>
      <c r="AC67" s="572"/>
      <c r="AD67" s="584"/>
      <c r="AE67" s="584"/>
      <c r="AF67" s="597"/>
      <c r="AG67" s="598"/>
      <c r="AH67" s="597"/>
      <c r="AI67" s="572"/>
      <c r="AJ67" s="597"/>
      <c r="AK67" s="597"/>
      <c r="AL67" s="597"/>
      <c r="AM67" s="598"/>
      <c r="AN67" s="597"/>
      <c r="AO67" s="572"/>
      <c r="AP67" s="597"/>
      <c r="AQ67" s="597"/>
      <c r="AR67" s="597"/>
      <c r="AS67" s="598"/>
      <c r="AT67" s="597"/>
      <c r="AU67" s="572"/>
      <c r="AV67" s="597"/>
      <c r="AW67" s="597"/>
      <c r="AX67" s="597"/>
      <c r="AY67" s="598"/>
      <c r="AZ67" s="597"/>
      <c r="BA67" s="591" t="n">
        <v>96</v>
      </c>
      <c r="BB67" s="591"/>
      <c r="BC67" s="589"/>
      <c r="BD67" s="592"/>
      <c r="BE67" s="593"/>
      <c r="BF67" s="596"/>
      <c r="BG67" s="596"/>
      <c r="BH67" s="596"/>
      <c r="BI67" s="596"/>
      <c r="BJ67" s="595"/>
      <c r="BK67" s="595"/>
      <c r="BL67" s="596"/>
      <c r="BM67" s="596"/>
      <c r="BP67" s="589"/>
      <c r="BQ67" s="590"/>
      <c r="DJ67" s="596"/>
      <c r="DK67" s="596"/>
      <c r="DL67" s="596"/>
      <c r="DM67" s="596"/>
      <c r="DN67" s="596"/>
      <c r="DO67" s="596"/>
      <c r="DP67" s="596"/>
      <c r="DQ67" s="596"/>
      <c r="DR67" s="596"/>
      <c r="DS67" s="596"/>
      <c r="DT67" s="596"/>
      <c r="DU67" s="596"/>
      <c r="DV67" s="596"/>
    </row>
    <row r="68" customFormat="false" ht="5.25" hidden="false" customHeight="true" outlineLevel="0" collapsed="false">
      <c r="B68" s="594"/>
      <c r="C68" s="594"/>
      <c r="D68" s="594"/>
      <c r="E68" s="594"/>
      <c r="F68" s="594"/>
      <c r="G68" s="594"/>
      <c r="H68" s="594"/>
      <c r="I68" s="594"/>
      <c r="J68" s="548"/>
      <c r="K68" s="572"/>
      <c r="L68" s="597"/>
      <c r="M68" s="597"/>
      <c r="N68" s="597"/>
      <c r="O68" s="598"/>
      <c r="P68" s="597"/>
      <c r="Q68" s="572"/>
      <c r="R68" s="597"/>
      <c r="S68" s="597"/>
      <c r="T68" s="597"/>
      <c r="U68" s="598"/>
      <c r="V68" s="597"/>
      <c r="W68" s="572"/>
      <c r="X68" s="597"/>
      <c r="Y68" s="597"/>
      <c r="Z68" s="597"/>
      <c r="AA68" s="598"/>
      <c r="AB68" s="597"/>
      <c r="AC68" s="572"/>
      <c r="AD68" s="584"/>
      <c r="AE68" s="584"/>
      <c r="AF68" s="597"/>
      <c r="AG68" s="598"/>
      <c r="AH68" s="597"/>
      <c r="AI68" s="572"/>
      <c r="AJ68" s="597"/>
      <c r="AK68" s="597"/>
      <c r="AL68" s="597"/>
      <c r="AM68" s="598"/>
      <c r="AN68" s="597"/>
      <c r="AO68" s="572"/>
      <c r="AP68" s="597"/>
      <c r="AQ68" s="597"/>
      <c r="AR68" s="597"/>
      <c r="AS68" s="598"/>
      <c r="AT68" s="597"/>
      <c r="AU68" s="572"/>
      <c r="AV68" s="597"/>
      <c r="AW68" s="597"/>
      <c r="AX68" s="597"/>
      <c r="AY68" s="598"/>
      <c r="AZ68" s="597"/>
      <c r="BA68" s="599" t="n">
        <v>95</v>
      </c>
      <c r="BB68" s="599"/>
      <c r="BC68" s="589"/>
      <c r="BD68" s="592"/>
      <c r="BE68" s="593"/>
      <c r="BF68" s="539"/>
      <c r="BG68" s="539"/>
      <c r="BH68" s="539"/>
      <c r="BI68" s="539"/>
      <c r="BJ68" s="595"/>
      <c r="BK68" s="595"/>
      <c r="BL68" s="539"/>
      <c r="BM68" s="539"/>
      <c r="BN68" s="539"/>
      <c r="BO68" s="539"/>
      <c r="BP68" s="590"/>
      <c r="BQ68" s="590"/>
      <c r="BR68" s="539"/>
      <c r="BS68" s="539"/>
      <c r="BT68" s="539"/>
      <c r="BU68" s="539"/>
      <c r="BV68" s="595"/>
      <c r="BW68" s="595"/>
      <c r="BX68" s="539"/>
      <c r="BY68" s="539"/>
      <c r="BZ68" s="539"/>
      <c r="CA68" s="539"/>
      <c r="CB68" s="539"/>
      <c r="CC68" s="539"/>
      <c r="CD68" s="539"/>
      <c r="CE68" s="594"/>
      <c r="CF68" s="594"/>
      <c r="CG68" s="594"/>
      <c r="CH68" s="595"/>
      <c r="CI68" s="595"/>
      <c r="CJ68" s="594"/>
      <c r="CK68" s="594"/>
      <c r="CL68" s="594"/>
      <c r="CM68" s="594"/>
      <c r="CN68" s="594"/>
      <c r="CO68" s="594"/>
      <c r="CP68" s="594"/>
      <c r="CQ68" s="594"/>
      <c r="CR68" s="594"/>
      <c r="CS68" s="594"/>
      <c r="CT68" s="595"/>
      <c r="CU68" s="595"/>
      <c r="CV68" s="594"/>
      <c r="CW68" s="539"/>
      <c r="CX68" s="539"/>
      <c r="CY68" s="539"/>
      <c r="CZ68" s="595"/>
      <c r="DA68" s="595"/>
      <c r="DB68" s="539"/>
      <c r="DC68" s="539"/>
      <c r="DD68" s="539"/>
      <c r="DE68" s="539"/>
      <c r="DF68" s="539"/>
      <c r="DG68" s="539"/>
      <c r="DH68" s="595"/>
      <c r="DI68" s="595"/>
      <c r="DJ68" s="539"/>
      <c r="DK68" s="539"/>
      <c r="DL68" s="539"/>
      <c r="DM68" s="539"/>
      <c r="DN68" s="539"/>
      <c r="DO68" s="539"/>
      <c r="DP68" s="539"/>
      <c r="DQ68" s="539"/>
      <c r="DR68" s="539"/>
      <c r="DS68" s="539"/>
      <c r="DT68" s="539"/>
      <c r="DU68" s="539"/>
      <c r="DV68" s="539"/>
      <c r="DW68" s="539"/>
      <c r="DX68" s="539"/>
      <c r="DY68" s="539"/>
      <c r="DZ68" s="539"/>
      <c r="EA68" s="539"/>
      <c r="EB68" s="539"/>
      <c r="EC68" s="539"/>
      <c r="ED68" s="539"/>
      <c r="EE68" s="539"/>
      <c r="EF68" s="539"/>
      <c r="EG68" s="539"/>
      <c r="EH68" s="539"/>
      <c r="EI68" s="539"/>
      <c r="EJ68" s="539"/>
      <c r="EK68" s="539"/>
      <c r="EL68" s="539"/>
      <c r="EM68" s="539"/>
      <c r="EN68" s="539"/>
      <c r="EO68" s="539"/>
    </row>
    <row r="69" customFormat="false" ht="5.25" hidden="false" customHeight="true" outlineLevel="0" collapsed="false">
      <c r="B69" s="594"/>
      <c r="C69" s="594"/>
      <c r="D69" s="594"/>
      <c r="E69" s="594"/>
      <c r="F69" s="594"/>
      <c r="G69" s="594"/>
      <c r="H69" s="594"/>
      <c r="I69" s="594"/>
      <c r="J69" s="544"/>
      <c r="K69" s="600" t="n">
        <v>636</v>
      </c>
      <c r="L69" s="600"/>
      <c r="M69" s="600"/>
      <c r="N69" s="592"/>
      <c r="O69" s="593"/>
      <c r="P69" s="592"/>
      <c r="Q69" s="600" t="n">
        <v>637</v>
      </c>
      <c r="R69" s="600"/>
      <c r="S69" s="600"/>
      <c r="T69" s="592"/>
      <c r="U69" s="593"/>
      <c r="V69" s="592"/>
      <c r="W69" s="600" t="n">
        <v>760</v>
      </c>
      <c r="X69" s="600"/>
      <c r="Y69" s="600"/>
      <c r="Z69" s="592"/>
      <c r="AA69" s="593"/>
      <c r="AB69" s="592"/>
      <c r="AC69" s="600" t="n">
        <v>761</v>
      </c>
      <c r="AD69" s="600"/>
      <c r="AE69" s="600"/>
      <c r="AF69" s="592"/>
      <c r="AG69" s="593"/>
      <c r="AH69" s="592"/>
      <c r="AI69" s="600" t="n">
        <v>60</v>
      </c>
      <c r="AJ69" s="600"/>
      <c r="AK69" s="600"/>
      <c r="AL69" s="592"/>
      <c r="AM69" s="593"/>
      <c r="AN69" s="592"/>
      <c r="AO69" s="600" t="n">
        <v>61</v>
      </c>
      <c r="AP69" s="600"/>
      <c r="AQ69" s="600"/>
      <c r="AR69" s="592"/>
      <c r="AS69" s="593"/>
      <c r="AT69" s="592"/>
      <c r="AU69" s="600" t="n">
        <v>37</v>
      </c>
      <c r="AV69" s="600"/>
      <c r="AW69" s="600"/>
      <c r="AX69" s="592"/>
      <c r="AY69" s="593"/>
      <c r="AZ69" s="592"/>
      <c r="BA69" s="591" t="n">
        <v>39</v>
      </c>
      <c r="BB69" s="591"/>
      <c r="BC69" s="589"/>
      <c r="BD69" s="592"/>
      <c r="BE69" s="593"/>
      <c r="BF69" s="539"/>
      <c r="BG69" s="539"/>
      <c r="BH69" s="539"/>
      <c r="BI69" s="539"/>
      <c r="BJ69" s="595"/>
      <c r="BK69" s="595"/>
      <c r="BL69" s="539"/>
      <c r="BM69" s="539"/>
      <c r="BN69" s="539"/>
      <c r="BO69" s="539"/>
      <c r="BP69" s="539"/>
      <c r="BQ69" s="539"/>
      <c r="BR69" s="539"/>
      <c r="BS69" s="539"/>
      <c r="BT69" s="539"/>
      <c r="BU69" s="539"/>
      <c r="BV69" s="595"/>
      <c r="BW69" s="595"/>
      <c r="BX69" s="539"/>
      <c r="BY69" s="539"/>
      <c r="BZ69" s="539"/>
      <c r="CA69" s="539"/>
      <c r="CB69" s="539"/>
      <c r="CC69" s="539"/>
      <c r="CD69" s="539"/>
      <c r="CE69" s="594"/>
      <c r="CF69" s="594"/>
      <c r="CG69" s="594"/>
      <c r="CH69" s="594"/>
      <c r="CI69" s="594"/>
      <c r="CJ69" s="594"/>
      <c r="CK69" s="594"/>
      <c r="CL69" s="594"/>
      <c r="CM69" s="594"/>
      <c r="CN69" s="594"/>
      <c r="CO69" s="594"/>
      <c r="CP69" s="594"/>
      <c r="CQ69" s="594"/>
      <c r="CR69" s="594"/>
      <c r="CS69" s="594"/>
      <c r="CT69" s="595"/>
      <c r="CU69" s="595"/>
      <c r="CV69" s="594"/>
      <c r="CW69" s="601"/>
      <c r="CX69" s="601"/>
      <c r="CY69" s="601"/>
      <c r="CZ69" s="595"/>
      <c r="DA69" s="595"/>
      <c r="DB69" s="539"/>
      <c r="DC69" s="539"/>
      <c r="DD69" s="539"/>
      <c r="DE69" s="539"/>
      <c r="DF69" s="539"/>
      <c r="DG69" s="539"/>
      <c r="DH69" s="595"/>
      <c r="DI69" s="595"/>
      <c r="DJ69" s="539"/>
      <c r="DK69" s="539"/>
      <c r="DL69" s="539"/>
      <c r="DM69" s="539"/>
      <c r="DN69" s="539"/>
      <c r="DO69" s="539"/>
      <c r="DP69" s="539"/>
      <c r="DQ69" s="539"/>
      <c r="DR69" s="539"/>
      <c r="DS69" s="539"/>
      <c r="DT69" s="539"/>
      <c r="DU69" s="539"/>
      <c r="DV69" s="539"/>
      <c r="DW69" s="539"/>
      <c r="DX69" s="539"/>
      <c r="DY69" s="539"/>
      <c r="DZ69" s="539"/>
      <c r="EA69" s="539"/>
      <c r="EB69" s="539"/>
      <c r="EC69" s="539"/>
      <c r="ED69" s="539"/>
      <c r="EE69" s="539"/>
      <c r="EF69" s="539"/>
      <c r="EG69" s="539"/>
      <c r="EH69" s="539"/>
      <c r="EI69" s="539"/>
      <c r="EJ69" s="539"/>
      <c r="EK69" s="539"/>
      <c r="EL69" s="539"/>
      <c r="EM69" s="539"/>
      <c r="EN69" s="539"/>
      <c r="EO69" s="539"/>
    </row>
    <row r="70" customFormat="false" ht="5.25" hidden="false" customHeight="true" outlineLevel="0" collapsed="false">
      <c r="B70" s="594"/>
      <c r="C70" s="594"/>
      <c r="D70" s="594"/>
      <c r="E70" s="594"/>
      <c r="F70" s="594"/>
      <c r="G70" s="594"/>
      <c r="H70" s="594"/>
      <c r="I70" s="594"/>
      <c r="J70" s="594"/>
      <c r="K70" s="600"/>
      <c r="L70" s="600"/>
      <c r="M70" s="600"/>
      <c r="N70" s="602"/>
      <c r="O70" s="603"/>
      <c r="P70" s="594"/>
      <c r="Q70" s="600"/>
      <c r="R70" s="600"/>
      <c r="S70" s="600"/>
      <c r="T70" s="602"/>
      <c r="U70" s="603"/>
      <c r="V70" s="594"/>
      <c r="W70" s="600"/>
      <c r="X70" s="600"/>
      <c r="Y70" s="600"/>
      <c r="Z70" s="602"/>
      <c r="AA70" s="603"/>
      <c r="AB70" s="594"/>
      <c r="AC70" s="600"/>
      <c r="AD70" s="600"/>
      <c r="AE70" s="600"/>
      <c r="AF70" s="602"/>
      <c r="AG70" s="603"/>
      <c r="AH70" s="594"/>
      <c r="AI70" s="600"/>
      <c r="AJ70" s="600"/>
      <c r="AK70" s="600"/>
      <c r="AL70" s="602"/>
      <c r="AM70" s="603"/>
      <c r="AN70" s="594"/>
      <c r="AO70" s="600"/>
      <c r="AP70" s="600"/>
      <c r="AQ70" s="600"/>
      <c r="AR70" s="602"/>
      <c r="AS70" s="603"/>
      <c r="AT70" s="594"/>
      <c r="AU70" s="600"/>
      <c r="AV70" s="600"/>
      <c r="AW70" s="600"/>
      <c r="AX70" s="602"/>
      <c r="AY70" s="603"/>
      <c r="AZ70" s="594"/>
      <c r="BA70" s="599" t="n">
        <v>38</v>
      </c>
      <c r="BB70" s="599"/>
      <c r="BC70" s="604"/>
      <c r="BD70" s="602"/>
      <c r="BE70" s="603"/>
      <c r="BF70" s="539"/>
      <c r="BG70" s="539"/>
      <c r="BH70" s="539"/>
      <c r="BI70" s="539"/>
      <c r="BJ70" s="595"/>
      <c r="BK70" s="595"/>
      <c r="BL70" s="539"/>
      <c r="BM70" s="539"/>
      <c r="BN70" s="539"/>
      <c r="BO70" s="539"/>
      <c r="BP70" s="539"/>
      <c r="BQ70" s="539"/>
      <c r="BR70" s="539"/>
      <c r="BS70" s="539"/>
      <c r="BT70" s="539"/>
      <c r="BU70" s="539"/>
      <c r="BV70" s="595"/>
      <c r="BW70" s="595"/>
      <c r="BX70" s="539"/>
      <c r="BY70" s="539"/>
      <c r="BZ70" s="539"/>
      <c r="CA70" s="539"/>
      <c r="CB70" s="539"/>
      <c r="CC70" s="539"/>
      <c r="CD70" s="539"/>
      <c r="CE70" s="594"/>
      <c r="CF70" s="594"/>
      <c r="CG70" s="594"/>
      <c r="CH70" s="594"/>
      <c r="CI70" s="594"/>
      <c r="CJ70" s="594"/>
      <c r="CK70" s="594"/>
      <c r="CL70" s="594"/>
      <c r="CM70" s="594"/>
      <c r="CN70" s="594"/>
      <c r="CO70" s="594"/>
      <c r="CP70" s="594"/>
      <c r="CQ70" s="594"/>
      <c r="CR70" s="594"/>
      <c r="CS70" s="594"/>
      <c r="CT70" s="595"/>
      <c r="CU70" s="595"/>
      <c r="CV70" s="594"/>
      <c r="CW70" s="601"/>
      <c r="CX70" s="601"/>
      <c r="CY70" s="601"/>
      <c r="CZ70" s="595"/>
      <c r="DA70" s="595"/>
      <c r="DB70" s="539"/>
      <c r="DC70" s="539"/>
      <c r="DD70" s="539"/>
      <c r="DE70" s="539"/>
      <c r="DF70" s="539"/>
      <c r="DG70" s="539"/>
      <c r="DH70" s="595"/>
      <c r="DI70" s="595"/>
      <c r="DJ70" s="539"/>
      <c r="DK70" s="539"/>
      <c r="DL70" s="539"/>
      <c r="DM70" s="539"/>
      <c r="DN70" s="539"/>
      <c r="DO70" s="539"/>
      <c r="DP70" s="539"/>
      <c r="DQ70" s="539"/>
      <c r="DR70" s="539"/>
      <c r="DS70" s="539"/>
      <c r="DT70" s="539"/>
      <c r="DU70" s="539"/>
      <c r="DV70" s="539"/>
      <c r="DW70" s="539"/>
      <c r="DX70" s="539"/>
      <c r="DY70" s="539"/>
      <c r="DZ70" s="539"/>
      <c r="EA70" s="539"/>
      <c r="EB70" s="539"/>
      <c r="EC70" s="539"/>
      <c r="ED70" s="539"/>
      <c r="EE70" s="539"/>
      <c r="EF70" s="539"/>
      <c r="EG70" s="539"/>
      <c r="EH70" s="539"/>
      <c r="EI70" s="539"/>
      <c r="EJ70" s="539"/>
      <c r="EK70" s="539"/>
      <c r="EL70" s="539"/>
      <c r="EM70" s="539"/>
      <c r="EN70" s="539"/>
      <c r="EO70" s="539"/>
    </row>
    <row r="71" customFormat="false" ht="5.25" hidden="false" customHeight="true" outlineLevel="0" collapsed="false">
      <c r="B71" s="594"/>
      <c r="C71" s="594"/>
      <c r="D71" s="594"/>
      <c r="E71" s="594"/>
      <c r="F71" s="594"/>
      <c r="G71" s="594"/>
      <c r="H71" s="594"/>
      <c r="I71" s="594"/>
      <c r="J71" s="594"/>
      <c r="K71" s="594"/>
      <c r="L71" s="594"/>
      <c r="M71" s="594"/>
      <c r="N71" s="594"/>
      <c r="O71" s="594"/>
      <c r="P71" s="594"/>
      <c r="Q71" s="594"/>
      <c r="R71" s="594"/>
      <c r="S71" s="594"/>
      <c r="T71" s="594"/>
      <c r="U71" s="594"/>
      <c r="V71" s="594"/>
      <c r="W71" s="594"/>
      <c r="X71" s="594"/>
      <c r="Y71" s="594"/>
      <c r="Z71" s="594"/>
      <c r="AA71" s="594"/>
      <c r="AB71" s="594"/>
      <c r="AC71" s="594"/>
      <c r="AD71" s="594"/>
      <c r="AE71" s="594"/>
      <c r="AF71" s="594"/>
      <c r="AG71" s="594"/>
      <c r="AH71" s="594"/>
      <c r="AI71" s="594"/>
      <c r="AJ71" s="605"/>
      <c r="AK71" s="605"/>
      <c r="AL71" s="594"/>
      <c r="AM71" s="594"/>
      <c r="AN71" s="594"/>
      <c r="AO71" s="594"/>
      <c r="AP71" s="594"/>
      <c r="AQ71" s="594"/>
      <c r="AR71" s="594"/>
      <c r="AS71" s="594"/>
      <c r="AT71" s="594"/>
      <c r="AU71" s="594"/>
      <c r="AV71" s="594"/>
      <c r="AW71" s="575"/>
      <c r="AX71" s="575"/>
      <c r="AY71" s="594"/>
      <c r="AZ71" s="594"/>
      <c r="BA71" s="539"/>
      <c r="BB71" s="539"/>
      <c r="BC71" s="539"/>
      <c r="BD71" s="539"/>
      <c r="BE71" s="539"/>
      <c r="BF71" s="539"/>
      <c r="BG71" s="539"/>
      <c r="BH71" s="539"/>
      <c r="BI71" s="539"/>
      <c r="BJ71" s="595"/>
      <c r="BK71" s="595"/>
      <c r="BL71" s="539"/>
      <c r="BM71" s="539"/>
      <c r="BN71" s="539"/>
      <c r="BO71" s="539"/>
      <c r="BP71" s="539"/>
      <c r="BQ71" s="539"/>
      <c r="BR71" s="539"/>
      <c r="BS71" s="539"/>
      <c r="BT71" s="539"/>
      <c r="BU71" s="539"/>
      <c r="BV71" s="595"/>
      <c r="BW71" s="595"/>
      <c r="BX71" s="539"/>
      <c r="BY71" s="539"/>
      <c r="BZ71" s="539"/>
      <c r="CA71" s="539"/>
      <c r="CB71" s="539"/>
      <c r="CC71" s="539"/>
      <c r="CD71" s="539"/>
      <c r="CE71" s="594"/>
      <c r="CF71" s="594"/>
      <c r="CG71" s="594"/>
      <c r="CH71" s="594"/>
      <c r="CI71" s="594"/>
      <c r="CJ71" s="594"/>
      <c r="CK71" s="594"/>
      <c r="CL71" s="594"/>
      <c r="CM71" s="594"/>
      <c r="CN71" s="594"/>
      <c r="CO71" s="594"/>
      <c r="CP71" s="594"/>
      <c r="CQ71" s="594"/>
      <c r="CR71" s="594"/>
      <c r="CS71" s="594"/>
      <c r="CT71" s="595"/>
      <c r="CU71" s="595"/>
      <c r="CV71" s="594"/>
      <c r="CW71" s="601"/>
      <c r="CX71" s="601"/>
      <c r="CY71" s="601"/>
      <c r="CZ71" s="595"/>
      <c r="DA71" s="595"/>
      <c r="DB71" s="539"/>
      <c r="DC71" s="539"/>
      <c r="DD71" s="539"/>
      <c r="DE71" s="539"/>
      <c r="DF71" s="539"/>
      <c r="DG71" s="539"/>
      <c r="DH71" s="539"/>
      <c r="DI71" s="539"/>
      <c r="DJ71" s="539"/>
      <c r="DK71" s="539"/>
      <c r="DL71" s="539"/>
      <c r="DM71" s="539"/>
      <c r="DN71" s="539"/>
      <c r="DO71" s="539"/>
      <c r="DP71" s="539"/>
      <c r="DQ71" s="539"/>
      <c r="DR71" s="539"/>
      <c r="DS71" s="539"/>
      <c r="DT71" s="539"/>
      <c r="DU71" s="539"/>
      <c r="DV71" s="539"/>
      <c r="DW71" s="539"/>
      <c r="DX71" s="539"/>
      <c r="DY71" s="539"/>
      <c r="DZ71" s="539"/>
      <c r="EA71" s="539"/>
      <c r="EB71" s="539"/>
      <c r="EC71" s="539"/>
      <c r="ED71" s="539"/>
      <c r="EE71" s="539"/>
      <c r="EF71" s="539"/>
      <c r="EG71" s="539"/>
      <c r="EH71" s="539"/>
      <c r="EI71" s="539"/>
      <c r="EJ71" s="539"/>
      <c r="EK71" s="539"/>
      <c r="EL71" s="539"/>
      <c r="EM71" s="539"/>
      <c r="EN71" s="539"/>
      <c r="EO71" s="539"/>
    </row>
    <row r="72" customFormat="false" ht="5.25" hidden="false" customHeight="true" outlineLevel="0" collapsed="false">
      <c r="B72" s="594"/>
      <c r="C72" s="594"/>
      <c r="D72" s="594"/>
      <c r="E72" s="594"/>
      <c r="F72" s="594"/>
      <c r="G72" s="594"/>
      <c r="H72" s="594"/>
      <c r="I72" s="594"/>
      <c r="J72" s="594"/>
      <c r="K72" s="594"/>
      <c r="L72" s="594"/>
      <c r="M72" s="594"/>
      <c r="N72" s="594"/>
      <c r="O72" s="594"/>
      <c r="P72" s="594"/>
      <c r="Q72" s="594"/>
      <c r="R72" s="594"/>
      <c r="S72" s="594"/>
      <c r="T72" s="594"/>
      <c r="U72" s="594"/>
      <c r="V72" s="594"/>
      <c r="W72" s="594"/>
      <c r="X72" s="594"/>
      <c r="Y72" s="594"/>
      <c r="Z72" s="594"/>
      <c r="AA72" s="594"/>
      <c r="AB72" s="594"/>
      <c r="AC72" s="594"/>
      <c r="AD72" s="594"/>
      <c r="AE72" s="594"/>
      <c r="AF72" s="594"/>
      <c r="AG72" s="594"/>
      <c r="AH72" s="594"/>
      <c r="AI72" s="594"/>
      <c r="AJ72" s="605"/>
      <c r="AK72" s="605"/>
      <c r="AL72" s="594"/>
      <c r="AM72" s="594"/>
      <c r="AN72" s="594"/>
      <c r="AO72" s="594"/>
      <c r="AP72" s="594"/>
      <c r="AQ72" s="594"/>
      <c r="AR72" s="594"/>
      <c r="AS72" s="594"/>
      <c r="AT72" s="594"/>
      <c r="AU72" s="594"/>
      <c r="AV72" s="594"/>
      <c r="AW72" s="575"/>
      <c r="AX72" s="575"/>
      <c r="AY72" s="594"/>
      <c r="AZ72" s="594"/>
      <c r="BA72" s="539"/>
      <c r="BB72" s="539"/>
      <c r="BC72" s="539"/>
      <c r="BD72" s="539"/>
      <c r="BE72" s="539"/>
      <c r="BF72" s="539"/>
      <c r="BG72" s="539"/>
      <c r="BH72" s="539"/>
      <c r="BI72" s="539"/>
      <c r="BJ72" s="595"/>
      <c r="BK72" s="595"/>
      <c r="BL72" s="539"/>
      <c r="BM72" s="539"/>
      <c r="BN72" s="539"/>
      <c r="BO72" s="539"/>
      <c r="BP72" s="539"/>
      <c r="BQ72" s="539"/>
      <c r="BR72" s="539"/>
      <c r="BS72" s="539"/>
      <c r="BT72" s="539"/>
      <c r="BU72" s="539"/>
      <c r="BV72" s="595"/>
      <c r="BW72" s="595"/>
      <c r="BX72" s="539"/>
      <c r="BY72" s="539"/>
      <c r="BZ72" s="539"/>
      <c r="CA72" s="539"/>
      <c r="CB72" s="539"/>
      <c r="CC72" s="539"/>
      <c r="CD72" s="539"/>
      <c r="CE72" s="594"/>
      <c r="CF72" s="594"/>
      <c r="CG72" s="594"/>
      <c r="CH72" s="594"/>
      <c r="CI72" s="594"/>
      <c r="CJ72" s="594"/>
      <c r="CK72" s="594"/>
      <c r="CL72" s="594"/>
      <c r="CM72" s="594"/>
      <c r="CN72" s="594"/>
      <c r="CO72" s="594"/>
      <c r="CP72" s="594"/>
      <c r="CQ72" s="594"/>
      <c r="CR72" s="594"/>
      <c r="CS72" s="594"/>
      <c r="CT72" s="595"/>
      <c r="CU72" s="595"/>
      <c r="CV72" s="594"/>
      <c r="CW72" s="601"/>
      <c r="CX72" s="601"/>
      <c r="CY72" s="601"/>
      <c r="CZ72" s="595"/>
      <c r="DA72" s="595"/>
      <c r="DB72" s="539"/>
      <c r="DC72" s="539"/>
      <c r="DD72" s="539"/>
      <c r="DE72" s="539"/>
      <c r="DF72" s="539"/>
      <c r="DG72" s="539"/>
      <c r="DH72" s="539"/>
      <c r="DI72" s="539"/>
      <c r="DJ72" s="539"/>
      <c r="DK72" s="539"/>
      <c r="DL72" s="539"/>
      <c r="DM72" s="539"/>
      <c r="DN72" s="539"/>
      <c r="DO72" s="539"/>
      <c r="DP72" s="539"/>
      <c r="DQ72" s="539"/>
      <c r="DR72" s="539"/>
      <c r="DS72" s="539"/>
      <c r="DT72" s="539"/>
      <c r="DU72" s="539"/>
      <c r="DV72" s="539"/>
      <c r="DW72" s="539"/>
      <c r="DX72" s="539"/>
      <c r="DY72" s="539"/>
      <c r="DZ72" s="539"/>
      <c r="EA72" s="539"/>
      <c r="EB72" s="539"/>
      <c r="EC72" s="539"/>
      <c r="ED72" s="539"/>
      <c r="EE72" s="539"/>
      <c r="EF72" s="539"/>
      <c r="EG72" s="539"/>
      <c r="EH72" s="539"/>
      <c r="EI72" s="539"/>
      <c r="EJ72" s="539"/>
      <c r="EK72" s="539"/>
      <c r="EL72" s="539"/>
      <c r="EM72" s="539"/>
      <c r="EN72" s="539"/>
      <c r="EO72" s="539"/>
    </row>
    <row r="73" customFormat="false" ht="5.25" hidden="false" customHeight="true" outlineLevel="0" collapsed="false">
      <c r="B73" s="594"/>
      <c r="C73" s="594"/>
      <c r="D73" s="594"/>
      <c r="E73" s="594"/>
      <c r="F73" s="594"/>
      <c r="G73" s="594"/>
      <c r="H73" s="594"/>
      <c r="I73" s="594"/>
      <c r="J73" s="594"/>
      <c r="K73" s="606" t="n">
        <v>50</v>
      </c>
      <c r="L73" s="606"/>
      <c r="M73" s="607"/>
      <c r="N73" s="607"/>
      <c r="O73" s="607"/>
      <c r="P73" s="607"/>
      <c r="Q73" s="607"/>
      <c r="R73" s="607"/>
      <c r="S73" s="607"/>
      <c r="T73" s="608" t="n">
        <v>40</v>
      </c>
      <c r="U73" s="608"/>
      <c r="V73" s="609"/>
      <c r="W73" s="609"/>
      <c r="X73" s="609"/>
      <c r="Y73" s="609"/>
      <c r="Z73" s="609"/>
      <c r="AA73" s="609"/>
      <c r="AB73" s="609"/>
      <c r="AC73" s="609"/>
      <c r="AD73" s="609"/>
      <c r="AE73" s="609"/>
      <c r="AF73" s="609"/>
      <c r="AG73" s="609"/>
      <c r="AH73" s="609"/>
      <c r="AI73" s="609"/>
      <c r="AJ73" s="610"/>
      <c r="AK73" s="610"/>
      <c r="AL73" s="609"/>
      <c r="AM73" s="609"/>
      <c r="AN73" s="609"/>
      <c r="AO73" s="609"/>
      <c r="AP73" s="609"/>
      <c r="AQ73" s="609"/>
      <c r="AR73" s="609"/>
      <c r="AS73" s="609"/>
      <c r="AT73" s="609"/>
      <c r="AU73" s="609"/>
      <c r="AV73" s="594"/>
      <c r="AW73" s="575"/>
      <c r="AX73" s="575"/>
      <c r="AZ73" s="539"/>
      <c r="BA73" s="539"/>
      <c r="BB73" s="539"/>
      <c r="BC73" s="539"/>
      <c r="BD73" s="539"/>
      <c r="BE73" s="539"/>
      <c r="BF73" s="539"/>
      <c r="BG73" s="539"/>
      <c r="BH73" s="539"/>
      <c r="BI73" s="539"/>
      <c r="BJ73" s="595"/>
      <c r="BK73" s="595"/>
      <c r="BL73" s="539"/>
      <c r="BM73" s="539"/>
      <c r="BN73" s="539"/>
      <c r="BO73" s="539"/>
      <c r="BP73" s="539"/>
      <c r="BQ73" s="539"/>
      <c r="BR73" s="539"/>
      <c r="BS73" s="539"/>
      <c r="BT73" s="539"/>
      <c r="BU73" s="539"/>
      <c r="BV73" s="595"/>
      <c r="BW73" s="595"/>
      <c r="BX73" s="539"/>
      <c r="BY73" s="539"/>
      <c r="BZ73" s="539"/>
      <c r="CA73" s="539"/>
      <c r="CB73" s="539"/>
      <c r="CC73" s="539"/>
      <c r="CD73" s="539"/>
      <c r="CE73" s="594"/>
      <c r="CF73" s="594"/>
      <c r="CG73" s="594"/>
      <c r="CH73" s="594"/>
      <c r="CI73" s="594"/>
      <c r="CJ73" s="594"/>
      <c r="CK73" s="594"/>
      <c r="CL73" s="594"/>
      <c r="CM73" s="594"/>
      <c r="CN73" s="594"/>
      <c r="CO73" s="594"/>
      <c r="CP73" s="594"/>
      <c r="CQ73" s="594"/>
      <c r="CR73" s="594"/>
      <c r="CS73" s="594"/>
      <c r="CT73" s="595"/>
      <c r="CU73" s="595"/>
      <c r="CV73" s="594"/>
      <c r="CW73" s="601"/>
      <c r="CX73" s="601"/>
      <c r="CY73" s="601"/>
      <c r="CZ73" s="595"/>
      <c r="DA73" s="595"/>
      <c r="DB73" s="539"/>
      <c r="DC73" s="539"/>
      <c r="DD73" s="539"/>
      <c r="DE73" s="539"/>
      <c r="DF73" s="539"/>
      <c r="DG73" s="539"/>
      <c r="DH73" s="539"/>
      <c r="DI73" s="539"/>
      <c r="DJ73" s="539"/>
      <c r="DK73" s="539"/>
      <c r="DL73" s="539"/>
      <c r="DM73" s="539"/>
      <c r="DN73" s="539"/>
      <c r="DO73" s="539"/>
      <c r="DP73" s="539"/>
      <c r="DQ73" s="539"/>
      <c r="DR73" s="539"/>
      <c r="DS73" s="539"/>
      <c r="DT73" s="539"/>
      <c r="DU73" s="539"/>
      <c r="DV73" s="539"/>
      <c r="DW73" s="539"/>
      <c r="DX73" s="539"/>
      <c r="DY73" s="539"/>
      <c r="DZ73" s="539"/>
      <c r="EA73" s="539"/>
      <c r="EB73" s="539"/>
      <c r="EC73" s="539"/>
      <c r="ED73" s="539"/>
      <c r="EE73" s="539"/>
      <c r="EF73" s="539"/>
      <c r="EG73" s="539"/>
      <c r="EH73" s="539"/>
      <c r="EI73" s="539"/>
      <c r="EJ73" s="539"/>
      <c r="EK73" s="539"/>
      <c r="EL73" s="539"/>
      <c r="EM73" s="539"/>
      <c r="EN73" s="539"/>
      <c r="EO73" s="539"/>
    </row>
    <row r="74" s="540" customFormat="true" ht="5.25" hidden="false" customHeight="true" outlineLevel="0" collapsed="false">
      <c r="B74" s="594"/>
      <c r="C74" s="594"/>
      <c r="D74" s="594"/>
      <c r="E74" s="594"/>
      <c r="F74" s="594"/>
      <c r="G74" s="594"/>
      <c r="H74" s="594"/>
      <c r="I74" s="594"/>
      <c r="J74" s="594"/>
      <c r="K74" s="606"/>
      <c r="L74" s="606"/>
      <c r="M74" s="609"/>
      <c r="N74" s="611" t="s">
        <v>59</v>
      </c>
      <c r="O74" s="611"/>
      <c r="P74" s="611"/>
      <c r="Q74" s="611"/>
      <c r="R74" s="611"/>
      <c r="S74" s="609"/>
      <c r="T74" s="608"/>
      <c r="U74" s="608"/>
      <c r="V74" s="609"/>
      <c r="W74" s="609"/>
      <c r="X74" s="609"/>
      <c r="Y74" s="609"/>
      <c r="Z74" s="609"/>
      <c r="AA74" s="609"/>
      <c r="AB74" s="609"/>
      <c r="AC74" s="609"/>
      <c r="AD74" s="609"/>
      <c r="AE74" s="609"/>
      <c r="AF74" s="609"/>
      <c r="AG74" s="609"/>
      <c r="AH74" s="609"/>
      <c r="AI74" s="609"/>
      <c r="AJ74" s="610"/>
      <c r="AK74" s="610"/>
      <c r="AL74" s="609"/>
      <c r="AM74" s="609"/>
      <c r="AN74" s="609"/>
      <c r="AO74" s="609"/>
      <c r="AP74" s="609"/>
      <c r="AQ74" s="609"/>
      <c r="AR74" s="609"/>
      <c r="AS74" s="609"/>
      <c r="AT74" s="609"/>
      <c r="AU74" s="609"/>
      <c r="AV74" s="594"/>
      <c r="AW74" s="575"/>
      <c r="AX74" s="575"/>
      <c r="AY74" s="596"/>
      <c r="AZ74" s="596"/>
      <c r="BF74" s="596"/>
      <c r="BL74" s="596"/>
      <c r="BR74" s="596"/>
      <c r="BS74" s="606" t="n">
        <v>490</v>
      </c>
      <c r="BT74" s="606"/>
      <c r="BU74" s="606"/>
      <c r="BV74" s="612"/>
      <c r="BW74" s="613"/>
      <c r="BX74" s="614"/>
      <c r="BY74" s="606" t="n">
        <v>395</v>
      </c>
      <c r="BZ74" s="606"/>
      <c r="CA74" s="606"/>
      <c r="CB74" s="612"/>
      <c r="CC74" s="613"/>
      <c r="CD74" s="614"/>
      <c r="CE74" s="606" t="n">
        <v>394</v>
      </c>
      <c r="CF74" s="606"/>
      <c r="CG74" s="606"/>
      <c r="CH74" s="612"/>
      <c r="CI74" s="613"/>
      <c r="CJ74" s="614"/>
      <c r="CK74" s="606" t="n">
        <v>296</v>
      </c>
      <c r="CL74" s="606"/>
      <c r="CM74" s="606"/>
      <c r="CN74" s="612"/>
      <c r="CO74" s="613"/>
      <c r="CP74" s="614"/>
      <c r="CQ74" s="606" t="n">
        <v>295</v>
      </c>
      <c r="CR74" s="606"/>
      <c r="CS74" s="606"/>
      <c r="CT74" s="612"/>
      <c r="CU74" s="613"/>
      <c r="CV74" s="614"/>
      <c r="CW74" s="606" t="n">
        <v>185</v>
      </c>
      <c r="CX74" s="606"/>
      <c r="CY74" s="606"/>
      <c r="CZ74" s="612"/>
      <c r="DA74" s="615"/>
      <c r="DB74" s="596"/>
      <c r="DC74" s="616" t="n">
        <v>184</v>
      </c>
      <c r="DD74" s="616"/>
      <c r="DE74" s="616"/>
      <c r="DF74" s="617"/>
      <c r="DG74" s="615"/>
      <c r="DH74" s="596"/>
      <c r="DI74" s="616" t="n">
        <v>65</v>
      </c>
      <c r="DJ74" s="616"/>
      <c r="DK74" s="616"/>
      <c r="DL74" s="617"/>
      <c r="DM74" s="615"/>
      <c r="DN74" s="596"/>
      <c r="DO74" s="616" t="n">
        <v>64</v>
      </c>
      <c r="DP74" s="616"/>
      <c r="DQ74" s="616"/>
      <c r="DR74" s="617"/>
      <c r="DS74" s="615"/>
      <c r="DT74" s="596"/>
      <c r="DU74" s="596"/>
      <c r="DV74" s="596"/>
      <c r="DW74" s="596"/>
      <c r="DX74" s="596"/>
      <c r="DY74" s="596"/>
      <c r="DZ74" s="596"/>
      <c r="EA74" s="596"/>
      <c r="EB74" s="596"/>
      <c r="EC74" s="596"/>
      <c r="ED74" s="596"/>
      <c r="EE74" s="596"/>
      <c r="EF74" s="596"/>
      <c r="EG74" s="596"/>
      <c r="EH74" s="596"/>
      <c r="EI74" s="596"/>
      <c r="EJ74" s="596"/>
      <c r="EK74" s="596"/>
      <c r="EL74" s="596"/>
      <c r="EM74" s="596"/>
      <c r="EN74" s="596"/>
      <c r="EO74" s="596"/>
    </row>
    <row r="75" s="540" customFormat="true" ht="5.25" hidden="false" customHeight="true" outlineLevel="0" collapsed="false">
      <c r="B75" s="594"/>
      <c r="C75" s="594"/>
      <c r="D75" s="594"/>
      <c r="E75" s="594"/>
      <c r="F75" s="594"/>
      <c r="G75" s="594"/>
      <c r="H75" s="594"/>
      <c r="I75" s="594"/>
      <c r="J75" s="594"/>
      <c r="K75" s="618"/>
      <c r="L75" s="609"/>
      <c r="M75" s="609"/>
      <c r="N75" s="611"/>
      <c r="O75" s="611"/>
      <c r="P75" s="611"/>
      <c r="Q75" s="611"/>
      <c r="R75" s="611"/>
      <c r="S75" s="609"/>
      <c r="T75" s="609"/>
      <c r="U75" s="619"/>
      <c r="V75" s="609"/>
      <c r="W75" s="609"/>
      <c r="X75" s="609"/>
      <c r="Y75" s="609"/>
      <c r="Z75" s="609"/>
      <c r="AA75" s="609"/>
      <c r="AB75" s="609"/>
      <c r="AC75" s="609"/>
      <c r="AD75" s="609"/>
      <c r="AE75" s="609"/>
      <c r="AF75" s="609"/>
      <c r="AG75" s="609"/>
      <c r="AH75" s="609"/>
      <c r="AI75" s="609"/>
      <c r="AJ75" s="610"/>
      <c r="AK75" s="610"/>
      <c r="AL75" s="609"/>
      <c r="AM75" s="609"/>
      <c r="AN75" s="609"/>
      <c r="AO75" s="609"/>
      <c r="AP75" s="609"/>
      <c r="AQ75" s="609"/>
      <c r="AR75" s="609"/>
      <c r="AS75" s="609"/>
      <c r="AT75" s="609"/>
      <c r="AU75" s="609"/>
      <c r="AV75" s="594"/>
      <c r="AW75" s="575"/>
      <c r="AX75" s="575"/>
      <c r="AY75" s="596"/>
      <c r="AZ75" s="596"/>
      <c r="BF75" s="596"/>
      <c r="BL75" s="596"/>
      <c r="BR75" s="596"/>
      <c r="BS75" s="606"/>
      <c r="BT75" s="606"/>
      <c r="BU75" s="606"/>
      <c r="BV75" s="614"/>
      <c r="BW75" s="620"/>
      <c r="BX75" s="614"/>
      <c r="BY75" s="606"/>
      <c r="BZ75" s="606"/>
      <c r="CA75" s="606"/>
      <c r="CB75" s="614"/>
      <c r="CC75" s="620"/>
      <c r="CD75" s="614"/>
      <c r="CE75" s="606"/>
      <c r="CF75" s="606"/>
      <c r="CG75" s="606"/>
      <c r="CH75" s="614"/>
      <c r="CI75" s="620"/>
      <c r="CJ75" s="614"/>
      <c r="CK75" s="606"/>
      <c r="CL75" s="606"/>
      <c r="CM75" s="606"/>
      <c r="CN75" s="614"/>
      <c r="CO75" s="620"/>
      <c r="CP75" s="614"/>
      <c r="CQ75" s="606"/>
      <c r="CR75" s="606"/>
      <c r="CS75" s="606"/>
      <c r="CT75" s="614"/>
      <c r="CU75" s="620"/>
      <c r="CV75" s="614"/>
      <c r="CW75" s="606"/>
      <c r="CX75" s="606"/>
      <c r="CY75" s="606"/>
      <c r="CZ75" s="614"/>
      <c r="DA75" s="621"/>
      <c r="DB75" s="596"/>
      <c r="DC75" s="616"/>
      <c r="DD75" s="616"/>
      <c r="DE75" s="616"/>
      <c r="DF75" s="596"/>
      <c r="DG75" s="621"/>
      <c r="DH75" s="596"/>
      <c r="DI75" s="616"/>
      <c r="DJ75" s="616"/>
      <c r="DK75" s="616"/>
      <c r="DL75" s="596"/>
      <c r="DM75" s="621"/>
      <c r="DN75" s="596"/>
      <c r="DO75" s="616"/>
      <c r="DP75" s="616"/>
      <c r="DQ75" s="616"/>
      <c r="DR75" s="596"/>
      <c r="DS75" s="621"/>
      <c r="DT75" s="596"/>
      <c r="DU75" s="596"/>
      <c r="DV75" s="596"/>
      <c r="DW75" s="596"/>
      <c r="DX75" s="596"/>
      <c r="DY75" s="596"/>
      <c r="DZ75" s="596"/>
      <c r="EA75" s="596"/>
      <c r="EB75" s="596"/>
      <c r="EC75" s="596"/>
      <c r="ED75" s="596"/>
      <c r="EE75" s="596"/>
      <c r="EF75" s="596"/>
      <c r="EG75" s="596"/>
      <c r="EH75" s="596"/>
      <c r="EI75" s="596"/>
      <c r="EJ75" s="596"/>
      <c r="EK75" s="596"/>
      <c r="EL75" s="596"/>
      <c r="EM75" s="596"/>
      <c r="EN75" s="596"/>
      <c r="EO75" s="596"/>
    </row>
    <row r="76" customFormat="false" ht="5.25" hidden="false" customHeight="true" outlineLevel="0" collapsed="false">
      <c r="B76" s="594"/>
      <c r="C76" s="594"/>
      <c r="D76" s="594"/>
      <c r="E76" s="594"/>
      <c r="F76" s="594"/>
      <c r="G76" s="594"/>
      <c r="H76" s="594"/>
      <c r="I76" s="594"/>
      <c r="J76" s="594"/>
      <c r="K76" s="618"/>
      <c r="L76" s="609"/>
      <c r="M76" s="609"/>
      <c r="N76" s="609"/>
      <c r="O76" s="609"/>
      <c r="P76" s="609"/>
      <c r="Q76" s="609"/>
      <c r="R76" s="609"/>
      <c r="S76" s="609"/>
      <c r="T76" s="609"/>
      <c r="U76" s="619"/>
      <c r="V76" s="609"/>
      <c r="W76" s="609"/>
      <c r="X76" s="609"/>
      <c r="Y76" s="609"/>
      <c r="Z76" s="609"/>
      <c r="AA76" s="609"/>
      <c r="AB76" s="609"/>
      <c r="AC76" s="609"/>
      <c r="AD76" s="609"/>
      <c r="AE76" s="609"/>
      <c r="AF76" s="609"/>
      <c r="AG76" s="609"/>
      <c r="AH76" s="609"/>
      <c r="AI76" s="609"/>
      <c r="AJ76" s="610"/>
      <c r="AK76" s="610"/>
      <c r="AL76" s="609"/>
      <c r="AM76" s="609"/>
      <c r="AN76" s="609"/>
      <c r="AO76" s="609"/>
      <c r="AP76" s="609"/>
      <c r="AQ76" s="609"/>
      <c r="AR76" s="609"/>
      <c r="AS76" s="609"/>
      <c r="AT76" s="609"/>
      <c r="AU76" s="609"/>
      <c r="AV76" s="594"/>
      <c r="AW76" s="575"/>
      <c r="AX76" s="575"/>
      <c r="AZ76" s="539"/>
      <c r="BF76" s="539"/>
      <c r="BL76" s="539"/>
      <c r="BR76" s="539"/>
      <c r="BS76" s="622"/>
      <c r="BT76" s="539"/>
      <c r="BU76" s="539"/>
      <c r="BV76" s="539"/>
      <c r="BW76" s="623"/>
      <c r="BX76" s="539"/>
      <c r="BY76" s="622"/>
      <c r="BZ76" s="539"/>
      <c r="CA76" s="539"/>
      <c r="CB76" s="539"/>
      <c r="CC76" s="623"/>
      <c r="CD76" s="539"/>
      <c r="CE76" s="622"/>
      <c r="CF76" s="539"/>
      <c r="CG76" s="539"/>
      <c r="CH76" s="539"/>
      <c r="CI76" s="623"/>
      <c r="CJ76" s="539"/>
      <c r="CK76" s="622"/>
      <c r="CL76" s="539"/>
      <c r="CM76" s="539"/>
      <c r="CN76" s="539"/>
      <c r="CO76" s="623"/>
      <c r="CP76" s="539"/>
      <c r="CQ76" s="622"/>
      <c r="CR76" s="539"/>
      <c r="CS76" s="539"/>
      <c r="CT76" s="539"/>
      <c r="CU76" s="623"/>
      <c r="CV76" s="539"/>
      <c r="CW76" s="622"/>
      <c r="CX76" s="539"/>
      <c r="CY76" s="539"/>
      <c r="CZ76" s="539"/>
      <c r="DA76" s="623"/>
      <c r="DB76" s="539"/>
      <c r="DC76" s="622"/>
      <c r="DD76" s="539"/>
      <c r="DE76" s="539"/>
      <c r="DF76" s="539"/>
      <c r="DG76" s="623"/>
      <c r="DH76" s="539"/>
      <c r="DI76" s="622"/>
      <c r="DJ76" s="539"/>
      <c r="DK76" s="539"/>
      <c r="DL76" s="539"/>
      <c r="DM76" s="623"/>
      <c r="DN76" s="539"/>
      <c r="DO76" s="622"/>
      <c r="DP76" s="539"/>
      <c r="DQ76" s="539"/>
      <c r="DR76" s="539"/>
      <c r="DS76" s="623"/>
      <c r="DT76" s="539"/>
      <c r="DU76" s="539"/>
      <c r="DV76" s="539"/>
      <c r="DW76" s="539"/>
      <c r="DX76" s="539"/>
      <c r="DY76" s="539"/>
      <c r="DZ76" s="539"/>
      <c r="EA76" s="539"/>
      <c r="EB76" s="539"/>
      <c r="EC76" s="539"/>
      <c r="ED76" s="539"/>
      <c r="EE76" s="539"/>
      <c r="EF76" s="539"/>
      <c r="EG76" s="539"/>
      <c r="EH76" s="539"/>
      <c r="EI76" s="539"/>
      <c r="EJ76" s="539"/>
      <c r="EK76" s="539"/>
      <c r="EL76" s="539"/>
      <c r="EM76" s="539"/>
      <c r="EN76" s="539"/>
      <c r="EO76" s="539"/>
    </row>
    <row r="77" customFormat="false" ht="5.25" hidden="false" customHeight="true" outlineLevel="0" collapsed="false">
      <c r="B77" s="594"/>
      <c r="C77" s="594"/>
      <c r="D77" s="594"/>
      <c r="E77" s="594"/>
      <c r="F77" s="594"/>
      <c r="G77" s="594"/>
      <c r="H77" s="594"/>
      <c r="I77" s="594"/>
      <c r="J77" s="594"/>
      <c r="K77" s="624"/>
      <c r="L77" s="625"/>
      <c r="M77" s="625"/>
      <c r="N77" s="625"/>
      <c r="O77" s="625"/>
      <c r="P77" s="625"/>
      <c r="Q77" s="625"/>
      <c r="R77" s="625"/>
      <c r="S77" s="625"/>
      <c r="T77" s="625"/>
      <c r="U77" s="626"/>
      <c r="V77" s="609"/>
      <c r="W77" s="609"/>
      <c r="X77" s="609"/>
      <c r="Y77" s="609"/>
      <c r="Z77" s="609"/>
      <c r="AA77" s="609"/>
      <c r="AB77" s="609"/>
      <c r="AC77" s="609"/>
      <c r="AD77" s="609"/>
      <c r="AE77" s="609"/>
      <c r="AF77" s="609"/>
      <c r="AG77" s="609"/>
      <c r="AH77" s="609"/>
      <c r="AI77" s="609"/>
      <c r="AJ77" s="610"/>
      <c r="AK77" s="610"/>
      <c r="AL77" s="609"/>
      <c r="AM77" s="609"/>
      <c r="AN77" s="609"/>
      <c r="AO77" s="609"/>
      <c r="AP77" s="609"/>
      <c r="AQ77" s="609"/>
      <c r="AR77" s="609"/>
      <c r="AS77" s="609"/>
      <c r="AT77" s="609"/>
      <c r="AU77" s="609"/>
      <c r="AV77" s="594"/>
      <c r="AW77" s="575"/>
      <c r="AX77" s="575"/>
      <c r="AZ77" s="539"/>
      <c r="BF77" s="539"/>
      <c r="BL77" s="539"/>
      <c r="BM77" s="616" t="n">
        <v>491</v>
      </c>
      <c r="BN77" s="616"/>
      <c r="BO77" s="616"/>
      <c r="BP77" s="617"/>
      <c r="BQ77" s="615"/>
      <c r="BR77" s="539"/>
      <c r="BS77" s="622"/>
      <c r="BT77" s="539"/>
      <c r="BU77" s="539"/>
      <c r="BV77" s="539"/>
      <c r="BW77" s="623"/>
      <c r="BX77" s="539"/>
      <c r="BY77" s="622"/>
      <c r="BZ77" s="539"/>
      <c r="CA77" s="539"/>
      <c r="CB77" s="539"/>
      <c r="CC77" s="623"/>
      <c r="CD77" s="539"/>
      <c r="CE77" s="622"/>
      <c r="CF77" s="539"/>
      <c r="CG77" s="539"/>
      <c r="CH77" s="539"/>
      <c r="CI77" s="623"/>
      <c r="CJ77" s="539"/>
      <c r="CK77" s="622"/>
      <c r="CL77" s="539"/>
      <c r="CM77" s="539"/>
      <c r="CN77" s="539"/>
      <c r="CO77" s="623"/>
      <c r="CP77" s="539"/>
      <c r="CQ77" s="622"/>
      <c r="CR77" s="539"/>
      <c r="CS77" s="539"/>
      <c r="CT77" s="539"/>
      <c r="CU77" s="623"/>
      <c r="CV77" s="539"/>
      <c r="CW77" s="622"/>
      <c r="CX77" s="539"/>
      <c r="CY77" s="539"/>
      <c r="CZ77" s="539"/>
      <c r="DA77" s="623"/>
      <c r="DB77" s="539"/>
      <c r="DC77" s="622"/>
      <c r="DD77" s="539"/>
      <c r="DE77" s="539"/>
      <c r="DF77" s="539"/>
      <c r="DG77" s="623"/>
      <c r="DH77" s="539"/>
      <c r="DI77" s="622"/>
      <c r="DJ77" s="539"/>
      <c r="DK77" s="539"/>
      <c r="DL77" s="539"/>
      <c r="DM77" s="623"/>
      <c r="DN77" s="539"/>
      <c r="DO77" s="622"/>
      <c r="DP77" s="539"/>
      <c r="DQ77" s="539"/>
      <c r="DR77" s="539"/>
      <c r="DS77" s="623"/>
      <c r="DT77" s="539"/>
      <c r="DU77" s="539"/>
      <c r="DV77" s="539"/>
      <c r="DW77" s="539"/>
      <c r="DX77" s="539"/>
      <c r="DY77" s="539"/>
      <c r="DZ77" s="539"/>
      <c r="EA77" s="539"/>
      <c r="EB77" s="539"/>
      <c r="EC77" s="539"/>
      <c r="ED77" s="539"/>
      <c r="EE77" s="539"/>
      <c r="EF77" s="539"/>
      <c r="EG77" s="539"/>
      <c r="EH77" s="539"/>
      <c r="EI77" s="539"/>
      <c r="EJ77" s="539"/>
      <c r="EK77" s="539"/>
      <c r="EL77" s="539"/>
      <c r="EM77" s="539"/>
      <c r="EN77" s="539"/>
      <c r="EO77" s="539"/>
    </row>
    <row r="78" customFormat="false" ht="5.25" hidden="false" customHeight="true" outlineLevel="0" collapsed="false">
      <c r="B78" s="594"/>
      <c r="C78" s="594"/>
      <c r="D78" s="594"/>
      <c r="E78" s="594"/>
      <c r="F78" s="594"/>
      <c r="G78" s="594"/>
      <c r="H78" s="594"/>
      <c r="I78" s="594"/>
      <c r="J78" s="594"/>
      <c r="K78" s="609"/>
      <c r="L78" s="609"/>
      <c r="M78" s="609"/>
      <c r="N78" s="609"/>
      <c r="O78" s="609"/>
      <c r="P78" s="609"/>
      <c r="Q78" s="609"/>
      <c r="R78" s="609"/>
      <c r="S78" s="609"/>
      <c r="T78" s="609"/>
      <c r="U78" s="609"/>
      <c r="V78" s="609"/>
      <c r="W78" s="609"/>
      <c r="X78" s="609"/>
      <c r="Y78" s="609"/>
      <c r="Z78" s="609"/>
      <c r="AA78" s="609"/>
      <c r="AB78" s="609"/>
      <c r="AC78" s="609"/>
      <c r="AD78" s="609"/>
      <c r="AE78" s="609"/>
      <c r="AF78" s="609"/>
      <c r="AG78" s="609"/>
      <c r="AH78" s="609"/>
      <c r="AI78" s="609"/>
      <c r="AJ78" s="610"/>
      <c r="AK78" s="610"/>
      <c r="AL78" s="609"/>
      <c r="AM78" s="609"/>
      <c r="AN78" s="609"/>
      <c r="AO78" s="609"/>
      <c r="AP78" s="609"/>
      <c r="AQ78" s="609"/>
      <c r="AR78" s="609"/>
      <c r="AS78" s="609"/>
      <c r="AT78" s="609"/>
      <c r="AU78" s="609"/>
      <c r="AV78" s="594"/>
      <c r="AW78" s="594"/>
      <c r="AX78" s="594"/>
      <c r="AZ78" s="539"/>
      <c r="BF78" s="539"/>
      <c r="BG78" s="606" t="n">
        <v>562</v>
      </c>
      <c r="BH78" s="606"/>
      <c r="BI78" s="606"/>
      <c r="BJ78" s="617"/>
      <c r="BK78" s="615"/>
      <c r="BL78" s="539"/>
      <c r="BM78" s="616"/>
      <c r="BN78" s="616"/>
      <c r="BO78" s="616"/>
      <c r="BP78" s="596"/>
      <c r="BQ78" s="621"/>
      <c r="BR78" s="539"/>
      <c r="BS78" s="622"/>
      <c r="BT78" s="539"/>
      <c r="BU78" s="539"/>
      <c r="BV78" s="539"/>
      <c r="BW78" s="623"/>
      <c r="BX78" s="539"/>
      <c r="BY78" s="622"/>
      <c r="BZ78" s="539"/>
      <c r="CA78" s="539"/>
      <c r="CB78" s="539"/>
      <c r="CC78" s="623"/>
      <c r="CD78" s="539"/>
      <c r="CE78" s="622"/>
      <c r="CF78" s="539"/>
      <c r="CG78" s="539"/>
      <c r="CH78" s="539"/>
      <c r="CI78" s="623"/>
      <c r="CJ78" s="539"/>
      <c r="CK78" s="622"/>
      <c r="CL78" s="539"/>
      <c r="CM78" s="539"/>
      <c r="CN78" s="539"/>
      <c r="CO78" s="623"/>
      <c r="CP78" s="539"/>
      <c r="CQ78" s="622"/>
      <c r="CR78" s="539"/>
      <c r="CS78" s="539"/>
      <c r="CT78" s="539"/>
      <c r="CU78" s="623"/>
      <c r="CV78" s="539"/>
      <c r="CW78" s="622"/>
      <c r="CX78" s="539"/>
      <c r="CY78" s="539"/>
      <c r="CZ78" s="539"/>
      <c r="DA78" s="623"/>
      <c r="DB78" s="539"/>
      <c r="DC78" s="622"/>
      <c r="DD78" s="539"/>
      <c r="DE78" s="539"/>
      <c r="DF78" s="539"/>
      <c r="DG78" s="623"/>
      <c r="DH78" s="539"/>
      <c r="DI78" s="622"/>
      <c r="DJ78" s="539"/>
      <c r="DK78" s="539"/>
      <c r="DL78" s="539"/>
      <c r="DM78" s="623"/>
      <c r="DN78" s="539"/>
      <c r="DO78" s="622"/>
      <c r="DP78" s="539"/>
      <c r="DQ78" s="539"/>
      <c r="DR78" s="539"/>
      <c r="DS78" s="623"/>
      <c r="DT78" s="539"/>
      <c r="DU78" s="539"/>
      <c r="DV78" s="539"/>
      <c r="DW78" s="539"/>
      <c r="DX78" s="539"/>
      <c r="DY78" s="539"/>
      <c r="DZ78" s="539"/>
      <c r="EA78" s="539"/>
      <c r="EB78" s="539"/>
      <c r="EC78" s="539"/>
      <c r="ED78" s="539"/>
      <c r="EE78" s="539"/>
      <c r="EF78" s="539"/>
      <c r="EG78" s="539"/>
      <c r="EH78" s="539"/>
      <c r="EI78" s="539"/>
      <c r="EJ78" s="539"/>
      <c r="EK78" s="539"/>
      <c r="EL78" s="539"/>
      <c r="EM78" s="539"/>
      <c r="EN78" s="539"/>
      <c r="EO78" s="539"/>
    </row>
    <row r="79" customFormat="false" ht="5.25" hidden="false" customHeight="true" outlineLevel="0" collapsed="false">
      <c r="B79" s="594"/>
      <c r="C79" s="594"/>
      <c r="D79" s="594"/>
      <c r="E79" s="594"/>
      <c r="F79" s="594"/>
      <c r="G79" s="594"/>
      <c r="H79" s="594"/>
      <c r="I79" s="594"/>
      <c r="J79" s="594"/>
      <c r="K79" s="627" t="n">
        <v>51</v>
      </c>
      <c r="L79" s="628" t="n">
        <v>52</v>
      </c>
      <c r="M79" s="628"/>
      <c r="N79" s="607"/>
      <c r="O79" s="607"/>
      <c r="P79" s="607"/>
      <c r="Q79" s="607"/>
      <c r="R79" s="607"/>
      <c r="S79" s="607"/>
      <c r="T79" s="608" t="n">
        <v>59</v>
      </c>
      <c r="U79" s="608"/>
      <c r="V79" s="609"/>
      <c r="W79" s="609"/>
      <c r="X79" s="609"/>
      <c r="Y79" s="609"/>
      <c r="Z79" s="609"/>
      <c r="AA79" s="609"/>
      <c r="AB79" s="609"/>
      <c r="AC79" s="609"/>
      <c r="AD79" s="609"/>
      <c r="AE79" s="609"/>
      <c r="AF79" s="609"/>
      <c r="AG79" s="609"/>
      <c r="AH79" s="609"/>
      <c r="AI79" s="609"/>
      <c r="AJ79" s="610"/>
      <c r="AK79" s="610"/>
      <c r="AL79" s="609"/>
      <c r="AM79" s="609"/>
      <c r="AN79" s="609"/>
      <c r="AO79" s="609"/>
      <c r="AP79" s="609"/>
      <c r="AQ79" s="609"/>
      <c r="AR79" s="609"/>
      <c r="AS79" s="609"/>
      <c r="AT79" s="609"/>
      <c r="AU79" s="609"/>
      <c r="AV79" s="594"/>
      <c r="AW79" s="594"/>
      <c r="AX79" s="594"/>
      <c r="AZ79" s="539"/>
      <c r="BF79" s="539"/>
      <c r="BG79" s="606"/>
      <c r="BH79" s="606"/>
      <c r="BI79" s="606"/>
      <c r="BJ79" s="596"/>
      <c r="BK79" s="621"/>
      <c r="BL79" s="539"/>
      <c r="BM79" s="622"/>
      <c r="BN79" s="539"/>
      <c r="BO79" s="539"/>
      <c r="BP79" s="539"/>
      <c r="BQ79" s="623"/>
      <c r="BR79" s="539"/>
      <c r="BS79" s="622"/>
      <c r="BT79" s="539"/>
      <c r="BU79" s="539"/>
      <c r="BV79" s="539"/>
      <c r="BW79" s="623"/>
      <c r="BX79" s="539"/>
      <c r="BY79" s="622"/>
      <c r="BZ79" s="539"/>
      <c r="CA79" s="539"/>
      <c r="CB79" s="539"/>
      <c r="CC79" s="623"/>
      <c r="CD79" s="539"/>
      <c r="CE79" s="622"/>
      <c r="CF79" s="539"/>
      <c r="CG79" s="539"/>
      <c r="CH79" s="539"/>
      <c r="CI79" s="623"/>
      <c r="CJ79" s="539"/>
      <c r="CK79" s="622"/>
      <c r="CL79" s="539"/>
      <c r="CM79" s="539"/>
      <c r="CN79" s="539"/>
      <c r="CO79" s="623"/>
      <c r="CP79" s="539"/>
      <c r="CQ79" s="622"/>
      <c r="CR79" s="539"/>
      <c r="CS79" s="539"/>
      <c r="CT79" s="539"/>
      <c r="CU79" s="623"/>
      <c r="CV79" s="539"/>
      <c r="CW79" s="622"/>
      <c r="CX79" s="539"/>
      <c r="CY79" s="539"/>
      <c r="CZ79" s="539"/>
      <c r="DA79" s="623"/>
      <c r="DB79" s="539"/>
      <c r="DC79" s="622"/>
      <c r="DD79" s="539"/>
      <c r="DE79" s="539"/>
      <c r="DF79" s="539"/>
      <c r="DG79" s="623"/>
      <c r="DH79" s="539"/>
      <c r="DI79" s="622"/>
      <c r="DJ79" s="539"/>
      <c r="DK79" s="539"/>
      <c r="DL79" s="539"/>
      <c r="DM79" s="623"/>
      <c r="DN79" s="539"/>
      <c r="DO79" s="622"/>
      <c r="DP79" s="539"/>
      <c r="DQ79" s="539"/>
      <c r="DR79" s="539"/>
      <c r="DS79" s="623"/>
      <c r="DT79" s="539"/>
      <c r="DU79" s="539"/>
      <c r="DV79" s="539"/>
      <c r="DW79" s="539"/>
      <c r="DX79" s="539"/>
      <c r="DY79" s="539"/>
      <c r="DZ79" s="539"/>
      <c r="EA79" s="539"/>
      <c r="EB79" s="539"/>
      <c r="EC79" s="539"/>
      <c r="ED79" s="539"/>
      <c r="EE79" s="539"/>
      <c r="EF79" s="539"/>
      <c r="EG79" s="539"/>
      <c r="EH79" s="539"/>
      <c r="EI79" s="539"/>
      <c r="EJ79" s="539"/>
      <c r="EK79" s="539"/>
      <c r="EL79" s="539"/>
      <c r="EM79" s="539"/>
      <c r="EN79" s="539"/>
      <c r="EO79" s="539"/>
    </row>
    <row r="80" customFormat="false" ht="5.25" hidden="false" customHeight="true" outlineLevel="0" collapsed="false">
      <c r="B80" s="594"/>
      <c r="C80" s="594"/>
      <c r="D80" s="594"/>
      <c r="E80" s="594"/>
      <c r="F80" s="594"/>
      <c r="G80" s="594"/>
      <c r="H80" s="594"/>
      <c r="I80" s="594"/>
      <c r="J80" s="594"/>
      <c r="K80" s="627"/>
      <c r="L80" s="628"/>
      <c r="M80" s="628"/>
      <c r="N80" s="609"/>
      <c r="O80" s="609"/>
      <c r="P80" s="609"/>
      <c r="Q80" s="609"/>
      <c r="R80" s="609"/>
      <c r="S80" s="609"/>
      <c r="T80" s="608"/>
      <c r="U80" s="608"/>
      <c r="V80" s="609"/>
      <c r="W80" s="609"/>
      <c r="X80" s="609"/>
      <c r="Y80" s="609"/>
      <c r="Z80" s="609"/>
      <c r="AA80" s="609"/>
      <c r="AB80" s="609"/>
      <c r="AC80" s="609"/>
      <c r="AD80" s="609"/>
      <c r="AE80" s="609"/>
      <c r="AF80" s="609"/>
      <c r="AG80" s="609"/>
      <c r="AH80" s="609"/>
      <c r="AI80" s="609"/>
      <c r="AJ80" s="610"/>
      <c r="AK80" s="610"/>
      <c r="AL80" s="609"/>
      <c r="AM80" s="609"/>
      <c r="AN80" s="609"/>
      <c r="AO80" s="609"/>
      <c r="AP80" s="609"/>
      <c r="AQ80" s="609"/>
      <c r="AR80" s="609"/>
      <c r="AS80" s="609"/>
      <c r="AT80" s="609"/>
      <c r="AU80" s="609"/>
      <c r="AV80" s="594"/>
      <c r="AZ80" s="539"/>
      <c r="BF80" s="539"/>
      <c r="BG80" s="622"/>
      <c r="BH80" s="539"/>
      <c r="BI80" s="539"/>
      <c r="BJ80" s="539"/>
      <c r="BK80" s="623"/>
      <c r="BL80" s="539"/>
      <c r="BM80" s="622"/>
      <c r="BN80" s="539"/>
      <c r="BO80" s="539"/>
      <c r="BP80" s="539"/>
      <c r="BQ80" s="623"/>
      <c r="BR80" s="539"/>
      <c r="BS80" s="622"/>
      <c r="BT80" s="539"/>
      <c r="BU80" s="539"/>
      <c r="BV80" s="539"/>
      <c r="BW80" s="623"/>
      <c r="BX80" s="539"/>
      <c r="BY80" s="622"/>
      <c r="BZ80" s="539"/>
      <c r="CA80" s="539"/>
      <c r="CB80" s="539"/>
      <c r="CC80" s="623"/>
      <c r="CD80" s="539"/>
      <c r="CE80" s="622"/>
      <c r="CF80" s="539"/>
      <c r="CG80" s="539"/>
      <c r="CH80" s="539"/>
      <c r="CI80" s="623"/>
      <c r="CJ80" s="539"/>
      <c r="CK80" s="622"/>
      <c r="CL80" s="539"/>
      <c r="CM80" s="539"/>
      <c r="CN80" s="539"/>
      <c r="CO80" s="623"/>
      <c r="CP80" s="539"/>
      <c r="CQ80" s="622"/>
      <c r="CR80" s="539"/>
      <c r="CS80" s="539"/>
      <c r="CT80" s="539"/>
      <c r="CU80" s="623"/>
      <c r="CV80" s="539"/>
      <c r="CW80" s="622"/>
      <c r="CX80" s="539"/>
      <c r="CY80" s="539"/>
      <c r="CZ80" s="539"/>
      <c r="DA80" s="623"/>
      <c r="DB80" s="539"/>
      <c r="DC80" s="622"/>
      <c r="DD80" s="539"/>
      <c r="DE80" s="539"/>
      <c r="DF80" s="539"/>
      <c r="DG80" s="623"/>
      <c r="DH80" s="539"/>
      <c r="DI80" s="622"/>
      <c r="DJ80" s="539"/>
      <c r="DK80" s="539"/>
      <c r="DL80" s="539"/>
      <c r="DM80" s="623"/>
      <c r="DN80" s="539"/>
      <c r="DO80" s="622"/>
      <c r="DP80" s="539"/>
      <c r="DQ80" s="539"/>
      <c r="DR80" s="539"/>
      <c r="DS80" s="623"/>
      <c r="DT80" s="539"/>
      <c r="DU80" s="539"/>
      <c r="DV80" s="539"/>
      <c r="DW80" s="539"/>
      <c r="DX80" s="539"/>
      <c r="DY80" s="539"/>
      <c r="DZ80" s="539"/>
      <c r="EA80" s="539"/>
      <c r="EB80" s="539"/>
      <c r="EC80" s="539"/>
      <c r="ED80" s="539"/>
      <c r="EE80" s="539"/>
      <c r="EF80" s="539"/>
      <c r="EG80" s="539"/>
      <c r="EH80" s="539"/>
      <c r="EI80" s="539"/>
      <c r="EJ80" s="539"/>
      <c r="EK80" s="539"/>
      <c r="EL80" s="539"/>
      <c r="EM80" s="539"/>
      <c r="EN80" s="539"/>
      <c r="EO80" s="539"/>
    </row>
    <row r="81" customFormat="false" ht="5.25" hidden="false" customHeight="true" outlineLevel="0" collapsed="false">
      <c r="B81" s="594"/>
      <c r="C81" s="594"/>
      <c r="D81" s="594"/>
      <c r="E81" s="594"/>
      <c r="F81" s="594"/>
      <c r="G81" s="594"/>
      <c r="H81" s="594"/>
      <c r="I81" s="594"/>
      <c r="J81" s="594"/>
      <c r="K81" s="618"/>
      <c r="L81" s="618"/>
      <c r="M81" s="609"/>
      <c r="N81" s="611" t="s">
        <v>59</v>
      </c>
      <c r="O81" s="611"/>
      <c r="P81" s="611"/>
      <c r="Q81" s="611"/>
      <c r="R81" s="611"/>
      <c r="S81" s="609"/>
      <c r="T81" s="609"/>
      <c r="U81" s="619"/>
      <c r="V81" s="609"/>
      <c r="W81" s="609"/>
      <c r="X81" s="609"/>
      <c r="Y81" s="609"/>
      <c r="Z81" s="609"/>
      <c r="AA81" s="609"/>
      <c r="AB81" s="609"/>
      <c r="AC81" s="609"/>
      <c r="AD81" s="609"/>
      <c r="AE81" s="609"/>
      <c r="AF81" s="609"/>
      <c r="AG81" s="609"/>
      <c r="AH81" s="609"/>
      <c r="AI81" s="609"/>
      <c r="AJ81" s="610"/>
      <c r="AK81" s="610"/>
      <c r="AL81" s="609"/>
      <c r="AM81" s="609"/>
      <c r="AN81" s="609"/>
      <c r="AO81" s="609"/>
      <c r="AP81" s="609"/>
      <c r="AQ81" s="609"/>
      <c r="AR81" s="609"/>
      <c r="AS81" s="609"/>
      <c r="AT81" s="609"/>
      <c r="AU81" s="609"/>
      <c r="AV81" s="594"/>
      <c r="AZ81" s="539"/>
      <c r="BF81" s="539"/>
      <c r="BG81" s="622"/>
      <c r="BH81" s="539"/>
      <c r="BI81" s="539"/>
      <c r="BJ81" s="539"/>
      <c r="BK81" s="623"/>
      <c r="BL81" s="539"/>
      <c r="BM81" s="622"/>
      <c r="BN81" s="539"/>
      <c r="BO81" s="539"/>
      <c r="BP81" s="539"/>
      <c r="BQ81" s="623"/>
      <c r="BR81" s="539"/>
      <c r="BS81" s="622"/>
      <c r="BT81" s="539"/>
      <c r="BU81" s="539"/>
      <c r="BV81" s="539"/>
      <c r="BW81" s="623"/>
      <c r="BX81" s="539"/>
      <c r="BY81" s="622"/>
      <c r="BZ81" s="539"/>
      <c r="CA81" s="539"/>
      <c r="CB81" s="539"/>
      <c r="CC81" s="623"/>
      <c r="CD81" s="539"/>
      <c r="CE81" s="622"/>
      <c r="CF81" s="539"/>
      <c r="CG81" s="539"/>
      <c r="CH81" s="539"/>
      <c r="CI81" s="623"/>
      <c r="CJ81" s="539"/>
      <c r="CK81" s="622"/>
      <c r="CL81" s="539"/>
      <c r="CM81" s="539"/>
      <c r="CN81" s="539"/>
      <c r="CO81" s="623"/>
      <c r="CP81" s="539"/>
      <c r="CQ81" s="622"/>
      <c r="CR81" s="539"/>
      <c r="CS81" s="539"/>
      <c r="CT81" s="539"/>
      <c r="CU81" s="623"/>
      <c r="CV81" s="539"/>
      <c r="CW81" s="622"/>
      <c r="CX81" s="539"/>
      <c r="CY81" s="539"/>
      <c r="CZ81" s="539"/>
      <c r="DA81" s="623"/>
      <c r="DB81" s="539"/>
      <c r="DC81" s="622"/>
      <c r="DD81" s="539"/>
      <c r="DE81" s="539"/>
      <c r="DF81" s="539"/>
      <c r="DG81" s="623"/>
      <c r="DH81" s="539"/>
      <c r="DI81" s="622"/>
      <c r="DJ81" s="556" t="s">
        <v>2671</v>
      </c>
      <c r="DK81" s="556"/>
      <c r="DL81" s="539"/>
      <c r="DM81" s="623"/>
      <c r="DN81" s="539"/>
      <c r="DO81" s="622"/>
      <c r="DP81" s="539"/>
      <c r="DQ81" s="539"/>
      <c r="DR81" s="539"/>
      <c r="DS81" s="623"/>
      <c r="DT81" s="539"/>
      <c r="DU81" s="539"/>
      <c r="DV81" s="539"/>
      <c r="DW81" s="539"/>
      <c r="DX81" s="539"/>
      <c r="DY81" s="539"/>
      <c r="DZ81" s="539"/>
      <c r="EA81" s="539"/>
      <c r="EB81" s="539"/>
      <c r="EC81" s="539"/>
      <c r="ED81" s="539"/>
      <c r="EE81" s="539"/>
      <c r="EF81" s="539"/>
      <c r="EG81" s="539"/>
      <c r="EH81" s="539"/>
      <c r="EI81" s="539"/>
      <c r="EJ81" s="539"/>
      <c r="EK81" s="539"/>
      <c r="EL81" s="539"/>
      <c r="EM81" s="539"/>
      <c r="EN81" s="539"/>
      <c r="EO81" s="539"/>
    </row>
    <row r="82" customFormat="false" ht="5.25" hidden="false" customHeight="true" outlineLevel="0" collapsed="false">
      <c r="B82" s="594"/>
      <c r="C82" s="594"/>
      <c r="D82" s="594"/>
      <c r="E82" s="594"/>
      <c r="F82" s="594"/>
      <c r="G82" s="594"/>
      <c r="H82" s="594"/>
      <c r="I82" s="594"/>
      <c r="J82" s="594"/>
      <c r="K82" s="613"/>
      <c r="L82" s="618"/>
      <c r="M82" s="609"/>
      <c r="N82" s="611"/>
      <c r="O82" s="611"/>
      <c r="P82" s="611"/>
      <c r="Q82" s="611"/>
      <c r="R82" s="611"/>
      <c r="S82" s="609"/>
      <c r="T82" s="609"/>
      <c r="U82" s="619"/>
      <c r="V82" s="609"/>
      <c r="W82" s="609"/>
      <c r="X82" s="609"/>
      <c r="Y82" s="609"/>
      <c r="Z82" s="609"/>
      <c r="AA82" s="609"/>
      <c r="AB82" s="609"/>
      <c r="AC82" s="609"/>
      <c r="AD82" s="609"/>
      <c r="AE82" s="609"/>
      <c r="AF82" s="609"/>
      <c r="AG82" s="609"/>
      <c r="AH82" s="609"/>
      <c r="AI82" s="609"/>
      <c r="AJ82" s="610"/>
      <c r="AK82" s="610"/>
      <c r="AL82" s="609"/>
      <c r="AM82" s="609"/>
      <c r="AN82" s="609"/>
      <c r="AO82" s="609"/>
      <c r="AP82" s="609"/>
      <c r="AQ82" s="609"/>
      <c r="AR82" s="609"/>
      <c r="AS82" s="609"/>
      <c r="AT82" s="609"/>
      <c r="AU82" s="609"/>
      <c r="AV82" s="594"/>
      <c r="AZ82" s="539"/>
      <c r="BF82" s="539"/>
      <c r="BG82" s="622"/>
      <c r="BH82" s="539"/>
      <c r="BI82" s="539"/>
      <c r="BJ82" s="539"/>
      <c r="BK82" s="623"/>
      <c r="BL82" s="539"/>
      <c r="BM82" s="622"/>
      <c r="BN82" s="539"/>
      <c r="BO82" s="539"/>
      <c r="BP82" s="539"/>
      <c r="BQ82" s="623"/>
      <c r="BR82" s="539"/>
      <c r="BS82" s="622"/>
      <c r="BT82" s="539"/>
      <c r="BU82" s="539"/>
      <c r="BV82" s="539"/>
      <c r="BW82" s="623"/>
      <c r="BX82" s="539"/>
      <c r="BY82" s="622"/>
      <c r="BZ82" s="539"/>
      <c r="CA82" s="539"/>
      <c r="CB82" s="539"/>
      <c r="CC82" s="623"/>
      <c r="CD82" s="539"/>
      <c r="CE82" s="622"/>
      <c r="CF82" s="539"/>
      <c r="CG82" s="539"/>
      <c r="CH82" s="539"/>
      <c r="CI82" s="623"/>
      <c r="CJ82" s="539"/>
      <c r="CK82" s="622"/>
      <c r="CL82" s="539"/>
      <c r="CM82" s="539"/>
      <c r="CN82" s="539"/>
      <c r="CO82" s="623"/>
      <c r="CP82" s="539"/>
      <c r="CQ82" s="622"/>
      <c r="CR82" s="539"/>
      <c r="CS82" s="539"/>
      <c r="CT82" s="539"/>
      <c r="CU82" s="623"/>
      <c r="CV82" s="539"/>
      <c r="CW82" s="622"/>
      <c r="CX82" s="539"/>
      <c r="CY82" s="539"/>
      <c r="CZ82" s="539"/>
      <c r="DA82" s="623"/>
      <c r="DB82" s="539"/>
      <c r="DC82" s="622"/>
      <c r="DD82" s="539"/>
      <c r="DE82" s="539"/>
      <c r="DF82" s="539"/>
      <c r="DG82" s="623"/>
      <c r="DH82" s="539"/>
      <c r="DI82" s="622"/>
      <c r="DJ82" s="556"/>
      <c r="DK82" s="556"/>
      <c r="DL82" s="539"/>
      <c r="DM82" s="623"/>
      <c r="DN82" s="539"/>
      <c r="DO82" s="622"/>
      <c r="DP82" s="539"/>
      <c r="DQ82" s="539"/>
      <c r="DR82" s="539"/>
      <c r="DS82" s="623"/>
      <c r="DT82" s="539"/>
      <c r="DU82" s="539"/>
      <c r="DV82" s="539"/>
      <c r="DW82" s="539"/>
      <c r="DX82" s="539"/>
      <c r="DY82" s="539"/>
      <c r="DZ82" s="539"/>
      <c r="EA82" s="539"/>
      <c r="EB82" s="539"/>
      <c r="EC82" s="539"/>
      <c r="ED82" s="539"/>
      <c r="EE82" s="539"/>
      <c r="EF82" s="539"/>
      <c r="EG82" s="539"/>
      <c r="EH82" s="539"/>
      <c r="EI82" s="539"/>
      <c r="EJ82" s="539"/>
      <c r="EK82" s="539"/>
      <c r="EL82" s="539"/>
      <c r="EM82" s="539"/>
      <c r="EN82" s="539"/>
      <c r="EO82" s="539"/>
    </row>
    <row r="83" customFormat="false" ht="5.25" hidden="false" customHeight="true" outlineLevel="0" collapsed="false">
      <c r="B83" s="594"/>
      <c r="C83" s="594"/>
      <c r="D83" s="594"/>
      <c r="E83" s="594"/>
      <c r="F83" s="594"/>
      <c r="G83" s="594"/>
      <c r="H83" s="594"/>
      <c r="I83" s="594"/>
      <c r="J83" s="594"/>
      <c r="K83" s="629"/>
      <c r="L83" s="624"/>
      <c r="M83" s="625"/>
      <c r="N83" s="625"/>
      <c r="O83" s="625"/>
      <c r="P83" s="625"/>
      <c r="Q83" s="625"/>
      <c r="R83" s="625"/>
      <c r="S83" s="625"/>
      <c r="T83" s="625"/>
      <c r="U83" s="626"/>
      <c r="V83" s="609"/>
      <c r="W83" s="609"/>
      <c r="X83" s="609"/>
      <c r="Y83" s="609"/>
      <c r="Z83" s="609"/>
      <c r="AA83" s="609"/>
      <c r="AB83" s="609"/>
      <c r="AC83" s="609"/>
      <c r="AD83" s="609"/>
      <c r="AE83" s="609"/>
      <c r="AF83" s="609"/>
      <c r="AG83" s="609"/>
      <c r="AH83" s="609"/>
      <c r="AI83" s="609"/>
      <c r="AJ83" s="610"/>
      <c r="AK83" s="610"/>
      <c r="AL83" s="609"/>
      <c r="AM83" s="609"/>
      <c r="AN83" s="609"/>
      <c r="AO83" s="609"/>
      <c r="AP83" s="609"/>
      <c r="AQ83" s="609"/>
      <c r="AR83" s="609"/>
      <c r="AS83" s="609"/>
      <c r="AT83" s="609"/>
      <c r="AU83" s="609"/>
      <c r="AV83" s="594"/>
      <c r="AZ83" s="539"/>
      <c r="BF83" s="539"/>
      <c r="BG83" s="622"/>
      <c r="BH83" s="539"/>
      <c r="BI83" s="539"/>
      <c r="BJ83" s="539"/>
      <c r="BK83" s="623"/>
      <c r="BL83" s="539"/>
      <c r="BM83" s="622"/>
      <c r="BN83" s="539"/>
      <c r="BO83" s="539"/>
      <c r="BP83" s="539"/>
      <c r="BQ83" s="623"/>
      <c r="BR83" s="539"/>
      <c r="BS83" s="622"/>
      <c r="BT83" s="539"/>
      <c r="BU83" s="539"/>
      <c r="BV83" s="539"/>
      <c r="BW83" s="623"/>
      <c r="BX83" s="539"/>
      <c r="BY83" s="622"/>
      <c r="BZ83" s="539"/>
      <c r="CA83" s="539"/>
      <c r="CB83" s="539"/>
      <c r="CC83" s="623"/>
      <c r="CD83" s="539"/>
      <c r="CE83" s="622"/>
      <c r="CF83" s="539"/>
      <c r="CG83" s="539"/>
      <c r="CH83" s="539"/>
      <c r="CI83" s="623"/>
      <c r="CJ83" s="539"/>
      <c r="CK83" s="622"/>
      <c r="CL83" s="539"/>
      <c r="CM83" s="539"/>
      <c r="CN83" s="539"/>
      <c r="CO83" s="623"/>
      <c r="CP83" s="539"/>
      <c r="CQ83" s="622"/>
      <c r="CR83" s="539"/>
      <c r="CS83" s="539"/>
      <c r="CT83" s="539"/>
      <c r="CU83" s="623"/>
      <c r="CV83" s="539"/>
      <c r="CW83" s="622"/>
      <c r="CX83" s="539"/>
      <c r="CY83" s="539"/>
      <c r="CZ83" s="539"/>
      <c r="DA83" s="623"/>
      <c r="DB83" s="539"/>
      <c r="DC83" s="622"/>
      <c r="DF83" s="539"/>
      <c r="DG83" s="623"/>
      <c r="DH83" s="539"/>
      <c r="DI83" s="622"/>
      <c r="DJ83" s="556"/>
      <c r="DK83" s="556"/>
      <c r="DL83" s="539"/>
      <c r="DM83" s="623"/>
      <c r="DN83" s="539"/>
      <c r="DO83" s="622"/>
      <c r="DP83" s="539"/>
      <c r="DQ83" s="539"/>
      <c r="DR83" s="539"/>
      <c r="DS83" s="623"/>
      <c r="DT83" s="539"/>
      <c r="DU83" s="539"/>
      <c r="DV83" s="539"/>
      <c r="DW83" s="539"/>
      <c r="DX83" s="539"/>
      <c r="DY83" s="539"/>
      <c r="DZ83" s="539"/>
      <c r="EA83" s="539"/>
      <c r="EB83" s="539"/>
      <c r="EC83" s="539"/>
      <c r="ED83" s="539"/>
      <c r="EE83" s="539"/>
      <c r="EF83" s="539"/>
      <c r="EG83" s="539"/>
      <c r="EH83" s="539"/>
      <c r="EI83" s="539"/>
      <c r="EJ83" s="539"/>
      <c r="EK83" s="539"/>
      <c r="EL83" s="539"/>
      <c r="EM83" s="539"/>
      <c r="EN83" s="539"/>
      <c r="EO83" s="539"/>
    </row>
    <row r="84" customFormat="false" ht="5.25" hidden="false" customHeight="true" outlineLevel="0" collapsed="false">
      <c r="B84" s="594"/>
      <c r="C84" s="594"/>
      <c r="D84" s="594"/>
      <c r="E84" s="594"/>
      <c r="F84" s="594"/>
      <c r="G84" s="594"/>
      <c r="H84" s="594"/>
      <c r="I84" s="594"/>
      <c r="J84" s="594"/>
      <c r="K84" s="609"/>
      <c r="L84" s="609"/>
      <c r="M84" s="609"/>
      <c r="N84" s="609"/>
      <c r="O84" s="609"/>
      <c r="P84" s="609"/>
      <c r="Q84" s="609"/>
      <c r="R84" s="609"/>
      <c r="S84" s="609"/>
      <c r="T84" s="609"/>
      <c r="U84" s="609"/>
      <c r="V84" s="609"/>
      <c r="W84" s="609"/>
      <c r="X84" s="609"/>
      <c r="Y84" s="609"/>
      <c r="Z84" s="609"/>
      <c r="AA84" s="609"/>
      <c r="AB84" s="609"/>
      <c r="AC84" s="609"/>
      <c r="AD84" s="609"/>
      <c r="AE84" s="609"/>
      <c r="AF84" s="609"/>
      <c r="AG84" s="609"/>
      <c r="AH84" s="609"/>
      <c r="AI84" s="609"/>
      <c r="AJ84" s="610"/>
      <c r="AK84" s="610"/>
      <c r="AL84" s="609"/>
      <c r="AM84" s="609"/>
      <c r="AN84" s="609"/>
      <c r="AO84" s="609"/>
      <c r="AP84" s="609"/>
      <c r="AQ84" s="609"/>
      <c r="AR84" s="609"/>
      <c r="AS84" s="609"/>
      <c r="AT84" s="609"/>
      <c r="AU84" s="609"/>
      <c r="AV84" s="594"/>
      <c r="BF84" s="539"/>
      <c r="BG84" s="622"/>
      <c r="BH84" s="539"/>
      <c r="BI84" s="539"/>
      <c r="BJ84" s="539"/>
      <c r="BK84" s="623"/>
      <c r="BL84" s="539"/>
      <c r="BM84" s="622"/>
      <c r="BN84" s="539"/>
      <c r="BO84" s="539"/>
      <c r="BP84" s="539"/>
      <c r="BQ84" s="623"/>
      <c r="BR84" s="539"/>
      <c r="BS84" s="622"/>
      <c r="BT84" s="539"/>
      <c r="BU84" s="539"/>
      <c r="BV84" s="539"/>
      <c r="BW84" s="623"/>
      <c r="BX84" s="539"/>
      <c r="BY84" s="622"/>
      <c r="BZ84" s="539"/>
      <c r="CA84" s="539"/>
      <c r="CB84" s="539"/>
      <c r="CC84" s="623"/>
      <c r="CD84" s="539"/>
      <c r="CE84" s="622"/>
      <c r="CF84" s="539"/>
      <c r="CG84" s="539"/>
      <c r="CH84" s="539"/>
      <c r="CI84" s="623"/>
      <c r="CJ84" s="539"/>
      <c r="CK84" s="622"/>
      <c r="CL84" s="539"/>
      <c r="CM84" s="539"/>
      <c r="CN84" s="539"/>
      <c r="CO84" s="623"/>
      <c r="CP84" s="539"/>
      <c r="CQ84" s="622"/>
      <c r="CR84" s="539"/>
      <c r="CS84" s="539"/>
      <c r="CT84" s="539"/>
      <c r="CU84" s="623"/>
      <c r="CV84" s="539"/>
      <c r="CW84" s="622"/>
      <c r="CX84" s="539"/>
      <c r="CY84" s="539"/>
      <c r="CZ84" s="539"/>
      <c r="DA84" s="623"/>
      <c r="DB84" s="539"/>
      <c r="DC84" s="622"/>
      <c r="DF84" s="539"/>
      <c r="DG84" s="623"/>
      <c r="DH84" s="539"/>
      <c r="DI84" s="622"/>
      <c r="DJ84" s="556"/>
      <c r="DK84" s="556"/>
      <c r="DL84" s="539"/>
      <c r="DM84" s="623"/>
      <c r="DN84" s="539"/>
      <c r="DO84" s="622"/>
      <c r="DP84" s="539"/>
      <c r="DQ84" s="539"/>
      <c r="DR84" s="539"/>
      <c r="DS84" s="623"/>
      <c r="DT84" s="539"/>
      <c r="DU84" s="539"/>
      <c r="DV84" s="539"/>
      <c r="DW84" s="539"/>
      <c r="DX84" s="539"/>
      <c r="DY84" s="539"/>
      <c r="DZ84" s="539"/>
      <c r="EA84" s="539"/>
      <c r="EB84" s="539"/>
      <c r="EC84" s="539"/>
      <c r="ED84" s="539"/>
      <c r="EE84" s="539"/>
      <c r="EF84" s="539"/>
      <c r="EG84" s="539"/>
      <c r="EH84" s="539"/>
      <c r="EI84" s="539"/>
      <c r="EJ84" s="539"/>
      <c r="EK84" s="539"/>
      <c r="EL84" s="539"/>
      <c r="EM84" s="539"/>
      <c r="EN84" s="539"/>
      <c r="EO84" s="539"/>
    </row>
    <row r="85" customFormat="false" ht="5.25" hidden="false" customHeight="true" outlineLevel="0" collapsed="false">
      <c r="B85" s="594"/>
      <c r="C85" s="594"/>
      <c r="D85" s="594"/>
      <c r="E85" s="594"/>
      <c r="F85" s="594"/>
      <c r="G85" s="594"/>
      <c r="H85" s="594"/>
      <c r="I85" s="594"/>
      <c r="J85" s="594"/>
      <c r="K85" s="609"/>
      <c r="L85" s="609"/>
      <c r="M85" s="609"/>
      <c r="N85" s="609"/>
      <c r="O85" s="609"/>
      <c r="P85" s="609"/>
      <c r="Q85" s="609"/>
      <c r="R85" s="609"/>
      <c r="S85" s="609"/>
      <c r="T85" s="609"/>
      <c r="U85" s="609"/>
      <c r="V85" s="609"/>
      <c r="W85" s="609"/>
      <c r="X85" s="609"/>
      <c r="Y85" s="609"/>
      <c r="Z85" s="609"/>
      <c r="AA85" s="609"/>
      <c r="AB85" s="609"/>
      <c r="AC85" s="609"/>
      <c r="AD85" s="609"/>
      <c r="AE85" s="609"/>
      <c r="AF85" s="609"/>
      <c r="AG85" s="609"/>
      <c r="AH85" s="609"/>
      <c r="AI85" s="609"/>
      <c r="AJ85" s="610"/>
      <c r="AK85" s="610"/>
      <c r="AL85" s="609"/>
      <c r="AM85" s="609"/>
      <c r="AN85" s="609"/>
      <c r="AO85" s="609"/>
      <c r="AP85" s="609"/>
      <c r="AQ85" s="609"/>
      <c r="AR85" s="609"/>
      <c r="AS85" s="609"/>
      <c r="AT85" s="609"/>
      <c r="AU85" s="609"/>
      <c r="AV85" s="594"/>
      <c r="BF85" s="539"/>
      <c r="BG85" s="622"/>
      <c r="BH85" s="539"/>
      <c r="BI85" s="539"/>
      <c r="BJ85" s="539"/>
      <c r="BK85" s="623"/>
      <c r="BL85" s="539"/>
      <c r="BM85" s="622"/>
      <c r="BN85" s="539"/>
      <c r="BO85" s="539"/>
      <c r="BP85" s="539"/>
      <c r="BQ85" s="623"/>
      <c r="BR85" s="539"/>
      <c r="BS85" s="622"/>
      <c r="BT85" s="539"/>
      <c r="BU85" s="539"/>
      <c r="BV85" s="539"/>
      <c r="BW85" s="623"/>
      <c r="BX85" s="539"/>
      <c r="BY85" s="622"/>
      <c r="BZ85" s="539"/>
      <c r="CA85" s="539"/>
      <c r="CB85" s="539"/>
      <c r="CC85" s="623"/>
      <c r="CD85" s="539"/>
      <c r="CE85" s="622"/>
      <c r="CF85" s="539"/>
      <c r="CG85" s="539"/>
      <c r="CH85" s="539"/>
      <c r="CI85" s="623"/>
      <c r="CJ85" s="539"/>
      <c r="CK85" s="622"/>
      <c r="CL85" s="539"/>
      <c r="CM85" s="539"/>
      <c r="CN85" s="539"/>
      <c r="CO85" s="623"/>
      <c r="CP85" s="539"/>
      <c r="CQ85" s="622"/>
      <c r="CR85" s="539"/>
      <c r="CS85" s="539"/>
      <c r="CT85" s="539"/>
      <c r="CU85" s="623"/>
      <c r="CV85" s="539"/>
      <c r="CW85" s="622"/>
      <c r="CX85" s="556" t="s">
        <v>2671</v>
      </c>
      <c r="CY85" s="556"/>
      <c r="CZ85" s="539"/>
      <c r="DA85" s="623"/>
      <c r="DB85" s="539"/>
      <c r="DC85" s="622"/>
      <c r="DF85" s="539"/>
      <c r="DG85" s="623"/>
      <c r="DH85" s="539"/>
      <c r="DI85" s="622"/>
      <c r="DJ85" s="556"/>
      <c r="DK85" s="556"/>
      <c r="DL85" s="539"/>
      <c r="DM85" s="623"/>
      <c r="DN85" s="539"/>
      <c r="DO85" s="622"/>
      <c r="DP85" s="539"/>
      <c r="DQ85" s="539"/>
      <c r="DR85" s="539"/>
      <c r="DS85" s="623"/>
      <c r="DT85" s="539"/>
      <c r="DU85" s="539"/>
      <c r="DV85" s="539"/>
      <c r="DW85" s="539"/>
      <c r="DX85" s="539"/>
      <c r="DY85" s="539"/>
      <c r="DZ85" s="539"/>
      <c r="EA85" s="539"/>
      <c r="EB85" s="539"/>
      <c r="EC85" s="539"/>
      <c r="ED85" s="539"/>
      <c r="EE85" s="539"/>
      <c r="EF85" s="539"/>
      <c r="EG85" s="539"/>
      <c r="EH85" s="539"/>
      <c r="EI85" s="539"/>
      <c r="EJ85" s="539"/>
      <c r="EK85" s="539"/>
      <c r="EL85" s="539"/>
      <c r="EM85" s="539"/>
      <c r="EN85" s="539"/>
      <c r="EO85" s="539"/>
    </row>
    <row r="86" customFormat="false" ht="5.25" hidden="false" customHeight="true" outlineLevel="0" collapsed="false">
      <c r="B86" s="594"/>
      <c r="C86" s="594"/>
      <c r="D86" s="594"/>
      <c r="E86" s="594"/>
      <c r="F86" s="594"/>
      <c r="G86" s="594"/>
      <c r="H86" s="594"/>
      <c r="I86" s="594"/>
      <c r="J86" s="594"/>
      <c r="K86" s="609"/>
      <c r="L86" s="609"/>
      <c r="M86" s="609"/>
      <c r="N86" s="609"/>
      <c r="O86" s="609"/>
      <c r="P86" s="609"/>
      <c r="Q86" s="609"/>
      <c r="R86" s="609"/>
      <c r="S86" s="609"/>
      <c r="T86" s="609"/>
      <c r="U86" s="609"/>
      <c r="V86" s="609"/>
      <c r="W86" s="609"/>
      <c r="X86" s="609"/>
      <c r="Y86" s="609"/>
      <c r="Z86" s="609"/>
      <c r="AA86" s="609"/>
      <c r="AB86" s="609"/>
      <c r="AC86" s="609"/>
      <c r="AD86" s="609"/>
      <c r="AE86" s="609"/>
      <c r="AF86" s="609"/>
      <c r="AG86" s="609"/>
      <c r="AH86" s="609"/>
      <c r="AI86" s="609"/>
      <c r="AJ86" s="610"/>
      <c r="AK86" s="610"/>
      <c r="AL86" s="609"/>
      <c r="AM86" s="609"/>
      <c r="AN86" s="609"/>
      <c r="AO86" s="609"/>
      <c r="AP86" s="609"/>
      <c r="AQ86" s="609"/>
      <c r="AR86" s="609"/>
      <c r="AS86" s="609"/>
      <c r="AT86" s="609"/>
      <c r="AU86" s="609"/>
      <c r="AV86" s="594"/>
      <c r="BF86" s="539"/>
      <c r="BG86" s="622"/>
      <c r="BH86" s="539"/>
      <c r="BI86" s="539"/>
      <c r="BJ86" s="539"/>
      <c r="BK86" s="623"/>
      <c r="BL86" s="539"/>
      <c r="BM86" s="622"/>
      <c r="BP86" s="539"/>
      <c r="BQ86" s="623"/>
      <c r="BR86" s="539"/>
      <c r="BS86" s="622"/>
      <c r="BT86" s="539"/>
      <c r="BU86" s="539"/>
      <c r="BV86" s="539"/>
      <c r="BW86" s="623"/>
      <c r="BX86" s="539"/>
      <c r="BY86" s="622"/>
      <c r="BZ86" s="539"/>
      <c r="CA86" s="539"/>
      <c r="CB86" s="539"/>
      <c r="CC86" s="623"/>
      <c r="CD86" s="539"/>
      <c r="CE86" s="622"/>
      <c r="CF86" s="539"/>
      <c r="CG86" s="539"/>
      <c r="CH86" s="539"/>
      <c r="CI86" s="623"/>
      <c r="CJ86" s="539"/>
      <c r="CK86" s="622"/>
      <c r="CL86" s="539"/>
      <c r="CM86" s="539"/>
      <c r="CN86" s="539"/>
      <c r="CO86" s="623"/>
      <c r="CP86" s="539"/>
      <c r="CQ86" s="622"/>
      <c r="CR86" s="539"/>
      <c r="CS86" s="539"/>
      <c r="CT86" s="539"/>
      <c r="CU86" s="623"/>
      <c r="CV86" s="539"/>
      <c r="CW86" s="622"/>
      <c r="CX86" s="556"/>
      <c r="CY86" s="556"/>
      <c r="CZ86" s="539"/>
      <c r="DA86" s="623"/>
      <c r="DB86" s="539"/>
      <c r="DC86" s="622"/>
      <c r="DF86" s="539"/>
      <c r="DG86" s="623"/>
      <c r="DH86" s="539"/>
      <c r="DI86" s="622"/>
      <c r="DJ86" s="556"/>
      <c r="DK86" s="556"/>
      <c r="DL86" s="539"/>
      <c r="DM86" s="623"/>
      <c r="DN86" s="539"/>
      <c r="DO86" s="622"/>
      <c r="DR86" s="539"/>
      <c r="DS86" s="623"/>
      <c r="DT86" s="539"/>
      <c r="DU86" s="539"/>
      <c r="DV86" s="539"/>
      <c r="DW86" s="539"/>
      <c r="DX86" s="539"/>
      <c r="DY86" s="539"/>
      <c r="DZ86" s="539"/>
      <c r="EA86" s="539"/>
      <c r="EB86" s="539"/>
      <c r="EC86" s="539"/>
      <c r="ED86" s="539"/>
      <c r="EE86" s="539"/>
      <c r="EF86" s="539"/>
      <c r="EG86" s="539"/>
      <c r="EH86" s="539"/>
      <c r="EI86" s="539"/>
      <c r="EJ86" s="539"/>
      <c r="EK86" s="539"/>
      <c r="EL86" s="539"/>
      <c r="EM86" s="539"/>
      <c r="EN86" s="539"/>
      <c r="EO86" s="539"/>
    </row>
    <row r="87" customFormat="false" ht="5.25" hidden="false" customHeight="true" outlineLevel="0" collapsed="false">
      <c r="B87" s="594"/>
      <c r="C87" s="594"/>
      <c r="D87" s="594"/>
      <c r="E87" s="594"/>
      <c r="F87" s="594"/>
      <c r="G87" s="594"/>
      <c r="H87" s="594"/>
      <c r="I87" s="594"/>
      <c r="J87" s="594"/>
      <c r="K87" s="609"/>
      <c r="L87" s="609"/>
      <c r="M87" s="609"/>
      <c r="N87" s="609"/>
      <c r="O87" s="609"/>
      <c r="P87" s="609"/>
      <c r="Q87" s="609"/>
      <c r="R87" s="609"/>
      <c r="S87" s="609"/>
      <c r="T87" s="609"/>
      <c r="U87" s="609"/>
      <c r="V87" s="609"/>
      <c r="W87" s="629"/>
      <c r="X87" s="629"/>
      <c r="Y87" s="629"/>
      <c r="Z87" s="629"/>
      <c r="AA87" s="629"/>
      <c r="AB87" s="629"/>
      <c r="AC87" s="629"/>
      <c r="AD87" s="629"/>
      <c r="AE87" s="629"/>
      <c r="AF87" s="629"/>
      <c r="AG87" s="629"/>
      <c r="AH87" s="629"/>
      <c r="AI87" s="629"/>
      <c r="AJ87" s="629"/>
      <c r="AK87" s="629"/>
      <c r="AL87" s="629"/>
      <c r="AM87" s="629"/>
      <c r="AN87" s="629"/>
      <c r="AO87" s="629"/>
      <c r="AP87" s="629"/>
      <c r="AQ87" s="629"/>
      <c r="AR87" s="629"/>
      <c r="AS87" s="629"/>
      <c r="AT87" s="629"/>
      <c r="AU87" s="629"/>
      <c r="BF87" s="539"/>
      <c r="BG87" s="622"/>
      <c r="BH87" s="539"/>
      <c r="BI87" s="539"/>
      <c r="BJ87" s="539"/>
      <c r="BK87" s="623"/>
      <c r="BL87" s="539"/>
      <c r="BM87" s="622"/>
      <c r="BP87" s="539"/>
      <c r="BQ87" s="623"/>
      <c r="BR87" s="539"/>
      <c r="BS87" s="622"/>
      <c r="BT87" s="539"/>
      <c r="BU87" s="539"/>
      <c r="BV87" s="539"/>
      <c r="BW87" s="623"/>
      <c r="BX87" s="539"/>
      <c r="BY87" s="622"/>
      <c r="BZ87" s="539"/>
      <c r="CA87" s="539"/>
      <c r="CB87" s="539"/>
      <c r="CC87" s="623"/>
      <c r="CD87" s="539"/>
      <c r="CE87" s="622"/>
      <c r="CF87" s="539"/>
      <c r="CG87" s="539"/>
      <c r="CH87" s="539"/>
      <c r="CI87" s="623"/>
      <c r="CJ87" s="539"/>
      <c r="CK87" s="622"/>
      <c r="CL87" s="539"/>
      <c r="CM87" s="539"/>
      <c r="CN87" s="539"/>
      <c r="CO87" s="623"/>
      <c r="CP87" s="539"/>
      <c r="CQ87" s="622"/>
      <c r="CT87" s="539"/>
      <c r="CU87" s="623"/>
      <c r="CV87" s="539"/>
      <c r="CW87" s="622"/>
      <c r="CX87" s="556"/>
      <c r="CY87" s="556"/>
      <c r="CZ87" s="539"/>
      <c r="DA87" s="623"/>
      <c r="DB87" s="539"/>
      <c r="DC87" s="622"/>
      <c r="DF87" s="539"/>
      <c r="DG87" s="623"/>
      <c r="DH87" s="539"/>
      <c r="DI87" s="622"/>
      <c r="DJ87" s="556"/>
      <c r="DK87" s="556"/>
      <c r="DL87" s="539"/>
      <c r="DM87" s="623"/>
      <c r="DN87" s="539"/>
      <c r="DO87" s="622"/>
      <c r="DR87" s="539"/>
      <c r="DS87" s="623"/>
      <c r="DT87" s="539"/>
      <c r="DU87" s="539"/>
      <c r="DV87" s="539"/>
      <c r="DW87" s="539"/>
      <c r="DX87" s="539"/>
      <c r="DY87" s="539"/>
      <c r="DZ87" s="539"/>
      <c r="EA87" s="539"/>
      <c r="EB87" s="539"/>
      <c r="EC87" s="539"/>
      <c r="ED87" s="539"/>
      <c r="EE87" s="539"/>
      <c r="EF87" s="539"/>
      <c r="EG87" s="539"/>
      <c r="EH87" s="539"/>
      <c r="EI87" s="539"/>
      <c r="EJ87" s="539"/>
      <c r="EK87" s="539"/>
      <c r="EL87" s="539"/>
      <c r="EM87" s="539"/>
      <c r="EN87" s="539"/>
      <c r="EO87" s="539"/>
    </row>
    <row r="88" customFormat="false" ht="5.25" hidden="false" customHeight="true" outlineLevel="0" collapsed="false">
      <c r="B88" s="594"/>
      <c r="C88" s="594"/>
      <c r="D88" s="594"/>
      <c r="E88" s="594"/>
      <c r="F88" s="594"/>
      <c r="G88" s="594"/>
      <c r="H88" s="594"/>
      <c r="I88" s="594"/>
      <c r="J88" s="594"/>
      <c r="K88" s="609"/>
      <c r="L88" s="609"/>
      <c r="M88" s="609"/>
      <c r="N88" s="609"/>
      <c r="O88" s="609"/>
      <c r="P88" s="609"/>
      <c r="Q88" s="609"/>
      <c r="R88" s="609"/>
      <c r="S88" s="609"/>
      <c r="T88" s="609"/>
      <c r="U88" s="609"/>
      <c r="V88" s="609"/>
      <c r="W88" s="629"/>
      <c r="X88" s="629"/>
      <c r="Y88" s="629"/>
      <c r="Z88" s="629"/>
      <c r="AA88" s="629"/>
      <c r="AB88" s="629"/>
      <c r="AC88" s="629"/>
      <c r="AD88" s="629"/>
      <c r="AE88" s="629"/>
      <c r="AF88" s="629"/>
      <c r="AG88" s="629"/>
      <c r="AH88" s="629"/>
      <c r="AI88" s="629"/>
      <c r="AJ88" s="629"/>
      <c r="AK88" s="629"/>
      <c r="AL88" s="629"/>
      <c r="AM88" s="629"/>
      <c r="AN88" s="629"/>
      <c r="AO88" s="629"/>
      <c r="AP88" s="629"/>
      <c r="AQ88" s="629"/>
      <c r="AR88" s="629"/>
      <c r="AS88" s="629"/>
      <c r="AT88" s="629"/>
      <c r="AU88" s="629"/>
      <c r="BF88" s="539"/>
      <c r="BG88" s="622"/>
      <c r="BH88" s="539"/>
      <c r="BI88" s="539"/>
      <c r="BJ88" s="539"/>
      <c r="BK88" s="623"/>
      <c r="BL88" s="539"/>
      <c r="BM88" s="622"/>
      <c r="BP88" s="539"/>
      <c r="BQ88" s="623"/>
      <c r="BR88" s="539"/>
      <c r="BS88" s="622"/>
      <c r="BT88" s="539"/>
      <c r="BU88" s="539"/>
      <c r="BV88" s="539"/>
      <c r="BW88" s="623"/>
      <c r="BX88" s="539"/>
      <c r="BY88" s="622"/>
      <c r="BZ88" s="539"/>
      <c r="CA88" s="539"/>
      <c r="CB88" s="539"/>
      <c r="CC88" s="623"/>
      <c r="CD88" s="539"/>
      <c r="CE88" s="622"/>
      <c r="CF88" s="539"/>
      <c r="CG88" s="539"/>
      <c r="CH88" s="539"/>
      <c r="CI88" s="623"/>
      <c r="CJ88" s="539"/>
      <c r="CK88" s="622"/>
      <c r="CL88" s="539"/>
      <c r="CM88" s="539"/>
      <c r="CN88" s="539"/>
      <c r="CO88" s="623"/>
      <c r="CP88" s="539"/>
      <c r="CQ88" s="622"/>
      <c r="CT88" s="539"/>
      <c r="CU88" s="623"/>
      <c r="CV88" s="539"/>
      <c r="CW88" s="622"/>
      <c r="CX88" s="556"/>
      <c r="CY88" s="556"/>
      <c r="CZ88" s="539"/>
      <c r="DA88" s="623"/>
      <c r="DB88" s="539"/>
      <c r="DC88" s="622"/>
      <c r="DF88" s="539"/>
      <c r="DG88" s="623"/>
      <c r="DH88" s="539"/>
      <c r="DI88" s="622"/>
      <c r="DJ88" s="556"/>
      <c r="DK88" s="556"/>
      <c r="DL88" s="539"/>
      <c r="DM88" s="623"/>
      <c r="DN88" s="539"/>
      <c r="DO88" s="622"/>
      <c r="DR88" s="539"/>
      <c r="DS88" s="623"/>
      <c r="DT88" s="539"/>
      <c r="DU88" s="539"/>
      <c r="DV88" s="539"/>
      <c r="DW88" s="539"/>
      <c r="DX88" s="539"/>
      <c r="DY88" s="539"/>
      <c r="DZ88" s="539"/>
      <c r="EA88" s="539"/>
      <c r="EB88" s="539"/>
      <c r="EC88" s="539"/>
      <c r="ED88" s="539"/>
      <c r="EE88" s="539"/>
      <c r="EF88" s="539"/>
      <c r="EG88" s="539"/>
      <c r="EH88" s="539"/>
      <c r="EI88" s="539"/>
      <c r="EJ88" s="539"/>
      <c r="EK88" s="539"/>
      <c r="EL88" s="539"/>
      <c r="EM88" s="539"/>
      <c r="EN88" s="539"/>
      <c r="EO88" s="539"/>
    </row>
    <row r="89" customFormat="false" ht="5.25" hidden="false" customHeight="true" outlineLevel="0" collapsed="false">
      <c r="B89" s="594"/>
      <c r="C89" s="594"/>
      <c r="D89" s="594"/>
      <c r="E89" s="594"/>
      <c r="F89" s="594"/>
      <c r="G89" s="594"/>
      <c r="H89" s="594"/>
      <c r="I89" s="594"/>
      <c r="J89" s="594"/>
      <c r="K89" s="609"/>
      <c r="L89" s="609"/>
      <c r="M89" s="609"/>
      <c r="N89" s="609"/>
      <c r="O89" s="609"/>
      <c r="P89" s="609"/>
      <c r="Q89" s="609"/>
      <c r="R89" s="609"/>
      <c r="S89" s="609"/>
      <c r="T89" s="609"/>
      <c r="U89" s="609"/>
      <c r="V89" s="630" t="n">
        <v>60</v>
      </c>
      <c r="W89" s="630"/>
      <c r="X89" s="607"/>
      <c r="Y89" s="607"/>
      <c r="Z89" s="607"/>
      <c r="AA89" s="607"/>
      <c r="AB89" s="607"/>
      <c r="AC89" s="607"/>
      <c r="AD89" s="607"/>
      <c r="AE89" s="607"/>
      <c r="AF89" s="607"/>
      <c r="AG89" s="607"/>
      <c r="AH89" s="631"/>
      <c r="AI89" s="631"/>
      <c r="AJ89" s="607"/>
      <c r="AK89" s="607"/>
      <c r="AL89" s="607"/>
      <c r="AM89" s="607"/>
      <c r="AN89" s="607"/>
      <c r="AO89" s="607"/>
      <c r="AP89" s="607"/>
      <c r="AQ89" s="607"/>
      <c r="AR89" s="632" t="n">
        <v>84</v>
      </c>
      <c r="AS89" s="632"/>
      <c r="AT89" s="609"/>
      <c r="AU89" s="629"/>
      <c r="BF89" s="539"/>
      <c r="BG89" s="622"/>
      <c r="BH89" s="556" t="s">
        <v>2671</v>
      </c>
      <c r="BI89" s="556"/>
      <c r="BJ89" s="539"/>
      <c r="BK89" s="623"/>
      <c r="BL89" s="539"/>
      <c r="BM89" s="622"/>
      <c r="BP89" s="539"/>
      <c r="BQ89" s="623"/>
      <c r="BR89" s="539"/>
      <c r="BS89" s="622"/>
      <c r="BT89" s="539"/>
      <c r="BU89" s="539"/>
      <c r="BV89" s="539"/>
      <c r="BW89" s="623"/>
      <c r="BX89" s="539"/>
      <c r="BY89" s="622"/>
      <c r="BZ89" s="539"/>
      <c r="CA89" s="539"/>
      <c r="CB89" s="539"/>
      <c r="CC89" s="623"/>
      <c r="CD89" s="539"/>
      <c r="CE89" s="622"/>
      <c r="CF89" s="539"/>
      <c r="CG89" s="539"/>
      <c r="CH89" s="539"/>
      <c r="CI89" s="623"/>
      <c r="CJ89" s="539"/>
      <c r="CK89" s="622"/>
      <c r="CL89" s="556" t="s">
        <v>2671</v>
      </c>
      <c r="CM89" s="556"/>
      <c r="CN89" s="539"/>
      <c r="CO89" s="623"/>
      <c r="CP89" s="539"/>
      <c r="CQ89" s="622"/>
      <c r="CT89" s="539"/>
      <c r="CU89" s="623"/>
      <c r="CV89" s="539"/>
      <c r="CW89" s="622"/>
      <c r="CX89" s="556"/>
      <c r="CY89" s="556"/>
      <c r="CZ89" s="539"/>
      <c r="DA89" s="623"/>
      <c r="DB89" s="539"/>
      <c r="DC89" s="622"/>
      <c r="DF89" s="539"/>
      <c r="DG89" s="623"/>
      <c r="DH89" s="539"/>
      <c r="DI89" s="622"/>
      <c r="DJ89" s="556"/>
      <c r="DK89" s="556"/>
      <c r="DL89" s="539"/>
      <c r="DM89" s="623"/>
      <c r="DN89" s="539"/>
      <c r="DO89" s="622"/>
      <c r="DR89" s="539"/>
      <c r="DS89" s="623"/>
      <c r="DT89" s="539"/>
      <c r="DU89" s="539"/>
      <c r="DV89" s="539"/>
      <c r="DW89" s="539"/>
      <c r="DX89" s="539"/>
      <c r="DY89" s="539"/>
      <c r="DZ89" s="539"/>
      <c r="EA89" s="539"/>
      <c r="EB89" s="539"/>
      <c r="EC89" s="539"/>
      <c r="ED89" s="539"/>
      <c r="EE89" s="539"/>
      <c r="EF89" s="539"/>
      <c r="EG89" s="539"/>
      <c r="EH89" s="539"/>
      <c r="EI89" s="539"/>
      <c r="EJ89" s="539"/>
      <c r="EK89" s="539"/>
      <c r="EL89" s="539"/>
      <c r="EM89" s="539"/>
      <c r="EN89" s="539"/>
      <c r="EO89" s="539"/>
    </row>
    <row r="90" customFormat="false" ht="5.25" hidden="false" customHeight="true" outlineLevel="0" collapsed="false">
      <c r="B90" s="594"/>
      <c r="C90" s="594"/>
      <c r="D90" s="594"/>
      <c r="E90" s="594"/>
      <c r="F90" s="594"/>
      <c r="G90" s="594"/>
      <c r="H90" s="594"/>
      <c r="I90" s="594"/>
      <c r="J90" s="594"/>
      <c r="K90" s="609"/>
      <c r="L90" s="609"/>
      <c r="M90" s="609"/>
      <c r="N90" s="609"/>
      <c r="O90" s="609"/>
      <c r="P90" s="609"/>
      <c r="Q90" s="609"/>
      <c r="R90" s="609"/>
      <c r="S90" s="609"/>
      <c r="T90" s="609"/>
      <c r="U90" s="609"/>
      <c r="V90" s="630"/>
      <c r="W90" s="630"/>
      <c r="X90" s="609"/>
      <c r="Y90" s="609"/>
      <c r="Z90" s="609"/>
      <c r="AA90" s="609"/>
      <c r="AB90" s="609"/>
      <c r="AC90" s="611" t="s">
        <v>59</v>
      </c>
      <c r="AD90" s="611"/>
      <c r="AE90" s="611"/>
      <c r="AF90" s="611"/>
      <c r="AG90" s="611"/>
      <c r="AH90" s="610"/>
      <c r="AI90" s="610"/>
      <c r="AJ90" s="609"/>
      <c r="AK90" s="609"/>
      <c r="AL90" s="609"/>
      <c r="AM90" s="609"/>
      <c r="AN90" s="609"/>
      <c r="AO90" s="609"/>
      <c r="AP90" s="609"/>
      <c r="AQ90" s="609"/>
      <c r="AR90" s="632"/>
      <c r="AS90" s="632"/>
      <c r="AT90" s="609"/>
      <c r="AU90" s="629"/>
      <c r="BF90" s="539"/>
      <c r="BG90" s="622"/>
      <c r="BH90" s="556"/>
      <c r="BI90" s="556"/>
      <c r="BJ90" s="539"/>
      <c r="BK90" s="623"/>
      <c r="BL90" s="539"/>
      <c r="BM90" s="622"/>
      <c r="BP90" s="539"/>
      <c r="BQ90" s="623"/>
      <c r="BR90" s="539"/>
      <c r="BS90" s="622"/>
      <c r="BT90" s="539"/>
      <c r="BU90" s="539"/>
      <c r="BV90" s="539"/>
      <c r="BW90" s="623"/>
      <c r="BX90" s="539"/>
      <c r="BY90" s="622"/>
      <c r="BZ90" s="539"/>
      <c r="CA90" s="539"/>
      <c r="CB90" s="539"/>
      <c r="CC90" s="623"/>
      <c r="CD90" s="539"/>
      <c r="CE90" s="622"/>
      <c r="CF90" s="539"/>
      <c r="CG90" s="539"/>
      <c r="CH90" s="539"/>
      <c r="CI90" s="623"/>
      <c r="CJ90" s="539"/>
      <c r="CK90" s="622"/>
      <c r="CL90" s="556"/>
      <c r="CM90" s="556"/>
      <c r="CN90" s="539"/>
      <c r="CO90" s="623"/>
      <c r="CP90" s="539"/>
      <c r="CQ90" s="622"/>
      <c r="CT90" s="539"/>
      <c r="CU90" s="623"/>
      <c r="CV90" s="539"/>
      <c r="CW90" s="622"/>
      <c r="CX90" s="556"/>
      <c r="CY90" s="556"/>
      <c r="CZ90" s="539"/>
      <c r="DA90" s="623"/>
      <c r="DB90" s="539"/>
      <c r="DC90" s="622"/>
      <c r="DF90" s="539"/>
      <c r="DG90" s="623"/>
      <c r="DH90" s="539"/>
      <c r="DI90" s="622"/>
      <c r="DJ90" s="556"/>
      <c r="DK90" s="556"/>
      <c r="DL90" s="539"/>
      <c r="DM90" s="623"/>
      <c r="DN90" s="539"/>
      <c r="DO90" s="622"/>
      <c r="DR90" s="539"/>
      <c r="DS90" s="623"/>
      <c r="DT90" s="539"/>
      <c r="DU90" s="539"/>
      <c r="DV90" s="539"/>
      <c r="DW90" s="539"/>
      <c r="DX90" s="539"/>
      <c r="DY90" s="539"/>
      <c r="DZ90" s="539"/>
      <c r="EA90" s="539"/>
      <c r="EB90" s="539"/>
      <c r="EC90" s="539"/>
      <c r="ED90" s="539"/>
      <c r="EE90" s="539"/>
      <c r="EF90" s="539"/>
      <c r="EG90" s="539"/>
      <c r="EH90" s="539"/>
      <c r="EI90" s="539"/>
      <c r="EJ90" s="539"/>
      <c r="EK90" s="539"/>
      <c r="EL90" s="539"/>
      <c r="EM90" s="539"/>
      <c r="EN90" s="539"/>
      <c r="EO90" s="539"/>
    </row>
    <row r="91" customFormat="false" ht="5.25" hidden="false" customHeight="true" outlineLevel="0" collapsed="false">
      <c r="B91" s="594"/>
      <c r="C91" s="594"/>
      <c r="D91" s="594"/>
      <c r="E91" s="594"/>
      <c r="F91" s="594"/>
      <c r="G91" s="594"/>
      <c r="H91" s="594"/>
      <c r="I91" s="594"/>
      <c r="J91" s="594"/>
      <c r="K91" s="609"/>
      <c r="L91" s="609"/>
      <c r="M91" s="609"/>
      <c r="N91" s="609"/>
      <c r="O91" s="609"/>
      <c r="P91" s="609"/>
      <c r="Q91" s="609"/>
      <c r="R91" s="609"/>
      <c r="S91" s="609"/>
      <c r="T91" s="609"/>
      <c r="U91" s="609"/>
      <c r="V91" s="618"/>
      <c r="W91" s="609"/>
      <c r="X91" s="609"/>
      <c r="Y91" s="609"/>
      <c r="Z91" s="609"/>
      <c r="AA91" s="609"/>
      <c r="AB91" s="609"/>
      <c r="AC91" s="611"/>
      <c r="AD91" s="611"/>
      <c r="AE91" s="611"/>
      <c r="AF91" s="611"/>
      <c r="AG91" s="611"/>
      <c r="AH91" s="609"/>
      <c r="AI91" s="609"/>
      <c r="AJ91" s="609"/>
      <c r="AK91" s="609"/>
      <c r="AL91" s="609"/>
      <c r="AM91" s="609"/>
      <c r="AN91" s="609"/>
      <c r="AO91" s="609"/>
      <c r="AP91" s="609"/>
      <c r="AQ91" s="609"/>
      <c r="AR91" s="609"/>
      <c r="AS91" s="619"/>
      <c r="AT91" s="609"/>
      <c r="AU91" s="629"/>
      <c r="AW91" s="594"/>
      <c r="AX91" s="594"/>
      <c r="BF91" s="539"/>
      <c r="BG91" s="622"/>
      <c r="BH91" s="556"/>
      <c r="BI91" s="556"/>
      <c r="BJ91" s="539"/>
      <c r="BK91" s="623"/>
      <c r="BL91" s="539"/>
      <c r="BM91" s="622"/>
      <c r="BP91" s="539"/>
      <c r="BQ91" s="623"/>
      <c r="BR91" s="539"/>
      <c r="BS91" s="622"/>
      <c r="BT91" s="539"/>
      <c r="BU91" s="539"/>
      <c r="BV91" s="539"/>
      <c r="BW91" s="623"/>
      <c r="BX91" s="539"/>
      <c r="BY91" s="622"/>
      <c r="BZ91" s="539"/>
      <c r="CA91" s="539"/>
      <c r="CB91" s="539"/>
      <c r="CC91" s="623"/>
      <c r="CD91" s="539"/>
      <c r="CE91" s="622"/>
      <c r="CH91" s="539"/>
      <c r="CI91" s="623"/>
      <c r="CJ91" s="539"/>
      <c r="CK91" s="622"/>
      <c r="CL91" s="556"/>
      <c r="CM91" s="556"/>
      <c r="CN91" s="539"/>
      <c r="CO91" s="623"/>
      <c r="CP91" s="539"/>
      <c r="CQ91" s="622"/>
      <c r="CT91" s="539"/>
      <c r="CU91" s="623"/>
      <c r="CV91" s="539"/>
      <c r="CW91" s="622"/>
      <c r="CX91" s="556"/>
      <c r="CY91" s="556"/>
      <c r="CZ91" s="539"/>
      <c r="DA91" s="623"/>
      <c r="DB91" s="539"/>
      <c r="DC91" s="622"/>
      <c r="DF91" s="539"/>
      <c r="DG91" s="623"/>
      <c r="DH91" s="539"/>
      <c r="DI91" s="622"/>
      <c r="DJ91" s="556"/>
      <c r="DK91" s="556"/>
      <c r="DL91" s="539"/>
      <c r="DM91" s="623"/>
      <c r="DN91" s="539"/>
      <c r="DO91" s="622"/>
      <c r="DR91" s="539"/>
      <c r="DS91" s="623"/>
      <c r="DT91" s="539"/>
      <c r="DU91" s="539"/>
      <c r="DV91" s="539"/>
      <c r="DW91" s="539"/>
      <c r="DX91" s="539"/>
      <c r="DY91" s="539"/>
      <c r="DZ91" s="539"/>
      <c r="EA91" s="539"/>
      <c r="EB91" s="539"/>
      <c r="EC91" s="539"/>
      <c r="ED91" s="539"/>
      <c r="EE91" s="539"/>
      <c r="EF91" s="539"/>
      <c r="EG91" s="539"/>
      <c r="EH91" s="539"/>
      <c r="EI91" s="539"/>
      <c r="EJ91" s="539"/>
      <c r="EK91" s="539"/>
      <c r="EL91" s="539"/>
      <c r="EM91" s="539"/>
      <c r="EN91" s="539"/>
      <c r="EO91" s="539"/>
    </row>
    <row r="92" customFormat="false" ht="5.25" hidden="false" customHeight="true" outlineLevel="0" collapsed="false">
      <c r="B92" s="594"/>
      <c r="C92" s="594"/>
      <c r="D92" s="594"/>
      <c r="E92" s="594"/>
      <c r="F92" s="594"/>
      <c r="G92" s="594"/>
      <c r="H92" s="594"/>
      <c r="I92" s="594"/>
      <c r="J92" s="594"/>
      <c r="K92" s="609"/>
      <c r="L92" s="609"/>
      <c r="M92" s="609"/>
      <c r="N92" s="609"/>
      <c r="O92" s="609"/>
      <c r="P92" s="609"/>
      <c r="Q92" s="609"/>
      <c r="R92" s="609"/>
      <c r="S92" s="609"/>
      <c r="T92" s="609"/>
      <c r="U92" s="609"/>
      <c r="V92" s="618"/>
      <c r="W92" s="609"/>
      <c r="X92" s="609"/>
      <c r="Y92" s="609"/>
      <c r="Z92" s="609"/>
      <c r="AA92" s="609"/>
      <c r="AB92" s="609"/>
      <c r="AC92" s="609"/>
      <c r="AD92" s="609"/>
      <c r="AE92" s="609"/>
      <c r="AF92" s="609"/>
      <c r="AG92" s="609"/>
      <c r="AH92" s="609"/>
      <c r="AI92" s="609"/>
      <c r="AJ92" s="609"/>
      <c r="AK92" s="609"/>
      <c r="AL92" s="609"/>
      <c r="AM92" s="609"/>
      <c r="AN92" s="609"/>
      <c r="AO92" s="609"/>
      <c r="AP92" s="609"/>
      <c r="AQ92" s="609"/>
      <c r="AR92" s="609"/>
      <c r="AS92" s="619"/>
      <c r="AT92" s="609"/>
      <c r="AU92" s="629"/>
      <c r="AW92" s="594"/>
      <c r="AX92" s="594"/>
      <c r="BF92" s="539"/>
      <c r="BG92" s="622"/>
      <c r="BH92" s="556"/>
      <c r="BI92" s="556"/>
      <c r="BJ92" s="539"/>
      <c r="BK92" s="623"/>
      <c r="BL92" s="539"/>
      <c r="BM92" s="622"/>
      <c r="BP92" s="539"/>
      <c r="BQ92" s="623"/>
      <c r="BR92" s="539"/>
      <c r="BS92" s="622"/>
      <c r="BT92" s="556" t="s">
        <v>2671</v>
      </c>
      <c r="BU92" s="556"/>
      <c r="BV92" s="539"/>
      <c r="BW92" s="623"/>
      <c r="BX92" s="539"/>
      <c r="BY92" s="622"/>
      <c r="BZ92" s="539"/>
      <c r="CA92" s="539"/>
      <c r="CB92" s="539"/>
      <c r="CC92" s="623"/>
      <c r="CD92" s="539"/>
      <c r="CE92" s="622"/>
      <c r="CH92" s="539"/>
      <c r="CI92" s="623"/>
      <c r="CJ92" s="539"/>
      <c r="CK92" s="622"/>
      <c r="CL92" s="556"/>
      <c r="CM92" s="556"/>
      <c r="CN92" s="539"/>
      <c r="CO92" s="623"/>
      <c r="CP92" s="539"/>
      <c r="CQ92" s="622"/>
      <c r="CT92" s="539"/>
      <c r="CU92" s="623"/>
      <c r="CV92" s="539"/>
      <c r="CW92" s="622"/>
      <c r="CX92" s="556"/>
      <c r="CY92" s="556"/>
      <c r="CZ92" s="539"/>
      <c r="DA92" s="623"/>
      <c r="DB92" s="539"/>
      <c r="DC92" s="622"/>
      <c r="DF92" s="539"/>
      <c r="DG92" s="623"/>
      <c r="DH92" s="539"/>
      <c r="DI92" s="622"/>
      <c r="DJ92" s="539"/>
      <c r="DK92" s="539"/>
      <c r="DL92" s="539"/>
      <c r="DM92" s="623"/>
      <c r="DN92" s="539"/>
      <c r="DO92" s="622"/>
      <c r="DR92" s="539"/>
      <c r="DS92" s="623"/>
      <c r="DT92" s="539"/>
      <c r="DU92" s="539"/>
      <c r="DV92" s="539"/>
      <c r="DW92" s="539"/>
      <c r="DX92" s="539"/>
      <c r="DY92" s="539"/>
      <c r="DZ92" s="539"/>
      <c r="EA92" s="539"/>
      <c r="EB92" s="539"/>
      <c r="EC92" s="539"/>
      <c r="ED92" s="539"/>
      <c r="EE92" s="539"/>
      <c r="EF92" s="539"/>
      <c r="EG92" s="539"/>
      <c r="EH92" s="539"/>
      <c r="EI92" s="539"/>
      <c r="EJ92" s="539"/>
      <c r="EK92" s="539"/>
      <c r="EL92" s="539"/>
      <c r="EM92" s="539"/>
      <c r="EN92" s="539"/>
      <c r="EO92" s="539"/>
    </row>
    <row r="93" customFormat="false" ht="5.25" hidden="false" customHeight="true" outlineLevel="0" collapsed="false">
      <c r="B93" s="594"/>
      <c r="C93" s="594"/>
      <c r="D93" s="594"/>
      <c r="E93" s="594"/>
      <c r="F93" s="594"/>
      <c r="G93" s="594"/>
      <c r="H93" s="594"/>
      <c r="I93" s="594"/>
      <c r="J93" s="594"/>
      <c r="K93" s="609"/>
      <c r="L93" s="609"/>
      <c r="M93" s="609"/>
      <c r="N93" s="609"/>
      <c r="O93" s="609"/>
      <c r="P93" s="609"/>
      <c r="Q93" s="609"/>
      <c r="R93" s="609"/>
      <c r="S93" s="609"/>
      <c r="T93" s="609"/>
      <c r="U93" s="609"/>
      <c r="V93" s="624"/>
      <c r="W93" s="625"/>
      <c r="X93" s="625"/>
      <c r="Y93" s="625"/>
      <c r="Z93" s="625"/>
      <c r="AA93" s="625"/>
      <c r="AB93" s="625"/>
      <c r="AC93" s="625"/>
      <c r="AD93" s="625"/>
      <c r="AE93" s="625"/>
      <c r="AF93" s="625"/>
      <c r="AG93" s="625"/>
      <c r="AH93" s="625"/>
      <c r="AI93" s="625"/>
      <c r="AJ93" s="625"/>
      <c r="AK93" s="625"/>
      <c r="AL93" s="625"/>
      <c r="AM93" s="625"/>
      <c r="AN93" s="625"/>
      <c r="AO93" s="625"/>
      <c r="AP93" s="625"/>
      <c r="AQ93" s="625"/>
      <c r="AR93" s="625"/>
      <c r="AS93" s="626"/>
      <c r="AT93" s="609"/>
      <c r="AU93" s="629"/>
      <c r="AW93" s="594"/>
      <c r="AX93" s="594"/>
      <c r="BF93" s="539"/>
      <c r="BG93" s="622"/>
      <c r="BH93" s="556"/>
      <c r="BI93" s="556"/>
      <c r="BJ93" s="539"/>
      <c r="BK93" s="623"/>
      <c r="BL93" s="539"/>
      <c r="BM93" s="622"/>
      <c r="BP93" s="539"/>
      <c r="BQ93" s="623"/>
      <c r="BR93" s="539"/>
      <c r="BS93" s="622"/>
      <c r="BT93" s="556"/>
      <c r="BU93" s="556"/>
      <c r="BV93" s="539"/>
      <c r="BW93" s="623"/>
      <c r="BX93" s="539"/>
      <c r="BY93" s="622"/>
      <c r="BZ93" s="556" t="s">
        <v>2671</v>
      </c>
      <c r="CA93" s="556"/>
      <c r="CB93" s="539"/>
      <c r="CC93" s="623"/>
      <c r="CD93" s="539"/>
      <c r="CE93" s="622"/>
      <c r="CH93" s="539"/>
      <c r="CI93" s="623"/>
      <c r="CJ93" s="539"/>
      <c r="CK93" s="622"/>
      <c r="CL93" s="556"/>
      <c r="CM93" s="556"/>
      <c r="CN93" s="539"/>
      <c r="CO93" s="623"/>
      <c r="CP93" s="539"/>
      <c r="CQ93" s="622"/>
      <c r="CT93" s="539"/>
      <c r="CU93" s="623"/>
      <c r="CV93" s="539"/>
      <c r="CW93" s="622"/>
      <c r="CX93" s="556"/>
      <c r="CY93" s="556"/>
      <c r="CZ93" s="539"/>
      <c r="DA93" s="623"/>
      <c r="DB93" s="539"/>
      <c r="DC93" s="622"/>
      <c r="DF93" s="539"/>
      <c r="DG93" s="623"/>
      <c r="DH93" s="539"/>
      <c r="DI93" s="622"/>
      <c r="DJ93" s="539"/>
      <c r="DK93" s="539"/>
      <c r="DL93" s="539"/>
      <c r="DM93" s="623"/>
      <c r="DN93" s="539"/>
      <c r="DO93" s="622"/>
      <c r="DR93" s="539"/>
      <c r="DS93" s="623"/>
      <c r="DT93" s="539"/>
      <c r="DU93" s="539"/>
      <c r="DV93" s="539"/>
      <c r="DW93" s="539"/>
      <c r="DX93" s="539"/>
      <c r="DY93" s="539"/>
      <c r="DZ93" s="539"/>
      <c r="EA93" s="539"/>
      <c r="EB93" s="539"/>
      <c r="EC93" s="539"/>
      <c r="ED93" s="539"/>
      <c r="EE93" s="539"/>
      <c r="EF93" s="539"/>
      <c r="EG93" s="539"/>
      <c r="EH93" s="539"/>
      <c r="EI93" s="539"/>
      <c r="EJ93" s="539"/>
      <c r="EK93" s="539"/>
      <c r="EL93" s="539"/>
      <c r="EM93" s="539"/>
      <c r="EN93" s="539"/>
      <c r="EO93" s="539"/>
    </row>
    <row r="94" customFormat="false" ht="5.25" hidden="false" customHeight="true" outlineLevel="0" collapsed="false">
      <c r="B94" s="594"/>
      <c r="C94" s="594"/>
      <c r="D94" s="594"/>
      <c r="E94" s="594"/>
      <c r="F94" s="594"/>
      <c r="G94" s="594"/>
      <c r="H94" s="594"/>
      <c r="I94" s="594"/>
      <c r="J94" s="594"/>
      <c r="K94" s="609"/>
      <c r="L94" s="609"/>
      <c r="M94" s="609"/>
      <c r="N94" s="609"/>
      <c r="O94" s="609"/>
      <c r="P94" s="609"/>
      <c r="Q94" s="609"/>
      <c r="R94" s="609"/>
      <c r="S94" s="609"/>
      <c r="T94" s="609"/>
      <c r="U94" s="609"/>
      <c r="V94" s="609"/>
      <c r="W94" s="609"/>
      <c r="X94" s="609"/>
      <c r="Y94" s="609"/>
      <c r="Z94" s="609"/>
      <c r="AA94" s="609"/>
      <c r="AB94" s="609"/>
      <c r="AC94" s="609"/>
      <c r="AD94" s="609"/>
      <c r="AE94" s="609"/>
      <c r="AF94" s="609"/>
      <c r="AG94" s="609"/>
      <c r="AH94" s="609"/>
      <c r="AI94" s="609"/>
      <c r="AJ94" s="609"/>
      <c r="AK94" s="609"/>
      <c r="AL94" s="609"/>
      <c r="AM94" s="609"/>
      <c r="AN94" s="609"/>
      <c r="AO94" s="609"/>
      <c r="AP94" s="609"/>
      <c r="AQ94" s="609"/>
      <c r="AR94" s="609"/>
      <c r="AS94" s="609"/>
      <c r="AT94" s="609"/>
      <c r="AU94" s="629"/>
      <c r="AW94" s="594"/>
      <c r="AX94" s="594"/>
      <c r="BF94" s="539"/>
      <c r="BG94" s="622"/>
      <c r="BH94" s="556"/>
      <c r="BI94" s="556"/>
      <c r="BJ94" s="539"/>
      <c r="BK94" s="623"/>
      <c r="BL94" s="539"/>
      <c r="BM94" s="622"/>
      <c r="BP94" s="539"/>
      <c r="BQ94" s="623"/>
      <c r="BR94" s="539"/>
      <c r="BS94" s="622"/>
      <c r="BT94" s="556"/>
      <c r="BU94" s="556"/>
      <c r="BV94" s="539"/>
      <c r="BW94" s="623"/>
      <c r="BX94" s="539"/>
      <c r="BY94" s="622"/>
      <c r="BZ94" s="556"/>
      <c r="CA94" s="556"/>
      <c r="CB94" s="539"/>
      <c r="CC94" s="623"/>
      <c r="CD94" s="539"/>
      <c r="CE94" s="622"/>
      <c r="CH94" s="539"/>
      <c r="CI94" s="623"/>
      <c r="CJ94" s="539"/>
      <c r="CK94" s="622"/>
      <c r="CL94" s="556"/>
      <c r="CM94" s="556"/>
      <c r="CN94" s="539"/>
      <c r="CO94" s="623"/>
      <c r="CP94" s="539"/>
      <c r="CQ94" s="622"/>
      <c r="CT94" s="539"/>
      <c r="CU94" s="623"/>
      <c r="CV94" s="539"/>
      <c r="CW94" s="622"/>
      <c r="CX94" s="556"/>
      <c r="CY94" s="556"/>
      <c r="CZ94" s="539"/>
      <c r="DA94" s="623"/>
      <c r="DB94" s="539"/>
      <c r="DC94" s="622"/>
      <c r="DD94" s="539"/>
      <c r="DE94" s="539"/>
      <c r="DF94" s="539"/>
      <c r="DG94" s="623"/>
      <c r="DH94" s="539"/>
      <c r="DI94" s="622"/>
      <c r="DJ94" s="539"/>
      <c r="DK94" s="539"/>
      <c r="DL94" s="539"/>
      <c r="DM94" s="623"/>
      <c r="DN94" s="539"/>
      <c r="DO94" s="622"/>
      <c r="DR94" s="539"/>
      <c r="DS94" s="623"/>
      <c r="DT94" s="539"/>
      <c r="DU94" s="539"/>
      <c r="DV94" s="539"/>
      <c r="DW94" s="539"/>
      <c r="DX94" s="539"/>
      <c r="DY94" s="539"/>
      <c r="DZ94" s="539"/>
      <c r="EA94" s="539"/>
      <c r="EB94" s="539"/>
      <c r="EC94" s="539"/>
      <c r="ED94" s="539"/>
      <c r="EE94" s="539"/>
      <c r="EF94" s="539"/>
      <c r="EG94" s="539"/>
      <c r="EH94" s="539"/>
      <c r="EI94" s="539"/>
      <c r="EJ94" s="539"/>
      <c r="EK94" s="539"/>
      <c r="EL94" s="539"/>
      <c r="EM94" s="539"/>
      <c r="EN94" s="539"/>
      <c r="EO94" s="539"/>
    </row>
    <row r="95" customFormat="false" ht="5.25" hidden="false" customHeight="true" outlineLevel="0" collapsed="false">
      <c r="B95" s="594"/>
      <c r="C95" s="594"/>
      <c r="D95" s="594"/>
      <c r="E95" s="594"/>
      <c r="F95" s="594"/>
      <c r="G95" s="594"/>
      <c r="H95" s="594"/>
      <c r="I95" s="594"/>
      <c r="J95" s="594"/>
      <c r="K95" s="609"/>
      <c r="L95" s="609"/>
      <c r="M95" s="609"/>
      <c r="N95" s="609"/>
      <c r="O95" s="609"/>
      <c r="P95" s="609"/>
      <c r="Q95" s="609"/>
      <c r="R95" s="609"/>
      <c r="S95" s="609"/>
      <c r="T95" s="609"/>
      <c r="U95" s="609"/>
      <c r="V95" s="609"/>
      <c r="W95" s="609"/>
      <c r="X95" s="609"/>
      <c r="Y95" s="609"/>
      <c r="Z95" s="609"/>
      <c r="AA95" s="609"/>
      <c r="AB95" s="609"/>
      <c r="AC95" s="609"/>
      <c r="AD95" s="609"/>
      <c r="AE95" s="609"/>
      <c r="AF95" s="609"/>
      <c r="AG95" s="609"/>
      <c r="AH95" s="629"/>
      <c r="AI95" s="630" t="n">
        <v>94</v>
      </c>
      <c r="AJ95" s="630"/>
      <c r="AK95" s="607"/>
      <c r="AL95" s="607"/>
      <c r="AM95" s="607"/>
      <c r="AN95" s="607"/>
      <c r="AO95" s="607"/>
      <c r="AP95" s="607"/>
      <c r="AQ95" s="607"/>
      <c r="AR95" s="608" t="n">
        <v>85</v>
      </c>
      <c r="AS95" s="608"/>
      <c r="AT95" s="609"/>
      <c r="AU95" s="629"/>
      <c r="AW95" s="633"/>
      <c r="AX95" s="633"/>
      <c r="BF95" s="539"/>
      <c r="BG95" s="622"/>
      <c r="BH95" s="556"/>
      <c r="BI95" s="556"/>
      <c r="BJ95" s="539"/>
      <c r="BK95" s="623"/>
      <c r="BL95" s="539"/>
      <c r="BM95" s="622"/>
      <c r="BP95" s="539"/>
      <c r="BQ95" s="623"/>
      <c r="BR95" s="539"/>
      <c r="BS95" s="622"/>
      <c r="BT95" s="556"/>
      <c r="BU95" s="556"/>
      <c r="BV95" s="539"/>
      <c r="BW95" s="623"/>
      <c r="BX95" s="539"/>
      <c r="BY95" s="622"/>
      <c r="BZ95" s="556"/>
      <c r="CA95" s="556"/>
      <c r="CB95" s="539"/>
      <c r="CC95" s="623"/>
      <c r="CD95" s="539"/>
      <c r="CE95" s="622"/>
      <c r="CF95" s="556" t="s">
        <v>2671</v>
      </c>
      <c r="CG95" s="556"/>
      <c r="CH95" s="539"/>
      <c r="CI95" s="623"/>
      <c r="CJ95" s="539"/>
      <c r="CK95" s="622"/>
      <c r="CL95" s="556"/>
      <c r="CM95" s="556"/>
      <c r="CN95" s="539"/>
      <c r="CO95" s="623"/>
      <c r="CP95" s="539"/>
      <c r="CQ95" s="622"/>
      <c r="CT95" s="539"/>
      <c r="CU95" s="623"/>
      <c r="CV95" s="539"/>
      <c r="CW95" s="622"/>
      <c r="CX95" s="556"/>
      <c r="CY95" s="556"/>
      <c r="CZ95" s="539"/>
      <c r="DA95" s="623"/>
      <c r="DB95" s="539"/>
      <c r="DC95" s="622"/>
      <c r="DD95" s="539"/>
      <c r="DE95" s="539"/>
      <c r="DF95" s="539"/>
      <c r="DG95" s="623"/>
      <c r="DH95" s="539"/>
      <c r="DI95" s="622"/>
      <c r="DJ95" s="539"/>
      <c r="DK95" s="539"/>
      <c r="DL95" s="539"/>
      <c r="DM95" s="623"/>
      <c r="DN95" s="539"/>
      <c r="DO95" s="622"/>
      <c r="DR95" s="539"/>
      <c r="DS95" s="623"/>
      <c r="DT95" s="539"/>
      <c r="DU95" s="539"/>
      <c r="DV95" s="539"/>
      <c r="DW95" s="539"/>
      <c r="DX95" s="539"/>
      <c r="DY95" s="539"/>
      <c r="DZ95" s="539"/>
      <c r="EA95" s="539"/>
      <c r="EB95" s="539"/>
      <c r="EC95" s="539"/>
      <c r="ED95" s="539"/>
      <c r="EE95" s="539"/>
      <c r="EF95" s="539"/>
      <c r="EG95" s="539"/>
      <c r="EH95" s="539"/>
      <c r="EI95" s="539"/>
      <c r="EJ95" s="539"/>
      <c r="EK95" s="539"/>
      <c r="EL95" s="539"/>
      <c r="EM95" s="539"/>
      <c r="EN95" s="539"/>
      <c r="EO95" s="539"/>
    </row>
    <row r="96" customFormat="false" ht="5.25" hidden="false" customHeight="true" outlineLevel="0" collapsed="false">
      <c r="B96" s="594"/>
      <c r="C96" s="594"/>
      <c r="D96" s="594"/>
      <c r="E96" s="594"/>
      <c r="F96" s="594"/>
      <c r="G96" s="594"/>
      <c r="H96" s="594"/>
      <c r="I96" s="594"/>
      <c r="J96" s="594"/>
      <c r="K96" s="609"/>
      <c r="L96" s="609"/>
      <c r="M96" s="609"/>
      <c r="N96" s="609"/>
      <c r="O96" s="609"/>
      <c r="P96" s="609"/>
      <c r="Q96" s="609"/>
      <c r="R96" s="609"/>
      <c r="S96" s="609"/>
      <c r="T96" s="609"/>
      <c r="U96" s="609"/>
      <c r="V96" s="609"/>
      <c r="W96" s="609"/>
      <c r="X96" s="609"/>
      <c r="Y96" s="609"/>
      <c r="Z96" s="609"/>
      <c r="AA96" s="609"/>
      <c r="AB96" s="609"/>
      <c r="AC96" s="609"/>
      <c r="AD96" s="609"/>
      <c r="AE96" s="609"/>
      <c r="AF96" s="609"/>
      <c r="AG96" s="609"/>
      <c r="AH96" s="629"/>
      <c r="AI96" s="630"/>
      <c r="AJ96" s="630"/>
      <c r="AK96" s="609"/>
      <c r="AL96" s="611" t="s">
        <v>59</v>
      </c>
      <c r="AM96" s="611"/>
      <c r="AN96" s="611"/>
      <c r="AO96" s="611"/>
      <c r="AP96" s="611"/>
      <c r="AQ96" s="609"/>
      <c r="AR96" s="608"/>
      <c r="AS96" s="608"/>
      <c r="AT96" s="609"/>
      <c r="AU96" s="629"/>
      <c r="AW96" s="633"/>
      <c r="AX96" s="633"/>
      <c r="BF96" s="539"/>
      <c r="BG96" s="622"/>
      <c r="BH96" s="556"/>
      <c r="BI96" s="556"/>
      <c r="BJ96" s="539"/>
      <c r="BK96" s="623"/>
      <c r="BL96" s="539"/>
      <c r="BM96" s="622"/>
      <c r="BP96" s="539"/>
      <c r="BQ96" s="623"/>
      <c r="BR96" s="539"/>
      <c r="BS96" s="622"/>
      <c r="BT96" s="556"/>
      <c r="BU96" s="556"/>
      <c r="BV96" s="539"/>
      <c r="BW96" s="623"/>
      <c r="BX96" s="539"/>
      <c r="BY96" s="622"/>
      <c r="BZ96" s="556"/>
      <c r="CA96" s="556"/>
      <c r="CB96" s="539"/>
      <c r="CC96" s="623"/>
      <c r="CD96" s="539"/>
      <c r="CE96" s="622"/>
      <c r="CF96" s="556"/>
      <c r="CG96" s="556"/>
      <c r="CH96" s="539"/>
      <c r="CI96" s="623"/>
      <c r="CJ96" s="539"/>
      <c r="CK96" s="622"/>
      <c r="CL96" s="556"/>
      <c r="CM96" s="556"/>
      <c r="CN96" s="539"/>
      <c r="CO96" s="623"/>
      <c r="CP96" s="539"/>
      <c r="CQ96" s="622"/>
      <c r="CT96" s="539"/>
      <c r="CU96" s="623"/>
      <c r="CV96" s="539"/>
      <c r="CW96" s="622"/>
      <c r="CX96" s="539"/>
      <c r="CY96" s="539"/>
      <c r="CZ96" s="539"/>
      <c r="DA96" s="623"/>
      <c r="DB96" s="539"/>
      <c r="DC96" s="622"/>
      <c r="DD96" s="539"/>
      <c r="DE96" s="539"/>
      <c r="DF96" s="539"/>
      <c r="DG96" s="623"/>
      <c r="DH96" s="539"/>
      <c r="DI96" s="622"/>
      <c r="DJ96" s="539"/>
      <c r="DK96" s="539"/>
      <c r="DL96" s="539"/>
      <c r="DM96" s="623"/>
      <c r="DN96" s="539"/>
      <c r="DO96" s="622"/>
      <c r="DR96" s="539"/>
      <c r="DS96" s="623"/>
      <c r="DT96" s="539"/>
      <c r="DU96" s="539"/>
      <c r="DV96" s="539"/>
      <c r="DW96" s="539"/>
      <c r="DX96" s="539"/>
      <c r="DY96" s="539"/>
      <c r="DZ96" s="539"/>
      <c r="EA96" s="539"/>
      <c r="EB96" s="539"/>
      <c r="EC96" s="539"/>
      <c r="ED96" s="539"/>
      <c r="EE96" s="539"/>
      <c r="EF96" s="539"/>
      <c r="EG96" s="539"/>
      <c r="EH96" s="539"/>
      <c r="EI96" s="539"/>
      <c r="EJ96" s="539"/>
      <c r="EK96" s="539"/>
      <c r="EL96" s="539"/>
      <c r="EM96" s="539"/>
      <c r="EN96" s="539"/>
      <c r="EO96" s="539"/>
    </row>
    <row r="97" customFormat="false" ht="5.25" hidden="false" customHeight="true" outlineLevel="0" collapsed="false">
      <c r="B97" s="594"/>
      <c r="C97" s="594"/>
      <c r="D97" s="594"/>
      <c r="E97" s="594"/>
      <c r="F97" s="594"/>
      <c r="G97" s="594"/>
      <c r="H97" s="594"/>
      <c r="I97" s="594"/>
      <c r="J97" s="594"/>
      <c r="K97" s="609"/>
      <c r="L97" s="609"/>
      <c r="M97" s="609"/>
      <c r="N97" s="609"/>
      <c r="O97" s="609"/>
      <c r="P97" s="609"/>
      <c r="Q97" s="609"/>
      <c r="R97" s="609"/>
      <c r="S97" s="609"/>
      <c r="T97" s="609"/>
      <c r="U97" s="609"/>
      <c r="V97" s="609"/>
      <c r="W97" s="609"/>
      <c r="X97" s="609"/>
      <c r="Y97" s="609"/>
      <c r="Z97" s="609"/>
      <c r="AA97" s="609"/>
      <c r="AB97" s="609"/>
      <c r="AC97" s="609"/>
      <c r="AD97" s="609"/>
      <c r="AE97" s="609"/>
      <c r="AF97" s="609"/>
      <c r="AG97" s="609"/>
      <c r="AH97" s="629"/>
      <c r="AI97" s="618"/>
      <c r="AJ97" s="609"/>
      <c r="AK97" s="609"/>
      <c r="AL97" s="611"/>
      <c r="AM97" s="611"/>
      <c r="AN97" s="611"/>
      <c r="AO97" s="611"/>
      <c r="AP97" s="611"/>
      <c r="AQ97" s="609"/>
      <c r="AR97" s="609"/>
      <c r="AS97" s="619"/>
      <c r="AT97" s="634"/>
      <c r="AU97" s="629"/>
      <c r="AW97" s="633"/>
      <c r="AX97" s="633"/>
      <c r="BF97" s="539"/>
      <c r="BG97" s="622"/>
      <c r="BH97" s="556"/>
      <c r="BI97" s="556"/>
      <c r="BJ97" s="539"/>
      <c r="BK97" s="623"/>
      <c r="BL97" s="539"/>
      <c r="BM97" s="622"/>
      <c r="BN97" s="539"/>
      <c r="BO97" s="539"/>
      <c r="BP97" s="539"/>
      <c r="BQ97" s="623"/>
      <c r="BR97" s="539"/>
      <c r="BS97" s="622"/>
      <c r="BT97" s="556"/>
      <c r="BU97" s="556"/>
      <c r="BV97" s="539"/>
      <c r="BW97" s="623"/>
      <c r="BX97" s="539"/>
      <c r="BY97" s="622"/>
      <c r="BZ97" s="556"/>
      <c r="CA97" s="556"/>
      <c r="CB97" s="539"/>
      <c r="CC97" s="623"/>
      <c r="CD97" s="539"/>
      <c r="CE97" s="622"/>
      <c r="CF97" s="556"/>
      <c r="CG97" s="556"/>
      <c r="CH97" s="539"/>
      <c r="CI97" s="623"/>
      <c r="CJ97" s="539"/>
      <c r="CK97" s="622"/>
      <c r="CL97" s="556"/>
      <c r="CM97" s="556"/>
      <c r="CN97" s="539"/>
      <c r="CO97" s="623"/>
      <c r="CP97" s="539"/>
      <c r="CQ97" s="622"/>
      <c r="CT97" s="539"/>
      <c r="CU97" s="623"/>
      <c r="CV97" s="539"/>
      <c r="CW97" s="622"/>
      <c r="CX97" s="539"/>
      <c r="CY97" s="539"/>
      <c r="CZ97" s="539"/>
      <c r="DA97" s="623"/>
      <c r="DB97" s="539"/>
      <c r="DC97" s="622"/>
      <c r="DD97" s="539"/>
      <c r="DE97" s="539"/>
      <c r="DF97" s="539"/>
      <c r="DG97" s="623"/>
      <c r="DH97" s="539"/>
      <c r="DI97" s="622"/>
      <c r="DJ97" s="539"/>
      <c r="DK97" s="539"/>
      <c r="DL97" s="539"/>
      <c r="DM97" s="623"/>
      <c r="DN97" s="539"/>
      <c r="DO97" s="622"/>
      <c r="DP97" s="539"/>
      <c r="DQ97" s="539"/>
      <c r="DR97" s="539"/>
      <c r="DS97" s="623"/>
      <c r="DT97" s="539"/>
      <c r="DU97" s="539"/>
      <c r="DV97" s="539"/>
      <c r="DW97" s="539"/>
      <c r="DX97" s="539"/>
      <c r="DY97" s="539"/>
      <c r="DZ97" s="539"/>
      <c r="EA97" s="539"/>
      <c r="EB97" s="539"/>
      <c r="EC97" s="539"/>
      <c r="ED97" s="539"/>
      <c r="EE97" s="539"/>
      <c r="EF97" s="539"/>
      <c r="EG97" s="539"/>
      <c r="EH97" s="539"/>
      <c r="EI97" s="539"/>
      <c r="EJ97" s="539"/>
      <c r="EK97" s="539"/>
      <c r="EL97" s="539"/>
      <c r="EM97" s="539"/>
      <c r="EN97" s="539"/>
      <c r="EO97" s="539"/>
    </row>
    <row r="98" customFormat="false" ht="5.25" hidden="false" customHeight="true" outlineLevel="0" collapsed="false">
      <c r="B98" s="594"/>
      <c r="C98" s="594"/>
      <c r="D98" s="594"/>
      <c r="E98" s="594"/>
      <c r="F98" s="594"/>
      <c r="G98" s="594"/>
      <c r="H98" s="594"/>
      <c r="I98" s="594"/>
      <c r="J98" s="594"/>
      <c r="K98" s="609"/>
      <c r="L98" s="609"/>
      <c r="M98" s="609"/>
      <c r="N98" s="609"/>
      <c r="O98" s="609"/>
      <c r="P98" s="609"/>
      <c r="Q98" s="609"/>
      <c r="R98" s="609"/>
      <c r="S98" s="609"/>
      <c r="T98" s="609"/>
      <c r="U98" s="609"/>
      <c r="V98" s="609"/>
      <c r="W98" s="609"/>
      <c r="X98" s="609"/>
      <c r="Y98" s="609"/>
      <c r="Z98" s="609"/>
      <c r="AA98" s="609"/>
      <c r="AB98" s="609"/>
      <c r="AC98" s="609"/>
      <c r="AD98" s="609"/>
      <c r="AE98" s="609"/>
      <c r="AF98" s="609"/>
      <c r="AG98" s="609"/>
      <c r="AH98" s="629"/>
      <c r="AI98" s="618"/>
      <c r="AJ98" s="609"/>
      <c r="AK98" s="609"/>
      <c r="AL98" s="609"/>
      <c r="AM98" s="609"/>
      <c r="AN98" s="609"/>
      <c r="AO98" s="609"/>
      <c r="AP98" s="609"/>
      <c r="AQ98" s="609"/>
      <c r="AR98" s="609"/>
      <c r="AS98" s="619"/>
      <c r="AT98" s="634"/>
      <c r="AU98" s="629"/>
      <c r="AW98" s="633"/>
      <c r="AX98" s="633"/>
      <c r="BF98" s="539"/>
      <c r="BG98" s="622"/>
      <c r="BH98" s="556"/>
      <c r="BI98" s="556"/>
      <c r="BJ98" s="539"/>
      <c r="BK98" s="623"/>
      <c r="BL98" s="539"/>
      <c r="BM98" s="622"/>
      <c r="BN98" s="556" t="s">
        <v>2671</v>
      </c>
      <c r="BO98" s="556"/>
      <c r="BP98" s="539"/>
      <c r="BQ98" s="623"/>
      <c r="BR98" s="539"/>
      <c r="BS98" s="622"/>
      <c r="BT98" s="556"/>
      <c r="BU98" s="556"/>
      <c r="BV98" s="539"/>
      <c r="BW98" s="623"/>
      <c r="BX98" s="539"/>
      <c r="BY98" s="622"/>
      <c r="BZ98" s="556"/>
      <c r="CA98" s="556"/>
      <c r="CB98" s="539"/>
      <c r="CC98" s="623"/>
      <c r="CD98" s="539"/>
      <c r="CE98" s="622"/>
      <c r="CF98" s="556"/>
      <c r="CG98" s="556"/>
      <c r="CH98" s="539"/>
      <c r="CI98" s="623"/>
      <c r="CJ98" s="539"/>
      <c r="CK98" s="622"/>
      <c r="CL98" s="556"/>
      <c r="CM98" s="556"/>
      <c r="CN98" s="539"/>
      <c r="CO98" s="623"/>
      <c r="CP98" s="539"/>
      <c r="CQ98" s="622"/>
      <c r="CR98" s="556" t="s">
        <v>2671</v>
      </c>
      <c r="CS98" s="556"/>
      <c r="CT98" s="539"/>
      <c r="CU98" s="623"/>
      <c r="CV98" s="539"/>
      <c r="CW98" s="622"/>
      <c r="CX98" s="539"/>
      <c r="CY98" s="539"/>
      <c r="CZ98" s="539"/>
      <c r="DA98" s="623"/>
      <c r="DB98" s="539"/>
      <c r="DC98" s="622"/>
      <c r="DD98" s="539"/>
      <c r="DE98" s="539"/>
      <c r="DF98" s="539"/>
      <c r="DG98" s="623"/>
      <c r="DH98" s="539"/>
      <c r="DI98" s="622"/>
      <c r="DJ98" s="539"/>
      <c r="DK98" s="539"/>
      <c r="DL98" s="539"/>
      <c r="DM98" s="623"/>
      <c r="DN98" s="539"/>
      <c r="DO98" s="622"/>
      <c r="DP98" s="539"/>
      <c r="DQ98" s="539"/>
      <c r="DR98" s="539"/>
      <c r="DS98" s="623"/>
      <c r="DT98" s="539"/>
      <c r="DU98" s="539"/>
      <c r="DV98" s="539"/>
      <c r="DW98" s="539"/>
      <c r="DX98" s="539"/>
      <c r="DY98" s="539"/>
      <c r="DZ98" s="539"/>
      <c r="EA98" s="539"/>
      <c r="EB98" s="539"/>
      <c r="EC98" s="539"/>
      <c r="ED98" s="539"/>
      <c r="EE98" s="539"/>
      <c r="EF98" s="539"/>
      <c r="EG98" s="539"/>
      <c r="EH98" s="539"/>
      <c r="EI98" s="539"/>
      <c r="EJ98" s="539"/>
      <c r="EK98" s="539"/>
      <c r="EL98" s="539"/>
      <c r="EM98" s="539"/>
      <c r="EN98" s="539"/>
      <c r="EO98" s="539"/>
    </row>
    <row r="99" customFormat="false" ht="5.25" hidden="false" customHeight="true" outlineLevel="0" collapsed="false">
      <c r="B99" s="594"/>
      <c r="C99" s="594"/>
      <c r="D99" s="594"/>
      <c r="E99" s="594"/>
      <c r="F99" s="594"/>
      <c r="G99" s="594"/>
      <c r="H99" s="594"/>
      <c r="I99" s="594"/>
      <c r="J99" s="594"/>
      <c r="K99" s="609"/>
      <c r="L99" s="609"/>
      <c r="M99" s="609"/>
      <c r="N99" s="609"/>
      <c r="O99" s="609"/>
      <c r="P99" s="609"/>
      <c r="Q99" s="609"/>
      <c r="R99" s="609"/>
      <c r="S99" s="609"/>
      <c r="T99" s="609"/>
      <c r="U99" s="609"/>
      <c r="V99" s="609"/>
      <c r="W99" s="609"/>
      <c r="X99" s="609"/>
      <c r="Y99" s="609"/>
      <c r="Z99" s="609"/>
      <c r="AA99" s="609"/>
      <c r="AB99" s="609"/>
      <c r="AC99" s="609"/>
      <c r="AD99" s="609"/>
      <c r="AE99" s="609"/>
      <c r="AF99" s="609"/>
      <c r="AG99" s="609"/>
      <c r="AH99" s="629"/>
      <c r="AI99" s="624"/>
      <c r="AJ99" s="625"/>
      <c r="AK99" s="625"/>
      <c r="AL99" s="625"/>
      <c r="AM99" s="625"/>
      <c r="AN99" s="625"/>
      <c r="AO99" s="625"/>
      <c r="AP99" s="625"/>
      <c r="AQ99" s="625"/>
      <c r="AR99" s="625"/>
      <c r="AS99" s="626"/>
      <c r="AT99" s="634"/>
      <c r="AU99" s="634"/>
      <c r="AV99" s="633"/>
      <c r="AW99" s="633"/>
      <c r="AX99" s="633"/>
      <c r="BF99" s="539"/>
      <c r="BG99" s="622"/>
      <c r="BH99" s="556"/>
      <c r="BI99" s="556"/>
      <c r="BJ99" s="539"/>
      <c r="BK99" s="623"/>
      <c r="BL99" s="539"/>
      <c r="BM99" s="622"/>
      <c r="BN99" s="556"/>
      <c r="BO99" s="556"/>
      <c r="BP99" s="539"/>
      <c r="BQ99" s="623"/>
      <c r="BR99" s="539"/>
      <c r="BS99" s="622"/>
      <c r="BT99" s="556"/>
      <c r="BU99" s="556"/>
      <c r="BV99" s="539"/>
      <c r="BW99" s="623"/>
      <c r="BX99" s="539"/>
      <c r="BY99" s="622"/>
      <c r="BZ99" s="556"/>
      <c r="CA99" s="556"/>
      <c r="CB99" s="539"/>
      <c r="CC99" s="623"/>
      <c r="CD99" s="539"/>
      <c r="CE99" s="622"/>
      <c r="CF99" s="556"/>
      <c r="CG99" s="556"/>
      <c r="CH99" s="539"/>
      <c r="CI99" s="623"/>
      <c r="CJ99" s="539"/>
      <c r="CK99" s="622"/>
      <c r="CL99" s="556"/>
      <c r="CM99" s="556"/>
      <c r="CN99" s="539"/>
      <c r="CO99" s="623"/>
      <c r="CP99" s="539"/>
      <c r="CQ99" s="622"/>
      <c r="CR99" s="556"/>
      <c r="CS99" s="556"/>
      <c r="CT99" s="539"/>
      <c r="CU99" s="623"/>
      <c r="CV99" s="539"/>
      <c r="CW99" s="622"/>
      <c r="CX99" s="539"/>
      <c r="CY99" s="539"/>
      <c r="CZ99" s="539"/>
      <c r="DA99" s="623"/>
      <c r="DB99" s="539"/>
      <c r="DC99" s="622"/>
      <c r="DD99" s="539"/>
      <c r="DE99" s="539"/>
      <c r="DF99" s="539"/>
      <c r="DG99" s="623"/>
      <c r="DH99" s="539"/>
      <c r="DI99" s="622"/>
      <c r="DJ99" s="539"/>
      <c r="DK99" s="539"/>
      <c r="DL99" s="539"/>
      <c r="DM99" s="623"/>
      <c r="DN99" s="539"/>
      <c r="DO99" s="622"/>
      <c r="DP99" s="539"/>
      <c r="DQ99" s="539"/>
      <c r="DR99" s="539"/>
      <c r="DS99" s="623"/>
      <c r="DT99" s="539"/>
      <c r="DU99" s="539"/>
      <c r="DV99" s="539"/>
      <c r="DW99" s="539"/>
      <c r="DX99" s="539"/>
      <c r="DY99" s="539"/>
      <c r="DZ99" s="539"/>
      <c r="EA99" s="539"/>
      <c r="EB99" s="539"/>
      <c r="EC99" s="539"/>
      <c r="ED99" s="539"/>
      <c r="EE99" s="539"/>
      <c r="EF99" s="539"/>
      <c r="EG99" s="539"/>
      <c r="EH99" s="539"/>
      <c r="EI99" s="539"/>
      <c r="EJ99" s="539"/>
      <c r="EK99" s="539"/>
      <c r="EL99" s="539"/>
      <c r="EM99" s="539"/>
      <c r="EN99" s="539"/>
      <c r="EO99" s="539"/>
    </row>
    <row r="100" customFormat="false" ht="5.25" hidden="false" customHeight="true" outlineLevel="0" collapsed="false">
      <c r="B100" s="594"/>
      <c r="C100" s="594"/>
      <c r="D100" s="594"/>
      <c r="E100" s="594"/>
      <c r="F100" s="594"/>
      <c r="G100" s="594"/>
      <c r="H100" s="594"/>
      <c r="I100" s="594"/>
      <c r="J100" s="594"/>
      <c r="K100" s="609"/>
      <c r="L100" s="609"/>
      <c r="M100" s="609"/>
      <c r="N100" s="609"/>
      <c r="O100" s="609"/>
      <c r="P100" s="609"/>
      <c r="Q100" s="609"/>
      <c r="R100" s="609"/>
      <c r="S100" s="609"/>
      <c r="T100" s="609"/>
      <c r="U100" s="609"/>
      <c r="V100" s="609"/>
      <c r="W100" s="609"/>
      <c r="X100" s="609"/>
      <c r="Y100" s="609"/>
      <c r="Z100" s="609"/>
      <c r="AA100" s="609"/>
      <c r="AB100" s="609"/>
      <c r="AC100" s="609"/>
      <c r="AD100" s="609"/>
      <c r="AE100" s="609"/>
      <c r="AF100" s="609"/>
      <c r="AG100" s="609"/>
      <c r="AH100" s="609"/>
      <c r="AI100" s="609"/>
      <c r="AJ100" s="609"/>
      <c r="AK100" s="609"/>
      <c r="AL100" s="634"/>
      <c r="AM100" s="634"/>
      <c r="AN100" s="634"/>
      <c r="AO100" s="634"/>
      <c r="AP100" s="634"/>
      <c r="AQ100" s="634"/>
      <c r="AR100" s="634"/>
      <c r="AS100" s="634"/>
      <c r="AT100" s="634"/>
      <c r="AU100" s="634"/>
      <c r="AV100" s="633"/>
      <c r="AW100" s="633"/>
      <c r="AX100" s="633"/>
      <c r="BF100" s="539"/>
      <c r="BG100" s="622"/>
      <c r="BJ100" s="539"/>
      <c r="BK100" s="623"/>
      <c r="BL100" s="539"/>
      <c r="BM100" s="622"/>
      <c r="BN100" s="556"/>
      <c r="BO100" s="556"/>
      <c r="BP100" s="539"/>
      <c r="BQ100" s="623"/>
      <c r="BR100" s="539"/>
      <c r="BS100" s="622"/>
      <c r="BT100" s="556"/>
      <c r="BU100" s="556"/>
      <c r="BV100" s="539"/>
      <c r="BW100" s="623"/>
      <c r="BX100" s="539"/>
      <c r="BY100" s="622"/>
      <c r="BZ100" s="556"/>
      <c r="CA100" s="556"/>
      <c r="CB100" s="539"/>
      <c r="CC100" s="623"/>
      <c r="CD100" s="539"/>
      <c r="CE100" s="622"/>
      <c r="CF100" s="556"/>
      <c r="CG100" s="556"/>
      <c r="CH100" s="539"/>
      <c r="CI100" s="623"/>
      <c r="CJ100" s="539"/>
      <c r="CK100" s="622"/>
      <c r="CL100" s="539"/>
      <c r="CM100" s="539"/>
      <c r="CN100" s="539"/>
      <c r="CO100" s="623"/>
      <c r="CP100" s="539"/>
      <c r="CQ100" s="622"/>
      <c r="CR100" s="556"/>
      <c r="CS100" s="556"/>
      <c r="CT100" s="539"/>
      <c r="CU100" s="623"/>
      <c r="CV100" s="539"/>
      <c r="CW100" s="622"/>
      <c r="CX100" s="539"/>
      <c r="CY100" s="539"/>
      <c r="CZ100" s="539"/>
      <c r="DA100" s="623"/>
      <c r="DB100" s="539"/>
      <c r="DC100" s="622"/>
      <c r="DD100" s="539"/>
      <c r="DE100" s="539"/>
      <c r="DF100" s="539"/>
      <c r="DG100" s="623"/>
      <c r="DH100" s="539"/>
      <c r="DI100" s="622"/>
      <c r="DJ100" s="539"/>
      <c r="DK100" s="539"/>
      <c r="DL100" s="539"/>
      <c r="DM100" s="623"/>
      <c r="DN100" s="539"/>
      <c r="DO100" s="622"/>
      <c r="DP100" s="539"/>
      <c r="DQ100" s="539"/>
      <c r="DR100" s="539"/>
      <c r="DS100" s="623"/>
      <c r="DT100" s="539"/>
      <c r="DU100" s="539"/>
      <c r="DV100" s="539"/>
      <c r="EC100" s="539"/>
      <c r="ED100" s="539"/>
      <c r="EE100" s="539"/>
      <c r="EF100" s="539"/>
      <c r="EG100" s="539"/>
      <c r="EH100" s="539"/>
      <c r="EI100" s="539"/>
      <c r="EJ100" s="539"/>
      <c r="EK100" s="539"/>
      <c r="EL100" s="539"/>
      <c r="EM100" s="539"/>
      <c r="EN100" s="539"/>
      <c r="EO100" s="539"/>
    </row>
    <row r="101" customFormat="false" ht="5.25" hidden="false" customHeight="true" outlineLevel="0" collapsed="false">
      <c r="B101" s="594"/>
      <c r="C101" s="594"/>
      <c r="D101" s="594"/>
      <c r="E101" s="594"/>
      <c r="F101" s="594"/>
      <c r="G101" s="594"/>
      <c r="H101" s="594"/>
      <c r="I101" s="594"/>
      <c r="J101" s="594"/>
      <c r="K101" s="609"/>
      <c r="L101" s="609"/>
      <c r="M101" s="609"/>
      <c r="N101" s="609"/>
      <c r="O101" s="609"/>
      <c r="P101" s="609"/>
      <c r="Q101" s="609"/>
      <c r="R101" s="609"/>
      <c r="S101" s="609"/>
      <c r="T101" s="609"/>
      <c r="U101" s="629"/>
      <c r="V101" s="629"/>
      <c r="W101" s="629"/>
      <c r="X101" s="629"/>
      <c r="Y101" s="629"/>
      <c r="Z101" s="629"/>
      <c r="AA101" s="629"/>
      <c r="AB101" s="629"/>
      <c r="AC101" s="629"/>
      <c r="AD101" s="629"/>
      <c r="AE101" s="629"/>
      <c r="AF101" s="629"/>
      <c r="AG101" s="629"/>
      <c r="AH101" s="629"/>
      <c r="AI101" s="629"/>
      <c r="AJ101" s="629"/>
      <c r="AK101" s="629"/>
      <c r="AL101" s="629"/>
      <c r="AM101" s="629"/>
      <c r="AN101" s="629"/>
      <c r="AO101" s="629"/>
      <c r="AP101" s="629"/>
      <c r="AQ101" s="629"/>
      <c r="AR101" s="629"/>
      <c r="AS101" s="629"/>
      <c r="AT101" s="629"/>
      <c r="AU101" s="634"/>
      <c r="AV101" s="633"/>
      <c r="AW101" s="633"/>
      <c r="AX101" s="633"/>
      <c r="BF101" s="539"/>
      <c r="BG101" s="622"/>
      <c r="BJ101" s="539"/>
      <c r="BK101" s="623"/>
      <c r="BL101" s="539"/>
      <c r="BM101" s="622"/>
      <c r="BN101" s="556"/>
      <c r="BO101" s="556"/>
      <c r="BP101" s="539"/>
      <c r="BQ101" s="623"/>
      <c r="BR101" s="539"/>
      <c r="BS101" s="622"/>
      <c r="BT101" s="556"/>
      <c r="BU101" s="556"/>
      <c r="BV101" s="539"/>
      <c r="BW101" s="623"/>
      <c r="BX101" s="539"/>
      <c r="BY101" s="622"/>
      <c r="BZ101" s="556"/>
      <c r="CA101" s="556"/>
      <c r="CB101" s="539"/>
      <c r="CC101" s="623"/>
      <c r="CD101" s="539"/>
      <c r="CE101" s="622"/>
      <c r="CF101" s="556"/>
      <c r="CG101" s="556"/>
      <c r="CH101" s="539"/>
      <c r="CI101" s="623"/>
      <c r="CJ101" s="539"/>
      <c r="CK101" s="622"/>
      <c r="CL101" s="539"/>
      <c r="CM101" s="539"/>
      <c r="CN101" s="539"/>
      <c r="CO101" s="623"/>
      <c r="CP101" s="539"/>
      <c r="CQ101" s="622"/>
      <c r="CR101" s="556"/>
      <c r="CS101" s="556"/>
      <c r="CT101" s="539"/>
      <c r="CU101" s="623"/>
      <c r="CV101" s="539"/>
      <c r="CW101" s="622"/>
      <c r="CX101" s="539"/>
      <c r="CY101" s="539"/>
      <c r="CZ101" s="539"/>
      <c r="DA101" s="623"/>
      <c r="DB101" s="539"/>
      <c r="DC101" s="622"/>
      <c r="DD101" s="556" t="s">
        <v>2671</v>
      </c>
      <c r="DE101" s="556"/>
      <c r="DF101" s="539"/>
      <c r="DG101" s="623"/>
      <c r="DH101" s="539"/>
      <c r="DI101" s="622"/>
      <c r="DJ101" s="539"/>
      <c r="DK101" s="539"/>
      <c r="DL101" s="539"/>
      <c r="DM101" s="623"/>
      <c r="DN101" s="539"/>
      <c r="DO101" s="622"/>
      <c r="DR101" s="539"/>
      <c r="DS101" s="623"/>
      <c r="DT101" s="539"/>
      <c r="DU101" s="539"/>
      <c r="DV101" s="539"/>
      <c r="EC101" s="539"/>
      <c r="ED101" s="539"/>
      <c r="EE101" s="539"/>
      <c r="EF101" s="539"/>
      <c r="EG101" s="539"/>
      <c r="EH101" s="539"/>
      <c r="EI101" s="539"/>
      <c r="EJ101" s="539"/>
      <c r="EK101" s="539"/>
      <c r="EL101" s="539"/>
      <c r="EM101" s="539"/>
      <c r="EN101" s="539"/>
      <c r="EO101" s="539"/>
    </row>
    <row r="102" customFormat="false" ht="5.25" hidden="false" customHeight="true" outlineLevel="0" collapsed="false">
      <c r="B102" s="594"/>
      <c r="C102" s="594"/>
      <c r="D102" s="594"/>
      <c r="E102" s="594"/>
      <c r="F102" s="594"/>
      <c r="G102" s="594"/>
      <c r="H102" s="594"/>
      <c r="I102" s="594"/>
      <c r="J102" s="594"/>
      <c r="K102" s="609"/>
      <c r="L102" s="609"/>
      <c r="M102" s="609"/>
      <c r="N102" s="609"/>
      <c r="O102" s="609"/>
      <c r="P102" s="609"/>
      <c r="Q102" s="609"/>
      <c r="R102" s="609"/>
      <c r="S102" s="609"/>
      <c r="T102" s="609"/>
      <c r="U102" s="629"/>
      <c r="V102" s="629"/>
      <c r="W102" s="629"/>
      <c r="X102" s="629"/>
      <c r="Y102" s="629"/>
      <c r="Z102" s="629"/>
      <c r="AA102" s="629"/>
      <c r="AB102" s="629"/>
      <c r="AC102" s="629"/>
      <c r="AD102" s="629"/>
      <c r="AE102" s="629"/>
      <c r="AF102" s="629"/>
      <c r="AG102" s="629"/>
      <c r="AH102" s="629"/>
      <c r="AI102" s="629"/>
      <c r="AJ102" s="629"/>
      <c r="AK102" s="629"/>
      <c r="AL102" s="629"/>
      <c r="AM102" s="629"/>
      <c r="AN102" s="629"/>
      <c r="AO102" s="629"/>
      <c r="AP102" s="629"/>
      <c r="AQ102" s="629"/>
      <c r="AR102" s="629"/>
      <c r="AS102" s="629"/>
      <c r="AT102" s="629"/>
      <c r="AU102" s="634"/>
      <c r="AV102" s="633"/>
      <c r="AW102" s="633"/>
      <c r="AX102" s="633"/>
      <c r="BF102" s="539"/>
      <c r="BG102" s="622"/>
      <c r="BJ102" s="539"/>
      <c r="BK102" s="623"/>
      <c r="BL102" s="539"/>
      <c r="BM102" s="622"/>
      <c r="BN102" s="556"/>
      <c r="BO102" s="556"/>
      <c r="BP102" s="539"/>
      <c r="BQ102" s="623"/>
      <c r="BR102" s="539"/>
      <c r="BS102" s="622"/>
      <c r="BT102" s="556"/>
      <c r="BU102" s="556"/>
      <c r="BV102" s="539"/>
      <c r="BW102" s="623"/>
      <c r="BX102" s="539"/>
      <c r="BY102" s="622"/>
      <c r="BZ102" s="556"/>
      <c r="CA102" s="556"/>
      <c r="CB102" s="539"/>
      <c r="CC102" s="623"/>
      <c r="CD102" s="539"/>
      <c r="CE102" s="622"/>
      <c r="CF102" s="556"/>
      <c r="CG102" s="556"/>
      <c r="CH102" s="539"/>
      <c r="CI102" s="623"/>
      <c r="CJ102" s="539"/>
      <c r="CK102" s="622"/>
      <c r="CL102" s="539"/>
      <c r="CM102" s="539"/>
      <c r="CN102" s="539"/>
      <c r="CO102" s="623"/>
      <c r="CP102" s="539"/>
      <c r="CQ102" s="622"/>
      <c r="CR102" s="556"/>
      <c r="CS102" s="556"/>
      <c r="CT102" s="539"/>
      <c r="CU102" s="623"/>
      <c r="CV102" s="539"/>
      <c r="CW102" s="622"/>
      <c r="CX102" s="539"/>
      <c r="CY102" s="539"/>
      <c r="CZ102" s="539"/>
      <c r="DA102" s="623"/>
      <c r="DB102" s="539"/>
      <c r="DC102" s="622"/>
      <c r="DD102" s="556"/>
      <c r="DE102" s="556"/>
      <c r="DF102" s="539"/>
      <c r="DG102" s="623"/>
      <c r="DH102" s="539"/>
      <c r="DI102" s="622"/>
      <c r="DJ102" s="539"/>
      <c r="DK102" s="539"/>
      <c r="DL102" s="539"/>
      <c r="DM102" s="623"/>
      <c r="DN102" s="539"/>
      <c r="DO102" s="622"/>
      <c r="DR102" s="539"/>
      <c r="DS102" s="623"/>
      <c r="DT102" s="539"/>
      <c r="DU102" s="539"/>
      <c r="DV102" s="539"/>
      <c r="DW102" s="539"/>
      <c r="DZ102" s="539"/>
      <c r="EA102" s="539"/>
      <c r="EB102" s="539"/>
      <c r="EC102" s="539"/>
      <c r="ED102" s="539"/>
      <c r="EE102" s="539"/>
      <c r="EF102" s="539"/>
      <c r="EG102" s="539"/>
      <c r="EH102" s="539"/>
      <c r="EI102" s="539"/>
      <c r="EJ102" s="539"/>
      <c r="EK102" s="539"/>
      <c r="EL102" s="539"/>
      <c r="EM102" s="539"/>
      <c r="EN102" s="539"/>
      <c r="EO102" s="539"/>
    </row>
    <row r="103" customFormat="false" ht="5.25" hidden="false" customHeight="true" outlineLevel="0" collapsed="false">
      <c r="B103" s="594"/>
      <c r="C103" s="594"/>
      <c r="D103" s="594"/>
      <c r="E103" s="594"/>
      <c r="F103" s="594"/>
      <c r="G103" s="594"/>
      <c r="H103" s="594"/>
      <c r="I103" s="594"/>
      <c r="J103" s="594"/>
      <c r="K103" s="594"/>
      <c r="L103" s="594"/>
      <c r="M103" s="594"/>
      <c r="N103" s="594"/>
      <c r="O103" s="594"/>
      <c r="P103" s="594"/>
      <c r="Q103" s="594"/>
      <c r="R103" s="594"/>
      <c r="S103" s="594"/>
      <c r="T103" s="594"/>
      <c r="AU103" s="633"/>
      <c r="AV103" s="633"/>
      <c r="AW103" s="633"/>
      <c r="AX103" s="633"/>
      <c r="AZ103" s="539"/>
      <c r="BF103" s="539"/>
      <c r="BG103" s="622"/>
      <c r="BJ103" s="539"/>
      <c r="BK103" s="623"/>
      <c r="BL103" s="539"/>
      <c r="BM103" s="622"/>
      <c r="BN103" s="556"/>
      <c r="BO103" s="556"/>
      <c r="BP103" s="539"/>
      <c r="BQ103" s="623"/>
      <c r="BR103" s="539"/>
      <c r="BS103" s="622"/>
      <c r="BV103" s="539"/>
      <c r="BW103" s="623"/>
      <c r="BX103" s="539"/>
      <c r="BY103" s="622"/>
      <c r="BZ103" s="556"/>
      <c r="CA103" s="556"/>
      <c r="CB103" s="539"/>
      <c r="CC103" s="623"/>
      <c r="CD103" s="539"/>
      <c r="CE103" s="622"/>
      <c r="CF103" s="556"/>
      <c r="CG103" s="556"/>
      <c r="CH103" s="539"/>
      <c r="CI103" s="623"/>
      <c r="CJ103" s="539"/>
      <c r="CK103" s="622"/>
      <c r="CL103" s="539"/>
      <c r="CM103" s="539"/>
      <c r="CN103" s="539"/>
      <c r="CO103" s="623"/>
      <c r="CP103" s="539"/>
      <c r="CQ103" s="622"/>
      <c r="CR103" s="556"/>
      <c r="CS103" s="556"/>
      <c r="CT103" s="539"/>
      <c r="CU103" s="623"/>
      <c r="CV103" s="539"/>
      <c r="CW103" s="622"/>
      <c r="CX103" s="539"/>
      <c r="CY103" s="539"/>
      <c r="CZ103" s="539"/>
      <c r="DA103" s="623"/>
      <c r="DB103" s="539"/>
      <c r="DC103" s="622"/>
      <c r="DD103" s="556"/>
      <c r="DE103" s="556"/>
      <c r="DF103" s="539"/>
      <c r="DG103" s="623"/>
      <c r="DH103" s="539"/>
      <c r="DI103" s="622"/>
      <c r="DJ103" s="539"/>
      <c r="DK103" s="539"/>
      <c r="DL103" s="539"/>
      <c r="DM103" s="623"/>
      <c r="DN103" s="539"/>
      <c r="DO103" s="622"/>
      <c r="DR103" s="539"/>
      <c r="DS103" s="623"/>
      <c r="DT103" s="539"/>
      <c r="DU103" s="539"/>
      <c r="DV103" s="539"/>
      <c r="DW103" s="539"/>
      <c r="DZ103" s="539"/>
      <c r="EA103" s="539"/>
      <c r="EB103" s="539"/>
      <c r="EC103" s="539"/>
      <c r="ED103" s="539"/>
      <c r="EE103" s="539"/>
      <c r="EF103" s="539"/>
      <c r="EG103" s="539"/>
      <c r="EH103" s="539"/>
      <c r="EI103" s="539"/>
      <c r="EJ103" s="539"/>
      <c r="EK103" s="539"/>
      <c r="EL103" s="539"/>
      <c r="EM103" s="539"/>
      <c r="EN103" s="539"/>
      <c r="EO103" s="539"/>
    </row>
    <row r="104" customFormat="false" ht="5.25" hidden="false" customHeight="true" outlineLevel="0" collapsed="false">
      <c r="B104" s="594"/>
      <c r="C104" s="594"/>
      <c r="D104" s="594"/>
      <c r="E104" s="594"/>
      <c r="F104" s="594"/>
      <c r="G104" s="594"/>
      <c r="H104" s="594"/>
      <c r="I104" s="594"/>
      <c r="J104" s="594"/>
      <c r="K104" s="594"/>
      <c r="L104" s="594"/>
      <c r="M104" s="594"/>
      <c r="N104" s="594"/>
      <c r="O104" s="594"/>
      <c r="P104" s="594"/>
      <c r="Q104" s="594"/>
      <c r="R104" s="594"/>
      <c r="S104" s="594"/>
      <c r="T104" s="594"/>
      <c r="AU104" s="633"/>
      <c r="AV104" s="633"/>
      <c r="AW104" s="633"/>
      <c r="AX104" s="633"/>
      <c r="AZ104" s="539"/>
      <c r="BF104" s="539"/>
      <c r="BG104" s="622"/>
      <c r="BJ104" s="539"/>
      <c r="BK104" s="623"/>
      <c r="BL104" s="539"/>
      <c r="BM104" s="622"/>
      <c r="BN104" s="556"/>
      <c r="BO104" s="556"/>
      <c r="BP104" s="539"/>
      <c r="BQ104" s="623"/>
      <c r="BR104" s="539"/>
      <c r="BS104" s="622"/>
      <c r="BV104" s="539"/>
      <c r="BW104" s="623"/>
      <c r="BX104" s="539"/>
      <c r="BY104" s="622"/>
      <c r="BZ104" s="539"/>
      <c r="CA104" s="539"/>
      <c r="CB104" s="539"/>
      <c r="CC104" s="623"/>
      <c r="CD104" s="539"/>
      <c r="CE104" s="622"/>
      <c r="CF104" s="556"/>
      <c r="CG104" s="556"/>
      <c r="CH104" s="539"/>
      <c r="CI104" s="623"/>
      <c r="CJ104" s="539"/>
      <c r="CK104" s="622"/>
      <c r="CL104" s="539"/>
      <c r="CM104" s="539"/>
      <c r="CN104" s="539"/>
      <c r="CO104" s="623"/>
      <c r="CP104" s="539"/>
      <c r="CQ104" s="622"/>
      <c r="CR104" s="556"/>
      <c r="CS104" s="556"/>
      <c r="CT104" s="539"/>
      <c r="CU104" s="623"/>
      <c r="CV104" s="539"/>
      <c r="CW104" s="622"/>
      <c r="CX104" s="539"/>
      <c r="CY104" s="539"/>
      <c r="CZ104" s="539"/>
      <c r="DA104" s="623"/>
      <c r="DB104" s="539"/>
      <c r="DC104" s="622"/>
      <c r="DD104" s="556"/>
      <c r="DE104" s="556"/>
      <c r="DF104" s="539"/>
      <c r="DG104" s="623"/>
      <c r="DH104" s="539"/>
      <c r="DI104" s="622"/>
      <c r="DJ104" s="539"/>
      <c r="DK104" s="539"/>
      <c r="DL104" s="539"/>
      <c r="DM104" s="623"/>
      <c r="DN104" s="539"/>
      <c r="DO104" s="622"/>
      <c r="DR104" s="539"/>
      <c r="DS104" s="623"/>
      <c r="DT104" s="539"/>
      <c r="DU104" s="539"/>
      <c r="DV104" s="539"/>
      <c r="ED104" s="539"/>
      <c r="EE104" s="539"/>
      <c r="EF104" s="539"/>
      <c r="EG104" s="539"/>
      <c r="EH104" s="539"/>
      <c r="EI104" s="539"/>
      <c r="EJ104" s="539"/>
      <c r="EK104" s="539"/>
      <c r="EL104" s="539"/>
      <c r="EM104" s="539"/>
      <c r="EN104" s="539"/>
      <c r="EO104" s="539"/>
    </row>
    <row r="105" customFormat="false" ht="5.25" hidden="false" customHeight="true" outlineLevel="0" collapsed="false">
      <c r="B105" s="594"/>
      <c r="C105" s="594"/>
      <c r="D105" s="594"/>
      <c r="E105" s="594"/>
      <c r="F105" s="594"/>
      <c r="G105" s="594"/>
      <c r="H105" s="594"/>
      <c r="I105" s="594"/>
      <c r="J105" s="594"/>
      <c r="K105" s="594"/>
      <c r="L105" s="594"/>
      <c r="M105" s="594"/>
      <c r="N105" s="594"/>
      <c r="O105" s="594"/>
      <c r="P105" s="594"/>
      <c r="Q105" s="594"/>
      <c r="R105" s="594"/>
      <c r="S105" s="594"/>
      <c r="T105" s="594"/>
      <c r="AU105" s="633"/>
      <c r="AV105" s="633"/>
      <c r="AW105" s="633"/>
      <c r="AX105" s="633"/>
      <c r="AZ105" s="539"/>
      <c r="BF105" s="539"/>
      <c r="BG105" s="622"/>
      <c r="BJ105" s="539"/>
      <c r="BK105" s="623"/>
      <c r="BL105" s="539"/>
      <c r="BM105" s="622"/>
      <c r="BN105" s="556"/>
      <c r="BO105" s="556"/>
      <c r="BP105" s="539"/>
      <c r="BQ105" s="623"/>
      <c r="BR105" s="539"/>
      <c r="BS105" s="622"/>
      <c r="BV105" s="539"/>
      <c r="BW105" s="623"/>
      <c r="BX105" s="539"/>
      <c r="BY105" s="622"/>
      <c r="BZ105" s="539"/>
      <c r="CA105" s="539"/>
      <c r="CB105" s="539"/>
      <c r="CC105" s="623"/>
      <c r="CD105" s="539"/>
      <c r="CE105" s="622"/>
      <c r="CF105" s="556"/>
      <c r="CG105" s="556"/>
      <c r="CH105" s="539"/>
      <c r="CI105" s="623"/>
      <c r="CJ105" s="539"/>
      <c r="CK105" s="622"/>
      <c r="CL105" s="539"/>
      <c r="CM105" s="539"/>
      <c r="CN105" s="539"/>
      <c r="CO105" s="623"/>
      <c r="CP105" s="539"/>
      <c r="CQ105" s="622"/>
      <c r="CR105" s="556"/>
      <c r="CS105" s="556"/>
      <c r="CT105" s="539"/>
      <c r="CU105" s="623"/>
      <c r="CV105" s="539"/>
      <c r="CW105" s="622"/>
      <c r="CX105" s="539"/>
      <c r="CY105" s="539"/>
      <c r="CZ105" s="539"/>
      <c r="DA105" s="623"/>
      <c r="DB105" s="539"/>
      <c r="DC105" s="622"/>
      <c r="DD105" s="556"/>
      <c r="DE105" s="556"/>
      <c r="DF105" s="539"/>
      <c r="DG105" s="623"/>
      <c r="DH105" s="539"/>
      <c r="DI105" s="622"/>
      <c r="DJ105" s="539"/>
      <c r="DK105" s="539"/>
      <c r="DL105" s="539"/>
      <c r="DM105" s="623"/>
      <c r="DN105" s="539"/>
      <c r="DO105" s="622"/>
      <c r="DR105" s="539"/>
      <c r="DS105" s="623"/>
      <c r="DT105" s="539"/>
      <c r="DU105" s="539"/>
      <c r="DV105" s="539"/>
      <c r="ED105" s="539"/>
      <c r="EE105" s="539"/>
      <c r="EF105" s="539"/>
      <c r="EG105" s="539"/>
      <c r="EH105" s="539"/>
      <c r="EI105" s="539"/>
      <c r="EJ105" s="539"/>
      <c r="EK105" s="539"/>
      <c r="EL105" s="539"/>
      <c r="EM105" s="539"/>
      <c r="EN105" s="539"/>
      <c r="EO105" s="539"/>
    </row>
    <row r="106" customFormat="false" ht="5.25" hidden="false" customHeight="true" outlineLevel="0" collapsed="false">
      <c r="B106" s="594"/>
      <c r="C106" s="594"/>
      <c r="D106" s="594"/>
      <c r="E106" s="594"/>
      <c r="F106" s="594"/>
      <c r="G106" s="594"/>
      <c r="H106" s="594"/>
      <c r="I106" s="594"/>
      <c r="J106" s="594"/>
      <c r="K106" s="594"/>
      <c r="L106" s="594"/>
      <c r="M106" s="594"/>
      <c r="N106" s="594"/>
      <c r="O106" s="594"/>
      <c r="P106" s="594"/>
      <c r="Q106" s="594"/>
      <c r="R106" s="594"/>
      <c r="S106" s="594"/>
      <c r="T106" s="594"/>
      <c r="AU106" s="633"/>
      <c r="AV106" s="633"/>
      <c r="AW106" s="633"/>
      <c r="AX106" s="633"/>
      <c r="AY106" s="635"/>
      <c r="AZ106" s="635"/>
      <c r="BF106" s="635"/>
      <c r="BG106" s="636"/>
      <c r="BJ106" s="635"/>
      <c r="BK106" s="637"/>
      <c r="BL106" s="635"/>
      <c r="BM106" s="636"/>
      <c r="BN106" s="556"/>
      <c r="BO106" s="556"/>
      <c r="BP106" s="635"/>
      <c r="BQ106" s="637"/>
      <c r="BR106" s="635"/>
      <c r="BS106" s="636"/>
      <c r="BT106" s="635"/>
      <c r="BU106" s="635"/>
      <c r="BV106" s="635"/>
      <c r="BW106" s="637"/>
      <c r="BX106" s="635"/>
      <c r="BY106" s="636"/>
      <c r="BZ106" s="635"/>
      <c r="CA106" s="635"/>
      <c r="CB106" s="635"/>
      <c r="CC106" s="637"/>
      <c r="CD106" s="635"/>
      <c r="CE106" s="636"/>
      <c r="CF106" s="635"/>
      <c r="CG106" s="635"/>
      <c r="CH106" s="635"/>
      <c r="CI106" s="637"/>
      <c r="CJ106" s="635"/>
      <c r="CK106" s="636"/>
      <c r="CL106" s="635"/>
      <c r="CM106" s="635"/>
      <c r="CN106" s="635"/>
      <c r="CO106" s="637"/>
      <c r="CP106" s="635"/>
      <c r="CQ106" s="636"/>
      <c r="CR106" s="556"/>
      <c r="CS106" s="556"/>
      <c r="CT106" s="635"/>
      <c r="CU106" s="637"/>
      <c r="CV106" s="635"/>
      <c r="CW106" s="636"/>
      <c r="CX106" s="635"/>
      <c r="CY106" s="635"/>
      <c r="CZ106" s="635"/>
      <c r="DA106" s="637"/>
      <c r="DB106" s="635"/>
      <c r="DC106" s="636"/>
      <c r="DD106" s="556"/>
      <c r="DE106" s="556"/>
      <c r="DF106" s="635"/>
      <c r="DG106" s="637"/>
      <c r="DH106" s="635"/>
      <c r="DI106" s="636"/>
      <c r="DJ106" s="635"/>
      <c r="DK106" s="635"/>
      <c r="DL106" s="635"/>
      <c r="DM106" s="637"/>
      <c r="DN106" s="635"/>
      <c r="DO106" s="636"/>
      <c r="DR106" s="635"/>
      <c r="DS106" s="637"/>
      <c r="DT106" s="635"/>
      <c r="DU106" s="635"/>
      <c r="DV106" s="635"/>
      <c r="DW106" s="635"/>
      <c r="DZ106" s="635"/>
      <c r="EA106" s="635"/>
      <c r="EB106" s="635"/>
      <c r="EC106" s="635"/>
      <c r="ED106" s="539"/>
      <c r="EE106" s="539"/>
      <c r="EF106" s="539"/>
      <c r="EG106" s="539"/>
      <c r="EH106" s="539"/>
      <c r="EI106" s="539"/>
      <c r="EJ106" s="539"/>
      <c r="EK106" s="539"/>
      <c r="EL106" s="539"/>
      <c r="EM106" s="539"/>
      <c r="EN106" s="539"/>
      <c r="EO106" s="539"/>
    </row>
    <row r="107" customFormat="false" ht="5.25" hidden="false" customHeight="true" outlineLevel="0" collapsed="false">
      <c r="B107" s="594"/>
      <c r="C107" s="594"/>
      <c r="D107" s="594"/>
      <c r="E107" s="594"/>
      <c r="F107" s="594"/>
      <c r="G107" s="594"/>
      <c r="H107" s="594"/>
      <c r="I107" s="594"/>
      <c r="J107" s="594"/>
      <c r="K107" s="594"/>
      <c r="L107" s="594"/>
      <c r="M107" s="594"/>
      <c r="N107" s="594"/>
      <c r="O107" s="594"/>
      <c r="P107" s="594"/>
      <c r="Q107" s="594"/>
      <c r="R107" s="594"/>
      <c r="S107" s="594"/>
      <c r="T107" s="594"/>
      <c r="AU107" s="633"/>
      <c r="AV107" s="633"/>
      <c r="AW107" s="633"/>
      <c r="AX107" s="633"/>
      <c r="AY107" s="635"/>
      <c r="AZ107" s="635"/>
      <c r="BF107" s="635"/>
      <c r="BG107" s="636"/>
      <c r="BJ107" s="635"/>
      <c r="BK107" s="637"/>
      <c r="BL107" s="635"/>
      <c r="BM107" s="636"/>
      <c r="BN107" s="556"/>
      <c r="BO107" s="556"/>
      <c r="BP107" s="635"/>
      <c r="BQ107" s="637"/>
      <c r="BR107" s="635"/>
      <c r="BS107" s="636"/>
      <c r="BT107" s="635"/>
      <c r="BU107" s="635"/>
      <c r="BV107" s="635"/>
      <c r="BW107" s="637"/>
      <c r="BX107" s="635"/>
      <c r="BY107" s="636"/>
      <c r="BZ107" s="635"/>
      <c r="CA107" s="635"/>
      <c r="CB107" s="635"/>
      <c r="CC107" s="637"/>
      <c r="CD107" s="635"/>
      <c r="CE107" s="636"/>
      <c r="CF107" s="635"/>
      <c r="CG107" s="635"/>
      <c r="CH107" s="635"/>
      <c r="CI107" s="637"/>
      <c r="CJ107" s="635"/>
      <c r="CK107" s="636"/>
      <c r="CL107" s="635"/>
      <c r="CM107" s="635"/>
      <c r="CN107" s="635"/>
      <c r="CO107" s="637"/>
      <c r="CP107" s="635"/>
      <c r="CQ107" s="636"/>
      <c r="CR107" s="556"/>
      <c r="CS107" s="556"/>
      <c r="CT107" s="635"/>
      <c r="CU107" s="637"/>
      <c r="CV107" s="635"/>
      <c r="CW107" s="636"/>
      <c r="CX107" s="635"/>
      <c r="CY107" s="635"/>
      <c r="CZ107" s="635"/>
      <c r="DA107" s="637"/>
      <c r="DB107" s="635"/>
      <c r="DC107" s="636"/>
      <c r="DD107" s="556"/>
      <c r="DE107" s="556"/>
      <c r="DF107" s="635"/>
      <c r="DG107" s="637"/>
      <c r="DH107" s="635"/>
      <c r="DI107" s="636"/>
      <c r="DJ107" s="635"/>
      <c r="DK107" s="635"/>
      <c r="DL107" s="635"/>
      <c r="DM107" s="637"/>
      <c r="DN107" s="635"/>
      <c r="DO107" s="636"/>
      <c r="DR107" s="635"/>
      <c r="DS107" s="637"/>
      <c r="DT107" s="635"/>
      <c r="DU107" s="635"/>
      <c r="DV107" s="635"/>
      <c r="DW107" s="635"/>
      <c r="DZ107" s="635"/>
      <c r="EA107" s="635"/>
      <c r="EB107" s="635"/>
      <c r="EC107" s="635"/>
      <c r="ED107" s="539"/>
      <c r="EE107" s="539"/>
      <c r="EF107" s="539"/>
      <c r="EG107" s="539"/>
      <c r="EH107" s="539"/>
      <c r="EI107" s="539"/>
      <c r="EJ107" s="539"/>
      <c r="EK107" s="539"/>
      <c r="EL107" s="539"/>
      <c r="EM107" s="539"/>
      <c r="EN107" s="539"/>
      <c r="EO107" s="539"/>
    </row>
    <row r="108" customFormat="false" ht="5.25" hidden="false" customHeight="true" outlineLevel="0" collapsed="false">
      <c r="B108" s="594"/>
      <c r="C108" s="594"/>
      <c r="D108" s="594"/>
      <c r="E108" s="594"/>
      <c r="F108" s="594"/>
      <c r="G108" s="594"/>
      <c r="H108" s="594"/>
      <c r="I108" s="594"/>
      <c r="J108" s="594"/>
      <c r="K108" s="594"/>
      <c r="L108" s="594"/>
      <c r="M108" s="594"/>
      <c r="N108" s="594"/>
      <c r="O108" s="594"/>
      <c r="P108" s="594"/>
      <c r="Q108" s="594"/>
      <c r="R108" s="594"/>
      <c r="S108" s="594"/>
      <c r="T108" s="594"/>
      <c r="AU108" s="633"/>
      <c r="AV108" s="633"/>
      <c r="AW108" s="633"/>
      <c r="AX108" s="633"/>
      <c r="AZ108" s="539"/>
      <c r="BF108" s="539"/>
      <c r="BG108" s="622"/>
      <c r="BJ108" s="539"/>
      <c r="BK108" s="623"/>
      <c r="BL108" s="539"/>
      <c r="BM108" s="622"/>
      <c r="BN108" s="556"/>
      <c r="BO108" s="556"/>
      <c r="BP108" s="539"/>
      <c r="BQ108" s="623"/>
      <c r="BR108" s="539"/>
      <c r="BS108" s="622"/>
      <c r="BT108" s="539"/>
      <c r="BU108" s="539"/>
      <c r="BV108" s="539"/>
      <c r="BW108" s="623"/>
      <c r="BX108" s="539"/>
      <c r="BY108" s="622"/>
      <c r="BZ108" s="539"/>
      <c r="CA108" s="539"/>
      <c r="CB108" s="539"/>
      <c r="CC108" s="623"/>
      <c r="CD108" s="539"/>
      <c r="CE108" s="622"/>
      <c r="CF108" s="539"/>
      <c r="CG108" s="539"/>
      <c r="CH108" s="539"/>
      <c r="CI108" s="623"/>
      <c r="CJ108" s="539"/>
      <c r="CK108" s="622"/>
      <c r="CL108" s="539"/>
      <c r="CM108" s="539"/>
      <c r="CN108" s="539"/>
      <c r="CO108" s="623"/>
      <c r="CP108" s="539"/>
      <c r="CQ108" s="622"/>
      <c r="CR108" s="556"/>
      <c r="CS108" s="556"/>
      <c r="CT108" s="539"/>
      <c r="CU108" s="623"/>
      <c r="CV108" s="539"/>
      <c r="CW108" s="622"/>
      <c r="CX108" s="539"/>
      <c r="CY108" s="539"/>
      <c r="CZ108" s="539"/>
      <c r="DA108" s="623"/>
      <c r="DB108" s="539"/>
      <c r="DC108" s="622"/>
      <c r="DD108" s="556"/>
      <c r="DE108" s="556"/>
      <c r="DF108" s="539"/>
      <c r="DG108" s="623"/>
      <c r="DH108" s="539"/>
      <c r="DI108" s="622"/>
      <c r="DJ108" s="539"/>
      <c r="DK108" s="539"/>
      <c r="DL108" s="539"/>
      <c r="DM108" s="623"/>
      <c r="DN108" s="539"/>
      <c r="DO108" s="622"/>
      <c r="DR108" s="539"/>
      <c r="DS108" s="623"/>
      <c r="DT108" s="539"/>
      <c r="DU108" s="539"/>
      <c r="DV108" s="539"/>
      <c r="DZ108" s="635"/>
      <c r="EA108" s="635"/>
      <c r="EB108" s="635"/>
      <c r="EC108" s="635"/>
      <c r="ED108" s="539"/>
      <c r="EE108" s="539"/>
      <c r="EF108" s="539"/>
      <c r="EG108" s="539"/>
      <c r="EH108" s="539"/>
      <c r="EI108" s="539"/>
      <c r="EJ108" s="539"/>
      <c r="EK108" s="539"/>
      <c r="EL108" s="539"/>
      <c r="EM108" s="539"/>
      <c r="EN108" s="539"/>
      <c r="EO108" s="539"/>
    </row>
    <row r="109" customFormat="false" ht="5.25" hidden="false" customHeight="true" outlineLevel="0" collapsed="false">
      <c r="B109" s="594"/>
      <c r="C109" s="594"/>
      <c r="D109" s="594"/>
      <c r="E109" s="594"/>
      <c r="F109" s="594"/>
      <c r="G109" s="594"/>
      <c r="H109" s="594"/>
      <c r="I109" s="594"/>
      <c r="J109" s="594"/>
      <c r="K109" s="594"/>
      <c r="L109" s="594"/>
      <c r="M109" s="594"/>
      <c r="N109" s="594"/>
      <c r="O109" s="594"/>
      <c r="P109" s="594"/>
      <c r="Q109" s="594"/>
      <c r="R109" s="594"/>
      <c r="S109" s="594"/>
      <c r="T109" s="594"/>
      <c r="AU109" s="633"/>
      <c r="AV109" s="633"/>
      <c r="AW109" s="633"/>
      <c r="AX109" s="633"/>
      <c r="AZ109" s="539"/>
      <c r="BF109" s="539"/>
      <c r="BG109" s="622"/>
      <c r="BJ109" s="539"/>
      <c r="BK109" s="623"/>
      <c r="BL109" s="539"/>
      <c r="BM109" s="622"/>
      <c r="BN109" s="539"/>
      <c r="BO109" s="539"/>
      <c r="BP109" s="539"/>
      <c r="BQ109" s="623"/>
      <c r="BR109" s="539"/>
      <c r="BS109" s="622"/>
      <c r="BT109" s="539"/>
      <c r="BU109" s="539"/>
      <c r="BV109" s="539"/>
      <c r="BW109" s="623"/>
      <c r="BX109" s="539"/>
      <c r="BY109" s="622"/>
      <c r="BZ109" s="539"/>
      <c r="CA109" s="539"/>
      <c r="CB109" s="539"/>
      <c r="CC109" s="623"/>
      <c r="CD109" s="539"/>
      <c r="CE109" s="622"/>
      <c r="CF109" s="539"/>
      <c r="CG109" s="539"/>
      <c r="CH109" s="539"/>
      <c r="CI109" s="623"/>
      <c r="CJ109" s="539"/>
      <c r="CK109" s="622"/>
      <c r="CL109" s="539"/>
      <c r="CM109" s="539"/>
      <c r="CN109" s="539"/>
      <c r="CO109" s="623"/>
      <c r="CP109" s="539"/>
      <c r="CQ109" s="622"/>
      <c r="CR109" s="539"/>
      <c r="CS109" s="539"/>
      <c r="CT109" s="539"/>
      <c r="CU109" s="623"/>
      <c r="CV109" s="539"/>
      <c r="CW109" s="622"/>
      <c r="CX109" s="539"/>
      <c r="CY109" s="539"/>
      <c r="CZ109" s="539"/>
      <c r="DA109" s="623"/>
      <c r="DB109" s="539"/>
      <c r="DC109" s="622"/>
      <c r="DD109" s="556"/>
      <c r="DE109" s="556"/>
      <c r="DF109" s="539"/>
      <c r="DG109" s="623"/>
      <c r="DH109" s="539"/>
      <c r="DI109" s="622"/>
      <c r="DJ109" s="539"/>
      <c r="DK109" s="539"/>
      <c r="DL109" s="539"/>
      <c r="DM109" s="623"/>
      <c r="DN109" s="539"/>
      <c r="DO109" s="622"/>
      <c r="DR109" s="539"/>
      <c r="DS109" s="623"/>
      <c r="DT109" s="539"/>
      <c r="DU109" s="539"/>
      <c r="DV109" s="539"/>
      <c r="DZ109" s="635"/>
      <c r="EA109" s="635"/>
      <c r="EB109" s="635"/>
      <c r="EC109" s="635"/>
      <c r="ED109" s="539"/>
      <c r="EE109" s="539"/>
      <c r="EF109" s="539"/>
      <c r="EG109" s="539"/>
      <c r="EH109" s="539"/>
      <c r="EI109" s="539"/>
      <c r="EJ109" s="539"/>
      <c r="EK109" s="539"/>
      <c r="EL109" s="539"/>
      <c r="EM109" s="539"/>
      <c r="EN109" s="539"/>
      <c r="EO109" s="539"/>
    </row>
    <row r="110" customFormat="false" ht="5.25" hidden="false" customHeight="true" outlineLevel="0" collapsed="false">
      <c r="B110" s="594"/>
      <c r="C110" s="594"/>
      <c r="D110" s="594"/>
      <c r="E110" s="594"/>
      <c r="F110" s="594"/>
      <c r="G110" s="594"/>
      <c r="H110" s="594"/>
      <c r="I110" s="594"/>
      <c r="J110" s="594"/>
      <c r="K110" s="594"/>
      <c r="L110" s="594"/>
      <c r="M110" s="594"/>
      <c r="N110" s="594"/>
      <c r="O110" s="594"/>
      <c r="P110" s="594"/>
      <c r="Q110" s="594"/>
      <c r="R110" s="594"/>
      <c r="S110" s="594"/>
      <c r="T110" s="594"/>
      <c r="AU110" s="594"/>
      <c r="AV110" s="594"/>
      <c r="AW110" s="594"/>
      <c r="AX110" s="594"/>
      <c r="AY110" s="635"/>
      <c r="AZ110" s="635"/>
      <c r="BF110" s="635"/>
      <c r="BG110" s="636"/>
      <c r="BJ110" s="635"/>
      <c r="BK110" s="637"/>
      <c r="BL110" s="635"/>
      <c r="BM110" s="636"/>
      <c r="BN110" s="635"/>
      <c r="BO110" s="635"/>
      <c r="BP110" s="635"/>
      <c r="BQ110" s="637"/>
      <c r="BR110" s="635"/>
      <c r="BS110" s="636"/>
      <c r="BT110" s="635"/>
      <c r="BU110" s="635"/>
      <c r="BV110" s="635"/>
      <c r="BW110" s="637"/>
      <c r="BX110" s="635"/>
      <c r="BY110" s="636"/>
      <c r="BZ110" s="635"/>
      <c r="CA110" s="635"/>
      <c r="CB110" s="635"/>
      <c r="CC110" s="637"/>
      <c r="CD110" s="635"/>
      <c r="CE110" s="636"/>
      <c r="CF110" s="635"/>
      <c r="CI110" s="637"/>
      <c r="CJ110" s="635"/>
      <c r="CK110" s="636"/>
      <c r="CL110" s="635"/>
      <c r="CM110" s="635"/>
      <c r="CN110" s="635"/>
      <c r="CO110" s="637"/>
      <c r="CP110" s="635"/>
      <c r="CQ110" s="636"/>
      <c r="CR110" s="635"/>
      <c r="CS110" s="635"/>
      <c r="CT110" s="635"/>
      <c r="CU110" s="637"/>
      <c r="CV110" s="635"/>
      <c r="CW110" s="636"/>
      <c r="CX110" s="635"/>
      <c r="CY110" s="635"/>
      <c r="CZ110" s="635"/>
      <c r="DA110" s="637"/>
      <c r="DB110" s="635"/>
      <c r="DC110" s="636"/>
      <c r="DD110" s="556"/>
      <c r="DE110" s="556"/>
      <c r="DF110" s="635"/>
      <c r="DG110" s="637"/>
      <c r="DH110" s="635"/>
      <c r="DI110" s="636"/>
      <c r="DJ110" s="635"/>
      <c r="DK110" s="635"/>
      <c r="DL110" s="635"/>
      <c r="DM110" s="637"/>
      <c r="DN110" s="635"/>
      <c r="DO110" s="636"/>
      <c r="DR110" s="635"/>
      <c r="DS110" s="637"/>
      <c r="DT110" s="635"/>
      <c r="DU110" s="635"/>
      <c r="DV110" s="635"/>
      <c r="DW110" s="635"/>
      <c r="DZ110" s="635"/>
      <c r="EA110" s="635"/>
      <c r="EB110" s="635"/>
      <c r="EC110" s="635"/>
      <c r="ED110" s="539"/>
      <c r="EE110" s="539"/>
      <c r="EF110" s="539"/>
      <c r="EG110" s="539"/>
      <c r="EH110" s="539"/>
      <c r="EI110" s="539"/>
      <c r="EJ110" s="539"/>
      <c r="EK110" s="539"/>
      <c r="EL110" s="539"/>
      <c r="EM110" s="539"/>
      <c r="EN110" s="539"/>
      <c r="EO110" s="539"/>
    </row>
    <row r="111" customFormat="false" ht="5.25" hidden="false" customHeight="true" outlineLevel="0" collapsed="false">
      <c r="B111" s="594"/>
      <c r="C111" s="594"/>
      <c r="D111" s="594"/>
      <c r="E111" s="594"/>
      <c r="F111" s="594"/>
      <c r="G111" s="594"/>
      <c r="H111" s="594"/>
      <c r="I111" s="594"/>
      <c r="J111" s="594"/>
      <c r="K111" s="594"/>
      <c r="L111" s="594"/>
      <c r="M111" s="594"/>
      <c r="N111" s="594"/>
      <c r="O111" s="594"/>
      <c r="P111" s="594"/>
      <c r="Q111" s="594"/>
      <c r="R111" s="594"/>
      <c r="S111" s="594"/>
      <c r="T111" s="594"/>
      <c r="AU111" s="594"/>
      <c r="AV111" s="594"/>
      <c r="AW111" s="594"/>
      <c r="AX111" s="594"/>
      <c r="AY111" s="635"/>
      <c r="AZ111" s="635"/>
      <c r="BF111" s="635"/>
      <c r="BG111" s="636"/>
      <c r="BH111" s="635"/>
      <c r="BI111" s="635"/>
      <c r="BJ111" s="635"/>
      <c r="BK111" s="637"/>
      <c r="BL111" s="635"/>
      <c r="BM111" s="636"/>
      <c r="BN111" s="635"/>
      <c r="BO111" s="635"/>
      <c r="BP111" s="635"/>
      <c r="BQ111" s="637"/>
      <c r="BR111" s="635"/>
      <c r="BS111" s="636"/>
      <c r="BT111" s="635"/>
      <c r="BU111" s="635"/>
      <c r="BV111" s="635"/>
      <c r="BW111" s="637"/>
      <c r="BX111" s="635"/>
      <c r="BY111" s="636"/>
      <c r="BZ111" s="635"/>
      <c r="CA111" s="635"/>
      <c r="CB111" s="635"/>
      <c r="CC111" s="637"/>
      <c r="CD111" s="635"/>
      <c r="CE111" s="636"/>
      <c r="CF111" s="635"/>
      <c r="CI111" s="637"/>
      <c r="CJ111" s="635"/>
      <c r="CK111" s="636"/>
      <c r="CL111" s="635"/>
      <c r="CM111" s="635"/>
      <c r="CN111" s="635"/>
      <c r="CO111" s="637"/>
      <c r="CP111" s="635"/>
      <c r="CQ111" s="636"/>
      <c r="CR111" s="635"/>
      <c r="CS111" s="635"/>
      <c r="CT111" s="635"/>
      <c r="CU111" s="637"/>
      <c r="CV111" s="635"/>
      <c r="CW111" s="636"/>
      <c r="CX111" s="635"/>
      <c r="CY111" s="635"/>
      <c r="CZ111" s="635"/>
      <c r="DA111" s="637"/>
      <c r="DB111" s="635"/>
      <c r="DC111" s="636"/>
      <c r="DD111" s="556"/>
      <c r="DE111" s="556"/>
      <c r="DF111" s="635"/>
      <c r="DG111" s="637"/>
      <c r="DH111" s="635"/>
      <c r="DI111" s="636"/>
      <c r="DJ111" s="635"/>
      <c r="DK111" s="635"/>
      <c r="DL111" s="635"/>
      <c r="DM111" s="637"/>
      <c r="DN111" s="635"/>
      <c r="DO111" s="636"/>
      <c r="DR111" s="635"/>
      <c r="DS111" s="637"/>
      <c r="DT111" s="635"/>
      <c r="DU111" s="635"/>
      <c r="DV111" s="635"/>
      <c r="DW111" s="635"/>
      <c r="DZ111" s="635"/>
      <c r="EA111" s="635"/>
      <c r="EB111" s="635"/>
      <c r="EC111" s="635"/>
      <c r="ED111" s="539"/>
      <c r="EE111" s="539"/>
      <c r="EF111" s="539"/>
      <c r="EG111" s="539"/>
      <c r="EH111" s="539"/>
      <c r="EI111" s="539"/>
      <c r="EJ111" s="539"/>
      <c r="EK111" s="539"/>
      <c r="EL111" s="539"/>
      <c r="EM111" s="539"/>
      <c r="EN111" s="539"/>
      <c r="EO111" s="539"/>
    </row>
    <row r="112" customFormat="false" ht="5.25" hidden="false" customHeight="true" outlineLevel="0" collapsed="false">
      <c r="B112" s="594"/>
      <c r="C112" s="594"/>
      <c r="D112" s="594"/>
      <c r="E112" s="594"/>
      <c r="F112" s="594"/>
      <c r="G112" s="594"/>
      <c r="H112" s="594"/>
      <c r="I112" s="594"/>
      <c r="J112" s="594"/>
      <c r="K112" s="594"/>
      <c r="L112" s="594"/>
      <c r="M112" s="594"/>
      <c r="N112" s="594"/>
      <c r="O112" s="594"/>
      <c r="P112" s="594"/>
      <c r="Q112" s="594"/>
      <c r="R112" s="594"/>
      <c r="S112" s="594"/>
      <c r="T112" s="594"/>
      <c r="AU112" s="638"/>
      <c r="AV112" s="638"/>
      <c r="AW112" s="638"/>
      <c r="AX112" s="594"/>
      <c r="AZ112" s="539"/>
      <c r="BF112" s="539"/>
      <c r="BG112" s="622"/>
      <c r="BH112" s="539"/>
      <c r="BI112" s="539"/>
      <c r="BJ112" s="539"/>
      <c r="BK112" s="623"/>
      <c r="BL112" s="539"/>
      <c r="BM112" s="622"/>
      <c r="BN112" s="539"/>
      <c r="BO112" s="539"/>
      <c r="BP112" s="539"/>
      <c r="BQ112" s="623"/>
      <c r="BR112" s="539"/>
      <c r="BS112" s="622"/>
      <c r="BT112" s="539"/>
      <c r="BU112" s="539"/>
      <c r="BV112" s="539"/>
      <c r="BW112" s="623"/>
      <c r="BX112" s="539"/>
      <c r="BY112" s="622"/>
      <c r="BZ112" s="539"/>
      <c r="CA112" s="539"/>
      <c r="CB112" s="539"/>
      <c r="CC112" s="623"/>
      <c r="CD112" s="539"/>
      <c r="CE112" s="622"/>
      <c r="CF112" s="539"/>
      <c r="CI112" s="623"/>
      <c r="CJ112" s="539"/>
      <c r="CK112" s="622"/>
      <c r="CL112" s="539"/>
      <c r="CM112" s="539"/>
      <c r="CN112" s="539"/>
      <c r="CO112" s="623"/>
      <c r="CP112" s="539"/>
      <c r="CQ112" s="622"/>
      <c r="CR112" s="539"/>
      <c r="CS112" s="539"/>
      <c r="CT112" s="539"/>
      <c r="CU112" s="623"/>
      <c r="CV112" s="539"/>
      <c r="CW112" s="622"/>
      <c r="CX112" s="539"/>
      <c r="CY112" s="539"/>
      <c r="CZ112" s="539"/>
      <c r="DA112" s="623"/>
      <c r="DB112" s="539"/>
      <c r="DC112" s="622"/>
      <c r="DD112" s="539"/>
      <c r="DE112" s="539"/>
      <c r="DF112" s="539"/>
      <c r="DG112" s="623"/>
      <c r="DH112" s="539"/>
      <c r="DI112" s="622"/>
      <c r="DJ112" s="539"/>
      <c r="DK112" s="539"/>
      <c r="DL112" s="539"/>
      <c r="DM112" s="623"/>
      <c r="DN112" s="539"/>
      <c r="DO112" s="622"/>
      <c r="DR112" s="539"/>
      <c r="DS112" s="623"/>
      <c r="DT112" s="539"/>
      <c r="DU112" s="539"/>
      <c r="DV112" s="539"/>
      <c r="EB112" s="635"/>
      <c r="EC112" s="635"/>
      <c r="ED112" s="539"/>
      <c r="EE112" s="539"/>
      <c r="EF112" s="539"/>
      <c r="EG112" s="539"/>
      <c r="EH112" s="539"/>
      <c r="EI112" s="539"/>
      <c r="EJ112" s="539"/>
      <c r="EK112" s="539"/>
      <c r="EL112" s="539"/>
      <c r="EM112" s="539"/>
      <c r="EN112" s="539"/>
      <c r="EO112" s="539"/>
    </row>
    <row r="113" customFormat="false" ht="5.25" hidden="false" customHeight="true" outlineLevel="0" collapsed="false">
      <c r="B113" s="594"/>
      <c r="C113" s="594"/>
      <c r="D113" s="594"/>
      <c r="E113" s="594"/>
      <c r="F113" s="594"/>
      <c r="G113" s="594"/>
      <c r="H113" s="594"/>
      <c r="I113" s="594"/>
      <c r="J113" s="594"/>
      <c r="K113" s="594"/>
      <c r="L113" s="594"/>
      <c r="M113" s="594"/>
      <c r="N113" s="594"/>
      <c r="O113" s="594"/>
      <c r="P113" s="594"/>
      <c r="Q113" s="594"/>
      <c r="R113" s="594"/>
      <c r="S113" s="594"/>
      <c r="T113" s="594"/>
      <c r="U113" s="594"/>
      <c r="V113" s="594"/>
      <c r="W113" s="594"/>
      <c r="X113" s="594"/>
      <c r="Y113" s="594"/>
      <c r="Z113" s="594"/>
      <c r="AA113" s="594"/>
      <c r="AB113" s="594"/>
      <c r="AC113" s="594"/>
      <c r="AD113" s="594"/>
      <c r="AE113" s="638"/>
      <c r="AF113" s="638"/>
      <c r="AG113" s="638"/>
      <c r="AH113" s="638"/>
      <c r="AI113" s="638"/>
      <c r="AJ113" s="638"/>
      <c r="AK113" s="638"/>
      <c r="AL113" s="638"/>
      <c r="AM113" s="638"/>
      <c r="AN113" s="638"/>
      <c r="AO113" s="638"/>
      <c r="AP113" s="638"/>
      <c r="AQ113" s="638"/>
      <c r="AR113" s="638"/>
      <c r="AS113" s="638"/>
      <c r="AT113" s="638"/>
      <c r="AU113" s="638"/>
      <c r="AV113" s="638"/>
      <c r="AW113" s="638"/>
      <c r="AX113" s="594"/>
      <c r="AZ113" s="539"/>
      <c r="BF113" s="539"/>
      <c r="BG113" s="622"/>
      <c r="BH113" s="539"/>
      <c r="BI113" s="539"/>
      <c r="BJ113" s="539"/>
      <c r="BK113" s="623"/>
      <c r="BL113" s="539"/>
      <c r="BM113" s="622"/>
      <c r="BN113" s="539"/>
      <c r="BO113" s="539"/>
      <c r="BP113" s="539"/>
      <c r="BQ113" s="623"/>
      <c r="BR113" s="539"/>
      <c r="BS113" s="622"/>
      <c r="BT113" s="539"/>
      <c r="BU113" s="539"/>
      <c r="BV113" s="539"/>
      <c r="BW113" s="623"/>
      <c r="BX113" s="539"/>
      <c r="BY113" s="622"/>
      <c r="BZ113" s="539"/>
      <c r="CA113" s="539"/>
      <c r="CB113" s="539"/>
      <c r="CC113" s="623"/>
      <c r="CD113" s="539"/>
      <c r="CE113" s="622"/>
      <c r="CF113" s="539"/>
      <c r="CI113" s="623"/>
      <c r="CJ113" s="539"/>
      <c r="CK113" s="622"/>
      <c r="CL113" s="539"/>
      <c r="CM113" s="539"/>
      <c r="CN113" s="539"/>
      <c r="CO113" s="623"/>
      <c r="CP113" s="539"/>
      <c r="CQ113" s="622"/>
      <c r="CR113" s="539"/>
      <c r="CS113" s="539"/>
      <c r="CT113" s="539"/>
      <c r="CU113" s="623"/>
      <c r="CV113" s="539"/>
      <c r="CW113" s="622"/>
      <c r="CX113" s="539"/>
      <c r="CY113" s="539"/>
      <c r="CZ113" s="539"/>
      <c r="DA113" s="623"/>
      <c r="DB113" s="539"/>
      <c r="DC113" s="622"/>
      <c r="DD113" s="539"/>
      <c r="DE113" s="539"/>
      <c r="DF113" s="539"/>
      <c r="DG113" s="623"/>
      <c r="DH113" s="539"/>
      <c r="DI113" s="622"/>
      <c r="DJ113" s="539"/>
      <c r="DK113" s="539"/>
      <c r="DL113" s="539"/>
      <c r="DM113" s="623"/>
      <c r="DN113" s="539"/>
      <c r="DO113" s="622"/>
      <c r="DR113" s="539"/>
      <c r="DS113" s="623"/>
      <c r="DT113" s="539"/>
      <c r="DU113" s="539"/>
      <c r="DV113" s="539"/>
      <c r="EB113" s="635"/>
      <c r="EC113" s="635"/>
      <c r="ED113" s="539"/>
      <c r="EE113" s="539"/>
      <c r="EF113" s="539"/>
      <c r="EG113" s="539"/>
      <c r="EH113" s="539"/>
      <c r="EI113" s="539"/>
      <c r="EJ113" s="539"/>
      <c r="EK113" s="539"/>
      <c r="EL113" s="539"/>
      <c r="EM113" s="539"/>
      <c r="EN113" s="539"/>
      <c r="EO113" s="539"/>
    </row>
    <row r="114" customFormat="false" ht="5.25" hidden="false" customHeight="true" outlineLevel="0" collapsed="false">
      <c r="B114" s="594"/>
      <c r="C114" s="594"/>
      <c r="D114" s="594"/>
      <c r="E114" s="594"/>
      <c r="F114" s="594"/>
      <c r="G114" s="594"/>
      <c r="H114" s="594"/>
      <c r="I114" s="594"/>
      <c r="J114" s="594"/>
      <c r="K114" s="594"/>
      <c r="L114" s="594"/>
      <c r="M114" s="594"/>
      <c r="N114" s="594"/>
      <c r="O114" s="594"/>
      <c r="P114" s="594"/>
      <c r="Q114" s="594"/>
      <c r="R114" s="594"/>
      <c r="S114" s="594"/>
      <c r="T114" s="594"/>
      <c r="U114" s="594"/>
      <c r="V114" s="594"/>
      <c r="W114" s="594"/>
      <c r="X114" s="594"/>
      <c r="Y114" s="594"/>
      <c r="Z114" s="594"/>
      <c r="AA114" s="594"/>
      <c r="AB114" s="594"/>
      <c r="AC114" s="594"/>
      <c r="AD114" s="594"/>
      <c r="AE114" s="594"/>
      <c r="AF114" s="594"/>
      <c r="AG114" s="594"/>
      <c r="AH114" s="594"/>
      <c r="AI114" s="594"/>
      <c r="AJ114" s="594"/>
      <c r="AK114" s="594"/>
      <c r="AL114" s="594"/>
      <c r="AM114" s="594"/>
      <c r="AN114" s="594"/>
      <c r="AO114" s="594"/>
      <c r="AP114" s="594"/>
      <c r="AQ114" s="594"/>
      <c r="AR114" s="594"/>
      <c r="AS114" s="594"/>
      <c r="AT114" s="594"/>
      <c r="AU114" s="594"/>
      <c r="AV114" s="594"/>
      <c r="AW114" s="594"/>
      <c r="AX114" s="594"/>
      <c r="AY114" s="635"/>
      <c r="AZ114" s="635"/>
      <c r="BF114" s="635"/>
      <c r="BG114" s="636"/>
      <c r="BH114" s="635"/>
      <c r="BI114" s="635"/>
      <c r="BJ114" s="635"/>
      <c r="BK114" s="637"/>
      <c r="BL114" s="635"/>
      <c r="BM114" s="636"/>
      <c r="BN114" s="635"/>
      <c r="BO114" s="635"/>
      <c r="BP114" s="635"/>
      <c r="BQ114" s="637"/>
      <c r="BR114" s="635"/>
      <c r="BS114" s="636"/>
      <c r="BT114" s="635"/>
      <c r="BU114" s="635"/>
      <c r="BV114" s="635"/>
      <c r="BW114" s="637"/>
      <c r="BX114" s="635"/>
      <c r="BY114" s="636"/>
      <c r="BZ114" s="635"/>
      <c r="CA114" s="635"/>
      <c r="CB114" s="635"/>
      <c r="CC114" s="637"/>
      <c r="CD114" s="635"/>
      <c r="CE114" s="636"/>
      <c r="CF114" s="635"/>
      <c r="CI114" s="637"/>
      <c r="CJ114" s="635"/>
      <c r="CK114" s="636"/>
      <c r="CL114" s="635"/>
      <c r="CM114" s="635"/>
      <c r="CN114" s="635"/>
      <c r="CO114" s="637"/>
      <c r="CP114" s="635"/>
      <c r="CQ114" s="636"/>
      <c r="CR114" s="635"/>
      <c r="CS114" s="635"/>
      <c r="CT114" s="635"/>
      <c r="CU114" s="637"/>
      <c r="CV114" s="635"/>
      <c r="CW114" s="636"/>
      <c r="CX114" s="635"/>
      <c r="CY114" s="635"/>
      <c r="CZ114" s="635"/>
      <c r="DA114" s="637"/>
      <c r="DB114" s="635"/>
      <c r="DC114" s="636"/>
      <c r="DD114" s="635"/>
      <c r="DE114" s="635"/>
      <c r="DF114" s="635"/>
      <c r="DG114" s="637"/>
      <c r="DH114" s="635"/>
      <c r="DI114" s="636"/>
      <c r="DJ114" s="635"/>
      <c r="DK114" s="635"/>
      <c r="DL114" s="635"/>
      <c r="DM114" s="637"/>
      <c r="DN114" s="635"/>
      <c r="DO114" s="636"/>
      <c r="DR114" s="635"/>
      <c r="DS114" s="637"/>
      <c r="DT114" s="635"/>
      <c r="DU114" s="635"/>
      <c r="DV114" s="635"/>
      <c r="DW114" s="635"/>
      <c r="DX114" s="635"/>
      <c r="DY114" s="635"/>
      <c r="DZ114" s="635"/>
      <c r="EA114" s="635"/>
      <c r="EB114" s="635"/>
      <c r="EC114" s="635"/>
      <c r="ED114" s="539"/>
      <c r="EE114" s="539"/>
      <c r="EF114" s="539"/>
      <c r="EG114" s="539"/>
      <c r="EH114" s="539"/>
      <c r="EI114" s="539"/>
      <c r="EJ114" s="539"/>
      <c r="EK114" s="539"/>
      <c r="EL114" s="539"/>
      <c r="EM114" s="539"/>
      <c r="EN114" s="539"/>
      <c r="EO114" s="539"/>
    </row>
    <row r="115" customFormat="false" ht="5.25" hidden="false" customHeight="true" outlineLevel="0" collapsed="false">
      <c r="B115" s="594"/>
      <c r="C115" s="594"/>
      <c r="D115" s="594"/>
      <c r="E115" s="594"/>
      <c r="F115" s="594"/>
      <c r="G115" s="594"/>
      <c r="H115" s="594"/>
      <c r="I115" s="594"/>
      <c r="J115" s="594"/>
      <c r="K115" s="594"/>
      <c r="L115" s="594"/>
      <c r="M115" s="594"/>
      <c r="N115" s="594"/>
      <c r="O115" s="594"/>
      <c r="P115" s="594"/>
      <c r="Q115" s="594"/>
      <c r="R115" s="594"/>
      <c r="S115" s="594"/>
      <c r="T115" s="594"/>
      <c r="U115" s="594"/>
      <c r="V115" s="594"/>
      <c r="W115" s="594"/>
      <c r="X115" s="594"/>
      <c r="Y115" s="594"/>
      <c r="Z115" s="594"/>
      <c r="AA115" s="594"/>
      <c r="AB115" s="594"/>
      <c r="AC115" s="594"/>
      <c r="AD115" s="594"/>
      <c r="AE115" s="594"/>
      <c r="AF115" s="594"/>
      <c r="AG115" s="594"/>
      <c r="AH115" s="594"/>
      <c r="AI115" s="594"/>
      <c r="AJ115" s="594"/>
      <c r="AK115" s="594"/>
      <c r="AL115" s="594"/>
      <c r="AM115" s="594"/>
      <c r="AN115" s="594"/>
      <c r="AO115" s="594"/>
      <c r="AP115" s="594"/>
      <c r="AQ115" s="594"/>
      <c r="AR115" s="594"/>
      <c r="AS115" s="594"/>
      <c r="AT115" s="594"/>
      <c r="AU115" s="594"/>
      <c r="AV115" s="594"/>
      <c r="AW115" s="594"/>
      <c r="AX115" s="594"/>
      <c r="AY115" s="635"/>
      <c r="AZ115" s="635"/>
      <c r="BF115" s="635"/>
      <c r="BG115" s="636"/>
      <c r="BH115" s="635"/>
      <c r="BI115" s="635"/>
      <c r="BJ115" s="635"/>
      <c r="BK115" s="637"/>
      <c r="BL115" s="635"/>
      <c r="BM115" s="636"/>
      <c r="BN115" s="635"/>
      <c r="BO115" s="635"/>
      <c r="BP115" s="635"/>
      <c r="BQ115" s="637"/>
      <c r="BR115" s="635"/>
      <c r="BS115" s="636"/>
      <c r="BT115" s="635"/>
      <c r="BU115" s="635"/>
      <c r="BV115" s="635"/>
      <c r="BW115" s="637"/>
      <c r="BX115" s="635"/>
      <c r="BY115" s="636"/>
      <c r="BZ115" s="635"/>
      <c r="CA115" s="635"/>
      <c r="CB115" s="635"/>
      <c r="CC115" s="637"/>
      <c r="CD115" s="635"/>
      <c r="CE115" s="636"/>
      <c r="CF115" s="635"/>
      <c r="CI115" s="637"/>
      <c r="CJ115" s="635"/>
      <c r="CK115" s="636"/>
      <c r="CL115" s="635"/>
      <c r="CM115" s="635"/>
      <c r="CN115" s="635"/>
      <c r="CO115" s="637"/>
      <c r="CP115" s="635"/>
      <c r="CQ115" s="636"/>
      <c r="CR115" s="635"/>
      <c r="CS115" s="635"/>
      <c r="CT115" s="635"/>
      <c r="CU115" s="637"/>
      <c r="CV115" s="635"/>
      <c r="CW115" s="636"/>
      <c r="CX115" s="635"/>
      <c r="CY115" s="635"/>
      <c r="CZ115" s="635"/>
      <c r="DA115" s="637"/>
      <c r="DB115" s="635"/>
      <c r="DC115" s="636"/>
      <c r="DD115" s="635"/>
      <c r="DE115" s="635"/>
      <c r="DF115" s="635"/>
      <c r="DG115" s="637"/>
      <c r="DH115" s="635"/>
      <c r="DI115" s="636"/>
      <c r="DJ115" s="635"/>
      <c r="DK115" s="635"/>
      <c r="DL115" s="635"/>
      <c r="DM115" s="637"/>
      <c r="DN115" s="635"/>
      <c r="DO115" s="636"/>
      <c r="DP115" s="635"/>
      <c r="DQ115" s="635"/>
      <c r="DR115" s="635"/>
      <c r="DS115" s="637"/>
      <c r="DT115" s="635"/>
      <c r="DU115" s="635"/>
      <c r="DV115" s="635"/>
      <c r="DW115" s="635"/>
      <c r="DX115" s="635"/>
      <c r="DY115" s="635"/>
      <c r="DZ115" s="635"/>
      <c r="EA115" s="635"/>
      <c r="EB115" s="635"/>
      <c r="EC115" s="635"/>
      <c r="ED115" s="539"/>
      <c r="EE115" s="539"/>
      <c r="EF115" s="539"/>
      <c r="EG115" s="539"/>
      <c r="EH115" s="539"/>
      <c r="EI115" s="539"/>
      <c r="EJ115" s="539"/>
      <c r="EK115" s="539"/>
      <c r="EL115" s="539"/>
      <c r="EM115" s="539"/>
      <c r="EN115" s="539"/>
      <c r="EO115" s="539"/>
    </row>
    <row r="116" customFormat="false" ht="5.25" hidden="false" customHeight="true" outlineLevel="0" collapsed="false">
      <c r="B116" s="594"/>
      <c r="C116" s="594"/>
      <c r="D116" s="594"/>
      <c r="E116" s="594"/>
      <c r="F116" s="594"/>
      <c r="G116" s="594"/>
      <c r="H116" s="594"/>
      <c r="I116" s="594"/>
      <c r="J116" s="594"/>
      <c r="K116" s="594"/>
      <c r="L116" s="594"/>
      <c r="M116" s="594"/>
      <c r="N116" s="594"/>
      <c r="O116" s="594"/>
      <c r="P116" s="594"/>
      <c r="Q116" s="594"/>
      <c r="R116" s="594"/>
      <c r="S116" s="594"/>
      <c r="T116" s="594"/>
      <c r="U116" s="594"/>
      <c r="V116" s="594"/>
      <c r="W116" s="594"/>
      <c r="X116" s="594"/>
      <c r="Y116" s="594"/>
      <c r="Z116" s="594"/>
      <c r="AA116" s="594"/>
      <c r="AB116" s="594"/>
      <c r="AC116" s="594"/>
      <c r="AD116" s="594"/>
      <c r="AE116" s="594"/>
      <c r="AF116" s="594"/>
      <c r="AG116" s="594"/>
      <c r="AH116" s="594"/>
      <c r="AI116" s="594"/>
      <c r="AJ116" s="594"/>
      <c r="AK116" s="594"/>
      <c r="AL116" s="594"/>
      <c r="AM116" s="594"/>
      <c r="AN116" s="594"/>
      <c r="AO116" s="594"/>
      <c r="AP116" s="594"/>
      <c r="AQ116" s="594"/>
      <c r="AR116" s="594"/>
      <c r="AS116" s="594"/>
      <c r="AT116" s="594"/>
      <c r="AU116" s="594"/>
      <c r="AV116" s="594"/>
      <c r="AW116" s="594"/>
      <c r="AX116" s="594"/>
      <c r="AZ116" s="539"/>
      <c r="BF116" s="539"/>
      <c r="BG116" s="622"/>
      <c r="BH116" s="539"/>
      <c r="BI116" s="539"/>
      <c r="BJ116" s="539"/>
      <c r="BK116" s="623"/>
      <c r="BL116" s="539"/>
      <c r="BM116" s="622"/>
      <c r="BN116" s="539"/>
      <c r="BO116" s="539"/>
      <c r="BP116" s="539"/>
      <c r="BQ116" s="623"/>
      <c r="BR116" s="539"/>
      <c r="BS116" s="622"/>
      <c r="BT116" s="539"/>
      <c r="BU116" s="539"/>
      <c r="BV116" s="539"/>
      <c r="BW116" s="623"/>
      <c r="BX116" s="539"/>
      <c r="BY116" s="622"/>
      <c r="BZ116" s="539"/>
      <c r="CA116" s="539"/>
      <c r="CB116" s="539"/>
      <c r="CC116" s="623"/>
      <c r="CD116" s="539"/>
      <c r="CE116" s="622"/>
      <c r="CF116" s="539"/>
      <c r="CI116" s="623"/>
      <c r="CJ116" s="539"/>
      <c r="CK116" s="622"/>
      <c r="CL116" s="539"/>
      <c r="CM116" s="539"/>
      <c r="CN116" s="539"/>
      <c r="CO116" s="623"/>
      <c r="CP116" s="539"/>
      <c r="CQ116" s="622"/>
      <c r="CR116" s="539"/>
      <c r="CS116" s="539"/>
      <c r="CT116" s="539"/>
      <c r="CU116" s="623"/>
      <c r="CV116" s="539"/>
      <c r="CW116" s="622"/>
      <c r="CX116" s="539"/>
      <c r="CY116" s="539"/>
      <c r="CZ116" s="539"/>
      <c r="DA116" s="623"/>
      <c r="DB116" s="539"/>
      <c r="DC116" s="622"/>
      <c r="DD116" s="539"/>
      <c r="DE116" s="539"/>
      <c r="DF116" s="539"/>
      <c r="DG116" s="623"/>
      <c r="DH116" s="539"/>
      <c r="DI116" s="622"/>
      <c r="DJ116" s="539"/>
      <c r="DK116" s="539"/>
      <c r="DL116" s="539"/>
      <c r="DM116" s="623"/>
      <c r="DN116" s="539"/>
      <c r="DO116" s="622"/>
      <c r="DP116" s="539"/>
      <c r="DQ116" s="539"/>
      <c r="DR116" s="539"/>
      <c r="DS116" s="623"/>
      <c r="DT116" s="539"/>
      <c r="DU116" s="539"/>
      <c r="DV116" s="539"/>
      <c r="ED116" s="539"/>
      <c r="EE116" s="539"/>
      <c r="EF116" s="539"/>
      <c r="EG116" s="539"/>
    </row>
    <row r="117" customFormat="false" ht="5.25" hidden="false" customHeight="true" outlineLevel="0" collapsed="false">
      <c r="B117" s="594"/>
      <c r="C117" s="594"/>
      <c r="I117" s="594"/>
      <c r="J117" s="594"/>
      <c r="K117" s="594"/>
      <c r="L117" s="594"/>
      <c r="M117" s="594"/>
      <c r="N117" s="594"/>
      <c r="O117" s="594"/>
      <c r="P117" s="639"/>
      <c r="Q117" s="639"/>
      <c r="R117" s="639"/>
      <c r="S117" s="639"/>
      <c r="T117" s="639"/>
      <c r="U117" s="639"/>
      <c r="V117" s="639"/>
      <c r="W117" s="639"/>
      <c r="X117" s="639"/>
      <c r="Y117" s="639"/>
      <c r="Z117" s="639"/>
      <c r="AA117" s="639"/>
      <c r="AB117" s="639"/>
      <c r="AC117" s="639"/>
      <c r="AD117" s="639"/>
      <c r="AE117" s="639"/>
      <c r="AF117" s="639"/>
      <c r="AG117" s="639"/>
      <c r="AH117" s="639"/>
      <c r="AI117" s="639"/>
      <c r="AJ117" s="639"/>
      <c r="AK117" s="639"/>
      <c r="AL117" s="639"/>
      <c r="AM117" s="639"/>
      <c r="AN117" s="639"/>
      <c r="AO117" s="639"/>
      <c r="AP117" s="639"/>
      <c r="AQ117" s="639"/>
      <c r="AR117" s="639"/>
      <c r="AS117" s="639"/>
      <c r="AT117" s="639"/>
      <c r="AU117" s="639"/>
      <c r="AV117" s="639"/>
      <c r="AW117" s="639"/>
      <c r="AX117" s="639"/>
      <c r="BG117" s="622"/>
      <c r="BH117" s="539"/>
      <c r="BI117" s="539"/>
      <c r="BJ117" s="539"/>
      <c r="BK117" s="623"/>
      <c r="BM117" s="622"/>
      <c r="BN117" s="539"/>
      <c r="BO117" s="539"/>
      <c r="BP117" s="539"/>
      <c r="BQ117" s="623"/>
      <c r="BS117" s="622"/>
      <c r="BT117" s="539"/>
      <c r="BU117" s="539"/>
      <c r="BV117" s="539"/>
      <c r="BW117" s="623"/>
      <c r="BY117" s="622"/>
      <c r="BZ117" s="539"/>
      <c r="CA117" s="539"/>
      <c r="CB117" s="539"/>
      <c r="CC117" s="623"/>
      <c r="CE117" s="622"/>
      <c r="CF117" s="539"/>
      <c r="CI117" s="623"/>
      <c r="CK117" s="622"/>
      <c r="CL117" s="539"/>
      <c r="CM117" s="539"/>
      <c r="CN117" s="539"/>
      <c r="CO117" s="623"/>
      <c r="CQ117" s="622"/>
      <c r="CR117" s="539"/>
      <c r="CS117" s="539"/>
      <c r="CT117" s="539"/>
      <c r="CU117" s="623"/>
      <c r="CW117" s="622"/>
      <c r="CX117" s="539"/>
      <c r="CY117" s="539"/>
      <c r="CZ117" s="539"/>
      <c r="DA117" s="623"/>
      <c r="DC117" s="622"/>
      <c r="DD117" s="539"/>
      <c r="DE117" s="539"/>
      <c r="DF117" s="539"/>
      <c r="DG117" s="623"/>
      <c r="DI117" s="622"/>
      <c r="DJ117" s="539"/>
      <c r="DK117" s="539"/>
      <c r="DL117" s="539"/>
      <c r="DM117" s="623"/>
      <c r="DO117" s="622"/>
      <c r="DP117" s="539"/>
      <c r="DQ117" s="539"/>
      <c r="DR117" s="539"/>
      <c r="DS117" s="623"/>
    </row>
    <row r="118" customFormat="false" ht="5.25" hidden="false" customHeight="true" outlineLevel="0" collapsed="false">
      <c r="B118" s="594"/>
      <c r="C118" s="594"/>
      <c r="I118" s="594"/>
      <c r="J118" s="594"/>
      <c r="K118" s="594"/>
      <c r="L118" s="594"/>
      <c r="M118" s="594"/>
      <c r="N118" s="594"/>
      <c r="O118" s="594"/>
      <c r="P118" s="639"/>
      <c r="Q118" s="639"/>
      <c r="R118" s="639"/>
      <c r="S118" s="639"/>
      <c r="T118" s="639"/>
      <c r="AO118" s="639"/>
      <c r="AP118" s="639"/>
      <c r="AQ118" s="639"/>
      <c r="AR118" s="639"/>
      <c r="AS118" s="639"/>
      <c r="AT118" s="639"/>
      <c r="AU118" s="639"/>
      <c r="AV118" s="639"/>
      <c r="AW118" s="639"/>
      <c r="AX118" s="639"/>
      <c r="BG118" s="622"/>
      <c r="BH118" s="539"/>
      <c r="BI118" s="539"/>
      <c r="BJ118" s="539"/>
      <c r="BK118" s="623"/>
      <c r="BM118" s="622"/>
      <c r="BN118" s="539"/>
      <c r="BO118" s="539"/>
      <c r="BP118" s="539"/>
      <c r="BQ118" s="623"/>
      <c r="BS118" s="622"/>
      <c r="BT118" s="539"/>
      <c r="BU118" s="539"/>
      <c r="BV118" s="539"/>
      <c r="BW118" s="623"/>
      <c r="BY118" s="622"/>
      <c r="BZ118" s="539"/>
      <c r="CA118" s="539"/>
      <c r="CB118" s="539"/>
      <c r="CC118" s="623"/>
      <c r="CE118" s="622"/>
      <c r="CF118" s="539"/>
      <c r="CI118" s="623"/>
      <c r="CK118" s="622"/>
      <c r="CL118" s="539"/>
      <c r="CM118" s="539"/>
      <c r="CN118" s="539"/>
      <c r="CO118" s="623"/>
      <c r="CQ118" s="622"/>
      <c r="CR118" s="539"/>
      <c r="CS118" s="539"/>
      <c r="CT118" s="539"/>
      <c r="CU118" s="623"/>
      <c r="CW118" s="622"/>
      <c r="CX118" s="539"/>
      <c r="CY118" s="539"/>
      <c r="CZ118" s="539"/>
      <c r="DA118" s="623"/>
      <c r="DC118" s="622"/>
      <c r="DD118" s="539"/>
      <c r="DE118" s="539"/>
      <c r="DF118" s="539"/>
      <c r="DG118" s="623"/>
      <c r="DI118" s="622"/>
      <c r="DJ118" s="539"/>
      <c r="DK118" s="539"/>
      <c r="DL118" s="539"/>
      <c r="DM118" s="623"/>
      <c r="DO118" s="622"/>
      <c r="DP118" s="556" t="s">
        <v>2671</v>
      </c>
      <c r="DQ118" s="556"/>
      <c r="DR118" s="539"/>
      <c r="DS118" s="623"/>
    </row>
    <row r="119" customFormat="false" ht="5.25" hidden="false" customHeight="true" outlineLevel="0" collapsed="false">
      <c r="B119" s="594"/>
      <c r="C119" s="594"/>
      <c r="I119" s="594"/>
      <c r="J119" s="594"/>
      <c r="K119" s="594"/>
      <c r="L119" s="594"/>
      <c r="M119" s="594"/>
      <c r="N119" s="594"/>
      <c r="O119" s="594"/>
      <c r="P119" s="639"/>
      <c r="Q119" s="639"/>
      <c r="R119" s="639"/>
      <c r="S119" s="639"/>
      <c r="T119" s="639"/>
      <c r="AO119" s="639"/>
      <c r="AP119" s="639"/>
      <c r="AQ119" s="639"/>
      <c r="AR119" s="639"/>
      <c r="AS119" s="639"/>
      <c r="AT119" s="639"/>
      <c r="AU119" s="639"/>
      <c r="AV119" s="639"/>
      <c r="AW119" s="639"/>
      <c r="AX119" s="639"/>
      <c r="BG119" s="622"/>
      <c r="BH119" s="539"/>
      <c r="BI119" s="539"/>
      <c r="BJ119" s="539"/>
      <c r="BK119" s="623"/>
      <c r="BM119" s="622"/>
      <c r="BN119" s="539"/>
      <c r="BO119" s="539"/>
      <c r="BP119" s="539"/>
      <c r="BQ119" s="623"/>
      <c r="BS119" s="622"/>
      <c r="BT119" s="539"/>
      <c r="BU119" s="539"/>
      <c r="BV119" s="539"/>
      <c r="BW119" s="623"/>
      <c r="BY119" s="622"/>
      <c r="BZ119" s="539"/>
      <c r="CA119" s="539"/>
      <c r="CB119" s="539"/>
      <c r="CC119" s="623"/>
      <c r="CE119" s="622"/>
      <c r="CF119" s="539"/>
      <c r="CI119" s="623"/>
      <c r="CK119" s="622"/>
      <c r="CL119" s="539"/>
      <c r="CM119" s="539"/>
      <c r="CN119" s="539"/>
      <c r="CO119" s="623"/>
      <c r="CQ119" s="622"/>
      <c r="CR119" s="539"/>
      <c r="CS119" s="539"/>
      <c r="CT119" s="539"/>
      <c r="CU119" s="623"/>
      <c r="CW119" s="622"/>
      <c r="CX119" s="539"/>
      <c r="CY119" s="539"/>
      <c r="CZ119" s="539"/>
      <c r="DA119" s="623"/>
      <c r="DC119" s="622"/>
      <c r="DD119" s="539"/>
      <c r="DE119" s="539"/>
      <c r="DF119" s="539"/>
      <c r="DG119" s="623"/>
      <c r="DI119" s="622"/>
      <c r="DJ119" s="539"/>
      <c r="DK119" s="539"/>
      <c r="DL119" s="539"/>
      <c r="DM119" s="623"/>
      <c r="DO119" s="622"/>
      <c r="DP119" s="556"/>
      <c r="DQ119" s="556"/>
      <c r="DR119" s="539"/>
      <c r="DS119" s="623"/>
    </row>
    <row r="120" customFormat="false" ht="5.25" hidden="false" customHeight="true" outlineLevel="0" collapsed="false">
      <c r="B120" s="594"/>
      <c r="C120" s="594"/>
      <c r="D120" s="594"/>
      <c r="E120" s="594"/>
      <c r="F120" s="594"/>
      <c r="G120" s="594"/>
      <c r="H120" s="594"/>
      <c r="I120" s="594"/>
      <c r="J120" s="594"/>
      <c r="K120" s="594"/>
      <c r="L120" s="594"/>
      <c r="M120" s="594"/>
      <c r="N120" s="594"/>
      <c r="O120" s="594"/>
      <c r="P120" s="639"/>
      <c r="Q120" s="639"/>
      <c r="R120" s="639"/>
      <c r="S120" s="639"/>
      <c r="T120" s="639"/>
      <c r="U120" s="639"/>
      <c r="V120" s="639"/>
      <c r="W120" s="639"/>
      <c r="X120" s="639"/>
      <c r="Y120" s="639"/>
      <c r="Z120" s="639"/>
      <c r="AA120" s="639"/>
      <c r="AB120" s="639"/>
      <c r="AC120" s="639"/>
      <c r="AD120" s="639"/>
      <c r="AE120" s="639"/>
      <c r="AF120" s="639"/>
      <c r="AG120" s="639"/>
      <c r="AH120" s="639"/>
      <c r="AI120" s="639"/>
      <c r="AJ120" s="639"/>
      <c r="AK120" s="639"/>
      <c r="AL120" s="639"/>
      <c r="AM120" s="639"/>
      <c r="AN120" s="639"/>
      <c r="AO120" s="639"/>
      <c r="AP120" s="639"/>
      <c r="AQ120" s="639"/>
      <c r="AR120" s="639"/>
      <c r="AS120" s="639"/>
      <c r="AT120" s="639"/>
      <c r="AU120" s="639"/>
      <c r="AV120" s="639"/>
      <c r="AW120" s="639"/>
      <c r="AX120" s="639"/>
      <c r="AY120" s="640"/>
      <c r="AZ120" s="640"/>
      <c r="BA120" s="606" t="n">
        <v>563</v>
      </c>
      <c r="BB120" s="606"/>
      <c r="BC120" s="606"/>
      <c r="BD120" s="617"/>
      <c r="BE120" s="615"/>
      <c r="BF120" s="640"/>
      <c r="BG120" s="641"/>
      <c r="BH120" s="640"/>
      <c r="BI120" s="640"/>
      <c r="BJ120" s="640"/>
      <c r="BK120" s="642"/>
      <c r="BL120" s="640"/>
      <c r="BM120" s="641"/>
      <c r="BN120" s="640"/>
      <c r="BO120" s="640"/>
      <c r="BP120" s="640"/>
      <c r="BQ120" s="642"/>
      <c r="BR120" s="640"/>
      <c r="BS120" s="641"/>
      <c r="BT120" s="640"/>
      <c r="BU120" s="640"/>
      <c r="BV120" s="640"/>
      <c r="BW120" s="642"/>
      <c r="BX120" s="640"/>
      <c r="BY120" s="641"/>
      <c r="BZ120" s="640"/>
      <c r="CA120" s="640"/>
      <c r="CB120" s="640"/>
      <c r="CC120" s="642"/>
      <c r="CD120" s="640"/>
      <c r="CE120" s="641"/>
      <c r="CF120" s="640"/>
      <c r="CI120" s="642"/>
      <c r="CJ120" s="640"/>
      <c r="CK120" s="641"/>
      <c r="CL120" s="640"/>
      <c r="CM120" s="640"/>
      <c r="CN120" s="640"/>
      <c r="CO120" s="642"/>
      <c r="CP120" s="640"/>
      <c r="CQ120" s="641"/>
      <c r="CR120" s="640"/>
      <c r="CS120" s="640"/>
      <c r="CT120" s="640"/>
      <c r="CU120" s="642"/>
      <c r="CV120" s="640"/>
      <c r="CW120" s="641"/>
      <c r="CX120" s="640"/>
      <c r="CY120" s="640"/>
      <c r="CZ120" s="640"/>
      <c r="DA120" s="642"/>
      <c r="DB120" s="640"/>
      <c r="DC120" s="641"/>
      <c r="DD120" s="640"/>
      <c r="DE120" s="640"/>
      <c r="DF120" s="640"/>
      <c r="DG120" s="642"/>
      <c r="DH120" s="640"/>
      <c r="DI120" s="641"/>
      <c r="DJ120" s="640"/>
      <c r="DK120" s="640"/>
      <c r="DL120" s="640"/>
      <c r="DM120" s="642"/>
      <c r="DN120" s="640"/>
      <c r="DO120" s="641"/>
      <c r="DP120" s="556"/>
      <c r="DQ120" s="556"/>
      <c r="DR120" s="640"/>
      <c r="DS120" s="642"/>
      <c r="DT120" s="640"/>
      <c r="DU120" s="640"/>
      <c r="DV120" s="640"/>
      <c r="DW120" s="640"/>
      <c r="DX120" s="640"/>
      <c r="DY120" s="635"/>
      <c r="DZ120" s="635"/>
      <c r="EA120" s="635"/>
      <c r="EB120" s="635"/>
      <c r="EC120" s="635"/>
    </row>
    <row r="121" customFormat="false" ht="5.25" hidden="false" customHeight="true" outlineLevel="0" collapsed="false">
      <c r="B121" s="594"/>
      <c r="C121" s="594"/>
      <c r="D121" s="594"/>
      <c r="E121" s="594"/>
      <c r="F121" s="594"/>
      <c r="G121" s="594"/>
      <c r="H121" s="594"/>
      <c r="I121" s="594"/>
      <c r="J121" s="594"/>
      <c r="K121" s="594"/>
      <c r="L121" s="594"/>
      <c r="M121" s="594"/>
      <c r="N121" s="594"/>
      <c r="O121" s="594"/>
      <c r="P121" s="639"/>
      <c r="Q121" s="639"/>
      <c r="R121" s="639"/>
      <c r="S121" s="639"/>
      <c r="T121" s="639"/>
      <c r="U121" s="639"/>
      <c r="V121" s="639"/>
      <c r="W121" s="639"/>
      <c r="X121" s="639"/>
      <c r="Y121" s="639"/>
      <c r="Z121" s="639"/>
      <c r="AA121" s="639"/>
      <c r="AB121" s="639"/>
      <c r="AC121" s="639"/>
      <c r="AD121" s="639"/>
      <c r="AE121" s="639"/>
      <c r="AF121" s="639"/>
      <c r="AG121" s="639"/>
      <c r="AH121" s="639"/>
      <c r="AI121" s="639"/>
      <c r="AJ121" s="639"/>
      <c r="AK121" s="639"/>
      <c r="AL121" s="639"/>
      <c r="AM121" s="639"/>
      <c r="AN121" s="639"/>
      <c r="AO121" s="639"/>
      <c r="AP121" s="639"/>
      <c r="AQ121" s="639"/>
      <c r="AR121" s="639"/>
      <c r="AS121" s="639"/>
      <c r="AT121" s="639"/>
      <c r="AU121" s="639"/>
      <c r="AV121" s="639"/>
      <c r="AW121" s="639"/>
      <c r="AX121" s="639"/>
      <c r="AY121" s="640"/>
      <c r="AZ121" s="640"/>
      <c r="BA121" s="606"/>
      <c r="BB121" s="606"/>
      <c r="BC121" s="606"/>
      <c r="BD121" s="596"/>
      <c r="BE121" s="621"/>
      <c r="BF121" s="640"/>
      <c r="BG121" s="641"/>
      <c r="BH121" s="640"/>
      <c r="BI121" s="640"/>
      <c r="BJ121" s="640"/>
      <c r="BK121" s="642"/>
      <c r="BL121" s="640"/>
      <c r="BM121" s="641"/>
      <c r="BN121" s="640"/>
      <c r="BO121" s="640"/>
      <c r="BP121" s="640"/>
      <c r="BQ121" s="642"/>
      <c r="BR121" s="640"/>
      <c r="BS121" s="641"/>
      <c r="BT121" s="640"/>
      <c r="BU121" s="640"/>
      <c r="BV121" s="640"/>
      <c r="BW121" s="642"/>
      <c r="BX121" s="640"/>
      <c r="BY121" s="641"/>
      <c r="BZ121" s="640"/>
      <c r="CA121" s="640"/>
      <c r="CB121" s="640"/>
      <c r="CC121" s="642"/>
      <c r="CD121" s="640"/>
      <c r="CE121" s="641"/>
      <c r="CF121" s="640"/>
      <c r="CG121" s="640"/>
      <c r="CH121" s="640"/>
      <c r="CI121" s="642"/>
      <c r="CJ121" s="640"/>
      <c r="CK121" s="641"/>
      <c r="CL121" s="640"/>
      <c r="CM121" s="640"/>
      <c r="CN121" s="640"/>
      <c r="CO121" s="642"/>
      <c r="CP121" s="640"/>
      <c r="CQ121" s="641"/>
      <c r="CR121" s="640"/>
      <c r="CS121" s="640"/>
      <c r="CT121" s="640"/>
      <c r="CU121" s="642"/>
      <c r="CV121" s="640"/>
      <c r="CW121" s="641"/>
      <c r="CX121" s="640"/>
      <c r="CY121" s="640"/>
      <c r="CZ121" s="640"/>
      <c r="DA121" s="642"/>
      <c r="DB121" s="640"/>
      <c r="DC121" s="641"/>
      <c r="DD121" s="640"/>
      <c r="DE121" s="640"/>
      <c r="DF121" s="640"/>
      <c r="DG121" s="642"/>
      <c r="DH121" s="640"/>
      <c r="DI121" s="641"/>
      <c r="DJ121" s="640"/>
      <c r="DK121" s="640"/>
      <c r="DL121" s="640"/>
      <c r="DM121" s="642"/>
      <c r="DN121" s="640"/>
      <c r="DO121" s="641"/>
      <c r="DP121" s="556"/>
      <c r="DQ121" s="556"/>
      <c r="DR121" s="640"/>
      <c r="DS121" s="642"/>
      <c r="DT121" s="640"/>
      <c r="DU121" s="640"/>
      <c r="DV121" s="640"/>
      <c r="DW121" s="640"/>
      <c r="DX121" s="640"/>
      <c r="DY121" s="635"/>
      <c r="DZ121" s="635"/>
      <c r="EA121" s="635"/>
      <c r="EB121" s="635"/>
      <c r="EC121" s="635"/>
    </row>
    <row r="122" customFormat="false" ht="5.25" hidden="false" customHeight="true" outlineLevel="0" collapsed="false">
      <c r="B122" s="594"/>
      <c r="C122" s="594"/>
      <c r="D122" s="594"/>
      <c r="E122" s="594"/>
      <c r="F122" s="594"/>
      <c r="G122" s="594"/>
      <c r="H122" s="594"/>
      <c r="I122" s="594"/>
      <c r="J122" s="594"/>
      <c r="K122" s="594"/>
      <c r="L122" s="594"/>
      <c r="M122" s="594"/>
      <c r="N122" s="594"/>
      <c r="O122" s="594"/>
      <c r="P122" s="639"/>
      <c r="Q122" s="639"/>
      <c r="R122" s="639"/>
      <c r="S122" s="639"/>
      <c r="T122" s="639"/>
      <c r="U122" s="639"/>
      <c r="V122" s="639"/>
      <c r="W122" s="639"/>
      <c r="X122" s="639"/>
      <c r="Y122" s="639"/>
      <c r="Z122" s="639"/>
      <c r="AA122" s="639"/>
      <c r="AB122" s="639"/>
      <c r="AC122" s="639"/>
      <c r="AD122" s="639"/>
      <c r="AE122" s="639"/>
      <c r="AF122" s="639"/>
      <c r="AG122" s="639"/>
      <c r="AH122" s="639"/>
      <c r="AI122" s="639"/>
      <c r="AJ122" s="639"/>
      <c r="AK122" s="639"/>
      <c r="AL122" s="639"/>
      <c r="AM122" s="639"/>
      <c r="AN122" s="639"/>
      <c r="AO122" s="639"/>
      <c r="AP122" s="639"/>
      <c r="AQ122" s="639"/>
      <c r="AR122" s="639"/>
      <c r="AS122" s="639"/>
      <c r="AT122" s="639"/>
      <c r="AU122" s="639"/>
      <c r="AV122" s="639"/>
      <c r="AW122" s="639"/>
      <c r="AX122" s="639"/>
      <c r="BA122" s="622"/>
      <c r="BB122" s="539"/>
      <c r="BC122" s="539"/>
      <c r="BD122" s="539"/>
      <c r="BE122" s="623"/>
      <c r="BG122" s="622"/>
      <c r="BH122" s="539"/>
      <c r="BI122" s="539"/>
      <c r="BJ122" s="539"/>
      <c r="BK122" s="623"/>
      <c r="BM122" s="622"/>
      <c r="BN122" s="539"/>
      <c r="BO122" s="539"/>
      <c r="BP122" s="539"/>
      <c r="BQ122" s="623"/>
      <c r="BS122" s="622"/>
      <c r="BT122" s="539"/>
      <c r="BU122" s="539"/>
      <c r="BV122" s="539"/>
      <c r="BW122" s="623"/>
      <c r="BY122" s="622"/>
      <c r="BZ122" s="539"/>
      <c r="CA122" s="539"/>
      <c r="CB122" s="539"/>
      <c r="CC122" s="623"/>
      <c r="CE122" s="622"/>
      <c r="CF122" s="539"/>
      <c r="CG122" s="539"/>
      <c r="CH122" s="539"/>
      <c r="CI122" s="623"/>
      <c r="CK122" s="622"/>
      <c r="CL122" s="539"/>
      <c r="CM122" s="539"/>
      <c r="CN122" s="539"/>
      <c r="CO122" s="623"/>
      <c r="CQ122" s="622"/>
      <c r="CR122" s="539"/>
      <c r="CS122" s="539"/>
      <c r="CT122" s="539"/>
      <c r="CU122" s="623"/>
      <c r="CW122" s="622"/>
      <c r="CX122" s="539"/>
      <c r="CY122" s="539"/>
      <c r="CZ122" s="539"/>
      <c r="DA122" s="623"/>
      <c r="DC122" s="622"/>
      <c r="DD122" s="539"/>
      <c r="DE122" s="539"/>
      <c r="DF122" s="539"/>
      <c r="DG122" s="623"/>
      <c r="DI122" s="622"/>
      <c r="DJ122" s="539"/>
      <c r="DK122" s="539"/>
      <c r="DL122" s="539"/>
      <c r="DM122" s="623"/>
      <c r="DO122" s="622"/>
      <c r="DP122" s="556"/>
      <c r="DQ122" s="556"/>
      <c r="DR122" s="539"/>
      <c r="DS122" s="623"/>
      <c r="EA122" s="635"/>
      <c r="EB122" s="635"/>
      <c r="EC122" s="635"/>
    </row>
    <row r="123" customFormat="false" ht="5.25" hidden="false" customHeight="true" outlineLevel="0" collapsed="false">
      <c r="B123" s="594"/>
      <c r="C123" s="594"/>
      <c r="D123" s="594"/>
      <c r="E123" s="594"/>
      <c r="F123" s="594"/>
      <c r="G123" s="594"/>
      <c r="H123" s="594"/>
      <c r="I123" s="594"/>
      <c r="J123" s="594"/>
      <c r="K123" s="594"/>
      <c r="L123" s="594"/>
      <c r="M123" s="594"/>
      <c r="N123" s="594"/>
      <c r="O123" s="594"/>
      <c r="P123" s="639"/>
      <c r="Q123" s="639"/>
      <c r="R123" s="639"/>
      <c r="S123" s="639"/>
      <c r="T123" s="639"/>
      <c r="U123" s="639"/>
      <c r="V123" s="639"/>
      <c r="W123" s="639"/>
      <c r="X123" s="639"/>
      <c r="Y123" s="639"/>
      <c r="Z123" s="639"/>
      <c r="AA123" s="639"/>
      <c r="AB123" s="639"/>
      <c r="AC123" s="639"/>
      <c r="AD123" s="639"/>
      <c r="AE123" s="639"/>
      <c r="AF123" s="639"/>
      <c r="AG123" s="639"/>
      <c r="AH123" s="639"/>
      <c r="AI123" s="639"/>
      <c r="AJ123" s="639"/>
      <c r="AK123" s="639"/>
      <c r="AL123" s="639"/>
      <c r="AM123" s="639"/>
      <c r="AN123" s="639"/>
      <c r="AO123" s="639"/>
      <c r="AP123" s="639"/>
      <c r="AQ123" s="639"/>
      <c r="AR123" s="639"/>
      <c r="AS123" s="639"/>
      <c r="AT123" s="639"/>
      <c r="AU123" s="639"/>
      <c r="AV123" s="639"/>
      <c r="AW123" s="639"/>
      <c r="AX123" s="639"/>
      <c r="BA123" s="622"/>
      <c r="BB123" s="556" t="s">
        <v>2671</v>
      </c>
      <c r="BC123" s="556"/>
      <c r="BD123" s="539"/>
      <c r="BE123" s="623"/>
      <c r="BG123" s="622"/>
      <c r="BH123" s="539"/>
      <c r="BI123" s="539"/>
      <c r="BJ123" s="539"/>
      <c r="BK123" s="623"/>
      <c r="BM123" s="622"/>
      <c r="BN123" s="539"/>
      <c r="BO123" s="539"/>
      <c r="BP123" s="539"/>
      <c r="BQ123" s="623"/>
      <c r="BS123" s="622"/>
      <c r="BT123" s="539"/>
      <c r="BU123" s="539"/>
      <c r="BV123" s="539"/>
      <c r="BW123" s="623"/>
      <c r="BY123" s="622"/>
      <c r="BZ123" s="539"/>
      <c r="CA123" s="539"/>
      <c r="CB123" s="539"/>
      <c r="CC123" s="623"/>
      <c r="CE123" s="622"/>
      <c r="CF123" s="539"/>
      <c r="CG123" s="539"/>
      <c r="CH123" s="539"/>
      <c r="CI123" s="623"/>
      <c r="CK123" s="622"/>
      <c r="CL123" s="539"/>
      <c r="CM123" s="539"/>
      <c r="CN123" s="539"/>
      <c r="CO123" s="623"/>
      <c r="CQ123" s="622"/>
      <c r="CR123" s="539"/>
      <c r="CS123" s="539"/>
      <c r="CT123" s="539"/>
      <c r="CU123" s="623"/>
      <c r="CW123" s="622"/>
      <c r="CX123" s="539"/>
      <c r="CY123" s="539"/>
      <c r="CZ123" s="539"/>
      <c r="DA123" s="623"/>
      <c r="DC123" s="622"/>
      <c r="DD123" s="539"/>
      <c r="DE123" s="539"/>
      <c r="DF123" s="539"/>
      <c r="DG123" s="623"/>
      <c r="DI123" s="622"/>
      <c r="DJ123" s="539"/>
      <c r="DK123" s="539"/>
      <c r="DL123" s="539"/>
      <c r="DM123" s="623"/>
      <c r="DO123" s="622"/>
      <c r="DP123" s="556"/>
      <c r="DQ123" s="556"/>
      <c r="DR123" s="539"/>
      <c r="DS123" s="623"/>
      <c r="EA123" s="635"/>
      <c r="EB123" s="635"/>
      <c r="EC123" s="635"/>
    </row>
    <row r="124" customFormat="false" ht="5.25" hidden="false" customHeight="true" outlineLevel="0" collapsed="false">
      <c r="B124" s="594"/>
      <c r="C124" s="594"/>
      <c r="D124" s="594"/>
      <c r="E124" s="594"/>
      <c r="F124" s="594"/>
      <c r="G124" s="594"/>
      <c r="H124" s="594"/>
      <c r="I124" s="594"/>
      <c r="J124" s="594"/>
      <c r="K124" s="594"/>
      <c r="L124" s="594"/>
      <c r="M124" s="594"/>
      <c r="N124" s="643"/>
      <c r="O124" s="643"/>
      <c r="P124" s="643"/>
      <c r="Q124" s="643"/>
      <c r="R124" s="643"/>
      <c r="S124" s="639"/>
      <c r="T124" s="639"/>
      <c r="U124" s="639"/>
      <c r="V124" s="639"/>
      <c r="W124" s="639"/>
      <c r="X124" s="639"/>
      <c r="Y124" s="639"/>
      <c r="Z124" s="639"/>
      <c r="AA124" s="639"/>
      <c r="AB124" s="639"/>
      <c r="AC124" s="639"/>
      <c r="AD124" s="639"/>
      <c r="AE124" s="639"/>
      <c r="AF124" s="639"/>
      <c r="AG124" s="639"/>
      <c r="AH124" s="639"/>
      <c r="AI124" s="639"/>
      <c r="AJ124" s="639"/>
      <c r="AK124" s="639"/>
      <c r="AL124" s="639"/>
      <c r="AM124" s="639"/>
      <c r="AN124" s="639"/>
      <c r="AO124" s="639"/>
      <c r="AP124" s="639"/>
      <c r="AQ124" s="639"/>
      <c r="AR124" s="639"/>
      <c r="AS124" s="639"/>
      <c r="AT124" s="639"/>
      <c r="AU124" s="639"/>
      <c r="AV124" s="639"/>
      <c r="AW124" s="639"/>
      <c r="AX124" s="639"/>
      <c r="BA124" s="622"/>
      <c r="BB124" s="556"/>
      <c r="BC124" s="556"/>
      <c r="BD124" s="539"/>
      <c r="BE124" s="623"/>
      <c r="BG124" s="622"/>
      <c r="BH124" s="539"/>
      <c r="BI124" s="539"/>
      <c r="BJ124" s="539"/>
      <c r="BK124" s="623"/>
      <c r="BM124" s="622"/>
      <c r="BN124" s="539"/>
      <c r="BO124" s="539"/>
      <c r="BP124" s="539"/>
      <c r="BQ124" s="623"/>
      <c r="BS124" s="622"/>
      <c r="BT124" s="539"/>
      <c r="BU124" s="539"/>
      <c r="BV124" s="539"/>
      <c r="BW124" s="623"/>
      <c r="BY124" s="622"/>
      <c r="BZ124" s="539"/>
      <c r="CA124" s="539"/>
      <c r="CB124" s="539"/>
      <c r="CC124" s="623"/>
      <c r="CE124" s="622"/>
      <c r="CF124" s="539"/>
      <c r="CG124" s="539"/>
      <c r="CH124" s="539"/>
      <c r="CI124" s="623"/>
      <c r="CK124" s="622"/>
      <c r="CL124" s="539"/>
      <c r="CM124" s="539"/>
      <c r="CN124" s="539"/>
      <c r="CO124" s="623"/>
      <c r="CQ124" s="622"/>
      <c r="CR124" s="539"/>
      <c r="CS124" s="539"/>
      <c r="CT124" s="539"/>
      <c r="CU124" s="623"/>
      <c r="CW124" s="622"/>
      <c r="CX124" s="539"/>
      <c r="CY124" s="539"/>
      <c r="CZ124" s="539"/>
      <c r="DA124" s="623"/>
      <c r="DC124" s="622"/>
      <c r="DD124" s="539"/>
      <c r="DE124" s="539"/>
      <c r="DF124" s="539"/>
      <c r="DG124" s="623"/>
      <c r="DI124" s="622"/>
      <c r="DJ124" s="539"/>
      <c r="DK124" s="539"/>
      <c r="DL124" s="539"/>
      <c r="DM124" s="623"/>
      <c r="DO124" s="622"/>
      <c r="DP124" s="556"/>
      <c r="DQ124" s="556"/>
      <c r="DR124" s="539"/>
      <c r="DS124" s="623"/>
    </row>
    <row r="125" customFormat="false" ht="5.25" hidden="false" customHeight="true" outlineLevel="0" collapsed="false">
      <c r="B125" s="594"/>
      <c r="C125" s="594"/>
      <c r="D125" s="594"/>
      <c r="E125" s="594"/>
      <c r="F125" s="594"/>
      <c r="G125" s="594"/>
      <c r="H125" s="594"/>
      <c r="I125" s="594"/>
      <c r="J125" s="594"/>
      <c r="K125" s="594"/>
      <c r="L125" s="594"/>
      <c r="M125" s="594"/>
      <c r="N125" s="643"/>
      <c r="O125" s="643"/>
      <c r="P125" s="643"/>
      <c r="Q125" s="643"/>
      <c r="R125" s="643"/>
      <c r="S125" s="639"/>
      <c r="T125" s="639"/>
      <c r="U125" s="639"/>
      <c r="V125" s="639"/>
      <c r="W125" s="639"/>
      <c r="X125" s="639"/>
      <c r="Y125" s="639"/>
      <c r="Z125" s="639"/>
      <c r="AA125" s="639"/>
      <c r="AB125" s="639"/>
      <c r="AC125" s="639"/>
      <c r="AD125" s="639"/>
      <c r="AE125" s="639"/>
      <c r="AF125" s="639"/>
      <c r="AG125" s="639"/>
      <c r="AH125" s="639"/>
      <c r="AI125" s="639"/>
      <c r="AJ125" s="639"/>
      <c r="AK125" s="639"/>
      <c r="AL125" s="639"/>
      <c r="AM125" s="639"/>
      <c r="AN125" s="639"/>
      <c r="AO125" s="639"/>
      <c r="AP125" s="639"/>
      <c r="AQ125" s="639"/>
      <c r="AR125" s="639"/>
      <c r="AS125" s="639"/>
      <c r="AT125" s="639"/>
      <c r="AU125" s="639"/>
      <c r="AV125" s="639"/>
      <c r="AW125" s="639"/>
      <c r="AX125" s="639"/>
      <c r="BA125" s="622"/>
      <c r="BB125" s="556"/>
      <c r="BC125" s="556"/>
      <c r="BD125" s="539"/>
      <c r="BE125" s="623"/>
      <c r="BG125" s="622"/>
      <c r="BH125" s="539"/>
      <c r="BI125" s="539"/>
      <c r="BJ125" s="539"/>
      <c r="BK125" s="623"/>
      <c r="BM125" s="622"/>
      <c r="BN125" s="539"/>
      <c r="BO125" s="539"/>
      <c r="BP125" s="539"/>
      <c r="BQ125" s="623"/>
      <c r="BS125" s="622"/>
      <c r="BT125" s="539"/>
      <c r="BU125" s="539"/>
      <c r="BV125" s="539"/>
      <c r="BW125" s="623"/>
      <c r="BY125" s="622"/>
      <c r="BZ125" s="539"/>
      <c r="CA125" s="539"/>
      <c r="CB125" s="539"/>
      <c r="CC125" s="623"/>
      <c r="CE125" s="622"/>
      <c r="CF125" s="539"/>
      <c r="CG125" s="539"/>
      <c r="CH125" s="539"/>
      <c r="CI125" s="623"/>
      <c r="CK125" s="622"/>
      <c r="CL125" s="539"/>
      <c r="CM125" s="539"/>
      <c r="CN125" s="539"/>
      <c r="CO125" s="623"/>
      <c r="CQ125" s="622"/>
      <c r="CR125" s="539"/>
      <c r="CS125" s="539"/>
      <c r="CT125" s="539"/>
      <c r="CU125" s="623"/>
      <c r="CW125" s="622"/>
      <c r="CX125" s="539"/>
      <c r="CY125" s="539"/>
      <c r="CZ125" s="539"/>
      <c r="DA125" s="623"/>
      <c r="DC125" s="622"/>
      <c r="DD125" s="539"/>
      <c r="DE125" s="539"/>
      <c r="DF125" s="539"/>
      <c r="DG125" s="623"/>
      <c r="DI125" s="622"/>
      <c r="DJ125" s="539"/>
      <c r="DK125" s="539"/>
      <c r="DL125" s="539"/>
      <c r="DM125" s="623"/>
      <c r="DO125" s="622"/>
      <c r="DP125" s="556"/>
      <c r="DQ125" s="556"/>
      <c r="DR125" s="539"/>
      <c r="DS125" s="623"/>
    </row>
    <row r="126" customFormat="false" ht="5.25" hidden="false" customHeight="true" outlineLevel="0" collapsed="false">
      <c r="B126" s="539"/>
      <c r="C126" s="539"/>
      <c r="D126" s="539"/>
      <c r="E126" s="539"/>
      <c r="F126" s="539"/>
      <c r="G126" s="539"/>
      <c r="H126" s="539"/>
      <c r="I126" s="539"/>
      <c r="J126" s="539"/>
      <c r="K126" s="539"/>
      <c r="L126" s="539"/>
      <c r="M126" s="539"/>
      <c r="N126" s="643"/>
      <c r="O126" s="643"/>
      <c r="P126" s="643"/>
      <c r="Q126" s="643"/>
      <c r="R126" s="643"/>
      <c r="BA126" s="636"/>
      <c r="BB126" s="556"/>
      <c r="BC126" s="556"/>
      <c r="BD126" s="635"/>
      <c r="BE126" s="637"/>
      <c r="BG126" s="622"/>
      <c r="BH126" s="539"/>
      <c r="BI126" s="539"/>
      <c r="BJ126" s="539"/>
      <c r="BK126" s="623"/>
      <c r="BM126" s="622"/>
      <c r="BN126" s="539"/>
      <c r="BO126" s="539"/>
      <c r="BP126" s="539"/>
      <c r="BQ126" s="623"/>
      <c r="BS126" s="622"/>
      <c r="BT126" s="539"/>
      <c r="BU126" s="539"/>
      <c r="BV126" s="539"/>
      <c r="BW126" s="623"/>
      <c r="BY126" s="622"/>
      <c r="BZ126" s="539"/>
      <c r="CA126" s="539"/>
      <c r="CB126" s="539"/>
      <c r="CC126" s="623"/>
      <c r="CE126" s="622"/>
      <c r="CF126" s="539"/>
      <c r="CG126" s="539"/>
      <c r="CH126" s="539"/>
      <c r="CI126" s="623"/>
      <c r="CK126" s="622"/>
      <c r="CL126" s="539"/>
      <c r="CM126" s="539"/>
      <c r="CN126" s="539"/>
      <c r="CO126" s="623"/>
      <c r="CQ126" s="622"/>
      <c r="CR126" s="539"/>
      <c r="CS126" s="539"/>
      <c r="CT126" s="539"/>
      <c r="CU126" s="623"/>
      <c r="CW126" s="622"/>
      <c r="CX126" s="539"/>
      <c r="CY126" s="539"/>
      <c r="CZ126" s="539"/>
      <c r="DA126" s="623"/>
      <c r="DC126" s="622"/>
      <c r="DD126" s="539"/>
      <c r="DE126" s="539"/>
      <c r="DF126" s="539"/>
      <c r="DG126" s="623"/>
      <c r="DI126" s="622"/>
      <c r="DJ126" s="539"/>
      <c r="DK126" s="539"/>
      <c r="DL126" s="539"/>
      <c r="DM126" s="623"/>
      <c r="DO126" s="622"/>
      <c r="DP126" s="556"/>
      <c r="DQ126" s="556"/>
      <c r="DR126" s="539"/>
      <c r="DS126" s="623"/>
    </row>
    <row r="127" customFormat="false" ht="5.25" hidden="false" customHeight="true" outlineLevel="0" collapsed="false">
      <c r="B127" s="539"/>
      <c r="C127" s="539"/>
      <c r="D127" s="539"/>
      <c r="E127" s="539"/>
      <c r="F127" s="539"/>
      <c r="G127" s="539"/>
      <c r="H127" s="539"/>
      <c r="I127" s="539"/>
      <c r="J127" s="539"/>
      <c r="K127" s="539"/>
      <c r="L127" s="539"/>
      <c r="M127" s="539"/>
      <c r="N127" s="539"/>
      <c r="O127" s="539"/>
      <c r="AR127" s="644"/>
      <c r="AS127" s="644"/>
      <c r="AT127" s="644"/>
      <c r="AU127" s="644"/>
      <c r="AV127" s="644"/>
      <c r="AW127" s="644"/>
      <c r="AX127" s="644"/>
      <c r="BA127" s="622"/>
      <c r="BB127" s="556"/>
      <c r="BC127" s="556"/>
      <c r="BD127" s="539"/>
      <c r="BE127" s="623"/>
      <c r="BG127" s="622"/>
      <c r="BH127" s="539"/>
      <c r="BI127" s="539"/>
      <c r="BJ127" s="539"/>
      <c r="BK127" s="623"/>
      <c r="BM127" s="622"/>
      <c r="BN127" s="539"/>
      <c r="BO127" s="539"/>
      <c r="BP127" s="539"/>
      <c r="BQ127" s="623"/>
      <c r="BS127" s="622"/>
      <c r="BT127" s="539"/>
      <c r="BU127" s="539"/>
      <c r="BV127" s="539"/>
      <c r="BW127" s="623"/>
      <c r="BY127" s="622"/>
      <c r="BZ127" s="539"/>
      <c r="CA127" s="539"/>
      <c r="CB127" s="539"/>
      <c r="CC127" s="623"/>
      <c r="CE127" s="622"/>
      <c r="CF127" s="539"/>
      <c r="CG127" s="539"/>
      <c r="CH127" s="539"/>
      <c r="CI127" s="623"/>
      <c r="CK127" s="622"/>
      <c r="CL127" s="539"/>
      <c r="CM127" s="539"/>
      <c r="CN127" s="539"/>
      <c r="CO127" s="623"/>
      <c r="CQ127" s="622"/>
      <c r="CR127" s="539"/>
      <c r="CS127" s="539"/>
      <c r="CT127" s="539"/>
      <c r="CU127" s="623"/>
      <c r="CW127" s="622"/>
      <c r="CX127" s="539"/>
      <c r="CY127" s="539"/>
      <c r="CZ127" s="539"/>
      <c r="DA127" s="623"/>
      <c r="DC127" s="622"/>
      <c r="DD127" s="539"/>
      <c r="DE127" s="539"/>
      <c r="DF127" s="539"/>
      <c r="DG127" s="623"/>
      <c r="DI127" s="622"/>
      <c r="DJ127" s="539"/>
      <c r="DK127" s="539"/>
      <c r="DL127" s="539"/>
      <c r="DM127" s="623"/>
      <c r="DO127" s="622"/>
      <c r="DP127" s="556"/>
      <c r="DQ127" s="556"/>
      <c r="DR127" s="539"/>
      <c r="DS127" s="623"/>
    </row>
    <row r="128" customFormat="false" ht="5.25" hidden="false" customHeight="true" outlineLevel="0" collapsed="false">
      <c r="AR128" s="644"/>
      <c r="AS128" s="644"/>
      <c r="AT128" s="644"/>
      <c r="AU128" s="644"/>
      <c r="AV128" s="644"/>
      <c r="AW128" s="644"/>
      <c r="AX128" s="644"/>
      <c r="BA128" s="622"/>
      <c r="BB128" s="556"/>
      <c r="BC128" s="556"/>
      <c r="BD128" s="539"/>
      <c r="BE128" s="623"/>
      <c r="BG128" s="622"/>
      <c r="BH128" s="539"/>
      <c r="BI128" s="539"/>
      <c r="BJ128" s="539"/>
      <c r="BK128" s="623"/>
      <c r="BM128" s="622"/>
      <c r="BN128" s="539"/>
      <c r="BO128" s="539"/>
      <c r="BP128" s="539"/>
      <c r="BQ128" s="623"/>
      <c r="BS128" s="622"/>
      <c r="BT128" s="539"/>
      <c r="BU128" s="539"/>
      <c r="BV128" s="539"/>
      <c r="BW128" s="623"/>
      <c r="BY128" s="622"/>
      <c r="BZ128" s="539"/>
      <c r="CA128" s="539"/>
      <c r="CB128" s="539"/>
      <c r="CC128" s="623"/>
      <c r="CE128" s="622"/>
      <c r="CF128" s="539"/>
      <c r="CG128" s="539"/>
      <c r="CH128" s="539"/>
      <c r="CI128" s="623"/>
      <c r="CK128" s="622"/>
      <c r="CL128" s="539"/>
      <c r="CM128" s="539"/>
      <c r="CN128" s="539"/>
      <c r="CO128" s="623"/>
      <c r="CQ128" s="622"/>
      <c r="CR128" s="539"/>
      <c r="CS128" s="539"/>
      <c r="CT128" s="539"/>
      <c r="CU128" s="623"/>
      <c r="CW128" s="622"/>
      <c r="CX128" s="539"/>
      <c r="CY128" s="539"/>
      <c r="CZ128" s="539"/>
      <c r="DA128" s="623"/>
      <c r="DC128" s="622"/>
      <c r="DD128" s="539"/>
      <c r="DE128" s="539"/>
      <c r="DF128" s="539"/>
      <c r="DG128" s="623"/>
      <c r="DI128" s="622"/>
      <c r="DJ128" s="539"/>
      <c r="DK128" s="539"/>
      <c r="DL128" s="539"/>
      <c r="DM128" s="623"/>
      <c r="DO128" s="622"/>
      <c r="DP128" s="556"/>
      <c r="DQ128" s="556"/>
      <c r="DR128" s="539"/>
      <c r="DS128" s="623"/>
    </row>
    <row r="129" customFormat="false" ht="5.25" hidden="false" customHeight="true" outlineLevel="0" collapsed="false">
      <c r="BA129" s="622"/>
      <c r="BB129" s="556"/>
      <c r="BC129" s="556"/>
      <c r="BD129" s="539"/>
      <c r="BE129" s="623"/>
      <c r="BG129" s="622"/>
      <c r="BH129" s="539"/>
      <c r="BI129" s="539"/>
      <c r="BJ129" s="539"/>
      <c r="BK129" s="623"/>
      <c r="BM129" s="622"/>
      <c r="BN129" s="539"/>
      <c r="BO129" s="539"/>
      <c r="BP129" s="539"/>
      <c r="BQ129" s="623"/>
      <c r="BS129" s="622"/>
      <c r="BT129" s="539"/>
      <c r="BU129" s="539"/>
      <c r="BV129" s="539"/>
      <c r="BW129" s="623"/>
      <c r="BY129" s="622"/>
      <c r="BZ129" s="539"/>
      <c r="CA129" s="539"/>
      <c r="CB129" s="539"/>
      <c r="CC129" s="623"/>
      <c r="CE129" s="622"/>
      <c r="CF129" s="539"/>
      <c r="CG129" s="539"/>
      <c r="CH129" s="539"/>
      <c r="CI129" s="623"/>
      <c r="CK129" s="622"/>
      <c r="CL129" s="539"/>
      <c r="CM129" s="539"/>
      <c r="CN129" s="539"/>
      <c r="CO129" s="623"/>
      <c r="CQ129" s="622"/>
      <c r="CR129" s="539"/>
      <c r="CS129" s="539"/>
      <c r="CT129" s="539"/>
      <c r="CU129" s="623"/>
      <c r="CW129" s="622"/>
      <c r="CX129" s="539"/>
      <c r="CY129" s="539"/>
      <c r="CZ129" s="539"/>
      <c r="DA129" s="623"/>
      <c r="DC129" s="622"/>
      <c r="DD129" s="539"/>
      <c r="DE129" s="539"/>
      <c r="DF129" s="539"/>
      <c r="DG129" s="623"/>
      <c r="DI129" s="622"/>
      <c r="DJ129" s="539"/>
      <c r="DK129" s="539"/>
      <c r="DL129" s="539"/>
      <c r="DM129" s="623"/>
      <c r="DO129" s="622"/>
      <c r="DP129" s="539"/>
      <c r="DQ129" s="539"/>
      <c r="DR129" s="539"/>
      <c r="DS129" s="623"/>
    </row>
    <row r="130" customFormat="false" ht="5.25" hidden="false" customHeight="true" outlineLevel="0" collapsed="false">
      <c r="BA130" s="622"/>
      <c r="BB130" s="556"/>
      <c r="BC130" s="556"/>
      <c r="BD130" s="539"/>
      <c r="BE130" s="623"/>
      <c r="BG130" s="622"/>
      <c r="BH130" s="539"/>
      <c r="BI130" s="539"/>
      <c r="BJ130" s="539"/>
      <c r="BK130" s="623"/>
      <c r="BM130" s="622"/>
      <c r="BN130" s="539"/>
      <c r="BO130" s="539"/>
      <c r="BP130" s="539"/>
      <c r="BQ130" s="623"/>
      <c r="BS130" s="622"/>
      <c r="BT130" s="539"/>
      <c r="BU130" s="539"/>
      <c r="BV130" s="539"/>
      <c r="BW130" s="623"/>
      <c r="BY130" s="622"/>
      <c r="BZ130" s="539"/>
      <c r="CA130" s="539"/>
      <c r="CB130" s="539"/>
      <c r="CC130" s="623"/>
      <c r="CE130" s="622"/>
      <c r="CF130" s="539"/>
      <c r="CG130" s="539"/>
      <c r="CH130" s="539"/>
      <c r="CI130" s="623"/>
      <c r="CK130" s="622"/>
      <c r="CL130" s="539"/>
      <c r="CM130" s="539"/>
      <c r="CN130" s="539"/>
      <c r="CO130" s="623"/>
      <c r="CQ130" s="622"/>
      <c r="CR130" s="539"/>
      <c r="CS130" s="539"/>
      <c r="CT130" s="539"/>
      <c r="CU130" s="623"/>
      <c r="CW130" s="622"/>
      <c r="CX130" s="539"/>
      <c r="CY130" s="539"/>
      <c r="CZ130" s="539"/>
      <c r="DA130" s="623"/>
      <c r="DC130" s="622"/>
      <c r="DD130" s="539"/>
      <c r="DE130" s="539"/>
      <c r="DF130" s="539"/>
      <c r="DG130" s="623"/>
      <c r="DI130" s="622"/>
      <c r="DJ130" s="539"/>
      <c r="DK130" s="539"/>
      <c r="DL130" s="539"/>
      <c r="DM130" s="623"/>
      <c r="DO130" s="622"/>
      <c r="DP130" s="539"/>
      <c r="DQ130" s="539"/>
      <c r="DR130" s="539"/>
      <c r="DS130" s="623"/>
    </row>
    <row r="131" customFormat="false" ht="5.25" hidden="false" customHeight="true" outlineLevel="0" collapsed="false">
      <c r="BA131" s="622"/>
      <c r="BB131" s="556"/>
      <c r="BC131" s="556"/>
      <c r="BD131" s="539"/>
      <c r="BE131" s="623"/>
      <c r="BG131" s="622"/>
      <c r="BH131" s="539"/>
      <c r="BI131" s="539"/>
      <c r="BJ131" s="539"/>
      <c r="BK131" s="623"/>
      <c r="BM131" s="622"/>
      <c r="BN131" s="539"/>
      <c r="BO131" s="539"/>
      <c r="BP131" s="539"/>
      <c r="BQ131" s="623"/>
      <c r="BS131" s="622"/>
      <c r="BT131" s="539"/>
      <c r="BU131" s="539"/>
      <c r="BV131" s="539"/>
      <c r="BW131" s="623"/>
      <c r="BY131" s="622"/>
      <c r="BZ131" s="539"/>
      <c r="CA131" s="539"/>
      <c r="CB131" s="539"/>
      <c r="CC131" s="623"/>
      <c r="CE131" s="622"/>
      <c r="CF131" s="539"/>
      <c r="CG131" s="539"/>
      <c r="CH131" s="539"/>
      <c r="CI131" s="623"/>
      <c r="CK131" s="622"/>
      <c r="CL131" s="539"/>
      <c r="CM131" s="539"/>
      <c r="CN131" s="539"/>
      <c r="CO131" s="623"/>
      <c r="CQ131" s="622"/>
      <c r="CR131" s="539"/>
      <c r="CS131" s="539"/>
      <c r="CT131" s="539"/>
      <c r="CU131" s="623"/>
      <c r="CW131" s="622"/>
      <c r="CX131" s="539"/>
      <c r="CY131" s="539"/>
      <c r="CZ131" s="539"/>
      <c r="DA131" s="623"/>
      <c r="DC131" s="622"/>
      <c r="DD131" s="539"/>
      <c r="DE131" s="539"/>
      <c r="DF131" s="539"/>
      <c r="DG131" s="623"/>
      <c r="DI131" s="622"/>
      <c r="DJ131" s="539"/>
      <c r="DK131" s="539"/>
      <c r="DL131" s="539"/>
      <c r="DM131" s="623"/>
      <c r="DO131" s="622"/>
      <c r="DP131" s="539"/>
      <c r="DQ131" s="539"/>
      <c r="DR131" s="539"/>
      <c r="DS131" s="623"/>
    </row>
    <row r="132" customFormat="false" ht="5.25" hidden="false" customHeight="true" outlineLevel="0" collapsed="false">
      <c r="BA132" s="622"/>
      <c r="BB132" s="556"/>
      <c r="BC132" s="556"/>
      <c r="BD132" s="539"/>
      <c r="BE132" s="623"/>
      <c r="BG132" s="622"/>
      <c r="BH132" s="539"/>
      <c r="BI132" s="539"/>
      <c r="BJ132" s="539"/>
      <c r="BK132" s="623"/>
      <c r="BM132" s="622"/>
      <c r="BN132" s="539"/>
      <c r="BO132" s="539"/>
      <c r="BP132" s="539"/>
      <c r="BQ132" s="623"/>
      <c r="BS132" s="622"/>
      <c r="BT132" s="539"/>
      <c r="BU132" s="539"/>
      <c r="BV132" s="539"/>
      <c r="BW132" s="623"/>
      <c r="BY132" s="622"/>
      <c r="BZ132" s="539"/>
      <c r="CA132" s="539"/>
      <c r="CB132" s="539"/>
      <c r="CC132" s="623"/>
      <c r="CE132" s="622"/>
      <c r="CF132" s="539"/>
      <c r="CG132" s="539"/>
      <c r="CH132" s="539"/>
      <c r="CI132" s="623"/>
      <c r="CK132" s="622"/>
      <c r="CL132" s="539"/>
      <c r="CM132" s="539"/>
      <c r="CN132" s="539"/>
      <c r="CO132" s="623"/>
      <c r="CQ132" s="622"/>
      <c r="CR132" s="539"/>
      <c r="CS132" s="539"/>
      <c r="CT132" s="539"/>
      <c r="CU132" s="623"/>
      <c r="CW132" s="622"/>
      <c r="CX132" s="539"/>
      <c r="CY132" s="539"/>
      <c r="CZ132" s="539"/>
      <c r="DA132" s="623"/>
      <c r="DC132" s="622"/>
      <c r="DD132" s="539"/>
      <c r="DE132" s="539"/>
      <c r="DF132" s="539"/>
      <c r="DG132" s="623"/>
      <c r="DI132" s="622"/>
      <c r="DJ132" s="539"/>
      <c r="DK132" s="539"/>
      <c r="DL132" s="539"/>
      <c r="DM132" s="623"/>
      <c r="DO132" s="622"/>
      <c r="DP132" s="539"/>
      <c r="DQ132" s="539"/>
      <c r="DR132" s="539"/>
      <c r="DS132" s="623"/>
    </row>
    <row r="133" customFormat="false" ht="5.25" hidden="false" customHeight="true" outlineLevel="0" collapsed="false">
      <c r="BA133" s="622"/>
      <c r="BB133" s="556"/>
      <c r="BC133" s="556"/>
      <c r="BD133" s="539"/>
      <c r="BE133" s="623"/>
      <c r="BG133" s="622"/>
      <c r="BH133" s="539"/>
      <c r="BI133" s="539"/>
      <c r="BJ133" s="539"/>
      <c r="BK133" s="623"/>
      <c r="BM133" s="622"/>
      <c r="BN133" s="539"/>
      <c r="BO133" s="539"/>
      <c r="BP133" s="539"/>
      <c r="BQ133" s="623"/>
      <c r="BS133" s="622"/>
      <c r="BT133" s="539"/>
      <c r="BU133" s="539"/>
      <c r="BV133" s="539"/>
      <c r="BW133" s="623"/>
      <c r="BY133" s="622"/>
      <c r="BZ133" s="539"/>
      <c r="CA133" s="539"/>
      <c r="CB133" s="539"/>
      <c r="CC133" s="623"/>
      <c r="CE133" s="622"/>
      <c r="CF133" s="539"/>
      <c r="CG133" s="539"/>
      <c r="CH133" s="539"/>
      <c r="CI133" s="623"/>
      <c r="CK133" s="622"/>
      <c r="CL133" s="539"/>
      <c r="CM133" s="539"/>
      <c r="CN133" s="539"/>
      <c r="CO133" s="623"/>
      <c r="CQ133" s="622"/>
      <c r="CR133" s="539"/>
      <c r="CS133" s="539"/>
      <c r="CT133" s="539"/>
      <c r="CU133" s="623"/>
      <c r="CW133" s="622"/>
      <c r="CX133" s="539"/>
      <c r="CY133" s="539"/>
      <c r="CZ133" s="539"/>
      <c r="DA133" s="623"/>
      <c r="DC133" s="622"/>
      <c r="DD133" s="539"/>
      <c r="DE133" s="539"/>
      <c r="DF133" s="539"/>
      <c r="DG133" s="623"/>
      <c r="DI133" s="622"/>
      <c r="DJ133" s="539"/>
      <c r="DK133" s="539"/>
      <c r="DL133" s="539"/>
      <c r="DM133" s="623"/>
      <c r="DO133" s="622"/>
      <c r="DP133" s="539"/>
      <c r="DQ133" s="539"/>
      <c r="DR133" s="539"/>
      <c r="DS133" s="623"/>
    </row>
    <row r="134" customFormat="false" ht="5.25" hidden="false" customHeight="true" outlineLevel="0" collapsed="false">
      <c r="BA134" s="622"/>
      <c r="BB134" s="539"/>
      <c r="BC134" s="539"/>
      <c r="BD134" s="539"/>
      <c r="BE134" s="623"/>
      <c r="BG134" s="622"/>
      <c r="BH134" s="539"/>
      <c r="BI134" s="539"/>
      <c r="BJ134" s="539"/>
      <c r="BK134" s="623"/>
      <c r="BM134" s="622"/>
      <c r="BN134" s="539"/>
      <c r="BO134" s="539"/>
      <c r="BP134" s="539"/>
      <c r="BQ134" s="623"/>
      <c r="BS134" s="622"/>
      <c r="BT134" s="539"/>
      <c r="BU134" s="539"/>
      <c r="BV134" s="539"/>
      <c r="BW134" s="623"/>
      <c r="BY134" s="622"/>
      <c r="BZ134" s="539"/>
      <c r="CA134" s="539"/>
      <c r="CB134" s="539"/>
      <c r="CC134" s="623"/>
      <c r="CE134" s="622"/>
      <c r="CF134" s="539"/>
      <c r="CG134" s="539"/>
      <c r="CH134" s="539"/>
      <c r="CI134" s="623"/>
      <c r="CK134" s="622"/>
      <c r="CL134" s="539"/>
      <c r="CM134" s="539"/>
      <c r="CN134" s="539"/>
      <c r="CO134" s="623"/>
      <c r="CQ134" s="622"/>
      <c r="CR134" s="539"/>
      <c r="CS134" s="539"/>
      <c r="CT134" s="539"/>
      <c r="CU134" s="623"/>
      <c r="CW134" s="622"/>
      <c r="CX134" s="539"/>
      <c r="CY134" s="539"/>
      <c r="CZ134" s="539"/>
      <c r="DA134" s="623"/>
      <c r="DC134" s="622"/>
      <c r="DD134" s="539"/>
      <c r="DE134" s="539"/>
      <c r="DF134" s="539"/>
      <c r="DG134" s="623"/>
      <c r="DI134" s="622"/>
      <c r="DJ134" s="539"/>
      <c r="DK134" s="539"/>
      <c r="DL134" s="539"/>
      <c r="DM134" s="623"/>
      <c r="DO134" s="622"/>
      <c r="DP134" s="539"/>
      <c r="DQ134" s="539"/>
      <c r="DR134" s="539"/>
      <c r="DS134" s="623"/>
    </row>
    <row r="135" s="629" customFormat="true" ht="5.25" hidden="false" customHeight="true" outlineLevel="0" collapsed="false">
      <c r="AY135" s="614"/>
      <c r="BA135" s="645" t="n">
        <v>580</v>
      </c>
      <c r="BB135" s="645"/>
      <c r="BC135" s="645"/>
      <c r="BD135" s="614"/>
      <c r="BE135" s="620"/>
      <c r="BG135" s="645" t="n">
        <v>528</v>
      </c>
      <c r="BH135" s="645"/>
      <c r="BI135" s="645"/>
      <c r="BJ135" s="614"/>
      <c r="BK135" s="620"/>
      <c r="BM135" s="645" t="n">
        <v>527</v>
      </c>
      <c r="BN135" s="645"/>
      <c r="BO135" s="645"/>
      <c r="BP135" s="614"/>
      <c r="BQ135" s="620"/>
      <c r="BS135" s="645" t="n">
        <v>445</v>
      </c>
      <c r="BT135" s="645"/>
      <c r="BU135" s="645"/>
      <c r="BV135" s="614"/>
      <c r="BW135" s="620"/>
      <c r="BY135" s="645" t="n">
        <v>444</v>
      </c>
      <c r="BZ135" s="645"/>
      <c r="CA135" s="645"/>
      <c r="CB135" s="614"/>
      <c r="CC135" s="620"/>
      <c r="CE135" s="645" t="n">
        <v>349</v>
      </c>
      <c r="CF135" s="645"/>
      <c r="CG135" s="645"/>
      <c r="CH135" s="614"/>
      <c r="CI135" s="620"/>
      <c r="CK135" s="645" t="n">
        <v>348</v>
      </c>
      <c r="CL135" s="645"/>
      <c r="CM135" s="645"/>
      <c r="CN135" s="614"/>
      <c r="CO135" s="620"/>
      <c r="CQ135" s="645" t="n">
        <v>240</v>
      </c>
      <c r="CR135" s="645"/>
      <c r="CS135" s="645"/>
      <c r="CT135" s="614"/>
      <c r="CU135" s="620"/>
      <c r="CW135" s="645" t="n">
        <v>239</v>
      </c>
      <c r="CX135" s="645"/>
      <c r="CY135" s="645"/>
      <c r="CZ135" s="614"/>
      <c r="DA135" s="620"/>
      <c r="DC135" s="645" t="n">
        <v>128</v>
      </c>
      <c r="DD135" s="645"/>
      <c r="DE135" s="645"/>
      <c r="DF135" s="614"/>
      <c r="DG135" s="620"/>
      <c r="DI135" s="645" t="n">
        <v>127</v>
      </c>
      <c r="DJ135" s="645"/>
      <c r="DK135" s="645"/>
      <c r="DL135" s="614"/>
      <c r="DM135" s="620"/>
      <c r="DO135" s="645" t="n">
        <v>2</v>
      </c>
      <c r="DP135" s="645"/>
      <c r="DQ135" s="645"/>
      <c r="DR135" s="614"/>
      <c r="DS135" s="620"/>
    </row>
    <row r="136" s="629" customFormat="true" ht="5.25" hidden="false" customHeight="true" outlineLevel="0" collapsed="false">
      <c r="AY136" s="614"/>
      <c r="BA136" s="645"/>
      <c r="BB136" s="645"/>
      <c r="BC136" s="645"/>
      <c r="BD136" s="646"/>
      <c r="BE136" s="647"/>
      <c r="BG136" s="645"/>
      <c r="BH136" s="645"/>
      <c r="BI136" s="645"/>
      <c r="BJ136" s="646"/>
      <c r="BK136" s="647"/>
      <c r="BM136" s="645"/>
      <c r="BN136" s="645"/>
      <c r="BO136" s="645"/>
      <c r="BP136" s="646"/>
      <c r="BQ136" s="647"/>
      <c r="BS136" s="645"/>
      <c r="BT136" s="645"/>
      <c r="BU136" s="645"/>
      <c r="BV136" s="646"/>
      <c r="BW136" s="647"/>
      <c r="BY136" s="645"/>
      <c r="BZ136" s="645"/>
      <c r="CA136" s="645"/>
      <c r="CB136" s="646"/>
      <c r="CC136" s="647"/>
      <c r="CE136" s="645"/>
      <c r="CF136" s="645"/>
      <c r="CG136" s="645"/>
      <c r="CH136" s="646"/>
      <c r="CI136" s="647"/>
      <c r="CK136" s="645"/>
      <c r="CL136" s="645"/>
      <c r="CM136" s="645"/>
      <c r="CN136" s="646"/>
      <c r="CO136" s="647"/>
      <c r="CQ136" s="645"/>
      <c r="CR136" s="645"/>
      <c r="CS136" s="645"/>
      <c r="CT136" s="646"/>
      <c r="CU136" s="647"/>
      <c r="CW136" s="645"/>
      <c r="CX136" s="645"/>
      <c r="CY136" s="645"/>
      <c r="CZ136" s="646"/>
      <c r="DA136" s="647"/>
      <c r="DC136" s="645"/>
      <c r="DD136" s="645"/>
      <c r="DE136" s="645"/>
      <c r="DF136" s="646"/>
      <c r="DG136" s="647"/>
      <c r="DI136" s="645"/>
      <c r="DJ136" s="645"/>
      <c r="DK136" s="645"/>
      <c r="DL136" s="646"/>
      <c r="DM136" s="647"/>
      <c r="DO136" s="645"/>
      <c r="DP136" s="645"/>
      <c r="DQ136" s="645"/>
      <c r="DR136" s="646"/>
      <c r="DS136" s="647"/>
    </row>
    <row r="139" customFormat="false" ht="5.25" hidden="false" customHeight="true" outlineLevel="0" collapsed="false">
      <c r="BF139" s="648"/>
    </row>
    <row r="195" s="649" customFormat="true" ht="5.25" hidden="false" customHeight="true" outlineLevel="0" collapsed="false">
      <c r="P195" s="650" t="n">
        <v>1</v>
      </c>
      <c r="Q195" s="650"/>
      <c r="R195" s="650"/>
      <c r="S195" s="651"/>
      <c r="T195" s="652"/>
      <c r="AX195" s="653" t="s">
        <v>2683</v>
      </c>
      <c r="AY195" s="653"/>
      <c r="AZ195" s="653"/>
      <c r="BA195" s="653"/>
      <c r="BB195" s="653"/>
      <c r="BC195" s="653"/>
      <c r="BD195" s="653"/>
      <c r="BE195" s="653"/>
      <c r="BF195" s="653"/>
      <c r="BG195" s="653"/>
      <c r="BH195" s="653"/>
      <c r="BI195" s="653"/>
      <c r="BJ195" s="653"/>
      <c r="BK195" s="653"/>
    </row>
    <row r="196" s="649" customFormat="true" ht="5.25" hidden="false" customHeight="true" outlineLevel="0" collapsed="false">
      <c r="P196" s="650"/>
      <c r="Q196" s="650"/>
      <c r="R196" s="650"/>
      <c r="S196" s="654"/>
      <c r="T196" s="655"/>
      <c r="V196" s="616" t="n">
        <v>129</v>
      </c>
      <c r="W196" s="616"/>
      <c r="X196" s="616"/>
      <c r="Y196" s="651"/>
      <c r="Z196" s="652"/>
      <c r="AX196" s="653"/>
      <c r="AY196" s="653"/>
      <c r="AZ196" s="653"/>
      <c r="BA196" s="653"/>
      <c r="BB196" s="653"/>
      <c r="BC196" s="653"/>
      <c r="BD196" s="653"/>
      <c r="BE196" s="653"/>
      <c r="BF196" s="653"/>
      <c r="BG196" s="653"/>
      <c r="BH196" s="653"/>
      <c r="BI196" s="653"/>
      <c r="BJ196" s="653"/>
      <c r="BK196" s="653"/>
    </row>
    <row r="197" s="649" customFormat="true" ht="5.25" hidden="false" customHeight="true" outlineLevel="0" collapsed="false">
      <c r="P197" s="656"/>
      <c r="Q197" s="654"/>
      <c r="R197" s="654"/>
      <c r="S197" s="654"/>
      <c r="T197" s="655"/>
      <c r="V197" s="616"/>
      <c r="W197" s="616"/>
      <c r="X197" s="616"/>
      <c r="Y197" s="654"/>
      <c r="Z197" s="655"/>
      <c r="AX197" s="653"/>
      <c r="AY197" s="653"/>
      <c r="AZ197" s="653"/>
      <c r="BA197" s="653"/>
      <c r="BB197" s="653"/>
      <c r="BC197" s="653"/>
      <c r="BD197" s="653"/>
      <c r="BE197" s="653"/>
      <c r="BF197" s="653"/>
      <c r="BG197" s="653"/>
      <c r="BH197" s="653"/>
      <c r="BI197" s="653"/>
      <c r="BJ197" s="653"/>
      <c r="BK197" s="653"/>
    </row>
    <row r="198" s="649" customFormat="true" ht="5.25" hidden="false" customHeight="true" outlineLevel="0" collapsed="false">
      <c r="P198" s="656"/>
      <c r="Q198" s="654"/>
      <c r="R198" s="654"/>
      <c r="S198" s="654"/>
      <c r="T198" s="655"/>
      <c r="V198" s="656"/>
      <c r="W198" s="654"/>
      <c r="X198" s="654"/>
      <c r="Y198" s="654"/>
      <c r="Z198" s="655"/>
      <c r="AY198" s="654"/>
    </row>
    <row r="199" s="649" customFormat="true" ht="5.25" hidden="false" customHeight="true" outlineLevel="0" collapsed="false">
      <c r="P199" s="656"/>
      <c r="Q199" s="654"/>
      <c r="R199" s="654"/>
      <c r="S199" s="654"/>
      <c r="T199" s="655"/>
      <c r="V199" s="656"/>
      <c r="W199" s="654"/>
      <c r="X199" s="654"/>
      <c r="Y199" s="654"/>
      <c r="Z199" s="655"/>
      <c r="AY199" s="654"/>
    </row>
    <row r="200" s="649" customFormat="true" ht="5.25" hidden="false" customHeight="true" outlineLevel="0" collapsed="false">
      <c r="P200" s="656"/>
      <c r="Q200" s="654"/>
      <c r="R200" s="654"/>
      <c r="S200" s="654"/>
      <c r="T200" s="655"/>
      <c r="V200" s="656"/>
      <c r="W200" s="654"/>
      <c r="X200" s="654"/>
      <c r="Y200" s="654"/>
      <c r="Z200" s="655"/>
      <c r="AY200" s="654"/>
    </row>
    <row r="201" s="649" customFormat="true" ht="5.25" hidden="false" customHeight="true" outlineLevel="0" collapsed="false">
      <c r="P201" s="656"/>
      <c r="Q201" s="654"/>
      <c r="R201" s="654"/>
      <c r="S201" s="654"/>
      <c r="T201" s="655"/>
      <c r="V201" s="656"/>
      <c r="W201" s="654"/>
      <c r="X201" s="654"/>
      <c r="Y201" s="654"/>
      <c r="Z201" s="655"/>
      <c r="AY201" s="654"/>
    </row>
    <row r="202" s="649" customFormat="true" ht="5.25" hidden="false" customHeight="true" outlineLevel="0" collapsed="false">
      <c r="P202" s="656"/>
      <c r="Q202" s="654"/>
      <c r="R202" s="654"/>
      <c r="S202" s="654"/>
      <c r="T202" s="655"/>
      <c r="V202" s="656"/>
      <c r="W202" s="654"/>
      <c r="X202" s="654"/>
      <c r="Y202" s="654"/>
      <c r="Z202" s="655"/>
      <c r="AY202" s="654"/>
    </row>
    <row r="203" s="649" customFormat="true" ht="5.25" hidden="false" customHeight="true" outlineLevel="0" collapsed="false">
      <c r="P203" s="656"/>
      <c r="Q203" s="654"/>
      <c r="R203" s="654"/>
      <c r="S203" s="654"/>
      <c r="T203" s="655"/>
      <c r="V203" s="656"/>
      <c r="W203" s="654"/>
      <c r="X203" s="654"/>
      <c r="Y203" s="654"/>
      <c r="Z203" s="655"/>
      <c r="AY203" s="654"/>
    </row>
    <row r="204" s="649" customFormat="true" ht="5.25" hidden="false" customHeight="true" outlineLevel="0" collapsed="false">
      <c r="P204" s="656"/>
      <c r="Q204" s="654"/>
      <c r="R204" s="654"/>
      <c r="S204" s="654"/>
      <c r="T204" s="655"/>
      <c r="V204" s="656"/>
      <c r="W204" s="654"/>
      <c r="X204" s="654"/>
      <c r="Y204" s="654"/>
      <c r="Z204" s="655"/>
      <c r="AY204" s="654"/>
    </row>
    <row r="205" s="649" customFormat="true" ht="5.25" hidden="false" customHeight="true" outlineLevel="0" collapsed="false">
      <c r="P205" s="656"/>
      <c r="Q205" s="654"/>
      <c r="R205" s="654"/>
      <c r="S205" s="654"/>
      <c r="T205" s="655"/>
      <c r="V205" s="656"/>
      <c r="W205" s="654"/>
      <c r="X205" s="654"/>
      <c r="Y205" s="654"/>
      <c r="Z205" s="655"/>
      <c r="AY205" s="654"/>
    </row>
    <row r="206" s="649" customFormat="true" ht="5.25" hidden="false" customHeight="true" outlineLevel="0" collapsed="false">
      <c r="P206" s="656"/>
      <c r="Q206" s="654"/>
      <c r="R206" s="654"/>
      <c r="S206" s="654"/>
      <c r="T206" s="655"/>
      <c r="V206" s="656"/>
      <c r="W206" s="654"/>
      <c r="X206" s="654"/>
      <c r="Y206" s="654"/>
      <c r="Z206" s="655"/>
      <c r="AY206" s="654"/>
    </row>
    <row r="207" s="649" customFormat="true" ht="5.25" hidden="false" customHeight="true" outlineLevel="0" collapsed="false">
      <c r="P207" s="656"/>
      <c r="Q207" s="654"/>
      <c r="R207" s="654"/>
      <c r="S207" s="654"/>
      <c r="T207" s="655"/>
      <c r="V207" s="656"/>
      <c r="W207" s="654"/>
      <c r="X207" s="654"/>
      <c r="Y207" s="654"/>
      <c r="Z207" s="655"/>
      <c r="AY207" s="654"/>
    </row>
    <row r="208" s="649" customFormat="true" ht="5.25" hidden="false" customHeight="true" outlineLevel="0" collapsed="false">
      <c r="P208" s="656"/>
      <c r="Q208" s="654"/>
      <c r="R208" s="654"/>
      <c r="S208" s="654"/>
      <c r="T208" s="655"/>
      <c r="V208" s="656"/>
      <c r="W208" s="654"/>
      <c r="X208" s="654"/>
      <c r="Y208" s="654"/>
      <c r="Z208" s="655"/>
      <c r="AY208" s="654"/>
    </row>
    <row r="209" s="649" customFormat="true" ht="5.25" hidden="false" customHeight="true" outlineLevel="0" collapsed="false">
      <c r="P209" s="656"/>
      <c r="Q209" s="654"/>
      <c r="R209" s="654"/>
      <c r="S209" s="654"/>
      <c r="T209" s="655"/>
      <c r="V209" s="656"/>
      <c r="W209" s="654"/>
      <c r="X209" s="654"/>
      <c r="Y209" s="654"/>
      <c r="Z209" s="655"/>
      <c r="AY209" s="654"/>
    </row>
    <row r="210" s="649" customFormat="true" ht="5.25" hidden="false" customHeight="true" outlineLevel="0" collapsed="false">
      <c r="P210" s="656"/>
      <c r="Q210" s="654"/>
      <c r="R210" s="654"/>
      <c r="S210" s="654"/>
      <c r="T210" s="655"/>
      <c r="V210" s="656"/>
      <c r="W210" s="654"/>
      <c r="X210" s="654"/>
      <c r="Y210" s="654"/>
      <c r="Z210" s="655"/>
      <c r="AY210" s="654"/>
    </row>
    <row r="211" s="649" customFormat="true" ht="5.25" hidden="false" customHeight="true" outlineLevel="0" collapsed="false">
      <c r="P211" s="656"/>
      <c r="Q211" s="654"/>
      <c r="R211" s="654"/>
      <c r="S211" s="654"/>
      <c r="T211" s="655"/>
      <c r="V211" s="656"/>
      <c r="W211" s="654"/>
      <c r="X211" s="654"/>
      <c r="Y211" s="654"/>
      <c r="Z211" s="655"/>
      <c r="AB211" s="616" t="n">
        <v>130</v>
      </c>
      <c r="AC211" s="616"/>
      <c r="AD211" s="616"/>
      <c r="AE211" s="651"/>
      <c r="AF211" s="652"/>
      <c r="AH211" s="657" t="n">
        <v>217</v>
      </c>
      <c r="AI211" s="657"/>
      <c r="AJ211" s="652"/>
      <c r="AY211" s="654"/>
    </row>
    <row r="212" s="649" customFormat="true" ht="5.25" hidden="false" customHeight="true" outlineLevel="0" collapsed="false">
      <c r="P212" s="656"/>
      <c r="Q212" s="654"/>
      <c r="R212" s="654"/>
      <c r="S212" s="654"/>
      <c r="T212" s="655"/>
      <c r="V212" s="656"/>
      <c r="W212" s="654"/>
      <c r="X212" s="654"/>
      <c r="Y212" s="654"/>
      <c r="Z212" s="655"/>
      <c r="AB212" s="616"/>
      <c r="AC212" s="616"/>
      <c r="AD212" s="616"/>
      <c r="AE212" s="654"/>
      <c r="AF212" s="655"/>
      <c r="AH212" s="658"/>
      <c r="AI212" s="659"/>
      <c r="AJ212" s="655"/>
      <c r="AY212" s="654"/>
    </row>
    <row r="213" s="649" customFormat="true" ht="5.25" hidden="false" customHeight="true" outlineLevel="0" collapsed="false">
      <c r="P213" s="656"/>
      <c r="Q213" s="654"/>
      <c r="R213" s="654"/>
      <c r="S213" s="654"/>
      <c r="T213" s="655"/>
      <c r="V213" s="656"/>
      <c r="W213" s="654"/>
      <c r="X213" s="654"/>
      <c r="Y213" s="654"/>
      <c r="Z213" s="655"/>
      <c r="AB213" s="656"/>
      <c r="AC213" s="654"/>
      <c r="AD213" s="654"/>
      <c r="AE213" s="654"/>
      <c r="AF213" s="655"/>
      <c r="AH213" s="591" t="n">
        <v>216</v>
      </c>
      <c r="AI213" s="591"/>
      <c r="AJ213" s="655"/>
      <c r="AY213" s="654"/>
    </row>
    <row r="214" s="649" customFormat="true" ht="5.25" hidden="false" customHeight="true" outlineLevel="0" collapsed="false">
      <c r="P214" s="656"/>
      <c r="Q214" s="654"/>
      <c r="R214" s="556" t="s">
        <v>2522</v>
      </c>
      <c r="S214" s="556"/>
      <c r="T214" s="655"/>
      <c r="V214" s="656"/>
      <c r="W214" s="654"/>
      <c r="X214" s="654"/>
      <c r="Y214" s="654"/>
      <c r="Z214" s="655"/>
      <c r="AB214" s="656"/>
      <c r="AC214" s="654"/>
      <c r="AD214" s="654"/>
      <c r="AE214" s="654"/>
      <c r="AF214" s="655"/>
      <c r="AH214" s="658"/>
      <c r="AI214" s="659"/>
      <c r="AJ214" s="655"/>
    </row>
    <row r="215" s="649" customFormat="true" ht="5.25" hidden="false" customHeight="true" outlineLevel="0" collapsed="false">
      <c r="P215" s="656"/>
      <c r="Q215" s="654"/>
      <c r="R215" s="556"/>
      <c r="S215" s="556"/>
      <c r="T215" s="655"/>
      <c r="V215" s="656"/>
      <c r="W215" s="654"/>
      <c r="X215" s="654"/>
      <c r="Y215" s="654"/>
      <c r="Z215" s="655"/>
      <c r="AB215" s="656"/>
      <c r="AC215" s="654"/>
      <c r="AD215" s="654"/>
      <c r="AE215" s="654"/>
      <c r="AF215" s="655"/>
      <c r="AH215" s="660" t="n">
        <v>215</v>
      </c>
      <c r="AI215" s="660"/>
      <c r="AJ215" s="660"/>
      <c r="AK215" s="651"/>
      <c r="AL215" s="652"/>
    </row>
    <row r="216" s="649" customFormat="true" ht="5.25" hidden="false" customHeight="true" outlineLevel="0" collapsed="false">
      <c r="P216" s="656"/>
      <c r="Q216" s="654"/>
      <c r="R216" s="556"/>
      <c r="S216" s="556"/>
      <c r="T216" s="655"/>
      <c r="V216" s="656"/>
      <c r="W216" s="654"/>
      <c r="X216" s="654"/>
      <c r="Y216" s="654"/>
      <c r="Z216" s="655"/>
      <c r="AB216" s="656"/>
      <c r="AC216" s="654"/>
      <c r="AD216" s="654"/>
      <c r="AE216" s="654"/>
      <c r="AF216" s="655"/>
      <c r="AH216" s="660"/>
      <c r="AI216" s="660"/>
      <c r="AJ216" s="660"/>
      <c r="AK216" s="654"/>
      <c r="AL216" s="655"/>
    </row>
    <row r="217" s="649" customFormat="true" ht="5.25" hidden="false" customHeight="true" outlineLevel="0" collapsed="false">
      <c r="P217" s="656"/>
      <c r="Q217" s="654"/>
      <c r="R217" s="556"/>
      <c r="S217" s="556"/>
      <c r="T217" s="655"/>
      <c r="V217" s="656"/>
      <c r="W217" s="654"/>
      <c r="X217" s="654"/>
      <c r="Y217" s="654"/>
      <c r="Z217" s="655"/>
      <c r="AB217" s="656"/>
      <c r="AC217" s="654"/>
      <c r="AD217" s="654"/>
      <c r="AE217" s="654"/>
      <c r="AF217" s="655"/>
      <c r="AH217" s="656"/>
      <c r="AI217" s="654"/>
      <c r="AJ217" s="654"/>
      <c r="AK217" s="654"/>
      <c r="AL217" s="655"/>
    </row>
    <row r="218" s="649" customFormat="true" ht="5.25" hidden="false" customHeight="true" outlineLevel="0" collapsed="false">
      <c r="P218" s="656"/>
      <c r="Q218" s="654"/>
      <c r="R218" s="556"/>
      <c r="S218" s="556"/>
      <c r="T218" s="655"/>
      <c r="V218" s="656"/>
      <c r="W218" s="654"/>
      <c r="X218" s="654"/>
      <c r="Y218" s="654"/>
      <c r="Z218" s="655"/>
      <c r="AB218" s="656"/>
      <c r="AC218" s="654"/>
      <c r="AD218" s="654"/>
      <c r="AE218" s="654"/>
      <c r="AF218" s="655"/>
      <c r="AH218" s="656"/>
      <c r="AI218" s="654"/>
      <c r="AJ218" s="654"/>
      <c r="AK218" s="654"/>
      <c r="AL218" s="655"/>
    </row>
    <row r="219" s="649" customFormat="true" ht="5.25" hidden="false" customHeight="true" outlineLevel="0" collapsed="false">
      <c r="P219" s="656"/>
      <c r="Q219" s="654"/>
      <c r="R219" s="556"/>
      <c r="S219" s="556"/>
      <c r="T219" s="655"/>
      <c r="V219" s="656"/>
      <c r="W219" s="654"/>
      <c r="X219" s="654"/>
      <c r="Y219" s="654"/>
      <c r="Z219" s="655"/>
      <c r="AB219" s="656"/>
      <c r="AC219" s="654"/>
      <c r="AD219" s="654"/>
      <c r="AE219" s="654"/>
      <c r="AF219" s="655"/>
      <c r="AH219" s="656"/>
      <c r="AI219" s="654"/>
      <c r="AJ219" s="654"/>
      <c r="AK219" s="654"/>
      <c r="AL219" s="655"/>
    </row>
    <row r="220" s="649" customFormat="true" ht="5.25" hidden="false" customHeight="true" outlineLevel="0" collapsed="false">
      <c r="P220" s="656"/>
      <c r="Q220" s="654"/>
      <c r="R220" s="556"/>
      <c r="S220" s="556"/>
      <c r="T220" s="655"/>
      <c r="V220" s="656"/>
      <c r="W220" s="654"/>
      <c r="X220" s="654"/>
      <c r="Y220" s="654"/>
      <c r="Z220" s="655"/>
      <c r="AB220" s="656"/>
      <c r="AC220" s="654"/>
      <c r="AD220" s="654"/>
      <c r="AE220" s="654"/>
      <c r="AF220" s="655"/>
      <c r="AH220" s="656"/>
      <c r="AI220" s="654"/>
      <c r="AJ220" s="654"/>
      <c r="AK220" s="654"/>
      <c r="AL220" s="655"/>
    </row>
    <row r="221" s="649" customFormat="true" ht="5.25" hidden="false" customHeight="true" outlineLevel="0" collapsed="false">
      <c r="P221" s="656"/>
      <c r="Q221" s="654"/>
      <c r="R221" s="556"/>
      <c r="S221" s="556"/>
      <c r="T221" s="655"/>
      <c r="V221" s="656"/>
      <c r="W221" s="654"/>
      <c r="X221" s="654"/>
      <c r="Y221" s="654"/>
      <c r="Z221" s="655"/>
      <c r="AB221" s="656"/>
      <c r="AC221" s="654"/>
      <c r="AD221" s="556" t="s">
        <v>2522</v>
      </c>
      <c r="AE221" s="556"/>
      <c r="AF221" s="655"/>
      <c r="AH221" s="656"/>
      <c r="AI221" s="654"/>
      <c r="AJ221" s="654"/>
      <c r="AK221" s="654"/>
      <c r="AL221" s="655"/>
    </row>
    <row r="222" s="649" customFormat="true" ht="5.25" hidden="false" customHeight="true" outlineLevel="0" collapsed="false">
      <c r="P222" s="656"/>
      <c r="Q222" s="654"/>
      <c r="R222" s="556"/>
      <c r="S222" s="556"/>
      <c r="T222" s="655"/>
      <c r="V222" s="656"/>
      <c r="W222" s="654"/>
      <c r="X222" s="654"/>
      <c r="Y222" s="654"/>
      <c r="Z222" s="655"/>
      <c r="AB222" s="656"/>
      <c r="AC222" s="654"/>
      <c r="AD222" s="556"/>
      <c r="AE222" s="556"/>
      <c r="AF222" s="655"/>
      <c r="AH222" s="656"/>
      <c r="AI222" s="654"/>
      <c r="AJ222" s="654"/>
      <c r="AK222" s="654"/>
      <c r="AL222" s="655"/>
    </row>
    <row r="223" s="649" customFormat="true" ht="5.25" hidden="false" customHeight="true" outlineLevel="0" collapsed="false">
      <c r="P223" s="656"/>
      <c r="Q223" s="654"/>
      <c r="R223" s="556"/>
      <c r="S223" s="556"/>
      <c r="T223" s="655"/>
      <c r="V223" s="656"/>
      <c r="W223" s="654"/>
      <c r="X223" s="654"/>
      <c r="Y223" s="654"/>
      <c r="Z223" s="655"/>
      <c r="AB223" s="656"/>
      <c r="AC223" s="654"/>
      <c r="AD223" s="556"/>
      <c r="AE223" s="556"/>
      <c r="AF223" s="655"/>
      <c r="AH223" s="656"/>
      <c r="AI223" s="654"/>
      <c r="AJ223" s="654"/>
      <c r="AK223" s="654"/>
      <c r="AL223" s="655"/>
      <c r="AN223" s="657" t="n">
        <v>218</v>
      </c>
      <c r="AO223" s="657"/>
      <c r="AP223" s="652"/>
    </row>
    <row r="224" s="649" customFormat="true" ht="5.25" hidden="false" customHeight="true" outlineLevel="0" collapsed="false">
      <c r="P224" s="656"/>
      <c r="Q224" s="654"/>
      <c r="R224" s="556"/>
      <c r="S224" s="556"/>
      <c r="T224" s="655"/>
      <c r="V224" s="656"/>
      <c r="W224" s="654"/>
      <c r="X224" s="556" t="s">
        <v>2522</v>
      </c>
      <c r="Y224" s="556"/>
      <c r="Z224" s="655"/>
      <c r="AB224" s="656"/>
      <c r="AC224" s="654"/>
      <c r="AD224" s="556"/>
      <c r="AE224" s="556"/>
      <c r="AF224" s="655"/>
      <c r="AH224" s="656"/>
      <c r="AI224" s="654"/>
      <c r="AJ224" s="654"/>
      <c r="AK224" s="654"/>
      <c r="AL224" s="655"/>
      <c r="AN224" s="658"/>
      <c r="AO224" s="659"/>
      <c r="AP224" s="655"/>
    </row>
    <row r="225" s="649" customFormat="true" ht="5.25" hidden="false" customHeight="true" outlineLevel="0" collapsed="false">
      <c r="P225" s="656"/>
      <c r="Q225" s="654"/>
      <c r="R225" s="654"/>
      <c r="S225" s="654"/>
      <c r="T225" s="655"/>
      <c r="V225" s="656"/>
      <c r="W225" s="654"/>
      <c r="X225" s="556"/>
      <c r="Y225" s="556"/>
      <c r="Z225" s="655"/>
      <c r="AB225" s="656"/>
      <c r="AC225" s="654"/>
      <c r="AD225" s="556"/>
      <c r="AE225" s="556"/>
      <c r="AF225" s="655"/>
      <c r="AH225" s="656"/>
      <c r="AI225" s="654"/>
      <c r="AJ225" s="654"/>
      <c r="AK225" s="654"/>
      <c r="AL225" s="655"/>
      <c r="AN225" s="591" t="n">
        <v>219</v>
      </c>
      <c r="AO225" s="591"/>
      <c r="AP225" s="655"/>
    </row>
    <row r="226" s="649" customFormat="true" ht="5.25" hidden="false" customHeight="true" outlineLevel="0" collapsed="false">
      <c r="P226" s="656"/>
      <c r="Q226" s="654"/>
      <c r="R226" s="654"/>
      <c r="S226" s="654"/>
      <c r="T226" s="655"/>
      <c r="V226" s="656"/>
      <c r="W226" s="654"/>
      <c r="X226" s="556"/>
      <c r="Y226" s="556"/>
      <c r="Z226" s="655"/>
      <c r="AB226" s="656"/>
      <c r="AC226" s="654"/>
      <c r="AD226" s="556"/>
      <c r="AE226" s="556"/>
      <c r="AF226" s="655"/>
      <c r="AH226" s="656"/>
      <c r="AI226" s="654"/>
      <c r="AJ226" s="556" t="s">
        <v>2522</v>
      </c>
      <c r="AK226" s="556"/>
      <c r="AL226" s="655"/>
      <c r="AN226" s="658"/>
      <c r="AO226" s="659"/>
      <c r="AP226" s="654"/>
      <c r="AQ226" s="656"/>
    </row>
    <row r="227" s="649" customFormat="true" ht="5.25" hidden="false" customHeight="true" outlineLevel="0" collapsed="false">
      <c r="P227" s="656"/>
      <c r="Q227" s="654"/>
      <c r="R227" s="654"/>
      <c r="S227" s="654"/>
      <c r="T227" s="655"/>
      <c r="V227" s="656"/>
      <c r="W227" s="654"/>
      <c r="X227" s="556"/>
      <c r="Y227" s="556"/>
      <c r="Z227" s="655"/>
      <c r="AB227" s="656"/>
      <c r="AC227" s="654"/>
      <c r="AD227" s="556"/>
      <c r="AE227" s="556"/>
      <c r="AF227" s="655"/>
      <c r="AH227" s="656"/>
      <c r="AI227" s="654"/>
      <c r="AJ227" s="556"/>
      <c r="AK227" s="556"/>
      <c r="AL227" s="655"/>
      <c r="AN227" s="661" t="n">
        <v>220</v>
      </c>
      <c r="AO227" s="661"/>
      <c r="AP227" s="654"/>
      <c r="AQ227" s="662"/>
    </row>
    <row r="228" s="649" customFormat="true" ht="5.25" hidden="false" customHeight="true" outlineLevel="0" collapsed="false">
      <c r="P228" s="656"/>
      <c r="Q228" s="654"/>
      <c r="R228" s="654"/>
      <c r="S228" s="654"/>
      <c r="T228" s="655"/>
      <c r="V228" s="656"/>
      <c r="W228" s="654"/>
      <c r="X228" s="556"/>
      <c r="Y228" s="556"/>
      <c r="Z228" s="655"/>
      <c r="AB228" s="656"/>
      <c r="AC228" s="654"/>
      <c r="AD228" s="556"/>
      <c r="AE228" s="556"/>
      <c r="AF228" s="655"/>
      <c r="AH228" s="656"/>
      <c r="AI228" s="654"/>
      <c r="AJ228" s="556"/>
      <c r="AK228" s="556"/>
      <c r="AL228" s="655"/>
      <c r="AN228" s="656"/>
      <c r="AO228" s="654"/>
      <c r="AP228" s="654"/>
      <c r="AQ228" s="654"/>
      <c r="AR228" s="652"/>
    </row>
    <row r="229" s="649" customFormat="true" ht="5.25" hidden="false" customHeight="true" outlineLevel="0" collapsed="false">
      <c r="P229" s="656"/>
      <c r="Q229" s="654"/>
      <c r="R229" s="654"/>
      <c r="S229" s="654"/>
      <c r="T229" s="655"/>
      <c r="V229" s="656"/>
      <c r="W229" s="654"/>
      <c r="X229" s="556"/>
      <c r="Y229" s="556"/>
      <c r="Z229" s="655"/>
      <c r="AB229" s="656"/>
      <c r="AC229" s="654"/>
      <c r="AD229" s="556"/>
      <c r="AE229" s="556"/>
      <c r="AF229" s="655"/>
      <c r="AH229" s="656"/>
      <c r="AI229" s="654"/>
      <c r="AJ229" s="556"/>
      <c r="AK229" s="556"/>
      <c r="AL229" s="655"/>
      <c r="AN229" s="660" t="n">
        <v>221</v>
      </c>
      <c r="AO229" s="660"/>
      <c r="AP229" s="660"/>
      <c r="AQ229" s="654"/>
      <c r="AR229" s="655"/>
    </row>
    <row r="230" s="649" customFormat="true" ht="5.25" hidden="false" customHeight="true" outlineLevel="0" collapsed="false">
      <c r="P230" s="656"/>
      <c r="Q230" s="654"/>
      <c r="R230" s="654"/>
      <c r="S230" s="654"/>
      <c r="T230" s="655"/>
      <c r="V230" s="656"/>
      <c r="W230" s="654"/>
      <c r="X230" s="556"/>
      <c r="Y230" s="556"/>
      <c r="Z230" s="655"/>
      <c r="AB230" s="656"/>
      <c r="AC230" s="654"/>
      <c r="AD230" s="556"/>
      <c r="AE230" s="556"/>
      <c r="AF230" s="655"/>
      <c r="AH230" s="656"/>
      <c r="AI230" s="654"/>
      <c r="AJ230" s="556"/>
      <c r="AK230" s="556"/>
      <c r="AL230" s="655"/>
      <c r="AN230" s="660"/>
      <c r="AO230" s="660"/>
      <c r="AP230" s="660"/>
      <c r="AQ230" s="654"/>
      <c r="AR230" s="655"/>
    </row>
    <row r="231" s="649" customFormat="true" ht="5.25" hidden="false" customHeight="true" outlineLevel="0" collapsed="false">
      <c r="P231" s="656"/>
      <c r="Q231" s="654"/>
      <c r="R231" s="654"/>
      <c r="S231" s="654"/>
      <c r="T231" s="655"/>
      <c r="V231" s="656"/>
      <c r="W231" s="654"/>
      <c r="X231" s="556"/>
      <c r="Y231" s="556"/>
      <c r="Z231" s="655"/>
      <c r="AB231" s="656"/>
      <c r="AC231" s="654"/>
      <c r="AD231" s="556"/>
      <c r="AE231" s="556"/>
      <c r="AF231" s="655"/>
      <c r="AH231" s="656"/>
      <c r="AI231" s="654"/>
      <c r="AJ231" s="556"/>
      <c r="AK231" s="556"/>
      <c r="AL231" s="655"/>
      <c r="AN231" s="656"/>
      <c r="AO231" s="654"/>
      <c r="AP231" s="654"/>
      <c r="AQ231" s="654"/>
      <c r="AR231" s="655"/>
    </row>
    <row r="232" s="649" customFormat="true" ht="5.25" hidden="false" customHeight="true" outlineLevel="0" collapsed="false">
      <c r="P232" s="656"/>
      <c r="Q232" s="654"/>
      <c r="R232" s="654"/>
      <c r="S232" s="654"/>
      <c r="T232" s="655"/>
      <c r="V232" s="656"/>
      <c r="W232" s="654"/>
      <c r="X232" s="556"/>
      <c r="Y232" s="556"/>
      <c r="Z232" s="655"/>
      <c r="AB232" s="656"/>
      <c r="AC232" s="654"/>
      <c r="AD232" s="654"/>
      <c r="AE232" s="654"/>
      <c r="AF232" s="655"/>
      <c r="AH232" s="656"/>
      <c r="AI232" s="654"/>
      <c r="AJ232" s="556"/>
      <c r="AK232" s="556"/>
      <c r="AL232" s="655"/>
      <c r="AN232" s="656"/>
      <c r="AO232" s="654"/>
      <c r="AP232" s="654"/>
      <c r="AQ232" s="654"/>
      <c r="AR232" s="655"/>
    </row>
    <row r="233" s="649" customFormat="true" ht="5.25" hidden="false" customHeight="true" outlineLevel="0" collapsed="false">
      <c r="P233" s="656"/>
      <c r="Q233" s="654"/>
      <c r="R233" s="654"/>
      <c r="S233" s="654"/>
      <c r="T233" s="655"/>
      <c r="V233" s="656"/>
      <c r="W233" s="654"/>
      <c r="X233" s="556"/>
      <c r="Y233" s="556"/>
      <c r="Z233" s="655"/>
      <c r="AB233" s="656"/>
      <c r="AC233" s="654"/>
      <c r="AD233" s="654"/>
      <c r="AE233" s="654"/>
      <c r="AF233" s="655"/>
      <c r="AH233" s="656"/>
      <c r="AI233" s="654"/>
      <c r="AJ233" s="556"/>
      <c r="AK233" s="556"/>
      <c r="AL233" s="655"/>
      <c r="AN233" s="656"/>
      <c r="AO233" s="654"/>
      <c r="AP233" s="557" t="s">
        <v>2522</v>
      </c>
      <c r="AQ233" s="557"/>
      <c r="AR233" s="655"/>
    </row>
    <row r="234" s="649" customFormat="true" ht="5.25" hidden="false" customHeight="true" outlineLevel="0" collapsed="false">
      <c r="P234" s="656"/>
      <c r="Q234" s="654"/>
      <c r="R234" s="654"/>
      <c r="S234" s="654"/>
      <c r="T234" s="655"/>
      <c r="V234" s="656"/>
      <c r="W234" s="654"/>
      <c r="X234" s="556"/>
      <c r="Y234" s="556"/>
      <c r="Z234" s="655"/>
      <c r="AB234" s="656"/>
      <c r="AC234" s="654"/>
      <c r="AD234" s="654"/>
      <c r="AE234" s="654"/>
      <c r="AF234" s="655"/>
      <c r="AH234" s="656"/>
      <c r="AI234" s="654"/>
      <c r="AJ234" s="556"/>
      <c r="AK234" s="556"/>
      <c r="AL234" s="655"/>
      <c r="AN234" s="656"/>
      <c r="AO234" s="654"/>
      <c r="AP234" s="557"/>
      <c r="AQ234" s="557"/>
      <c r="AR234" s="655"/>
    </row>
    <row r="235" s="649" customFormat="true" ht="5.25" hidden="false" customHeight="true" outlineLevel="0" collapsed="false">
      <c r="P235" s="656"/>
      <c r="Q235" s="654"/>
      <c r="R235" s="654"/>
      <c r="S235" s="654"/>
      <c r="T235" s="655"/>
      <c r="V235" s="656"/>
      <c r="W235" s="654"/>
      <c r="X235" s="654"/>
      <c r="Y235" s="654"/>
      <c r="Z235" s="655"/>
      <c r="AB235" s="656"/>
      <c r="AC235" s="654"/>
      <c r="AD235" s="654"/>
      <c r="AE235" s="654"/>
      <c r="AF235" s="655"/>
      <c r="AH235" s="656"/>
      <c r="AI235" s="654"/>
      <c r="AJ235" s="556"/>
      <c r="AK235" s="556"/>
      <c r="AL235" s="655"/>
      <c r="AN235" s="656"/>
      <c r="AO235" s="654"/>
      <c r="AP235" s="557"/>
      <c r="AQ235" s="557"/>
      <c r="AR235" s="655"/>
    </row>
    <row r="236" s="649" customFormat="true" ht="5.25" hidden="false" customHeight="true" outlineLevel="0" collapsed="false">
      <c r="P236" s="656"/>
      <c r="Q236" s="654"/>
      <c r="R236" s="654"/>
      <c r="S236" s="654"/>
      <c r="T236" s="655"/>
      <c r="V236" s="656"/>
      <c r="W236" s="654"/>
      <c r="X236" s="654"/>
      <c r="Y236" s="654"/>
      <c r="Z236" s="655"/>
      <c r="AB236" s="656"/>
      <c r="AC236" s="654"/>
      <c r="AD236" s="654"/>
      <c r="AE236" s="654"/>
      <c r="AF236" s="655"/>
      <c r="AH236" s="656"/>
      <c r="AI236" s="654"/>
      <c r="AJ236" s="556"/>
      <c r="AK236" s="556"/>
      <c r="AL236" s="655"/>
      <c r="AN236" s="656"/>
      <c r="AO236" s="654"/>
      <c r="AP236" s="557"/>
      <c r="AQ236" s="557"/>
      <c r="AR236" s="655"/>
    </row>
    <row r="237" s="649" customFormat="true" ht="5.25" hidden="false" customHeight="true" outlineLevel="0" collapsed="false">
      <c r="P237" s="656"/>
      <c r="Q237" s="654"/>
      <c r="R237" s="654"/>
      <c r="S237" s="654"/>
      <c r="T237" s="655"/>
      <c r="V237" s="656"/>
      <c r="W237" s="654"/>
      <c r="X237" s="654"/>
      <c r="Y237" s="654"/>
      <c r="Z237" s="655"/>
      <c r="AB237" s="656"/>
      <c r="AC237" s="654"/>
      <c r="AD237" s="654"/>
      <c r="AE237" s="654"/>
      <c r="AF237" s="655"/>
      <c r="AH237" s="656"/>
      <c r="AI237" s="654"/>
      <c r="AJ237" s="654"/>
      <c r="AK237" s="654"/>
      <c r="AL237" s="655"/>
      <c r="AN237" s="656"/>
      <c r="AO237" s="654"/>
      <c r="AP237" s="557"/>
      <c r="AQ237" s="557"/>
      <c r="AR237" s="655"/>
    </row>
    <row r="238" s="649" customFormat="true" ht="5.25" hidden="false" customHeight="true" outlineLevel="0" collapsed="false">
      <c r="P238" s="656"/>
      <c r="Q238" s="654"/>
      <c r="R238" s="654"/>
      <c r="S238" s="654"/>
      <c r="T238" s="655"/>
      <c r="V238" s="656"/>
      <c r="W238" s="654"/>
      <c r="X238" s="654"/>
      <c r="Y238" s="654"/>
      <c r="Z238" s="655"/>
      <c r="AB238" s="656"/>
      <c r="AC238" s="654"/>
      <c r="AD238" s="654"/>
      <c r="AE238" s="654"/>
      <c r="AF238" s="655"/>
      <c r="AH238" s="656"/>
      <c r="AI238" s="654"/>
      <c r="AJ238" s="654"/>
      <c r="AK238" s="654"/>
      <c r="AL238" s="655"/>
      <c r="AN238" s="656"/>
      <c r="AO238" s="654"/>
      <c r="AP238" s="557"/>
      <c r="AQ238" s="557"/>
      <c r="AR238" s="655"/>
    </row>
    <row r="239" s="649" customFormat="true" ht="5.25" hidden="false" customHeight="true" outlineLevel="0" collapsed="false">
      <c r="P239" s="656"/>
      <c r="Q239" s="654"/>
      <c r="R239" s="654"/>
      <c r="S239" s="654"/>
      <c r="T239" s="655"/>
      <c r="V239" s="656"/>
      <c r="W239" s="654"/>
      <c r="X239" s="654"/>
      <c r="Y239" s="654"/>
      <c r="Z239" s="655"/>
      <c r="AB239" s="656"/>
      <c r="AC239" s="654"/>
      <c r="AD239" s="654"/>
      <c r="AE239" s="654"/>
      <c r="AF239" s="655"/>
      <c r="AH239" s="656"/>
      <c r="AI239" s="654"/>
      <c r="AJ239" s="654"/>
      <c r="AK239" s="654"/>
      <c r="AL239" s="655"/>
      <c r="AN239" s="656"/>
      <c r="AO239" s="654"/>
      <c r="AP239" s="557"/>
      <c r="AQ239" s="557"/>
      <c r="AR239" s="655"/>
    </row>
    <row r="240" s="649" customFormat="true" ht="5.25" hidden="false" customHeight="true" outlineLevel="0" collapsed="false">
      <c r="P240" s="656"/>
      <c r="Q240" s="654"/>
      <c r="R240" s="654"/>
      <c r="S240" s="654"/>
      <c r="T240" s="655"/>
      <c r="V240" s="656"/>
      <c r="W240" s="654"/>
      <c r="X240" s="654"/>
      <c r="Y240" s="654"/>
      <c r="Z240" s="655"/>
      <c r="AB240" s="656"/>
      <c r="AC240" s="654"/>
      <c r="AD240" s="654"/>
      <c r="AE240" s="654"/>
      <c r="AF240" s="655"/>
      <c r="AH240" s="656"/>
      <c r="AI240" s="654"/>
      <c r="AJ240" s="654"/>
      <c r="AK240" s="654"/>
      <c r="AL240" s="655"/>
      <c r="AN240" s="656"/>
      <c r="AO240" s="654"/>
      <c r="AP240" s="557"/>
      <c r="AQ240" s="557"/>
      <c r="AR240" s="655"/>
    </row>
    <row r="241" s="649" customFormat="true" ht="5.25" hidden="false" customHeight="true" outlineLevel="0" collapsed="false">
      <c r="P241" s="656"/>
      <c r="Q241" s="654"/>
      <c r="R241" s="654"/>
      <c r="S241" s="654"/>
      <c r="T241" s="655"/>
      <c r="V241" s="656"/>
      <c r="W241" s="654"/>
      <c r="X241" s="654"/>
      <c r="Y241" s="654"/>
      <c r="Z241" s="655"/>
      <c r="AB241" s="656"/>
      <c r="AC241" s="654"/>
      <c r="AD241" s="654"/>
      <c r="AE241" s="654"/>
      <c r="AF241" s="655"/>
      <c r="AH241" s="656"/>
      <c r="AI241" s="654"/>
      <c r="AJ241" s="654"/>
      <c r="AK241" s="654"/>
      <c r="AL241" s="655"/>
      <c r="AN241" s="656"/>
      <c r="AO241" s="654"/>
      <c r="AP241" s="654"/>
      <c r="AQ241" s="654"/>
      <c r="AR241" s="655"/>
    </row>
    <row r="242" s="649" customFormat="true" ht="5.25" hidden="false" customHeight="true" outlineLevel="0" collapsed="false">
      <c r="P242" s="663" t="n">
        <v>66</v>
      </c>
      <c r="Q242" s="663"/>
      <c r="R242" s="663"/>
      <c r="S242" s="654"/>
      <c r="T242" s="655"/>
      <c r="V242" s="656"/>
      <c r="W242" s="654"/>
      <c r="X242" s="654"/>
      <c r="Y242" s="654"/>
      <c r="Z242" s="655"/>
      <c r="AB242" s="656"/>
      <c r="AC242" s="654"/>
      <c r="AD242" s="654"/>
      <c r="AE242" s="654"/>
      <c r="AF242" s="655"/>
      <c r="AH242" s="656"/>
      <c r="AI242" s="654"/>
      <c r="AJ242" s="654"/>
      <c r="AK242" s="654"/>
      <c r="AL242" s="655"/>
      <c r="AN242" s="656"/>
      <c r="AO242" s="654"/>
      <c r="AP242" s="654"/>
      <c r="AQ242" s="654"/>
      <c r="AR242" s="655"/>
    </row>
    <row r="243" s="649" customFormat="true" ht="5.25" hidden="false" customHeight="true" outlineLevel="0" collapsed="false">
      <c r="P243" s="663"/>
      <c r="Q243" s="663"/>
      <c r="R243" s="663"/>
      <c r="S243" s="664"/>
      <c r="T243" s="665"/>
      <c r="V243" s="656"/>
      <c r="W243" s="654"/>
      <c r="X243" s="654"/>
      <c r="Y243" s="654"/>
      <c r="Z243" s="655"/>
      <c r="AB243" s="656"/>
      <c r="AC243" s="654"/>
      <c r="AD243" s="654"/>
      <c r="AE243" s="654"/>
      <c r="AF243" s="655"/>
      <c r="AH243" s="656"/>
      <c r="AI243" s="654"/>
      <c r="AJ243" s="654"/>
      <c r="AK243" s="654"/>
      <c r="AL243" s="655"/>
      <c r="AN243" s="656"/>
      <c r="AO243" s="654"/>
      <c r="AP243" s="654"/>
      <c r="AQ243" s="654"/>
      <c r="AR243" s="655"/>
    </row>
    <row r="244" s="649" customFormat="true" ht="5.25" hidden="false" customHeight="true" outlineLevel="0" collapsed="false">
      <c r="V244" s="663" t="n">
        <v>67</v>
      </c>
      <c r="W244" s="663"/>
      <c r="X244" s="663"/>
      <c r="Y244" s="654"/>
      <c r="Z244" s="655"/>
      <c r="AB244" s="666" t="n">
        <v>179</v>
      </c>
      <c r="AC244" s="666"/>
      <c r="AD244" s="666"/>
      <c r="AE244" s="596"/>
      <c r="AF244" s="621"/>
      <c r="AG244" s="540"/>
      <c r="AH244" s="666" t="n">
        <v>180</v>
      </c>
      <c r="AI244" s="666"/>
      <c r="AJ244" s="666"/>
      <c r="AK244" s="596"/>
      <c r="AL244" s="621"/>
      <c r="AM244" s="540"/>
      <c r="AN244" s="666" t="n">
        <v>237</v>
      </c>
      <c r="AO244" s="666"/>
      <c r="AP244" s="666"/>
      <c r="AQ244" s="654"/>
      <c r="AR244" s="655"/>
    </row>
    <row r="245" s="649" customFormat="true" ht="5.25" hidden="false" customHeight="true" outlineLevel="0" collapsed="false">
      <c r="V245" s="663"/>
      <c r="W245" s="663"/>
      <c r="X245" s="663"/>
      <c r="Y245" s="664"/>
      <c r="Z245" s="665"/>
      <c r="AB245" s="666"/>
      <c r="AC245" s="666"/>
      <c r="AD245" s="666"/>
      <c r="AE245" s="667"/>
      <c r="AF245" s="668"/>
      <c r="AG245" s="540"/>
      <c r="AH245" s="666"/>
      <c r="AI245" s="666"/>
      <c r="AJ245" s="666"/>
      <c r="AK245" s="667"/>
      <c r="AL245" s="668"/>
      <c r="AM245" s="540"/>
      <c r="AN245" s="666"/>
      <c r="AO245" s="666"/>
      <c r="AP245" s="666"/>
      <c r="AQ245" s="664"/>
      <c r="AR245" s="665"/>
    </row>
  </sheetData>
  <mergeCells count="107">
    <mergeCell ref="K12:M13"/>
    <mergeCell ref="Q12:S13"/>
    <mergeCell ref="W12:Y13"/>
    <mergeCell ref="AC13:AE14"/>
    <mergeCell ref="AI14:AK15"/>
    <mergeCell ref="L19:M29"/>
    <mergeCell ref="R24:S34"/>
    <mergeCell ref="X29:Y39"/>
    <mergeCell ref="AJ29:AK41"/>
    <mergeCell ref="AO31:AP31"/>
    <mergeCell ref="AD38:AE50"/>
    <mergeCell ref="AP39:AQ43"/>
    <mergeCell ref="AO44:AP45"/>
    <mergeCell ref="AO46:AQ47"/>
    <mergeCell ref="AU49:AW50"/>
    <mergeCell ref="AP52:AQ64"/>
    <mergeCell ref="BA53:BB53"/>
    <mergeCell ref="AC56:AD57"/>
    <mergeCell ref="BB57:BC61"/>
    <mergeCell ref="AC58:AE59"/>
    <mergeCell ref="AV58:AW62"/>
    <mergeCell ref="AD61:AE68"/>
    <mergeCell ref="BP64:BP67"/>
    <mergeCell ref="BA65:BB65"/>
    <mergeCell ref="BA66:BB66"/>
    <mergeCell ref="BC66:BC69"/>
    <mergeCell ref="BA67:BB67"/>
    <mergeCell ref="BA68:BB68"/>
    <mergeCell ref="K69:M70"/>
    <mergeCell ref="Q69:S70"/>
    <mergeCell ref="W69:Y70"/>
    <mergeCell ref="AC69:AE70"/>
    <mergeCell ref="AI69:AK70"/>
    <mergeCell ref="AO69:AQ70"/>
    <mergeCell ref="AU69:AW70"/>
    <mergeCell ref="BA69:BB69"/>
    <mergeCell ref="BA70:BB70"/>
    <mergeCell ref="K73:L74"/>
    <mergeCell ref="T73:U74"/>
    <mergeCell ref="N74:R75"/>
    <mergeCell ref="BS74:BU75"/>
    <mergeCell ref="BY74:CA75"/>
    <mergeCell ref="CE74:CG75"/>
    <mergeCell ref="CK74:CM75"/>
    <mergeCell ref="CQ74:CS75"/>
    <mergeCell ref="CW74:CY75"/>
    <mergeCell ref="DC74:DE75"/>
    <mergeCell ref="DI74:DK75"/>
    <mergeCell ref="DO74:DQ75"/>
    <mergeCell ref="BM77:BO78"/>
    <mergeCell ref="BG78:BI79"/>
    <mergeCell ref="K79:K80"/>
    <mergeCell ref="L79:M80"/>
    <mergeCell ref="T79:U80"/>
    <mergeCell ref="N81:R82"/>
    <mergeCell ref="DJ81:DK91"/>
    <mergeCell ref="CX85:CY95"/>
    <mergeCell ref="V89:W90"/>
    <mergeCell ref="AR89:AS90"/>
    <mergeCell ref="BH89:BI99"/>
    <mergeCell ref="CL89:CM99"/>
    <mergeCell ref="AC90:AG91"/>
    <mergeCell ref="BT92:BU102"/>
    <mergeCell ref="BZ93:CA103"/>
    <mergeCell ref="AI95:AJ96"/>
    <mergeCell ref="AR95:AS96"/>
    <mergeCell ref="CF95:CG105"/>
    <mergeCell ref="AL96:AP97"/>
    <mergeCell ref="BN98:BO108"/>
    <mergeCell ref="CR98:CS108"/>
    <mergeCell ref="DD101:DE111"/>
    <mergeCell ref="DP118:DQ128"/>
    <mergeCell ref="BA120:BC121"/>
    <mergeCell ref="BB123:BC133"/>
    <mergeCell ref="BA135:BC136"/>
    <mergeCell ref="BG135:BI136"/>
    <mergeCell ref="BM135:BO136"/>
    <mergeCell ref="BS135:BU136"/>
    <mergeCell ref="BY135:CA136"/>
    <mergeCell ref="CE135:CG136"/>
    <mergeCell ref="CK135:CM136"/>
    <mergeCell ref="CQ135:CS136"/>
    <mergeCell ref="CW135:CY136"/>
    <mergeCell ref="DC135:DE136"/>
    <mergeCell ref="DI135:DK136"/>
    <mergeCell ref="DO135:DQ136"/>
    <mergeCell ref="P195:R196"/>
    <mergeCell ref="AX195:BK197"/>
    <mergeCell ref="V196:X197"/>
    <mergeCell ref="AB211:AD212"/>
    <mergeCell ref="AH211:AI211"/>
    <mergeCell ref="AH213:AI213"/>
    <mergeCell ref="R214:S224"/>
    <mergeCell ref="AH215:AJ216"/>
    <mergeCell ref="AD221:AE231"/>
    <mergeCell ref="AN223:AO223"/>
    <mergeCell ref="X224:Y234"/>
    <mergeCell ref="AN225:AO225"/>
    <mergeCell ref="AJ226:AK236"/>
    <mergeCell ref="AN227:AO227"/>
    <mergeCell ref="AN229:AP230"/>
    <mergeCell ref="AP233:AQ240"/>
    <mergeCell ref="P242:R243"/>
    <mergeCell ref="V244:X245"/>
    <mergeCell ref="AB244:AD245"/>
    <mergeCell ref="AH244:AJ245"/>
    <mergeCell ref="AN244:AP245"/>
  </mergeCells>
  <printOptions headings="false" gridLines="false" gridLinesSet="true" horizontalCentered="false" verticalCentered="false"/>
  <pageMargins left="0.196527777777778" right="0" top="0.354166666666667" bottom="0.354166666666667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2015-04-10T00:08:05Z</dcterms:created>
  <dc:creator>BCORONEL</dc:creator>
  <dc:description/>
  <dc:language>en-US</dc:language>
  <cp:lastModifiedBy>Paula Helena Reyes Herrera</cp:lastModifiedBy>
  <cp:lastPrinted>2019-05-27T12:48:00Z</cp:lastPrinted>
  <dcterms:modified xsi:type="dcterms:W3CDTF">2020-07-14T20:16:02Z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ContentTypeId">
    <vt:lpwstr>0x010100BF84FCA05A5AF04A9933F25F21F90C5D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