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7280" windowHeight="17540" tabRatio="500"/>
  </bookViews>
  <sheets>
    <sheet name="Final Summary" sheetId="3" r:id="rId1"/>
    <sheet name="Summary Data" sheetId="1" r:id="rId2"/>
    <sheet name="Plot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3" l="1"/>
  <c r="H200" i="1"/>
  <c r="D200" i="1"/>
  <c r="I200" i="1"/>
  <c r="D18" i="3"/>
  <c r="M200" i="1"/>
  <c r="R200" i="1"/>
  <c r="W200" i="1"/>
  <c r="H202" i="1"/>
  <c r="C18" i="3"/>
  <c r="H182" i="1"/>
  <c r="D182" i="1"/>
  <c r="I182" i="1"/>
  <c r="D16" i="3"/>
  <c r="M182" i="1"/>
  <c r="R182" i="1"/>
  <c r="W182" i="1"/>
  <c r="H184" i="1"/>
  <c r="C16" i="3"/>
  <c r="H164" i="1"/>
  <c r="D164" i="1"/>
  <c r="I164" i="1"/>
  <c r="D17" i="3"/>
  <c r="M164" i="1"/>
  <c r="R164" i="1"/>
  <c r="W164" i="1"/>
  <c r="H166" i="1"/>
  <c r="C17" i="3"/>
  <c r="F182" i="1"/>
  <c r="G182" i="1"/>
  <c r="K182" i="1"/>
  <c r="L182" i="1"/>
  <c r="N182" i="1"/>
  <c r="P182" i="1"/>
  <c r="Q182" i="1"/>
  <c r="S182" i="1"/>
  <c r="U182" i="1"/>
  <c r="V182" i="1"/>
  <c r="X182" i="1"/>
  <c r="X200" i="1"/>
  <c r="V200" i="1"/>
  <c r="U200" i="1"/>
  <c r="S200" i="1"/>
  <c r="Q200" i="1"/>
  <c r="P200" i="1"/>
  <c r="N200" i="1"/>
  <c r="L200" i="1"/>
  <c r="K200" i="1"/>
  <c r="G200" i="1"/>
  <c r="F200" i="1"/>
  <c r="X164" i="1"/>
  <c r="V164" i="1"/>
  <c r="U164" i="1"/>
  <c r="S164" i="1"/>
  <c r="Q164" i="1"/>
  <c r="P164" i="1"/>
  <c r="N164" i="1"/>
  <c r="L164" i="1"/>
  <c r="K164" i="1"/>
  <c r="G164" i="1"/>
  <c r="F164" i="1"/>
  <c r="H144" i="1"/>
  <c r="D144" i="1"/>
  <c r="I144" i="1"/>
  <c r="D14" i="3"/>
  <c r="H126" i="1"/>
  <c r="D126" i="1"/>
  <c r="I126" i="1"/>
  <c r="D13" i="3"/>
  <c r="H108" i="1"/>
  <c r="D108" i="1"/>
  <c r="I108" i="1"/>
  <c r="D12" i="3"/>
  <c r="H90" i="1"/>
  <c r="D90" i="1"/>
  <c r="I90" i="1"/>
  <c r="D11" i="3"/>
  <c r="H71" i="1"/>
  <c r="D71" i="1"/>
  <c r="I71" i="1"/>
  <c r="D9" i="3"/>
  <c r="H17" i="1"/>
  <c r="H34" i="1"/>
  <c r="H36" i="1"/>
  <c r="D17" i="1"/>
  <c r="D34" i="1"/>
  <c r="D36" i="1"/>
  <c r="I36" i="1"/>
  <c r="D7" i="3"/>
  <c r="I34" i="1"/>
  <c r="D6" i="3"/>
  <c r="I17" i="1"/>
  <c r="D5" i="3"/>
  <c r="M144" i="1"/>
  <c r="R144" i="1"/>
  <c r="W144" i="1"/>
  <c r="H146" i="1"/>
  <c r="C14" i="3"/>
  <c r="M126" i="1"/>
  <c r="R126" i="1"/>
  <c r="W126" i="1"/>
  <c r="H128" i="1"/>
  <c r="C13" i="3"/>
  <c r="M108" i="1"/>
  <c r="R108" i="1"/>
  <c r="W108" i="1"/>
  <c r="H110" i="1"/>
  <c r="C12" i="3"/>
  <c r="M90" i="1"/>
  <c r="R90" i="1"/>
  <c r="W90" i="1"/>
  <c r="H92" i="1"/>
  <c r="C11" i="3"/>
  <c r="H53" i="1"/>
  <c r="M53" i="1"/>
  <c r="R53" i="1"/>
  <c r="W53" i="1"/>
  <c r="D53" i="1"/>
  <c r="H55" i="1"/>
  <c r="C10" i="3"/>
  <c r="M71" i="1"/>
  <c r="R71" i="1"/>
  <c r="W71" i="1"/>
  <c r="H73" i="1"/>
  <c r="C9" i="3"/>
  <c r="M17" i="1"/>
  <c r="M34" i="1"/>
  <c r="M36" i="1"/>
  <c r="R17" i="1"/>
  <c r="R34" i="1"/>
  <c r="R36" i="1"/>
  <c r="W17" i="1"/>
  <c r="W34" i="1"/>
  <c r="W36" i="1"/>
  <c r="H37" i="1"/>
  <c r="C7" i="3"/>
  <c r="H35" i="1"/>
  <c r="C6" i="3"/>
  <c r="H18" i="1"/>
  <c r="C5" i="3"/>
  <c r="X144" i="1"/>
  <c r="V144" i="1"/>
  <c r="U144" i="1"/>
  <c r="S144" i="1"/>
  <c r="Q144" i="1"/>
  <c r="P144" i="1"/>
  <c r="N144" i="1"/>
  <c r="L144" i="1"/>
  <c r="K144" i="1"/>
  <c r="G144" i="1"/>
  <c r="F144" i="1"/>
  <c r="X126" i="1"/>
  <c r="V126" i="1"/>
  <c r="U126" i="1"/>
  <c r="S126" i="1"/>
  <c r="Q126" i="1"/>
  <c r="P126" i="1"/>
  <c r="N126" i="1"/>
  <c r="L126" i="1"/>
  <c r="K126" i="1"/>
  <c r="G126" i="1"/>
  <c r="F126" i="1"/>
  <c r="X108" i="1"/>
  <c r="V108" i="1"/>
  <c r="U108" i="1"/>
  <c r="S108" i="1"/>
  <c r="Q108" i="1"/>
  <c r="P108" i="1"/>
  <c r="N108" i="1"/>
  <c r="L108" i="1"/>
  <c r="K108" i="1"/>
  <c r="G108" i="1"/>
  <c r="F108" i="1"/>
  <c r="X90" i="1"/>
  <c r="V90" i="1"/>
  <c r="U90" i="1"/>
  <c r="S90" i="1"/>
  <c r="Q90" i="1"/>
  <c r="P90" i="1"/>
  <c r="N90" i="1"/>
  <c r="L90" i="1"/>
  <c r="K90" i="1"/>
  <c r="G90" i="1"/>
  <c r="F90" i="1"/>
  <c r="F53" i="1"/>
  <c r="G53" i="1"/>
  <c r="I53" i="1"/>
  <c r="K53" i="1"/>
  <c r="L53" i="1"/>
  <c r="N53" i="1"/>
  <c r="P53" i="1"/>
  <c r="Q53" i="1"/>
  <c r="S53" i="1"/>
  <c r="U53" i="1"/>
  <c r="V53" i="1"/>
  <c r="X53" i="1"/>
  <c r="X71" i="1"/>
  <c r="V71" i="1"/>
  <c r="U71" i="1"/>
  <c r="S71" i="1"/>
  <c r="Q71" i="1"/>
  <c r="P71" i="1"/>
  <c r="N71" i="1"/>
  <c r="L71" i="1"/>
  <c r="K71" i="1"/>
  <c r="G71" i="1"/>
  <c r="F71" i="1"/>
  <c r="X36" i="1"/>
  <c r="S36" i="1"/>
  <c r="N36" i="1"/>
  <c r="F17" i="1"/>
  <c r="F34" i="1"/>
  <c r="F36" i="1"/>
  <c r="G17" i="1"/>
  <c r="G34" i="1"/>
  <c r="G36" i="1"/>
  <c r="K17" i="1"/>
  <c r="K34" i="1"/>
  <c r="K36" i="1"/>
  <c r="L17" i="1"/>
  <c r="L34" i="1"/>
  <c r="L36" i="1"/>
  <c r="P17" i="1"/>
  <c r="P34" i="1"/>
  <c r="P36" i="1"/>
  <c r="Q17" i="1"/>
  <c r="Q34" i="1"/>
  <c r="Q36" i="1"/>
  <c r="U17" i="1"/>
  <c r="U34" i="1"/>
  <c r="U36" i="1"/>
  <c r="V17" i="1"/>
  <c r="V34" i="1"/>
  <c r="V36" i="1"/>
  <c r="X34" i="1"/>
  <c r="S34" i="1"/>
  <c r="N34" i="1"/>
  <c r="X17" i="1"/>
  <c r="S17" i="1"/>
  <c r="N17" i="1"/>
</calcChain>
</file>

<file path=xl/sharedStrings.xml><?xml version="1.0" encoding="utf-8"?>
<sst xmlns="http://schemas.openxmlformats.org/spreadsheetml/2006/main" count="103" uniqueCount="58">
  <si>
    <t>Year</t>
  </si>
  <si>
    <t>Sector</t>
  </si>
  <si>
    <t>Total Hours</t>
  </si>
  <si>
    <t>Cam1 Earth Interference</t>
  </si>
  <si>
    <t>Cam1 Moon Interference</t>
  </si>
  <si>
    <t>Cam1 Total Interference</t>
  </si>
  <si>
    <t>Fractional Downtime</t>
  </si>
  <si>
    <t>Cam2 Earth Interference</t>
  </si>
  <si>
    <t>Cam2 Moon Interference</t>
  </si>
  <si>
    <t>Cam2 Total Interference</t>
  </si>
  <si>
    <t>Cam3 Earth Interference</t>
  </si>
  <si>
    <t>Cam3 Moon Interference</t>
  </si>
  <si>
    <t>Cam3 Total Interference</t>
  </si>
  <si>
    <t>Cam4 Earth Interference</t>
  </si>
  <si>
    <t>Cam4 Moon Interference</t>
  </si>
  <si>
    <t>Cam4 Total Interference</t>
  </si>
  <si>
    <t>Southern</t>
  </si>
  <si>
    <t>Northern</t>
  </si>
  <si>
    <t xml:space="preserve">Year 3: </t>
  </si>
  <si>
    <t>Year 1 Subtotals</t>
  </si>
  <si>
    <t>Year 2 Subtotals</t>
  </si>
  <si>
    <t>Year 1 + 2 Totals</t>
  </si>
  <si>
    <t>Year 3:</t>
  </si>
  <si>
    <t>Subtotals</t>
  </si>
  <si>
    <t>Average Outage:</t>
  </si>
  <si>
    <t>1=90</t>
  </si>
  <si>
    <t>2=0</t>
  </si>
  <si>
    <t>1=0</t>
  </si>
  <si>
    <t>3=0</t>
  </si>
  <si>
    <t>1=180</t>
  </si>
  <si>
    <t>Eclip?</t>
  </si>
  <si>
    <t>2=90</t>
  </si>
  <si>
    <t>2=180</t>
  </si>
  <si>
    <t>2=270</t>
  </si>
  <si>
    <t>Name</t>
  </si>
  <si>
    <t>Year 1 South</t>
  </si>
  <si>
    <t>Year 2 North</t>
  </si>
  <si>
    <t>Year 3 South</t>
  </si>
  <si>
    <t>Year 3 North</t>
  </si>
  <si>
    <t>Year 3 0</t>
  </si>
  <si>
    <t>Year 3 90</t>
  </si>
  <si>
    <t>Year 3 180</t>
  </si>
  <si>
    <t>Year 3 270</t>
  </si>
  <si>
    <t>Years 1+2</t>
  </si>
  <si>
    <t>Average Outage*</t>
  </si>
  <si>
    <t>Estimate of 28% lost frames for ecliptic viewing</t>
  </si>
  <si>
    <t>Viewing Plan</t>
  </si>
  <si>
    <t>Cam 1 Outage**</t>
  </si>
  <si>
    <t>**weight average across all sectors</t>
  </si>
  <si>
    <t>*weighted average across all cameras and sectors in the survey</t>
  </si>
  <si>
    <t>Count/sec/pixel Threshold:</t>
  </si>
  <si>
    <t>Wide Ecliptic</t>
  </si>
  <si>
    <t>Pole Avoiding North</t>
  </si>
  <si>
    <t>Pole Avoiding South</t>
  </si>
  <si>
    <t xml:space="preserve">Pole Avoid </t>
  </si>
  <si>
    <t>North</t>
  </si>
  <si>
    <t>Pole Avoid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</si>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</sst>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2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1" xfId="0" applyFont="1" applyBorder="1" applyAlignment="1">
      <alignment horizontal="center" wrapText="1"/>
    </xf>
    <xf numFmtId="0" fontId="5" fillId="0" borderId="0" xfId="0" applyFont="1"/>
    <xf numFmtId="164" fontId="5" fillId="0" borderId="0" xfId="0" applyNumberFormat="1" applyFont="1"/>
    <xf numFmtId="0" fontId="3" fillId="0" borderId="0" xfId="0" applyFont="1"/>
    <xf numFmtId="0" fontId="4" fillId="0" borderId="0" xfId="0" applyFont="1" applyBorder="1" applyAlignment="1">
      <alignment horizontal="center" wrapText="1"/>
    </xf>
    <xf numFmtId="164" fontId="3" fillId="0" borderId="0" xfId="1" applyNumberFormat="1" applyFont="1"/>
    <xf numFmtId="0" fontId="8" fillId="0" borderId="0" xfId="0" applyFont="1"/>
    <xf numFmtId="10" fontId="8" fillId="0" borderId="0" xfId="1" applyNumberFormat="1" applyFont="1"/>
    <xf numFmtId="0" fontId="9" fillId="0" borderId="0" xfId="0" applyFont="1"/>
    <xf numFmtId="0" fontId="0" fillId="0" borderId="0" xfId="0" applyFont="1"/>
    <xf numFmtId="10" fontId="0" fillId="0" borderId="0" xfId="1" applyNumberFormat="1" applyFont="1"/>
    <xf numFmtId="10" fontId="1" fillId="0" borderId="0" xfId="1" applyNumberFormat="1" applyFont="1"/>
    <xf numFmtId="0" fontId="0" fillId="0" borderId="0" xfId="0" applyBorder="1"/>
    <xf numFmtId="164" fontId="8" fillId="0" borderId="0" xfId="1" applyNumberFormat="1" applyFont="1"/>
    <xf numFmtId="164" fontId="8" fillId="0" borderId="0" xfId="0" applyNumberFormat="1" applyFont="1"/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Cam1</c:v>
          </c:tx>
          <c:marker>
            <c:symbol val="none"/>
          </c:marker>
          <c:val>
            <c:numRef>
              <c:f>'Summary Data'!$H$3:$H$15</c:f>
              <c:numCache>
                <c:formatCode>General</c:formatCode>
                <c:ptCount val="13"/>
                <c:pt idx="0">
                  <c:v>224.0</c:v>
                </c:pt>
                <c:pt idx="1">
                  <c:v>154.0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28.0</c:v>
                </c:pt>
                <c:pt idx="6">
                  <c:v>57.0</c:v>
                </c:pt>
                <c:pt idx="7">
                  <c:v>65.0</c:v>
                </c:pt>
                <c:pt idx="8">
                  <c:v>76.0</c:v>
                </c:pt>
                <c:pt idx="9">
                  <c:v>102.0</c:v>
                </c:pt>
                <c:pt idx="10">
                  <c:v>147.0</c:v>
                </c:pt>
                <c:pt idx="11">
                  <c:v>217.0</c:v>
                </c:pt>
                <c:pt idx="12">
                  <c:v>247.0</c:v>
                </c:pt>
              </c:numCache>
            </c:numRef>
          </c:val>
          <c:smooth val="0"/>
        </c:ser>
        <c:ser>
          <c:idx val="1"/>
          <c:order val="1"/>
          <c:tx>
            <c:v>Cam2</c:v>
          </c:tx>
          <c:marker>
            <c:symbol val="none"/>
          </c:marker>
          <c:val>
            <c:numRef>
              <c:f>'Summary Data'!$M$3:$M$15</c:f>
              <c:numCache>
                <c:formatCode>General</c:formatCode>
                <c:ptCount val="13"/>
                <c:pt idx="0">
                  <c:v>41.0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23.0</c:v>
                </c:pt>
                <c:pt idx="7">
                  <c:v>47.0</c:v>
                </c:pt>
                <c:pt idx="8">
                  <c:v>63.0</c:v>
                </c:pt>
                <c:pt idx="9">
                  <c:v>74.0</c:v>
                </c:pt>
                <c:pt idx="10">
                  <c:v>66.0</c:v>
                </c:pt>
                <c:pt idx="11">
                  <c:v>88.0</c:v>
                </c:pt>
                <c:pt idx="12">
                  <c:v>78.0</c:v>
                </c:pt>
              </c:numCache>
            </c:numRef>
          </c:val>
          <c:smooth val="0"/>
        </c:ser>
        <c:ser>
          <c:idx val="2"/>
          <c:order val="2"/>
          <c:tx>
            <c:v>Cam3</c:v>
          </c:tx>
          <c:marker>
            <c:symbol val="none"/>
          </c:marker>
          <c:val>
            <c:numRef>
              <c:f>'Summary Data'!$R$3:$R$15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16.0</c:v>
                </c:pt>
                <c:pt idx="8">
                  <c:v>24.0</c:v>
                </c:pt>
                <c:pt idx="9">
                  <c:v>29.0</c:v>
                </c:pt>
                <c:pt idx="10">
                  <c:v>31.0</c:v>
                </c:pt>
                <c:pt idx="11">
                  <c:v>14.0</c:v>
                </c:pt>
                <c:pt idx="1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Cam4</c:v>
          </c:tx>
          <c:marker>
            <c:symbol val="none"/>
          </c:marker>
          <c:val>
            <c:numRef>
              <c:f>'Summary Data'!$W$3:$W$15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Total</c:v>
          </c:tx>
          <c:marker>
            <c:symbol val="none"/>
          </c:marker>
          <c:val>
            <c:numRef>
              <c:f>'Summary Data'!$D$3:$D$15</c:f>
              <c:numCache>
                <c:formatCode>General</c:formatCode>
                <c:ptCount val="13"/>
                <c:pt idx="0">
                  <c:v>663.0</c:v>
                </c:pt>
                <c:pt idx="1">
                  <c:v>664.0</c:v>
                </c:pt>
                <c:pt idx="2">
                  <c:v>659.0</c:v>
                </c:pt>
                <c:pt idx="3">
                  <c:v>653.0</c:v>
                </c:pt>
                <c:pt idx="4">
                  <c:v>648.0</c:v>
                </c:pt>
                <c:pt idx="5">
                  <c:v>647.0</c:v>
                </c:pt>
                <c:pt idx="6">
                  <c:v>651.0</c:v>
                </c:pt>
                <c:pt idx="7">
                  <c:v>657.0</c:v>
                </c:pt>
                <c:pt idx="8">
                  <c:v>662.0</c:v>
                </c:pt>
                <c:pt idx="9">
                  <c:v>663.0</c:v>
                </c:pt>
                <c:pt idx="10">
                  <c:v>660.0</c:v>
                </c:pt>
                <c:pt idx="11">
                  <c:v>656.0</c:v>
                </c:pt>
                <c:pt idx="12">
                  <c:v>652.0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73528"/>
        <c:axId val="2096879192"/>
      </c:lineChart>
      <c:catAx>
        <c:axId val="209687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Sector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6879192"/>
        <c:crosses val="autoZero"/>
        <c:auto val="1"/>
        <c:lblAlgn val="ctr"/>
        <c:lblOffset val="100"/>
        <c:noMultiLvlLbl val="0"/>
      </c:catAx>
      <c:valAx>
        <c:axId val="209687919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2000"/>
                  <a:t>Lost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87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Pole Avoiding South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Cam1</c:v>
          </c:tx>
          <c:marker>
            <c:symbol val="none"/>
          </c:marker>
          <c:val>
            <c:numRef>
              <c:f>'Summary Data'!$H$168:$H$180</c:f>
              <c:numCache>
                <c:formatCode>General</c:formatCode>
                <c:ptCount val="13"/>
                <c:pt idx="0">
                  <c:v>379.0</c:v>
                </c:pt>
                <c:pt idx="1">
                  <c:v>175.0</c:v>
                </c:pt>
                <c:pt idx="2">
                  <c:v>79.0</c:v>
                </c:pt>
                <c:pt idx="3">
                  <c:v>18.0</c:v>
                </c:pt>
                <c:pt idx="4">
                  <c:v>44.0</c:v>
                </c:pt>
                <c:pt idx="5">
                  <c:v>65.0</c:v>
                </c:pt>
                <c:pt idx="6">
                  <c:v>58.0</c:v>
                </c:pt>
                <c:pt idx="7">
                  <c:v>50.0</c:v>
                </c:pt>
                <c:pt idx="8">
                  <c:v>50.0</c:v>
                </c:pt>
                <c:pt idx="9">
                  <c:v>57.0</c:v>
                </c:pt>
                <c:pt idx="10">
                  <c:v>93.0</c:v>
                </c:pt>
                <c:pt idx="11">
                  <c:v>133.0</c:v>
                </c:pt>
                <c:pt idx="12">
                  <c:v>189.0</c:v>
                </c:pt>
              </c:numCache>
            </c:numRef>
          </c:val>
          <c:smooth val="0"/>
        </c:ser>
        <c:ser>
          <c:idx val="1"/>
          <c:order val="1"/>
          <c:tx>
            <c:v>Cam2</c:v>
          </c:tx>
          <c:marker>
            <c:symbol val="none"/>
          </c:marker>
          <c:val>
            <c:numRef>
              <c:f>'Summary Data'!$M$168:$M$180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16.0</c:v>
                </c:pt>
                <c:pt idx="6">
                  <c:v>21.0</c:v>
                </c:pt>
                <c:pt idx="7">
                  <c:v>23.0</c:v>
                </c:pt>
                <c:pt idx="8">
                  <c:v>25.0</c:v>
                </c:pt>
                <c:pt idx="9">
                  <c:v>30.0</c:v>
                </c:pt>
                <c:pt idx="10">
                  <c:v>23.0</c:v>
                </c:pt>
                <c:pt idx="11">
                  <c:v>24.0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Cam3</c:v>
          </c:tx>
          <c:marker>
            <c:symbol val="none"/>
          </c:marker>
          <c:val>
            <c:numRef>
              <c:f>'Summary Data'!$R$168:$R$180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12.0</c:v>
                </c:pt>
                <c:pt idx="6">
                  <c:v>19.0</c:v>
                </c:pt>
                <c:pt idx="7">
                  <c:v>19.0</c:v>
                </c:pt>
                <c:pt idx="8">
                  <c:v>20.0</c:v>
                </c:pt>
                <c:pt idx="9">
                  <c:v>17.0</c:v>
                </c:pt>
                <c:pt idx="10">
                  <c:v>13.0</c:v>
                </c:pt>
                <c:pt idx="11">
                  <c:v>5.0</c:v>
                </c:pt>
                <c:pt idx="1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Cam4</c:v>
          </c:tx>
          <c:marker>
            <c:symbol val="none"/>
          </c:marker>
          <c:val>
            <c:numRef>
              <c:f>'Summary Data'!$W$168:$W$180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Total</c:v>
          </c:tx>
          <c:marker>
            <c:symbol val="none"/>
          </c:marker>
          <c:val>
            <c:numRef>
              <c:f>'Summary Data'!$D$168:$D$180</c:f>
              <c:numCache>
                <c:formatCode>General</c:formatCode>
                <c:ptCount val="13"/>
                <c:pt idx="0">
                  <c:v>667.0</c:v>
                </c:pt>
                <c:pt idx="1">
                  <c:v>659.0</c:v>
                </c:pt>
                <c:pt idx="2">
                  <c:v>649.0</c:v>
                </c:pt>
                <c:pt idx="3">
                  <c:v>645.0</c:v>
                </c:pt>
                <c:pt idx="4">
                  <c:v>648.0</c:v>
                </c:pt>
                <c:pt idx="5">
                  <c:v>657.0</c:v>
                </c:pt>
                <c:pt idx="6">
                  <c:v>666.0</c:v>
                </c:pt>
                <c:pt idx="7">
                  <c:v>668.0</c:v>
                </c:pt>
                <c:pt idx="8">
                  <c:v>662.0</c:v>
                </c:pt>
                <c:pt idx="9">
                  <c:v>653.0</c:v>
                </c:pt>
                <c:pt idx="10">
                  <c:v>647.0</c:v>
                </c:pt>
                <c:pt idx="11">
                  <c:v>648.0</c:v>
                </c:pt>
                <c:pt idx="12">
                  <c:v>655.0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327272"/>
        <c:axId val="-2018748232"/>
      </c:lineChart>
      <c:catAx>
        <c:axId val="-201932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Sector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18748232"/>
        <c:crosses val="autoZero"/>
        <c:auto val="1"/>
        <c:lblAlgn val="ctr"/>
        <c:lblOffset val="100"/>
        <c:noMultiLvlLbl val="0"/>
      </c:catAx>
      <c:valAx>
        <c:axId val="-2018748232"/>
        <c:scaling>
          <c:orientation val="minMax"/>
          <c:max val="700.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2000"/>
                  <a:t>Lost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932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Wide Ecliptic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Cam1</c:v>
          </c:tx>
          <c:marker>
            <c:symbol val="none"/>
          </c:marker>
          <c:val>
            <c:numRef>
              <c:f>'Summary Data'!$H$186:$H$198</c:f>
              <c:numCache>
                <c:formatCode>General</c:formatCode>
                <c:ptCount val="13"/>
                <c:pt idx="0">
                  <c:v>40.0</c:v>
                </c:pt>
                <c:pt idx="1">
                  <c:v>53.0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20.0</c:v>
                </c:pt>
                <c:pt idx="6">
                  <c:v>33.0</c:v>
                </c:pt>
                <c:pt idx="7">
                  <c:v>36.0</c:v>
                </c:pt>
                <c:pt idx="8">
                  <c:v>39.0</c:v>
                </c:pt>
                <c:pt idx="9">
                  <c:v>46.0</c:v>
                </c:pt>
                <c:pt idx="10">
                  <c:v>56.0</c:v>
                </c:pt>
                <c:pt idx="11">
                  <c:v>38.0</c:v>
                </c:pt>
                <c:pt idx="12">
                  <c:v>19.0</c:v>
                </c:pt>
              </c:numCache>
            </c:numRef>
          </c:val>
          <c:smooth val="0"/>
        </c:ser>
        <c:ser>
          <c:idx val="1"/>
          <c:order val="1"/>
          <c:tx>
            <c:v>Cam2</c:v>
          </c:tx>
          <c:marker>
            <c:symbol val="none"/>
          </c:marker>
          <c:val>
            <c:numRef>
              <c:f>'Summary Data'!$M$186:$M$198</c:f>
              <c:numCache>
                <c:formatCode>General</c:formatCode>
                <c:ptCount val="13"/>
                <c:pt idx="0">
                  <c:v>488.0</c:v>
                </c:pt>
                <c:pt idx="1">
                  <c:v>471.0</c:v>
                </c:pt>
                <c:pt idx="2">
                  <c:v>249.0</c:v>
                </c:pt>
                <c:pt idx="3">
                  <c:v>146.0</c:v>
                </c:pt>
                <c:pt idx="4">
                  <c:v>104.0</c:v>
                </c:pt>
                <c:pt idx="5">
                  <c:v>85.0</c:v>
                </c:pt>
                <c:pt idx="6">
                  <c:v>64.0</c:v>
                </c:pt>
                <c:pt idx="7">
                  <c:v>54.0</c:v>
                </c:pt>
                <c:pt idx="8">
                  <c:v>52.0</c:v>
                </c:pt>
                <c:pt idx="9">
                  <c:v>59.0</c:v>
                </c:pt>
                <c:pt idx="10">
                  <c:v>101.0</c:v>
                </c:pt>
                <c:pt idx="11">
                  <c:v>161.0</c:v>
                </c:pt>
                <c:pt idx="12">
                  <c:v>261.0</c:v>
                </c:pt>
              </c:numCache>
            </c:numRef>
          </c:val>
          <c:smooth val="0"/>
        </c:ser>
        <c:ser>
          <c:idx val="2"/>
          <c:order val="2"/>
          <c:tx>
            <c:v>Cam3</c:v>
          </c:tx>
          <c:marker>
            <c:symbol val="none"/>
          </c:marker>
          <c:val>
            <c:numRef>
              <c:f>'Summary Data'!$R$186:$R$198</c:f>
              <c:numCache>
                <c:formatCode>General</c:formatCode>
                <c:ptCount val="13"/>
                <c:pt idx="0">
                  <c:v>532.0</c:v>
                </c:pt>
                <c:pt idx="1">
                  <c:v>532.0</c:v>
                </c:pt>
                <c:pt idx="2">
                  <c:v>390.0</c:v>
                </c:pt>
                <c:pt idx="3">
                  <c:v>245.0</c:v>
                </c:pt>
                <c:pt idx="4">
                  <c:v>148.0</c:v>
                </c:pt>
                <c:pt idx="5">
                  <c:v>100.0</c:v>
                </c:pt>
                <c:pt idx="6">
                  <c:v>69.0</c:v>
                </c:pt>
                <c:pt idx="7">
                  <c:v>49.0</c:v>
                </c:pt>
                <c:pt idx="8">
                  <c:v>33.0</c:v>
                </c:pt>
                <c:pt idx="9">
                  <c:v>51.0</c:v>
                </c:pt>
                <c:pt idx="10">
                  <c:v>90.0</c:v>
                </c:pt>
                <c:pt idx="11">
                  <c:v>170.0</c:v>
                </c:pt>
                <c:pt idx="12">
                  <c:v>308.0</c:v>
                </c:pt>
              </c:numCache>
            </c:numRef>
          </c:val>
          <c:smooth val="0"/>
        </c:ser>
        <c:ser>
          <c:idx val="3"/>
          <c:order val="3"/>
          <c:tx>
            <c:v>Cam4</c:v>
          </c:tx>
          <c:marker>
            <c:symbol val="none"/>
          </c:marker>
          <c:val>
            <c:numRef>
              <c:f>'Summary Data'!$W$186:$W$198</c:f>
              <c:numCache>
                <c:formatCode>General</c:formatCode>
                <c:ptCount val="13"/>
                <c:pt idx="0">
                  <c:v>333.0</c:v>
                </c:pt>
                <c:pt idx="1">
                  <c:v>336.0</c:v>
                </c:pt>
                <c:pt idx="2">
                  <c:v>308.0</c:v>
                </c:pt>
                <c:pt idx="3">
                  <c:v>199.0</c:v>
                </c:pt>
                <c:pt idx="4">
                  <c:v>110.0</c:v>
                </c:pt>
                <c:pt idx="5">
                  <c:v>41.0</c:v>
                </c:pt>
                <c:pt idx="6">
                  <c:v>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119.0</c:v>
                </c:pt>
              </c:numCache>
            </c:numRef>
          </c:val>
          <c:smooth val="0"/>
        </c:ser>
        <c:ser>
          <c:idx val="4"/>
          <c:order val="4"/>
          <c:tx>
            <c:v>Total</c:v>
          </c:tx>
          <c:marker>
            <c:symbol val="none"/>
          </c:marker>
          <c:val>
            <c:numRef>
              <c:f>'Summary Data'!$D$186:$D$198</c:f>
              <c:numCache>
                <c:formatCode>General</c:formatCode>
                <c:ptCount val="13"/>
                <c:pt idx="0">
                  <c:v>667.0</c:v>
                </c:pt>
                <c:pt idx="1">
                  <c:v>659.0</c:v>
                </c:pt>
                <c:pt idx="2">
                  <c:v>649.0</c:v>
                </c:pt>
                <c:pt idx="3">
                  <c:v>645.0</c:v>
                </c:pt>
                <c:pt idx="4">
                  <c:v>648.0</c:v>
                </c:pt>
                <c:pt idx="5">
                  <c:v>657.0</c:v>
                </c:pt>
                <c:pt idx="6">
                  <c:v>666.0</c:v>
                </c:pt>
                <c:pt idx="7">
                  <c:v>668.0</c:v>
                </c:pt>
                <c:pt idx="8">
                  <c:v>662.0</c:v>
                </c:pt>
                <c:pt idx="9">
                  <c:v>653.0</c:v>
                </c:pt>
                <c:pt idx="10">
                  <c:v>647.0</c:v>
                </c:pt>
                <c:pt idx="11">
                  <c:v>648.0</c:v>
                </c:pt>
                <c:pt idx="12">
                  <c:v>655.0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376792"/>
        <c:axId val="-2103112728"/>
      </c:lineChart>
      <c:catAx>
        <c:axId val="-201937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Sector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3112728"/>
        <c:crosses val="autoZero"/>
        <c:auto val="1"/>
        <c:lblAlgn val="ctr"/>
        <c:lblOffset val="100"/>
        <c:noMultiLvlLbl val="0"/>
      </c:catAx>
      <c:valAx>
        <c:axId val="-2103112728"/>
        <c:scaling>
          <c:orientation val="minMax"/>
          <c:max val="700.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2000"/>
                  <a:t>Lost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937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Cam1</c:v>
          </c:tx>
          <c:marker>
            <c:symbol val="none"/>
          </c:marker>
          <c:val>
            <c:numRef>
              <c:f>'Summary Data'!$H$20:$H$32</c:f>
              <c:numCache>
                <c:formatCode>General</c:formatCode>
                <c:ptCount val="13"/>
                <c:pt idx="0">
                  <c:v>504.0</c:v>
                </c:pt>
                <c:pt idx="1">
                  <c:v>447.0</c:v>
                </c:pt>
                <c:pt idx="2">
                  <c:v>291.0</c:v>
                </c:pt>
                <c:pt idx="3">
                  <c:v>200.0</c:v>
                </c:pt>
                <c:pt idx="4">
                  <c:v>142.0</c:v>
                </c:pt>
                <c:pt idx="5">
                  <c:v>102.0</c:v>
                </c:pt>
                <c:pt idx="6">
                  <c:v>73.0</c:v>
                </c:pt>
                <c:pt idx="7">
                  <c:v>50.0</c:v>
                </c:pt>
                <c:pt idx="8">
                  <c:v>40.0</c:v>
                </c:pt>
                <c:pt idx="9">
                  <c:v>48.0</c:v>
                </c:pt>
                <c:pt idx="10">
                  <c:v>80.0</c:v>
                </c:pt>
                <c:pt idx="11">
                  <c:v>188.0</c:v>
                </c:pt>
                <c:pt idx="12">
                  <c:v>364.0</c:v>
                </c:pt>
              </c:numCache>
            </c:numRef>
          </c:val>
          <c:smooth val="0"/>
        </c:ser>
        <c:ser>
          <c:idx val="1"/>
          <c:order val="1"/>
          <c:tx>
            <c:v>Cam2</c:v>
          </c:tx>
          <c:marker>
            <c:symbol val="none"/>
          </c:marker>
          <c:val>
            <c:numRef>
              <c:f>'Summary Data'!$M$20:$M$32</c:f>
              <c:numCache>
                <c:formatCode>General</c:formatCode>
                <c:ptCount val="13"/>
                <c:pt idx="0">
                  <c:v>339.0</c:v>
                </c:pt>
                <c:pt idx="1">
                  <c:v>332.0</c:v>
                </c:pt>
                <c:pt idx="2">
                  <c:v>268.0</c:v>
                </c:pt>
                <c:pt idx="3">
                  <c:v>196.0</c:v>
                </c:pt>
                <c:pt idx="4">
                  <c:v>137.0</c:v>
                </c:pt>
                <c:pt idx="5">
                  <c:v>91.0</c:v>
                </c:pt>
                <c:pt idx="6">
                  <c:v>42.0</c:v>
                </c:pt>
                <c:pt idx="7">
                  <c:v>7.0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73.0</c:v>
                </c:pt>
              </c:numCache>
            </c:numRef>
          </c:val>
          <c:smooth val="0"/>
        </c:ser>
        <c:ser>
          <c:idx val="2"/>
          <c:order val="2"/>
          <c:tx>
            <c:v>Cam3</c:v>
          </c:tx>
          <c:marker>
            <c:symbol val="none"/>
          </c:marker>
          <c:val>
            <c:numRef>
              <c:f>'Summary Data'!$R$20:$R$32</c:f>
              <c:numCache>
                <c:formatCode>General</c:formatCode>
                <c:ptCount val="13"/>
                <c:pt idx="0">
                  <c:v>0.0</c:v>
                </c:pt>
                <c:pt idx="1">
                  <c:v>79.0</c:v>
                </c:pt>
                <c:pt idx="2">
                  <c:v>84.0</c:v>
                </c:pt>
                <c:pt idx="3">
                  <c:v>53.0</c:v>
                </c:pt>
                <c:pt idx="4">
                  <c:v>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Cam4</c:v>
          </c:tx>
          <c:marker>
            <c:symbol val="none"/>
          </c:marker>
          <c:val>
            <c:numRef>
              <c:f>'Summary Data'!$W$20:$W$32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Total</c:v>
          </c:tx>
          <c:marker>
            <c:symbol val="none"/>
          </c:marker>
          <c:val>
            <c:numRef>
              <c:f>'Summary Data'!$D$20:$D$32</c:f>
              <c:numCache>
                <c:formatCode>General</c:formatCode>
                <c:ptCount val="13"/>
                <c:pt idx="0">
                  <c:v>650.0</c:v>
                </c:pt>
                <c:pt idx="1">
                  <c:v>650.0</c:v>
                </c:pt>
                <c:pt idx="2">
                  <c:v>654.0</c:v>
                </c:pt>
                <c:pt idx="3">
                  <c:v>659.0</c:v>
                </c:pt>
                <c:pt idx="4">
                  <c:v>663.0</c:v>
                </c:pt>
                <c:pt idx="5">
                  <c:v>664.0</c:v>
                </c:pt>
                <c:pt idx="6">
                  <c:v>660.0</c:v>
                </c:pt>
                <c:pt idx="7">
                  <c:v>652.0</c:v>
                </c:pt>
                <c:pt idx="8">
                  <c:v>647.0</c:v>
                </c:pt>
                <c:pt idx="9">
                  <c:v>648.0</c:v>
                </c:pt>
                <c:pt idx="10">
                  <c:v>653.0</c:v>
                </c:pt>
                <c:pt idx="11">
                  <c:v>661.0</c:v>
                </c:pt>
                <c:pt idx="12">
                  <c:v>668.0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844696"/>
        <c:axId val="2095850344"/>
      </c:lineChart>
      <c:catAx>
        <c:axId val="209584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Sector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5850344"/>
        <c:crosses val="autoZero"/>
        <c:auto val="1"/>
        <c:lblAlgn val="ctr"/>
        <c:lblOffset val="100"/>
        <c:noMultiLvlLbl val="0"/>
      </c:catAx>
      <c:valAx>
        <c:axId val="2095850344"/>
        <c:scaling>
          <c:orientation val="minMax"/>
          <c:max val="700.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2000"/>
                  <a:t>Lost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84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3</a:t>
            </a:r>
            <a:r>
              <a:rPr lang="en-US" baseline="0"/>
              <a:t> Northern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Cam1</c:v>
          </c:tx>
          <c:marker>
            <c:symbol val="none"/>
          </c:marker>
          <c:val>
            <c:numRef>
              <c:f>'Summary Data'!$H$39:$H$51</c:f>
              <c:numCache>
                <c:formatCode>General</c:formatCode>
                <c:ptCount val="13"/>
                <c:pt idx="0">
                  <c:v>538.0</c:v>
                </c:pt>
                <c:pt idx="1">
                  <c:v>532.0</c:v>
                </c:pt>
                <c:pt idx="2">
                  <c:v>389.0</c:v>
                </c:pt>
                <c:pt idx="3">
                  <c:v>238.0</c:v>
                </c:pt>
                <c:pt idx="4">
                  <c:v>148.0</c:v>
                </c:pt>
                <c:pt idx="5">
                  <c:v>100.0</c:v>
                </c:pt>
                <c:pt idx="6">
                  <c:v>70.0</c:v>
                </c:pt>
                <c:pt idx="7">
                  <c:v>50.0</c:v>
                </c:pt>
                <c:pt idx="8">
                  <c:v>38.0</c:v>
                </c:pt>
                <c:pt idx="9">
                  <c:v>55.0</c:v>
                </c:pt>
                <c:pt idx="10">
                  <c:v>98.0</c:v>
                </c:pt>
                <c:pt idx="11">
                  <c:v>176.0</c:v>
                </c:pt>
                <c:pt idx="12">
                  <c:v>309.0</c:v>
                </c:pt>
              </c:numCache>
            </c:numRef>
          </c:val>
          <c:smooth val="0"/>
        </c:ser>
        <c:ser>
          <c:idx val="1"/>
          <c:order val="1"/>
          <c:tx>
            <c:v>Cam2</c:v>
          </c:tx>
          <c:marker>
            <c:symbol val="none"/>
          </c:marker>
          <c:val>
            <c:numRef>
              <c:f>'Summary Data'!$M$39:$M$51</c:f>
              <c:numCache>
                <c:formatCode>General</c:formatCode>
                <c:ptCount val="13"/>
                <c:pt idx="0">
                  <c:v>375.0</c:v>
                </c:pt>
                <c:pt idx="1">
                  <c:v>411.0</c:v>
                </c:pt>
                <c:pt idx="2">
                  <c:v>327.0</c:v>
                </c:pt>
                <c:pt idx="3">
                  <c:v>215.0</c:v>
                </c:pt>
                <c:pt idx="4">
                  <c:v>121.0</c:v>
                </c:pt>
                <c:pt idx="5">
                  <c:v>64.0</c:v>
                </c:pt>
                <c:pt idx="6">
                  <c:v>29.0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34.0</c:v>
                </c:pt>
                <c:pt idx="12">
                  <c:v>196.0</c:v>
                </c:pt>
              </c:numCache>
            </c:numRef>
          </c:val>
          <c:smooth val="0"/>
        </c:ser>
        <c:ser>
          <c:idx val="2"/>
          <c:order val="2"/>
          <c:tx>
            <c:v>Cam3</c:v>
          </c:tx>
          <c:marker>
            <c:symbol val="none"/>
          </c:marker>
          <c:val>
            <c:numRef>
              <c:f>'Summary Data'!$R$39:$R$51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Cam4</c:v>
          </c:tx>
          <c:marker>
            <c:symbol val="none"/>
          </c:marker>
          <c:val>
            <c:numRef>
              <c:f>'Summary Data'!$W$39:$W$51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Total</c:v>
          </c:tx>
          <c:marker>
            <c:symbol val="none"/>
          </c:marker>
          <c:val>
            <c:numRef>
              <c:f>'Summary Data'!$D$39:$D$51</c:f>
              <c:numCache>
                <c:formatCode>General</c:formatCode>
                <c:ptCount val="13"/>
                <c:pt idx="0">
                  <c:v>667.0</c:v>
                </c:pt>
                <c:pt idx="1">
                  <c:v>659.0</c:v>
                </c:pt>
                <c:pt idx="2">
                  <c:v>649.0</c:v>
                </c:pt>
                <c:pt idx="3">
                  <c:v>645.0</c:v>
                </c:pt>
                <c:pt idx="4">
                  <c:v>648.0</c:v>
                </c:pt>
                <c:pt idx="5">
                  <c:v>657.0</c:v>
                </c:pt>
                <c:pt idx="6">
                  <c:v>666.0</c:v>
                </c:pt>
                <c:pt idx="7">
                  <c:v>668.0</c:v>
                </c:pt>
                <c:pt idx="8">
                  <c:v>662.0</c:v>
                </c:pt>
                <c:pt idx="9">
                  <c:v>653.0</c:v>
                </c:pt>
                <c:pt idx="10">
                  <c:v>647.0</c:v>
                </c:pt>
                <c:pt idx="11">
                  <c:v>648.0</c:v>
                </c:pt>
                <c:pt idx="12">
                  <c:v>655.0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21816"/>
        <c:axId val="2095927480"/>
      </c:lineChart>
      <c:catAx>
        <c:axId val="209592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Sector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5927480"/>
        <c:crosses val="autoZero"/>
        <c:auto val="1"/>
        <c:lblAlgn val="ctr"/>
        <c:lblOffset val="100"/>
        <c:noMultiLvlLbl val="0"/>
      </c:catAx>
      <c:valAx>
        <c:axId val="2095927480"/>
        <c:scaling>
          <c:orientation val="minMax"/>
          <c:max val="700.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2000"/>
                  <a:t>Lost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92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3</a:t>
            </a:r>
            <a:r>
              <a:rPr lang="en-US" baseline="0"/>
              <a:t> Southern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Cam1</c:v>
          </c:tx>
          <c:marker>
            <c:symbol val="none"/>
          </c:marker>
          <c:val>
            <c:numRef>
              <c:f>'Summary Data'!$H$57:$H$69</c:f>
              <c:numCache>
                <c:formatCode>General</c:formatCode>
                <c:ptCount val="13"/>
                <c:pt idx="0">
                  <c:v>203.0</c:v>
                </c:pt>
                <c:pt idx="1">
                  <c:v>129.0</c:v>
                </c:pt>
                <c:pt idx="2">
                  <c:v>0.0</c:v>
                </c:pt>
                <c:pt idx="3">
                  <c:v>0.0</c:v>
                </c:pt>
                <c:pt idx="4">
                  <c:v>23.0</c:v>
                </c:pt>
                <c:pt idx="5">
                  <c:v>41.0</c:v>
                </c:pt>
                <c:pt idx="6">
                  <c:v>52.0</c:v>
                </c:pt>
                <c:pt idx="7">
                  <c:v>46.0</c:v>
                </c:pt>
                <c:pt idx="8">
                  <c:v>47.0</c:v>
                </c:pt>
                <c:pt idx="9">
                  <c:v>54.0</c:v>
                </c:pt>
                <c:pt idx="10">
                  <c:v>83.0</c:v>
                </c:pt>
                <c:pt idx="11">
                  <c:v>105.0</c:v>
                </c:pt>
                <c:pt idx="12">
                  <c:v>80.0</c:v>
                </c:pt>
              </c:numCache>
            </c:numRef>
          </c:val>
          <c:smooth val="0"/>
        </c:ser>
        <c:ser>
          <c:idx val="1"/>
          <c:order val="1"/>
          <c:tx>
            <c:v>Cam2</c:v>
          </c:tx>
          <c:marker>
            <c:symbol val="none"/>
          </c:marker>
          <c:val>
            <c:numRef>
              <c:f>'Summary Data'!$M$57:$M$69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13.0</c:v>
                </c:pt>
                <c:pt idx="6">
                  <c:v>21.0</c:v>
                </c:pt>
                <c:pt idx="7">
                  <c:v>21.0</c:v>
                </c:pt>
                <c:pt idx="8">
                  <c:v>20.0</c:v>
                </c:pt>
                <c:pt idx="9">
                  <c:v>18.0</c:v>
                </c:pt>
                <c:pt idx="10">
                  <c:v>21.0</c:v>
                </c:pt>
                <c:pt idx="11">
                  <c:v>7.0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Cam3</c:v>
          </c:tx>
          <c:marker>
            <c:symbol val="none"/>
          </c:marker>
          <c:val>
            <c:numRef>
              <c:f>'Summary Data'!$R$57:$R$69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10.0</c:v>
                </c:pt>
                <c:pt idx="6">
                  <c:v>17.0</c:v>
                </c:pt>
                <c:pt idx="7">
                  <c:v>17.0</c:v>
                </c:pt>
                <c:pt idx="8">
                  <c:v>16.0</c:v>
                </c:pt>
                <c:pt idx="9">
                  <c:v>17.0</c:v>
                </c:pt>
                <c:pt idx="10">
                  <c:v>12.0</c:v>
                </c:pt>
                <c:pt idx="11">
                  <c:v>5.0</c:v>
                </c:pt>
                <c:pt idx="1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Cam4</c:v>
          </c:tx>
          <c:marker>
            <c:symbol val="none"/>
          </c:marker>
          <c:val>
            <c:numRef>
              <c:f>'Summary Data'!$W$57:$W$69</c:f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Total</c:v>
          </c:tx>
          <c:marker>
            <c:symbol val="none"/>
          </c:marker>
          <c:val>
            <c:numRef>
              <c:f>'Summary Data'!$D$57:$D$69</c:f>
              <c:numCache>
                <c:formatCode>General</c:formatCode>
                <c:ptCount val="13"/>
                <c:pt idx="0">
                  <c:v>667.0</c:v>
                </c:pt>
                <c:pt idx="1">
                  <c:v>659.0</c:v>
                </c:pt>
                <c:pt idx="2">
                  <c:v>649.0</c:v>
                </c:pt>
                <c:pt idx="3">
                  <c:v>645.0</c:v>
                </c:pt>
                <c:pt idx="4">
                  <c:v>648.0</c:v>
                </c:pt>
                <c:pt idx="5">
                  <c:v>657.0</c:v>
                </c:pt>
                <c:pt idx="6">
                  <c:v>666.0</c:v>
                </c:pt>
                <c:pt idx="7">
                  <c:v>668.0</c:v>
                </c:pt>
                <c:pt idx="8">
                  <c:v>662.0</c:v>
                </c:pt>
                <c:pt idx="9">
                  <c:v>653.0</c:v>
                </c:pt>
                <c:pt idx="10">
                  <c:v>647.0</c:v>
                </c:pt>
                <c:pt idx="11">
                  <c:v>648.0</c:v>
                </c:pt>
                <c:pt idx="12">
                  <c:v>655.0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872408"/>
        <c:axId val="2095890312"/>
      </c:lineChart>
      <c:catAx>
        <c:axId val="209587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Sector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5890312"/>
        <c:crosses val="autoZero"/>
        <c:auto val="1"/>
        <c:lblAlgn val="ctr"/>
        <c:lblOffset val="100"/>
        <c:noMultiLvlLbl val="0"/>
      </c:catAx>
      <c:valAx>
        <c:axId val="2095890312"/>
        <c:scaling>
          <c:orientation val="minMax"/>
          <c:max val="700.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2000"/>
                  <a:t>Lost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87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3</a:t>
            </a:r>
            <a:r>
              <a:rPr lang="en-US" baseline="0"/>
              <a:t> Ecliptic 0?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Cam1</c:v>
          </c:tx>
          <c:marker>
            <c:symbol val="none"/>
          </c:marker>
          <c:val>
            <c:numRef>
              <c:f>'Summary Data'!$H$76:$H$88</c:f>
              <c:numCache>
                <c:formatCode>General</c:formatCode>
                <c:ptCount val="13"/>
                <c:pt idx="0">
                  <c:v>408.0</c:v>
                </c:pt>
                <c:pt idx="1">
                  <c:v>512.0</c:v>
                </c:pt>
                <c:pt idx="2">
                  <c:v>452.0</c:v>
                </c:pt>
                <c:pt idx="3">
                  <c:v>231.0</c:v>
                </c:pt>
                <c:pt idx="4">
                  <c:v>143.0</c:v>
                </c:pt>
                <c:pt idx="5">
                  <c:v>102.0</c:v>
                </c:pt>
                <c:pt idx="6">
                  <c:v>79.0</c:v>
                </c:pt>
                <c:pt idx="7">
                  <c:v>62.0</c:v>
                </c:pt>
                <c:pt idx="8">
                  <c:v>54.0</c:v>
                </c:pt>
                <c:pt idx="9">
                  <c:v>54.0</c:v>
                </c:pt>
                <c:pt idx="10">
                  <c:v>75.0</c:v>
                </c:pt>
                <c:pt idx="11">
                  <c:v>127.0</c:v>
                </c:pt>
                <c:pt idx="12">
                  <c:v>201.0</c:v>
                </c:pt>
              </c:numCache>
            </c:numRef>
          </c:val>
          <c:smooth val="0"/>
        </c:ser>
        <c:ser>
          <c:idx val="1"/>
          <c:order val="1"/>
          <c:tx>
            <c:v>Cam2</c:v>
          </c:tx>
          <c:marker>
            <c:symbol val="none"/>
          </c:marker>
          <c:val>
            <c:numRef>
              <c:f>'Summary Data'!$M$76:$M$88</c:f>
              <c:numCache>
                <c:formatCode>General</c:formatCode>
                <c:ptCount val="13"/>
                <c:pt idx="0">
                  <c:v>274.0</c:v>
                </c:pt>
                <c:pt idx="1">
                  <c:v>410.0</c:v>
                </c:pt>
                <c:pt idx="2">
                  <c:v>496.0</c:v>
                </c:pt>
                <c:pt idx="3">
                  <c:v>432.0</c:v>
                </c:pt>
                <c:pt idx="4">
                  <c:v>211.0</c:v>
                </c:pt>
                <c:pt idx="5">
                  <c:v>134.0</c:v>
                </c:pt>
                <c:pt idx="6">
                  <c:v>94.0</c:v>
                </c:pt>
                <c:pt idx="7">
                  <c:v>76.0</c:v>
                </c:pt>
                <c:pt idx="8">
                  <c:v>64.0</c:v>
                </c:pt>
                <c:pt idx="9">
                  <c:v>56.0</c:v>
                </c:pt>
                <c:pt idx="10">
                  <c:v>56.0</c:v>
                </c:pt>
                <c:pt idx="11">
                  <c:v>85.0</c:v>
                </c:pt>
                <c:pt idx="12">
                  <c:v>135.0</c:v>
                </c:pt>
              </c:numCache>
            </c:numRef>
          </c:val>
          <c:smooth val="0"/>
        </c:ser>
        <c:ser>
          <c:idx val="2"/>
          <c:order val="2"/>
          <c:tx>
            <c:v>Cam3</c:v>
          </c:tx>
          <c:marker>
            <c:symbol val="none"/>
          </c:marker>
          <c:val>
            <c:numRef>
              <c:f>'Summary Data'!$R$76:$R$88</c:f>
              <c:numCache>
                <c:formatCode>General</c:formatCode>
                <c:ptCount val="13"/>
                <c:pt idx="0">
                  <c:v>170.0</c:v>
                </c:pt>
                <c:pt idx="1">
                  <c:v>277.0</c:v>
                </c:pt>
                <c:pt idx="2">
                  <c:v>425.0</c:v>
                </c:pt>
                <c:pt idx="3">
                  <c:v>483.0</c:v>
                </c:pt>
                <c:pt idx="4">
                  <c:v>370.0</c:v>
                </c:pt>
                <c:pt idx="5">
                  <c:v>196.0</c:v>
                </c:pt>
                <c:pt idx="6">
                  <c:v>126.0</c:v>
                </c:pt>
                <c:pt idx="7">
                  <c:v>90.0</c:v>
                </c:pt>
                <c:pt idx="8">
                  <c:v>76.0</c:v>
                </c:pt>
                <c:pt idx="9">
                  <c:v>65.0</c:v>
                </c:pt>
                <c:pt idx="10">
                  <c:v>57.0</c:v>
                </c:pt>
                <c:pt idx="11">
                  <c:v>57.0</c:v>
                </c:pt>
                <c:pt idx="12">
                  <c:v>91.0</c:v>
                </c:pt>
              </c:numCache>
            </c:numRef>
          </c:val>
          <c:smooth val="0"/>
        </c:ser>
        <c:ser>
          <c:idx val="3"/>
          <c:order val="3"/>
          <c:tx>
            <c:v>Cam4</c:v>
          </c:tx>
          <c:marker>
            <c:symbol val="none"/>
          </c:marker>
          <c:val>
            <c:numRef>
              <c:f>'Summary Data'!$W$76:$W$88</c:f>
              <c:numCache>
                <c:formatCode>General</c:formatCode>
                <c:ptCount val="13"/>
                <c:pt idx="0">
                  <c:v>108.0</c:v>
                </c:pt>
                <c:pt idx="1">
                  <c:v>176.0</c:v>
                </c:pt>
                <c:pt idx="2">
                  <c:v>285.0</c:v>
                </c:pt>
                <c:pt idx="3">
                  <c:v>455.0</c:v>
                </c:pt>
                <c:pt idx="4">
                  <c:v>480.0</c:v>
                </c:pt>
                <c:pt idx="5">
                  <c:v>353.0</c:v>
                </c:pt>
                <c:pt idx="6">
                  <c:v>191.0</c:v>
                </c:pt>
                <c:pt idx="7">
                  <c:v>126.0</c:v>
                </c:pt>
                <c:pt idx="8">
                  <c:v>92.0</c:v>
                </c:pt>
                <c:pt idx="9">
                  <c:v>79.0</c:v>
                </c:pt>
                <c:pt idx="10">
                  <c:v>62.0</c:v>
                </c:pt>
                <c:pt idx="11">
                  <c:v>54.0</c:v>
                </c:pt>
                <c:pt idx="12">
                  <c:v>60.0</c:v>
                </c:pt>
              </c:numCache>
            </c:numRef>
          </c:val>
          <c:smooth val="0"/>
        </c:ser>
        <c:ser>
          <c:idx val="4"/>
          <c:order val="4"/>
          <c:tx>
            <c:v>Total</c:v>
          </c:tx>
          <c:marker>
            <c:symbol val="none"/>
          </c:marker>
          <c:val>
            <c:numRef>
              <c:f>'Summary Data'!$D$76:$D$88</c:f>
              <c:numCache>
                <c:formatCode>General</c:formatCode>
                <c:ptCount val="13"/>
                <c:pt idx="0">
                  <c:v>667.0</c:v>
                </c:pt>
                <c:pt idx="1">
                  <c:v>659.0</c:v>
                </c:pt>
                <c:pt idx="2">
                  <c:v>649.0</c:v>
                </c:pt>
                <c:pt idx="3">
                  <c:v>645.0</c:v>
                </c:pt>
                <c:pt idx="4">
                  <c:v>648.0</c:v>
                </c:pt>
                <c:pt idx="5">
                  <c:v>657.0</c:v>
                </c:pt>
                <c:pt idx="6">
                  <c:v>666.0</c:v>
                </c:pt>
                <c:pt idx="7">
                  <c:v>668.0</c:v>
                </c:pt>
                <c:pt idx="8">
                  <c:v>662.0</c:v>
                </c:pt>
                <c:pt idx="9">
                  <c:v>653.0</c:v>
                </c:pt>
                <c:pt idx="10">
                  <c:v>647.0</c:v>
                </c:pt>
                <c:pt idx="11">
                  <c:v>648.0</c:v>
                </c:pt>
                <c:pt idx="12">
                  <c:v>655.0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11304"/>
        <c:axId val="2095105640"/>
      </c:lineChart>
      <c:catAx>
        <c:axId val="209511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Sector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5105640"/>
        <c:crosses val="autoZero"/>
        <c:auto val="1"/>
        <c:lblAlgn val="ctr"/>
        <c:lblOffset val="100"/>
        <c:noMultiLvlLbl val="0"/>
      </c:catAx>
      <c:valAx>
        <c:axId val="2095105640"/>
        <c:scaling>
          <c:orientation val="minMax"/>
          <c:max val="700.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2000"/>
                  <a:t>Lost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11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3</a:t>
            </a:r>
            <a:r>
              <a:rPr lang="en-US" baseline="0"/>
              <a:t> Ecliptic 90?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Cam1</c:v>
          </c:tx>
          <c:marker>
            <c:symbol val="none"/>
          </c:marker>
          <c:val>
            <c:numRef>
              <c:f>'Summary Data'!$H$94:$H$106</c:f>
              <c:numCache>
                <c:formatCode>General</c:formatCode>
                <c:ptCount val="13"/>
                <c:pt idx="0">
                  <c:v>163.0</c:v>
                </c:pt>
                <c:pt idx="1">
                  <c:v>115.0</c:v>
                </c:pt>
                <c:pt idx="2">
                  <c:v>94.0</c:v>
                </c:pt>
                <c:pt idx="3">
                  <c:v>83.0</c:v>
                </c:pt>
                <c:pt idx="4">
                  <c:v>58.0</c:v>
                </c:pt>
                <c:pt idx="5">
                  <c:v>54.0</c:v>
                </c:pt>
                <c:pt idx="6">
                  <c:v>63.0</c:v>
                </c:pt>
                <c:pt idx="7">
                  <c:v>88.0</c:v>
                </c:pt>
                <c:pt idx="8">
                  <c:v>131.0</c:v>
                </c:pt>
                <c:pt idx="9">
                  <c:v>213.0</c:v>
                </c:pt>
                <c:pt idx="10">
                  <c:v>348.0</c:v>
                </c:pt>
                <c:pt idx="11">
                  <c:v>480.0</c:v>
                </c:pt>
                <c:pt idx="12">
                  <c:v>468.0</c:v>
                </c:pt>
              </c:numCache>
            </c:numRef>
          </c:val>
          <c:smooth val="0"/>
        </c:ser>
        <c:ser>
          <c:idx val="1"/>
          <c:order val="1"/>
          <c:tx>
            <c:v>Cam2</c:v>
          </c:tx>
          <c:marker>
            <c:symbol val="none"/>
          </c:marker>
          <c:val>
            <c:numRef>
              <c:f>'Summary Data'!$M$94:$M$106</c:f>
              <c:numCache>
                <c:formatCode>General</c:formatCode>
                <c:ptCount val="13"/>
                <c:pt idx="0">
                  <c:v>327.0</c:v>
                </c:pt>
                <c:pt idx="1">
                  <c:v>171.0</c:v>
                </c:pt>
                <c:pt idx="2">
                  <c:v>118.0</c:v>
                </c:pt>
                <c:pt idx="3">
                  <c:v>99.0</c:v>
                </c:pt>
                <c:pt idx="4">
                  <c:v>75.0</c:v>
                </c:pt>
                <c:pt idx="5">
                  <c:v>56.0</c:v>
                </c:pt>
                <c:pt idx="6">
                  <c:v>52.0</c:v>
                </c:pt>
                <c:pt idx="7">
                  <c:v>57.0</c:v>
                </c:pt>
                <c:pt idx="8">
                  <c:v>87.0</c:v>
                </c:pt>
                <c:pt idx="9">
                  <c:v>138.0</c:v>
                </c:pt>
                <c:pt idx="10">
                  <c:v>228.0</c:v>
                </c:pt>
                <c:pt idx="11">
                  <c:v>390.0</c:v>
                </c:pt>
                <c:pt idx="12">
                  <c:v>501.0</c:v>
                </c:pt>
              </c:numCache>
            </c:numRef>
          </c:val>
          <c:smooth val="0"/>
        </c:ser>
        <c:ser>
          <c:idx val="2"/>
          <c:order val="2"/>
          <c:tx>
            <c:v>Cam3</c:v>
          </c:tx>
          <c:marker>
            <c:symbol val="none"/>
          </c:marker>
          <c:val>
            <c:numRef>
              <c:f>'Summary Data'!$R$94:$R$106</c:f>
              <c:numCache>
                <c:formatCode>General</c:formatCode>
                <c:ptCount val="13"/>
                <c:pt idx="0">
                  <c:v>501.0</c:v>
                </c:pt>
                <c:pt idx="1">
                  <c:v>324.0</c:v>
                </c:pt>
                <c:pt idx="2">
                  <c:v>174.0</c:v>
                </c:pt>
                <c:pt idx="3">
                  <c:v>119.0</c:v>
                </c:pt>
                <c:pt idx="4">
                  <c:v>96.0</c:v>
                </c:pt>
                <c:pt idx="5">
                  <c:v>69.0</c:v>
                </c:pt>
                <c:pt idx="6">
                  <c:v>56.0</c:v>
                </c:pt>
                <c:pt idx="7">
                  <c:v>52.0</c:v>
                </c:pt>
                <c:pt idx="8">
                  <c:v>57.0</c:v>
                </c:pt>
                <c:pt idx="9">
                  <c:v>92.0</c:v>
                </c:pt>
                <c:pt idx="10">
                  <c:v>152.0</c:v>
                </c:pt>
                <c:pt idx="11">
                  <c:v>254.0</c:v>
                </c:pt>
                <c:pt idx="12">
                  <c:v>432.0</c:v>
                </c:pt>
              </c:numCache>
            </c:numRef>
          </c:val>
          <c:smooth val="0"/>
        </c:ser>
        <c:ser>
          <c:idx val="3"/>
          <c:order val="3"/>
          <c:tx>
            <c:v>Cam4</c:v>
          </c:tx>
          <c:marker>
            <c:symbol val="none"/>
          </c:marker>
          <c:val>
            <c:numRef>
              <c:f>'Summary Data'!$W$94:$W$106</c:f>
              <c:numCache>
                <c:formatCode>General</c:formatCode>
                <c:ptCount val="13"/>
                <c:pt idx="0">
                  <c:v>510.0</c:v>
                </c:pt>
                <c:pt idx="1">
                  <c:v>492.0</c:v>
                </c:pt>
                <c:pt idx="2">
                  <c:v>298.0</c:v>
                </c:pt>
                <c:pt idx="3">
                  <c:v>168.0</c:v>
                </c:pt>
                <c:pt idx="4">
                  <c:v>114.0</c:v>
                </c:pt>
                <c:pt idx="5">
                  <c:v>89.0</c:v>
                </c:pt>
                <c:pt idx="6">
                  <c:v>66.0</c:v>
                </c:pt>
                <c:pt idx="7">
                  <c:v>54.0</c:v>
                </c:pt>
                <c:pt idx="8">
                  <c:v>53.0</c:v>
                </c:pt>
                <c:pt idx="9">
                  <c:v>60.0</c:v>
                </c:pt>
                <c:pt idx="10">
                  <c:v>103.0</c:v>
                </c:pt>
                <c:pt idx="11">
                  <c:v>168.0</c:v>
                </c:pt>
                <c:pt idx="12">
                  <c:v>278.0</c:v>
                </c:pt>
              </c:numCache>
            </c:numRef>
          </c:val>
          <c:smooth val="0"/>
        </c:ser>
        <c:ser>
          <c:idx val="4"/>
          <c:order val="4"/>
          <c:tx>
            <c:v>Total</c:v>
          </c:tx>
          <c:marker>
            <c:symbol val="none"/>
          </c:marker>
          <c:val>
            <c:numRef>
              <c:f>'Summary Data'!$D$94:$D$106</c:f>
              <c:numCache>
                <c:formatCode>General</c:formatCode>
                <c:ptCount val="13"/>
                <c:pt idx="0">
                  <c:v>667.0</c:v>
                </c:pt>
                <c:pt idx="1">
                  <c:v>659.0</c:v>
                </c:pt>
                <c:pt idx="2">
                  <c:v>649.0</c:v>
                </c:pt>
                <c:pt idx="3">
                  <c:v>645.0</c:v>
                </c:pt>
                <c:pt idx="4">
                  <c:v>648.0</c:v>
                </c:pt>
                <c:pt idx="5">
                  <c:v>657.0</c:v>
                </c:pt>
                <c:pt idx="6">
                  <c:v>666.0</c:v>
                </c:pt>
                <c:pt idx="7">
                  <c:v>668.0</c:v>
                </c:pt>
                <c:pt idx="8">
                  <c:v>662.0</c:v>
                </c:pt>
                <c:pt idx="9">
                  <c:v>653.0</c:v>
                </c:pt>
                <c:pt idx="10">
                  <c:v>647.0</c:v>
                </c:pt>
                <c:pt idx="11">
                  <c:v>648.0</c:v>
                </c:pt>
                <c:pt idx="12">
                  <c:v>655.0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65272"/>
        <c:axId val="2096255352"/>
      </c:lineChart>
      <c:catAx>
        <c:axId val="209616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Sector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6255352"/>
        <c:crosses val="autoZero"/>
        <c:auto val="1"/>
        <c:lblAlgn val="ctr"/>
        <c:lblOffset val="100"/>
        <c:noMultiLvlLbl val="0"/>
      </c:catAx>
      <c:valAx>
        <c:axId val="2096255352"/>
        <c:scaling>
          <c:orientation val="minMax"/>
          <c:max val="700.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2000"/>
                  <a:t>Lost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16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3</a:t>
            </a:r>
            <a:r>
              <a:rPr lang="en-US" baseline="0"/>
              <a:t> Ecliptic 180?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Cam1</c:v>
          </c:tx>
          <c:marker>
            <c:symbol val="none"/>
          </c:marker>
          <c:val>
            <c:numRef>
              <c:f>'Summary Data'!$H$112:$H$124</c:f>
              <c:numCache>
                <c:formatCode>General</c:formatCode>
                <c:ptCount val="13"/>
                <c:pt idx="0">
                  <c:v>71.0</c:v>
                </c:pt>
                <c:pt idx="1">
                  <c:v>59.0</c:v>
                </c:pt>
                <c:pt idx="2">
                  <c:v>56.0</c:v>
                </c:pt>
                <c:pt idx="3">
                  <c:v>74.0</c:v>
                </c:pt>
                <c:pt idx="4">
                  <c:v>118.0</c:v>
                </c:pt>
                <c:pt idx="5">
                  <c:v>189.0</c:v>
                </c:pt>
                <c:pt idx="6">
                  <c:v>300.0</c:v>
                </c:pt>
                <c:pt idx="7">
                  <c:v>444.0</c:v>
                </c:pt>
                <c:pt idx="8">
                  <c:v>523.0</c:v>
                </c:pt>
                <c:pt idx="9">
                  <c:v>457.0</c:v>
                </c:pt>
                <c:pt idx="10">
                  <c:v>244.0</c:v>
                </c:pt>
                <c:pt idx="11">
                  <c:v>147.0</c:v>
                </c:pt>
                <c:pt idx="12">
                  <c:v>94.0</c:v>
                </c:pt>
              </c:numCache>
            </c:numRef>
          </c:val>
          <c:smooth val="0"/>
        </c:ser>
        <c:ser>
          <c:idx val="1"/>
          <c:order val="1"/>
          <c:tx>
            <c:v>Cam2</c:v>
          </c:tx>
          <c:marker>
            <c:symbol val="none"/>
          </c:marker>
          <c:val>
            <c:numRef>
              <c:f>'Summary Data'!$M$112:$M$124</c:f>
              <c:numCache>
                <c:formatCode>General</c:formatCode>
                <c:ptCount val="13"/>
                <c:pt idx="0">
                  <c:v>81.0</c:v>
                </c:pt>
                <c:pt idx="1">
                  <c:v>72.0</c:v>
                </c:pt>
                <c:pt idx="2">
                  <c:v>58.0</c:v>
                </c:pt>
                <c:pt idx="3">
                  <c:v>56.0</c:v>
                </c:pt>
                <c:pt idx="4">
                  <c:v>84.0</c:v>
                </c:pt>
                <c:pt idx="5">
                  <c:v>124.0</c:v>
                </c:pt>
                <c:pt idx="6">
                  <c:v>192.0</c:v>
                </c:pt>
                <c:pt idx="7">
                  <c:v>297.0</c:v>
                </c:pt>
                <c:pt idx="8">
                  <c:v>439.0</c:v>
                </c:pt>
                <c:pt idx="9">
                  <c:v>505.0</c:v>
                </c:pt>
                <c:pt idx="10">
                  <c:v>414.0</c:v>
                </c:pt>
                <c:pt idx="11">
                  <c:v>218.0</c:v>
                </c:pt>
                <c:pt idx="12">
                  <c:v>131.0</c:v>
                </c:pt>
              </c:numCache>
            </c:numRef>
          </c:val>
          <c:smooth val="0"/>
        </c:ser>
        <c:ser>
          <c:idx val="2"/>
          <c:order val="2"/>
          <c:tx>
            <c:v>Cam3</c:v>
          </c:tx>
          <c:marker>
            <c:symbol val="none"/>
          </c:marker>
          <c:val>
            <c:numRef>
              <c:f>'Summary Data'!$R$112:$R$124</c:f>
              <c:numCache>
                <c:formatCode>General</c:formatCode>
                <c:ptCount val="13"/>
                <c:pt idx="0">
                  <c:v>92.0</c:v>
                </c:pt>
                <c:pt idx="1">
                  <c:v>82.0</c:v>
                </c:pt>
                <c:pt idx="2">
                  <c:v>70.0</c:v>
                </c:pt>
                <c:pt idx="3">
                  <c:v>57.0</c:v>
                </c:pt>
                <c:pt idx="4">
                  <c:v>58.0</c:v>
                </c:pt>
                <c:pt idx="5">
                  <c:v>87.0</c:v>
                </c:pt>
                <c:pt idx="6">
                  <c:v>123.0</c:v>
                </c:pt>
                <c:pt idx="7">
                  <c:v>190.0</c:v>
                </c:pt>
                <c:pt idx="8">
                  <c:v>293.0</c:v>
                </c:pt>
                <c:pt idx="9">
                  <c:v>447.0</c:v>
                </c:pt>
                <c:pt idx="10">
                  <c:v>487.0</c:v>
                </c:pt>
                <c:pt idx="11">
                  <c:v>360.0</c:v>
                </c:pt>
                <c:pt idx="12">
                  <c:v>197.0</c:v>
                </c:pt>
              </c:numCache>
            </c:numRef>
          </c:val>
          <c:smooth val="0"/>
        </c:ser>
        <c:ser>
          <c:idx val="3"/>
          <c:order val="3"/>
          <c:tx>
            <c:v>Cam4</c:v>
          </c:tx>
          <c:marker>
            <c:symbol val="none"/>
          </c:marker>
          <c:val>
            <c:numRef>
              <c:f>'Summary Data'!$W$112:$W$124</c:f>
              <c:numCache>
                <c:formatCode>General</c:formatCode>
                <c:ptCount val="13"/>
                <c:pt idx="0">
                  <c:v>119.0</c:v>
                </c:pt>
                <c:pt idx="1">
                  <c:v>92.0</c:v>
                </c:pt>
                <c:pt idx="2">
                  <c:v>85.0</c:v>
                </c:pt>
                <c:pt idx="3">
                  <c:v>66.0</c:v>
                </c:pt>
                <c:pt idx="4">
                  <c:v>53.0</c:v>
                </c:pt>
                <c:pt idx="5">
                  <c:v>58.0</c:v>
                </c:pt>
                <c:pt idx="6">
                  <c:v>85.0</c:v>
                </c:pt>
                <c:pt idx="7">
                  <c:v>118.0</c:v>
                </c:pt>
                <c:pt idx="8">
                  <c:v>185.0</c:v>
                </c:pt>
                <c:pt idx="9">
                  <c:v>294.0</c:v>
                </c:pt>
                <c:pt idx="10">
                  <c:v>460.0</c:v>
                </c:pt>
                <c:pt idx="11">
                  <c:v>480.0</c:v>
                </c:pt>
                <c:pt idx="12">
                  <c:v>326.0</c:v>
                </c:pt>
              </c:numCache>
            </c:numRef>
          </c:val>
          <c:smooth val="0"/>
        </c:ser>
        <c:ser>
          <c:idx val="4"/>
          <c:order val="4"/>
          <c:tx>
            <c:v>Total</c:v>
          </c:tx>
          <c:marker>
            <c:symbol val="none"/>
          </c:marker>
          <c:val>
            <c:numRef>
              <c:f>'Summary Data'!$D$112:$D$124</c:f>
              <c:numCache>
                <c:formatCode>General</c:formatCode>
                <c:ptCount val="13"/>
                <c:pt idx="0">
                  <c:v>667.0</c:v>
                </c:pt>
                <c:pt idx="1">
                  <c:v>659.0</c:v>
                </c:pt>
                <c:pt idx="2">
                  <c:v>649.0</c:v>
                </c:pt>
                <c:pt idx="3">
                  <c:v>645.0</c:v>
                </c:pt>
                <c:pt idx="4">
                  <c:v>648.0</c:v>
                </c:pt>
                <c:pt idx="5">
                  <c:v>657.0</c:v>
                </c:pt>
                <c:pt idx="6">
                  <c:v>666.0</c:v>
                </c:pt>
                <c:pt idx="7">
                  <c:v>668.0</c:v>
                </c:pt>
                <c:pt idx="8">
                  <c:v>662.0</c:v>
                </c:pt>
                <c:pt idx="9">
                  <c:v>653.0</c:v>
                </c:pt>
                <c:pt idx="10">
                  <c:v>647.0</c:v>
                </c:pt>
                <c:pt idx="11">
                  <c:v>648.0</c:v>
                </c:pt>
                <c:pt idx="12">
                  <c:v>655.0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55208"/>
        <c:axId val="2099457464"/>
      </c:lineChart>
      <c:catAx>
        <c:axId val="209505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Sector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457464"/>
        <c:crosses val="autoZero"/>
        <c:auto val="1"/>
        <c:lblAlgn val="ctr"/>
        <c:lblOffset val="100"/>
        <c:noMultiLvlLbl val="0"/>
      </c:catAx>
      <c:valAx>
        <c:axId val="2099457464"/>
        <c:scaling>
          <c:orientation val="minMax"/>
          <c:max val="700.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2000"/>
                  <a:t>Lost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05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3</a:t>
            </a:r>
            <a:r>
              <a:rPr lang="en-US" baseline="0"/>
              <a:t> Ecliptic 270?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Cam1</c:v>
          </c:tx>
          <c:marker>
            <c:symbol val="none"/>
          </c:marker>
          <c:val>
            <c:numRef>
              <c:f>'Summary Data'!$H$130:$H$142</c:f>
              <c:numCache>
                <c:formatCode>General</c:formatCode>
                <c:ptCount val="13"/>
                <c:pt idx="0">
                  <c:v>83.0</c:v>
                </c:pt>
                <c:pt idx="1">
                  <c:v>125.0</c:v>
                </c:pt>
                <c:pt idx="2">
                  <c:v>208.0</c:v>
                </c:pt>
                <c:pt idx="3">
                  <c:v>331.0</c:v>
                </c:pt>
                <c:pt idx="4">
                  <c:v>474.0</c:v>
                </c:pt>
                <c:pt idx="5">
                  <c:v>476.0</c:v>
                </c:pt>
                <c:pt idx="6">
                  <c:v>300.0</c:v>
                </c:pt>
                <c:pt idx="7">
                  <c:v>176.0</c:v>
                </c:pt>
                <c:pt idx="8">
                  <c:v>119.0</c:v>
                </c:pt>
                <c:pt idx="9">
                  <c:v>92.0</c:v>
                </c:pt>
                <c:pt idx="10">
                  <c:v>79.0</c:v>
                </c:pt>
                <c:pt idx="11">
                  <c:v>56.0</c:v>
                </c:pt>
                <c:pt idx="12">
                  <c:v>52.0</c:v>
                </c:pt>
              </c:numCache>
            </c:numRef>
          </c:val>
          <c:smooth val="0"/>
        </c:ser>
        <c:ser>
          <c:idx val="1"/>
          <c:order val="1"/>
          <c:tx>
            <c:v>Cam2</c:v>
          </c:tx>
          <c:marker>
            <c:symbol val="none"/>
          </c:marker>
          <c:val>
            <c:numRef>
              <c:f>'Summary Data'!$M$130:$M$142</c:f>
              <c:numCache>
                <c:formatCode>General</c:formatCode>
                <c:ptCount val="13"/>
                <c:pt idx="0">
                  <c:v>57.0</c:v>
                </c:pt>
                <c:pt idx="1">
                  <c:v>82.0</c:v>
                </c:pt>
                <c:pt idx="2">
                  <c:v>134.0</c:v>
                </c:pt>
                <c:pt idx="3">
                  <c:v>226.0</c:v>
                </c:pt>
                <c:pt idx="4">
                  <c:v>377.0</c:v>
                </c:pt>
                <c:pt idx="5">
                  <c:v>492.0</c:v>
                </c:pt>
                <c:pt idx="6">
                  <c:v>489.0</c:v>
                </c:pt>
                <c:pt idx="7">
                  <c:v>310.0</c:v>
                </c:pt>
                <c:pt idx="8">
                  <c:v>185.0</c:v>
                </c:pt>
                <c:pt idx="9">
                  <c:v>124.0</c:v>
                </c:pt>
                <c:pt idx="10">
                  <c:v>96.0</c:v>
                </c:pt>
                <c:pt idx="11">
                  <c:v>70.0</c:v>
                </c:pt>
                <c:pt idx="12">
                  <c:v>51.0</c:v>
                </c:pt>
              </c:numCache>
            </c:numRef>
          </c:val>
          <c:smooth val="0"/>
        </c:ser>
        <c:ser>
          <c:idx val="2"/>
          <c:order val="2"/>
          <c:tx>
            <c:v>Cam3</c:v>
          </c:tx>
          <c:marker>
            <c:symbol val="none"/>
          </c:marker>
          <c:val>
            <c:numRef>
              <c:f>'Summary Data'!$R$130:$R$142</c:f>
              <c:numCache>
                <c:formatCode>General</c:formatCode>
                <c:ptCount val="13"/>
                <c:pt idx="0">
                  <c:v>55.0</c:v>
                </c:pt>
                <c:pt idx="1">
                  <c:v>57.0</c:v>
                </c:pt>
                <c:pt idx="2">
                  <c:v>89.0</c:v>
                </c:pt>
                <c:pt idx="3">
                  <c:v>145.0</c:v>
                </c:pt>
                <c:pt idx="4">
                  <c:v>247.0</c:v>
                </c:pt>
                <c:pt idx="5">
                  <c:v>400.0</c:v>
                </c:pt>
                <c:pt idx="6">
                  <c:v>514.0</c:v>
                </c:pt>
                <c:pt idx="7">
                  <c:v>497.0</c:v>
                </c:pt>
                <c:pt idx="8">
                  <c:v>317.0</c:v>
                </c:pt>
                <c:pt idx="9">
                  <c:v>185.0</c:v>
                </c:pt>
                <c:pt idx="10">
                  <c:v>123.0</c:v>
                </c:pt>
                <c:pt idx="11">
                  <c:v>89.0</c:v>
                </c:pt>
                <c:pt idx="12">
                  <c:v>61.0</c:v>
                </c:pt>
              </c:numCache>
            </c:numRef>
          </c:val>
          <c:smooth val="0"/>
        </c:ser>
        <c:ser>
          <c:idx val="3"/>
          <c:order val="3"/>
          <c:tx>
            <c:v>Cam4</c:v>
          </c:tx>
          <c:marker>
            <c:symbol val="none"/>
          </c:marker>
          <c:val>
            <c:numRef>
              <c:f>'Summary Data'!$W$130:$W$142</c:f>
              <c:numCache>
                <c:formatCode>General</c:formatCode>
                <c:ptCount val="13"/>
                <c:pt idx="0">
                  <c:v>60.0</c:v>
                </c:pt>
                <c:pt idx="1">
                  <c:v>57.0</c:v>
                </c:pt>
                <c:pt idx="2">
                  <c:v>59.0</c:v>
                </c:pt>
                <c:pt idx="3">
                  <c:v>102.0</c:v>
                </c:pt>
                <c:pt idx="4">
                  <c:v>159.0</c:v>
                </c:pt>
                <c:pt idx="5">
                  <c:v>265.0</c:v>
                </c:pt>
                <c:pt idx="6">
                  <c:v>410.0</c:v>
                </c:pt>
                <c:pt idx="7">
                  <c:v>524.0</c:v>
                </c:pt>
                <c:pt idx="8">
                  <c:v>493.0</c:v>
                </c:pt>
                <c:pt idx="9">
                  <c:v>303.0</c:v>
                </c:pt>
                <c:pt idx="10">
                  <c:v>176.0</c:v>
                </c:pt>
                <c:pt idx="11">
                  <c:v>114.0</c:v>
                </c:pt>
                <c:pt idx="12">
                  <c:v>79.0</c:v>
                </c:pt>
              </c:numCache>
            </c:numRef>
          </c:val>
          <c:smooth val="0"/>
        </c:ser>
        <c:ser>
          <c:idx val="4"/>
          <c:order val="4"/>
          <c:tx>
            <c:v>Total</c:v>
          </c:tx>
          <c:marker>
            <c:symbol val="none"/>
          </c:marker>
          <c:val>
            <c:numRef>
              <c:f>'Summary Data'!$D$130:$D$142</c:f>
              <c:numCache>
                <c:formatCode>General</c:formatCode>
                <c:ptCount val="13"/>
                <c:pt idx="0">
                  <c:v>667.0</c:v>
                </c:pt>
                <c:pt idx="1">
                  <c:v>659.0</c:v>
                </c:pt>
                <c:pt idx="2">
                  <c:v>649.0</c:v>
                </c:pt>
                <c:pt idx="3">
                  <c:v>645.0</c:v>
                </c:pt>
                <c:pt idx="4">
                  <c:v>648.0</c:v>
                </c:pt>
                <c:pt idx="5">
                  <c:v>657.0</c:v>
                </c:pt>
                <c:pt idx="6">
                  <c:v>666.0</c:v>
                </c:pt>
                <c:pt idx="7">
                  <c:v>668.0</c:v>
                </c:pt>
                <c:pt idx="8">
                  <c:v>662.0</c:v>
                </c:pt>
                <c:pt idx="9">
                  <c:v>653.0</c:v>
                </c:pt>
                <c:pt idx="10">
                  <c:v>647.0</c:v>
                </c:pt>
                <c:pt idx="11">
                  <c:v>648.0</c:v>
                </c:pt>
                <c:pt idx="12">
                  <c:v>655.0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97944"/>
        <c:axId val="2099503608"/>
      </c:lineChart>
      <c:catAx>
        <c:axId val="209949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Sector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503608"/>
        <c:crosses val="autoZero"/>
        <c:auto val="1"/>
        <c:lblAlgn val="ctr"/>
        <c:lblOffset val="100"/>
        <c:noMultiLvlLbl val="0"/>
      </c:catAx>
      <c:valAx>
        <c:axId val="2099503608"/>
        <c:scaling>
          <c:orientation val="minMax"/>
          <c:max val="700.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2000"/>
                  <a:t>Lost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49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Pole Avoiding North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Cam1</c:v>
          </c:tx>
          <c:marker>
            <c:symbol val="none"/>
          </c:marker>
          <c:val>
            <c:numRef>
              <c:f>'Summary Data'!$H$150:$H$162</c:f>
              <c:numCache>
                <c:formatCode>General</c:formatCode>
                <c:ptCount val="13"/>
                <c:pt idx="0">
                  <c:v>533.0</c:v>
                </c:pt>
                <c:pt idx="1">
                  <c:v>526.0</c:v>
                </c:pt>
                <c:pt idx="2">
                  <c:v>386.0</c:v>
                </c:pt>
                <c:pt idx="3">
                  <c:v>224.0</c:v>
                </c:pt>
                <c:pt idx="4">
                  <c:v>141.0</c:v>
                </c:pt>
                <c:pt idx="5">
                  <c:v>99.0</c:v>
                </c:pt>
                <c:pt idx="6">
                  <c:v>70.0</c:v>
                </c:pt>
                <c:pt idx="7">
                  <c:v>53.0</c:v>
                </c:pt>
                <c:pt idx="8">
                  <c:v>47.0</c:v>
                </c:pt>
                <c:pt idx="9">
                  <c:v>58.0</c:v>
                </c:pt>
                <c:pt idx="10">
                  <c:v>104.0</c:v>
                </c:pt>
                <c:pt idx="11">
                  <c:v>179.0</c:v>
                </c:pt>
                <c:pt idx="12">
                  <c:v>305.0</c:v>
                </c:pt>
              </c:numCache>
            </c:numRef>
          </c:val>
          <c:smooth val="0"/>
        </c:ser>
        <c:ser>
          <c:idx val="1"/>
          <c:order val="1"/>
          <c:tx>
            <c:v>Cam2</c:v>
          </c:tx>
          <c:marker>
            <c:symbol val="none"/>
          </c:marker>
          <c:val>
            <c:numRef>
              <c:f>'Summary Data'!$M$150:$M$162</c:f>
              <c:numCache>
                <c:formatCode>General</c:formatCode>
                <c:ptCount val="13"/>
                <c:pt idx="0">
                  <c:v>428.0</c:v>
                </c:pt>
                <c:pt idx="1">
                  <c:v>474.0</c:v>
                </c:pt>
                <c:pt idx="2">
                  <c:v>354.0</c:v>
                </c:pt>
                <c:pt idx="3">
                  <c:v>235.0</c:v>
                </c:pt>
                <c:pt idx="4">
                  <c:v>138.0</c:v>
                </c:pt>
                <c:pt idx="5">
                  <c:v>82.0</c:v>
                </c:pt>
                <c:pt idx="6">
                  <c:v>48.0</c:v>
                </c:pt>
                <c:pt idx="7">
                  <c:v>12.0</c:v>
                </c:pt>
                <c:pt idx="8">
                  <c:v>0.0</c:v>
                </c:pt>
                <c:pt idx="9">
                  <c:v>8.0</c:v>
                </c:pt>
                <c:pt idx="10">
                  <c:v>28.0</c:v>
                </c:pt>
                <c:pt idx="11">
                  <c:v>97.0</c:v>
                </c:pt>
                <c:pt idx="12">
                  <c:v>272.0</c:v>
                </c:pt>
              </c:numCache>
            </c:numRef>
          </c:val>
          <c:smooth val="0"/>
        </c:ser>
        <c:ser>
          <c:idx val="2"/>
          <c:order val="2"/>
          <c:tx>
            <c:v>Cam3</c:v>
          </c:tx>
          <c:marker>
            <c:symbol val="none"/>
          </c:marker>
          <c:val>
            <c:numRef>
              <c:f>'Summary Data'!$R$150:$R$162</c:f>
              <c:numCache>
                <c:formatCode>General</c:formatCode>
                <c:ptCount val="13"/>
                <c:pt idx="0">
                  <c:v>0.0</c:v>
                </c:pt>
                <c:pt idx="1">
                  <c:v>22.0</c:v>
                </c:pt>
                <c:pt idx="2">
                  <c:v>66.0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Cam4</c:v>
          </c:tx>
          <c:marker>
            <c:symbol val="none"/>
          </c:marker>
          <c:val>
            <c:numRef>
              <c:f>'Summary Data'!$W$150:$W$162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Total</c:v>
          </c:tx>
          <c:marker>
            <c:symbol val="none"/>
          </c:marker>
          <c:val>
            <c:numRef>
              <c:f>'Summary Data'!$D$150:$D$162</c:f>
              <c:numCache>
                <c:formatCode>General</c:formatCode>
                <c:ptCount val="13"/>
                <c:pt idx="0">
                  <c:v>667.0</c:v>
                </c:pt>
                <c:pt idx="1">
                  <c:v>659.0</c:v>
                </c:pt>
                <c:pt idx="2">
                  <c:v>649.0</c:v>
                </c:pt>
                <c:pt idx="3">
                  <c:v>645.0</c:v>
                </c:pt>
                <c:pt idx="4">
                  <c:v>648.0</c:v>
                </c:pt>
                <c:pt idx="5">
                  <c:v>657.0</c:v>
                </c:pt>
                <c:pt idx="6">
                  <c:v>666.0</c:v>
                </c:pt>
                <c:pt idx="7">
                  <c:v>668.0</c:v>
                </c:pt>
                <c:pt idx="8">
                  <c:v>662.0</c:v>
                </c:pt>
                <c:pt idx="9">
                  <c:v>653.0</c:v>
                </c:pt>
                <c:pt idx="10">
                  <c:v>647.0</c:v>
                </c:pt>
                <c:pt idx="11">
                  <c:v>648.0</c:v>
                </c:pt>
                <c:pt idx="12">
                  <c:v>655.0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869368"/>
        <c:axId val="-2020220056"/>
      </c:lineChart>
      <c:catAx>
        <c:axId val="-201986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Sector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20220056"/>
        <c:crosses val="autoZero"/>
        <c:auto val="1"/>
        <c:lblAlgn val="ctr"/>
        <c:lblOffset val="100"/>
        <c:noMultiLvlLbl val="0"/>
      </c:catAx>
      <c:valAx>
        <c:axId val="-2020220056"/>
        <c:scaling>
          <c:orientation val="minMax"/>
          <c:max val="700.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2000"/>
                  <a:t>Lost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986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609601</xdr:colOff>
      <xdr:row>2</xdr:row>
      <xdr:rowOff>101600</xdr:rowOff>
    </xdr:from>
    <xdr:to>
      <xdr:col>17</xdr:col>
      <xdr:colOff>292101</xdr:colOff>
      <xdr:row>36</xdr:row>
      <xdr:rowOff>22352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39</xdr:row>
      <xdr:rowOff>50800</xdr:rowOff>
    </xdr:from>
    <xdr:to>
      <xdr:col>17</xdr:col>
      <xdr:colOff>177800</xdr:colOff>
      <xdr:row>72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75</xdr:row>
      <xdr:rowOff>88900</xdr:rowOff>
    </xdr:from>
    <xdr:to>
      <xdr:col>17</xdr:col>
      <xdr:colOff>177800</xdr:colOff>
      <xdr:row>109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110</xdr:row>
      <xdr:rowOff>88900</xdr:rowOff>
    </xdr:from>
    <xdr:to>
      <xdr:col>17</xdr:col>
      <xdr:colOff>165100</xdr:colOff>
      <xdr:row>144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546100</xdr:colOff>
      <xdr:row>181</xdr:row>
      <xdr:rowOff>177800</xdr:rowOff>
    </xdr:from>
    <xdr:to>
      <xdr:col>17</xdr:col>
      <xdr:colOff>228600</xdr:colOff>
      <xdr:row>215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622300</xdr:colOff>
      <xdr:row>218</xdr:row>
      <xdr:rowOff>50800</xdr:rowOff>
    </xdr:from>
    <xdr:to>
      <xdr:col>17</xdr:col>
      <xdr:colOff>304800</xdr:colOff>
      <xdr:row>251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685800</xdr:colOff>
      <xdr:row>256</xdr:row>
      <xdr:rowOff>127000</xdr:rowOff>
    </xdr:from>
    <xdr:to>
      <xdr:col>17</xdr:col>
      <xdr:colOff>368300</xdr:colOff>
      <xdr:row>290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660400</xdr:colOff>
      <xdr:row>292</xdr:row>
      <xdr:rowOff>38100</xdr:rowOff>
    </xdr:from>
    <xdr:to>
      <xdr:col>17</xdr:col>
      <xdr:colOff>342900</xdr:colOff>
      <xdr:row>325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647700</xdr:colOff>
      <xdr:row>327</xdr:row>
      <xdr:rowOff>25400</xdr:rowOff>
    </xdr:from>
    <xdr:to>
      <xdr:col>17</xdr:col>
      <xdr:colOff>330200</xdr:colOff>
      <xdr:row>360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647700</xdr:colOff>
      <xdr:row>362</xdr:row>
      <xdr:rowOff>88900</xdr:rowOff>
    </xdr:from>
    <xdr:to>
      <xdr:col>17</xdr:col>
      <xdr:colOff>330200</xdr:colOff>
      <xdr:row>396</xdr:row>
      <xdr:rowOff>12700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673100</xdr:colOff>
      <xdr:row>398</xdr:row>
      <xdr:rowOff>12700</xdr:rowOff>
    </xdr:from>
    <xdr:to>
      <xdr:col>17</xdr:col>
      <xdr:colOff>355600</xdr:colOff>
      <xdr:row>431</xdr:row>
      <xdr:rowOff>127000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tabSelected="1" showRuler="0" topLeftCell="A2" workbookViewId="0">
      <selection activeCell="C31" sqref="C31"/>
    </sheetView>
  </sheetViews>
  <sheetFormatPr baseColWidth="10" defaultRowHeight="15" x14ac:dyDescent="0"/>
  <cols>
    <col min="2" max="2" width="24.83203125" customWidth="1"/>
    <col min="3" max="3" width="19.6640625" customWidth="1"/>
    <col min="4" max="4" width="12.6640625" customWidth="1"/>
  </cols>
  <sheetData>
    <row r="2" spans="2:7" ht="20">
      <c r="B2" s="7" t="s">
        <v>50</v>
      </c>
      <c r="D2" s="7">
        <v>300</v>
      </c>
    </row>
    <row r="4" spans="2:7" ht="20">
      <c r="B4" s="7" t="s">
        <v>34</v>
      </c>
      <c r="C4" s="7" t="s">
        <v>44</v>
      </c>
      <c r="D4" s="7" t="s">
        <v>47</v>
      </c>
      <c r="G4" t="s">
        <v>49</v>
      </c>
    </row>
    <row r="5" spans="2:7" ht="20">
      <c r="B5" s="7" t="s">
        <v>35</v>
      </c>
      <c r="C5" s="15">
        <f>'Summary Data'!H18</f>
        <v>5.5975395430579965E-2</v>
      </c>
      <c r="D5" s="14">
        <f>'Summary Data'!I17</f>
        <v>0.15430579964850616</v>
      </c>
      <c r="G5" t="s">
        <v>48</v>
      </c>
    </row>
    <row r="6" spans="2:7" ht="20">
      <c r="B6" s="7" t="s">
        <v>36</v>
      </c>
      <c r="C6" s="15">
        <f>'Summary Data'!H35</f>
        <v>0.1241646148434752</v>
      </c>
      <c r="D6" s="14">
        <f>'Summary Data'!I34</f>
        <v>0.29651776292648613</v>
      </c>
    </row>
    <row r="7" spans="2:7" ht="20">
      <c r="B7" s="7" t="s">
        <v>43</v>
      </c>
      <c r="C7" s="15">
        <f>'Summary Data'!H37</f>
        <v>9.0058016877637134E-2</v>
      </c>
      <c r="D7" s="14">
        <f>'Summary Data'!I36</f>
        <v>0.22538677918424754</v>
      </c>
    </row>
    <row r="8" spans="2:7" ht="20">
      <c r="B8" s="7"/>
      <c r="C8" s="15"/>
      <c r="D8" s="14"/>
    </row>
    <row r="9" spans="2:7" ht="20">
      <c r="B9" s="7" t="s">
        <v>37</v>
      </c>
      <c r="C9" s="15">
        <f>'Summary Data'!H73</f>
        <v>3.1821914594087286E-2</v>
      </c>
      <c r="D9" s="14">
        <f>'Summary Data'!I71</f>
        <v>0.10124354763022056</v>
      </c>
    </row>
    <row r="10" spans="2:7" ht="20">
      <c r="B10" s="7" t="s">
        <v>38</v>
      </c>
      <c r="C10" s="15">
        <f>'Summary Data'!H55</f>
        <v>0.13253754106053495</v>
      </c>
      <c r="D10" s="14">
        <f>'Summary Data'!I53</f>
        <v>0.32156264664476769</v>
      </c>
    </row>
    <row r="11" spans="2:7" ht="20">
      <c r="B11" s="7" t="s">
        <v>39</v>
      </c>
      <c r="C11" s="15">
        <f>'Summary Data'!H92</f>
        <v>0.29408141717503522</v>
      </c>
      <c r="D11" s="14">
        <f>'Summary Data'!I90</f>
        <v>0.29328953542937586</v>
      </c>
      <c r="F11" s="13"/>
    </row>
    <row r="12" spans="2:7" ht="20">
      <c r="B12" s="7" t="s">
        <v>40</v>
      </c>
      <c r="C12" s="15">
        <f>'Summary Data'!H110</f>
        <v>0.27827311121539183</v>
      </c>
      <c r="D12" s="14">
        <f>'Summary Data'!I108</f>
        <v>0.27663068981698735</v>
      </c>
      <c r="F12" s="13"/>
      <c r="G12" t="s">
        <v>45</v>
      </c>
    </row>
    <row r="13" spans="2:7" ht="20">
      <c r="B13" s="7" t="s">
        <v>41</v>
      </c>
      <c r="C13" s="15">
        <f>'Summary Data'!H128</f>
        <v>0.30534373533552323</v>
      </c>
      <c r="D13" s="14">
        <f>'Summary Data'!I126</f>
        <v>0.32566870014077898</v>
      </c>
      <c r="F13" s="13"/>
    </row>
    <row r="14" spans="2:7" ht="20">
      <c r="B14" s="7" t="s">
        <v>42</v>
      </c>
      <c r="C14" s="15">
        <f>'Summary Data'!H146</f>
        <v>0.3180431722196152</v>
      </c>
      <c r="D14" s="14">
        <f>'Summary Data'!I144</f>
        <v>0.30161895823557017</v>
      </c>
      <c r="F14" s="13"/>
    </row>
    <row r="15" spans="2:7" ht="20">
      <c r="B15" s="7"/>
      <c r="C15" s="7"/>
      <c r="D15" s="7"/>
      <c r="F15" s="13"/>
    </row>
    <row r="16" spans="2:7" ht="20">
      <c r="B16" s="7" t="s">
        <v>53</v>
      </c>
      <c r="C16" s="14">
        <f>'Summary Data'!H184</f>
        <v>4.886203660253402E-2</v>
      </c>
      <c r="D16" s="14">
        <f>'Summary Data'!I182</f>
        <v>0.16306898169873299</v>
      </c>
    </row>
    <row r="17" spans="2:4" ht="20">
      <c r="B17" s="7" t="s">
        <v>52</v>
      </c>
      <c r="C17" s="14">
        <f>'Summary Data'!H166</f>
        <v>0.14635147817925856</v>
      </c>
      <c r="D17" s="14">
        <f>'Summary Data'!I164</f>
        <v>0.31968559361801974</v>
      </c>
    </row>
    <row r="18" spans="2:4" ht="20">
      <c r="B18" s="7" t="s">
        <v>51</v>
      </c>
      <c r="C18" s="14">
        <f>'Summary Data'!H202</f>
        <v>0.20087400281557954</v>
      </c>
      <c r="D18" s="14">
        <f>'Summary Data'!I200</f>
        <v>4.4814641013608637E-2</v>
      </c>
    </row>
    <row r="19" spans="2:4" ht="20">
      <c r="C19" s="7"/>
      <c r="D19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5"/>
  <sheetViews>
    <sheetView showRuler="0" topLeftCell="B1" workbookViewId="0">
      <pane ySplit="1" topLeftCell="A125" activePane="bottomLeft" state="frozen"/>
      <selection pane="bottomLeft" activeCell="B186" sqref="B186"/>
    </sheetView>
  </sheetViews>
  <sheetFormatPr baseColWidth="10" defaultRowHeight="15" x14ac:dyDescent="0"/>
  <cols>
    <col min="5" max="5" width="3.83203125" customWidth="1"/>
    <col min="6" max="6" width="9.83203125" customWidth="1"/>
    <col min="10" max="10" width="3.83203125" customWidth="1"/>
    <col min="15" max="15" width="3.83203125" customWidth="1"/>
    <col min="19" max="19" width="11.83203125" bestFit="1" customWidth="1"/>
    <col min="20" max="20" width="3.83203125" customWidth="1"/>
  </cols>
  <sheetData>
    <row r="1" spans="1:24" ht="72">
      <c r="A1" s="1" t="s">
        <v>46</v>
      </c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/>
      <c r="K1" s="1" t="s">
        <v>7</v>
      </c>
      <c r="L1" s="1" t="s">
        <v>8</v>
      </c>
      <c r="M1" s="1" t="s">
        <v>9</v>
      </c>
      <c r="N1" s="1" t="s">
        <v>6</v>
      </c>
      <c r="O1" s="1"/>
      <c r="P1" s="1" t="s">
        <v>10</v>
      </c>
      <c r="Q1" s="1" t="s">
        <v>11</v>
      </c>
      <c r="R1" s="1" t="s">
        <v>12</v>
      </c>
      <c r="S1" s="1" t="s">
        <v>6</v>
      </c>
      <c r="T1" s="1"/>
      <c r="U1" s="1" t="s">
        <v>13</v>
      </c>
      <c r="V1" s="1" t="s">
        <v>14</v>
      </c>
      <c r="W1" s="1" t="s">
        <v>15</v>
      </c>
      <c r="X1" s="1" t="s">
        <v>6</v>
      </c>
    </row>
    <row r="2" spans="1:24" ht="1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2" t="s">
        <v>16</v>
      </c>
      <c r="B3" s="2">
        <v>1</v>
      </c>
      <c r="C3" s="2">
        <v>1</v>
      </c>
      <c r="D3" s="2">
        <v>663</v>
      </c>
      <c r="E3" s="2"/>
      <c r="F3" s="2">
        <v>135</v>
      </c>
      <c r="G3" s="2">
        <v>122</v>
      </c>
      <c r="H3" s="2">
        <v>224</v>
      </c>
      <c r="I3" s="3">
        <v>0.33800000000000002</v>
      </c>
      <c r="J3" s="2"/>
      <c r="K3" s="2">
        <v>0</v>
      </c>
      <c r="L3" s="2">
        <v>41</v>
      </c>
      <c r="M3" s="2">
        <v>41</v>
      </c>
      <c r="N3" s="3">
        <v>6.2E-2</v>
      </c>
      <c r="O3" s="2"/>
      <c r="P3" s="2">
        <v>0</v>
      </c>
      <c r="Q3" s="2">
        <v>0</v>
      </c>
      <c r="R3" s="2">
        <v>0</v>
      </c>
      <c r="S3" s="3">
        <v>0</v>
      </c>
      <c r="T3" s="2"/>
      <c r="U3" s="2">
        <v>0</v>
      </c>
      <c r="V3" s="2">
        <v>0</v>
      </c>
      <c r="W3" s="2">
        <v>0</v>
      </c>
      <c r="X3" s="3">
        <v>0</v>
      </c>
    </row>
    <row r="4" spans="1:24">
      <c r="A4" s="2"/>
      <c r="B4" s="2">
        <v>1</v>
      </c>
      <c r="C4" s="2">
        <v>2</v>
      </c>
      <c r="D4" s="2">
        <v>664</v>
      </c>
      <c r="E4" s="2"/>
      <c r="F4" s="2">
        <v>0</v>
      </c>
      <c r="G4" s="2">
        <v>154</v>
      </c>
      <c r="H4" s="2">
        <v>154</v>
      </c>
      <c r="I4" s="3">
        <v>0.23200000000000001</v>
      </c>
      <c r="J4" s="2"/>
      <c r="K4" s="2">
        <v>0</v>
      </c>
      <c r="L4" s="2">
        <v>0</v>
      </c>
      <c r="M4" s="2">
        <v>0</v>
      </c>
      <c r="N4" s="3">
        <v>0</v>
      </c>
      <c r="O4" s="2"/>
      <c r="P4" s="2">
        <v>0</v>
      </c>
      <c r="Q4" s="2">
        <v>0</v>
      </c>
      <c r="R4" s="2">
        <v>0</v>
      </c>
      <c r="S4" s="3">
        <v>0</v>
      </c>
      <c r="T4" s="2"/>
      <c r="U4" s="2">
        <v>0</v>
      </c>
      <c r="V4" s="2">
        <v>0</v>
      </c>
      <c r="W4" s="2">
        <v>0</v>
      </c>
      <c r="X4" s="3">
        <v>0</v>
      </c>
    </row>
    <row r="5" spans="1:24">
      <c r="A5" s="2"/>
      <c r="B5" s="2">
        <v>1</v>
      </c>
      <c r="C5" s="2">
        <v>3</v>
      </c>
      <c r="D5" s="2">
        <v>659</v>
      </c>
      <c r="E5" s="2"/>
      <c r="F5" s="2">
        <v>0</v>
      </c>
      <c r="G5" s="2">
        <v>0</v>
      </c>
      <c r="H5" s="2">
        <v>0</v>
      </c>
      <c r="I5" s="3">
        <v>0</v>
      </c>
      <c r="J5" s="2"/>
      <c r="K5" s="2">
        <v>0</v>
      </c>
      <c r="L5" s="2">
        <v>0</v>
      </c>
      <c r="M5" s="2">
        <v>0</v>
      </c>
      <c r="N5" s="3">
        <v>0</v>
      </c>
      <c r="O5" s="2"/>
      <c r="P5" s="2">
        <v>0</v>
      </c>
      <c r="Q5" s="2">
        <v>0</v>
      </c>
      <c r="R5" s="2">
        <v>0</v>
      </c>
      <c r="S5" s="3">
        <v>0</v>
      </c>
      <c r="T5" s="2"/>
      <c r="U5" s="2">
        <v>0</v>
      </c>
      <c r="V5" s="2">
        <v>0</v>
      </c>
      <c r="W5" s="2">
        <v>0</v>
      </c>
      <c r="X5" s="3">
        <v>0</v>
      </c>
    </row>
    <row r="6" spans="1:24">
      <c r="A6" s="2"/>
      <c r="B6" s="2">
        <v>1</v>
      </c>
      <c r="C6" s="2">
        <v>4</v>
      </c>
      <c r="D6" s="2">
        <v>653</v>
      </c>
      <c r="E6" s="2"/>
      <c r="F6" s="2">
        <v>0</v>
      </c>
      <c r="G6" s="2">
        <v>0</v>
      </c>
      <c r="H6" s="2">
        <v>0</v>
      </c>
      <c r="I6" s="3">
        <v>0</v>
      </c>
      <c r="J6" s="2"/>
      <c r="K6" s="2">
        <v>0</v>
      </c>
      <c r="L6" s="2">
        <v>0</v>
      </c>
      <c r="M6" s="2">
        <v>0</v>
      </c>
      <c r="N6" s="3">
        <v>0</v>
      </c>
      <c r="O6" s="2"/>
      <c r="P6" s="2">
        <v>0</v>
      </c>
      <c r="Q6" s="2">
        <v>0</v>
      </c>
      <c r="R6" s="2">
        <v>0</v>
      </c>
      <c r="S6" s="3">
        <v>0</v>
      </c>
      <c r="T6" s="2"/>
      <c r="U6" s="2">
        <v>0</v>
      </c>
      <c r="V6" s="2">
        <v>0</v>
      </c>
      <c r="W6" s="2">
        <v>0</v>
      </c>
      <c r="X6" s="3">
        <v>0</v>
      </c>
    </row>
    <row r="7" spans="1:24">
      <c r="A7" s="2"/>
      <c r="B7" s="2">
        <v>1</v>
      </c>
      <c r="C7" s="2">
        <v>5</v>
      </c>
      <c r="D7" s="2">
        <v>648</v>
      </c>
      <c r="E7" s="2"/>
      <c r="F7" s="2">
        <v>0</v>
      </c>
      <c r="G7" s="2">
        <v>0</v>
      </c>
      <c r="H7" s="2">
        <v>0</v>
      </c>
      <c r="I7" s="3">
        <v>0</v>
      </c>
      <c r="J7" s="2"/>
      <c r="K7" s="2">
        <v>0</v>
      </c>
      <c r="L7" s="2">
        <v>0</v>
      </c>
      <c r="M7" s="2">
        <v>0</v>
      </c>
      <c r="N7" s="3">
        <v>0</v>
      </c>
      <c r="O7" s="2"/>
      <c r="P7" s="2">
        <v>0</v>
      </c>
      <c r="Q7" s="2">
        <v>0</v>
      </c>
      <c r="R7" s="2">
        <v>0</v>
      </c>
      <c r="S7" s="3">
        <v>0</v>
      </c>
      <c r="T7" s="2"/>
      <c r="U7" s="2">
        <v>0</v>
      </c>
      <c r="V7" s="2">
        <v>0</v>
      </c>
      <c r="W7" s="2">
        <v>0</v>
      </c>
      <c r="X7" s="3">
        <v>0</v>
      </c>
    </row>
    <row r="8" spans="1:24">
      <c r="A8" s="2"/>
      <c r="B8" s="2">
        <v>1</v>
      </c>
      <c r="C8" s="2">
        <v>6</v>
      </c>
      <c r="D8" s="2">
        <v>647</v>
      </c>
      <c r="E8" s="2"/>
      <c r="F8" s="2">
        <v>23</v>
      </c>
      <c r="G8" s="2">
        <v>5</v>
      </c>
      <c r="H8" s="2">
        <v>28</v>
      </c>
      <c r="I8" s="3">
        <v>4.2999999999999997E-2</v>
      </c>
      <c r="J8" s="2"/>
      <c r="K8" s="2">
        <v>0</v>
      </c>
      <c r="L8" s="2">
        <v>0</v>
      </c>
      <c r="M8" s="2">
        <v>0</v>
      </c>
      <c r="N8" s="3">
        <v>0</v>
      </c>
      <c r="O8" s="2"/>
      <c r="P8" s="2">
        <v>0</v>
      </c>
      <c r="Q8" s="2">
        <v>0</v>
      </c>
      <c r="R8" s="2">
        <v>0</v>
      </c>
      <c r="S8" s="3">
        <v>0</v>
      </c>
      <c r="T8" s="2"/>
      <c r="U8" s="2">
        <v>0</v>
      </c>
      <c r="V8" s="2">
        <v>0</v>
      </c>
      <c r="W8" s="2">
        <v>0</v>
      </c>
      <c r="X8" s="3">
        <v>0</v>
      </c>
    </row>
    <row r="9" spans="1:24">
      <c r="A9" s="2"/>
      <c r="B9" s="2">
        <v>1</v>
      </c>
      <c r="C9" s="2">
        <v>7</v>
      </c>
      <c r="D9" s="2">
        <v>651</v>
      </c>
      <c r="E9" s="2"/>
      <c r="F9" s="2">
        <v>28</v>
      </c>
      <c r="G9" s="2">
        <v>43</v>
      </c>
      <c r="H9" s="2">
        <v>57</v>
      </c>
      <c r="I9" s="3">
        <v>8.7999999999999995E-2</v>
      </c>
      <c r="J9" s="2"/>
      <c r="K9" s="2">
        <v>23</v>
      </c>
      <c r="L9" s="2">
        <v>0</v>
      </c>
      <c r="M9" s="2">
        <v>23</v>
      </c>
      <c r="N9" s="3">
        <v>3.5000000000000003E-2</v>
      </c>
      <c r="O9" s="2"/>
      <c r="P9" s="2">
        <v>0</v>
      </c>
      <c r="Q9" s="2">
        <v>0</v>
      </c>
      <c r="R9" s="2">
        <v>0</v>
      </c>
      <c r="S9" s="3">
        <v>0</v>
      </c>
      <c r="T9" s="2"/>
      <c r="U9" s="2">
        <v>0</v>
      </c>
      <c r="V9" s="2">
        <v>0</v>
      </c>
      <c r="W9" s="2">
        <v>0</v>
      </c>
      <c r="X9" s="3">
        <v>0</v>
      </c>
    </row>
    <row r="10" spans="1:24">
      <c r="A10" s="2"/>
      <c r="B10" s="2">
        <v>1</v>
      </c>
      <c r="C10" s="2">
        <v>8</v>
      </c>
      <c r="D10" s="2">
        <v>657</v>
      </c>
      <c r="E10" s="2"/>
      <c r="F10" s="2">
        <v>28</v>
      </c>
      <c r="G10" s="2">
        <v>51</v>
      </c>
      <c r="H10" s="2">
        <v>65</v>
      </c>
      <c r="I10" s="3">
        <v>9.9000000000000005E-2</v>
      </c>
      <c r="J10" s="2"/>
      <c r="K10" s="2">
        <v>29</v>
      </c>
      <c r="L10" s="2">
        <v>21</v>
      </c>
      <c r="M10" s="2">
        <v>47</v>
      </c>
      <c r="N10" s="3">
        <v>7.1999999999999995E-2</v>
      </c>
      <c r="O10" s="2"/>
      <c r="P10" s="2">
        <v>16</v>
      </c>
      <c r="Q10" s="2">
        <v>0</v>
      </c>
      <c r="R10" s="2">
        <v>16</v>
      </c>
      <c r="S10" s="3">
        <v>2.4E-2</v>
      </c>
      <c r="T10" s="2"/>
      <c r="U10" s="2">
        <v>0</v>
      </c>
      <c r="V10" s="2">
        <v>0</v>
      </c>
      <c r="W10" s="2">
        <v>0</v>
      </c>
      <c r="X10" s="3">
        <v>0</v>
      </c>
    </row>
    <row r="11" spans="1:24">
      <c r="A11" s="2"/>
      <c r="B11" s="2">
        <v>1</v>
      </c>
      <c r="C11" s="2">
        <v>9</v>
      </c>
      <c r="D11" s="2">
        <v>662</v>
      </c>
      <c r="E11" s="2"/>
      <c r="F11" s="2">
        <v>28</v>
      </c>
      <c r="G11" s="2">
        <v>57</v>
      </c>
      <c r="H11" s="2">
        <v>76</v>
      </c>
      <c r="I11" s="3">
        <v>0.115</v>
      </c>
      <c r="J11" s="2"/>
      <c r="K11" s="2">
        <v>33</v>
      </c>
      <c r="L11" s="2">
        <v>30</v>
      </c>
      <c r="M11" s="2">
        <v>63</v>
      </c>
      <c r="N11" s="3">
        <v>9.5000000000000001E-2</v>
      </c>
      <c r="O11" s="2"/>
      <c r="P11" s="2">
        <v>24</v>
      </c>
      <c r="Q11" s="2">
        <v>0</v>
      </c>
      <c r="R11" s="2">
        <v>24</v>
      </c>
      <c r="S11" s="3">
        <v>3.5999999999999997E-2</v>
      </c>
      <c r="T11" s="2"/>
      <c r="U11" s="2">
        <v>0</v>
      </c>
      <c r="V11" s="2">
        <v>0</v>
      </c>
      <c r="W11" s="2">
        <v>0</v>
      </c>
      <c r="X11" s="3">
        <v>0</v>
      </c>
    </row>
    <row r="12" spans="1:24">
      <c r="A12" s="2"/>
      <c r="B12" s="2">
        <v>1</v>
      </c>
      <c r="C12" s="2">
        <v>10</v>
      </c>
      <c r="D12" s="2">
        <v>663</v>
      </c>
      <c r="E12" s="2"/>
      <c r="F12" s="2">
        <v>37</v>
      </c>
      <c r="G12" s="2">
        <v>67</v>
      </c>
      <c r="H12" s="2">
        <v>102</v>
      </c>
      <c r="I12" s="3">
        <v>0.154</v>
      </c>
      <c r="J12" s="2"/>
      <c r="K12" s="2">
        <v>46</v>
      </c>
      <c r="L12" s="2">
        <v>28</v>
      </c>
      <c r="M12" s="2">
        <v>74</v>
      </c>
      <c r="N12" s="3">
        <v>0.112</v>
      </c>
      <c r="O12" s="2"/>
      <c r="P12" s="2">
        <v>29</v>
      </c>
      <c r="Q12" s="2">
        <v>0</v>
      </c>
      <c r="R12" s="2">
        <v>29</v>
      </c>
      <c r="S12" s="3">
        <v>4.3999999999999997E-2</v>
      </c>
      <c r="T12" s="2"/>
      <c r="U12" s="2">
        <v>0</v>
      </c>
      <c r="V12" s="2">
        <v>0</v>
      </c>
      <c r="W12" s="2">
        <v>0</v>
      </c>
      <c r="X12" s="3">
        <v>0</v>
      </c>
    </row>
    <row r="13" spans="1:24">
      <c r="A13" s="2"/>
      <c r="B13" s="2">
        <v>1</v>
      </c>
      <c r="C13" s="2">
        <v>11</v>
      </c>
      <c r="D13" s="2">
        <v>660</v>
      </c>
      <c r="E13" s="2"/>
      <c r="F13" s="2">
        <v>68</v>
      </c>
      <c r="G13" s="2">
        <v>81</v>
      </c>
      <c r="H13" s="2">
        <v>147</v>
      </c>
      <c r="I13" s="3">
        <v>0.223</v>
      </c>
      <c r="J13" s="2"/>
      <c r="K13" s="2">
        <v>66</v>
      </c>
      <c r="L13" s="2">
        <v>0</v>
      </c>
      <c r="M13" s="2">
        <v>66</v>
      </c>
      <c r="N13" s="3">
        <v>0.1</v>
      </c>
      <c r="O13" s="2"/>
      <c r="P13" s="2">
        <v>31</v>
      </c>
      <c r="Q13" s="2">
        <v>0</v>
      </c>
      <c r="R13" s="2">
        <v>31</v>
      </c>
      <c r="S13" s="3">
        <v>4.7E-2</v>
      </c>
      <c r="T13" s="2"/>
      <c r="U13" s="2">
        <v>0</v>
      </c>
      <c r="V13" s="2">
        <v>0</v>
      </c>
      <c r="W13" s="2">
        <v>0</v>
      </c>
      <c r="X13" s="3">
        <v>0</v>
      </c>
    </row>
    <row r="14" spans="1:24">
      <c r="A14" s="2"/>
      <c r="B14" s="2">
        <v>1</v>
      </c>
      <c r="C14" s="2">
        <v>12</v>
      </c>
      <c r="D14" s="2">
        <v>656</v>
      </c>
      <c r="E14" s="2"/>
      <c r="F14" s="2">
        <v>130</v>
      </c>
      <c r="G14" s="2">
        <v>92</v>
      </c>
      <c r="H14" s="2">
        <v>217</v>
      </c>
      <c r="I14" s="3">
        <v>0.33100000000000002</v>
      </c>
      <c r="J14" s="2"/>
      <c r="K14" s="2">
        <v>88</v>
      </c>
      <c r="L14" s="2">
        <v>0</v>
      </c>
      <c r="M14" s="2">
        <v>88</v>
      </c>
      <c r="N14" s="3">
        <v>0.13400000000000001</v>
      </c>
      <c r="O14" s="2"/>
      <c r="P14" s="2">
        <v>14</v>
      </c>
      <c r="Q14" s="2">
        <v>0</v>
      </c>
      <c r="R14" s="2">
        <v>14</v>
      </c>
      <c r="S14" s="3">
        <v>2.1000000000000001E-2</v>
      </c>
      <c r="T14" s="2"/>
      <c r="U14" s="2">
        <v>0</v>
      </c>
      <c r="V14" s="2">
        <v>0</v>
      </c>
      <c r="W14" s="2">
        <v>0</v>
      </c>
      <c r="X14" s="3">
        <v>0</v>
      </c>
    </row>
    <row r="15" spans="1:24">
      <c r="A15" s="2"/>
      <c r="B15" s="2">
        <v>1</v>
      </c>
      <c r="C15" s="2">
        <v>13</v>
      </c>
      <c r="D15" s="2">
        <v>652</v>
      </c>
      <c r="E15" s="2"/>
      <c r="F15" s="2">
        <v>198</v>
      </c>
      <c r="G15" s="2">
        <v>49</v>
      </c>
      <c r="H15" s="2">
        <v>247</v>
      </c>
      <c r="I15" s="3">
        <v>0.379</v>
      </c>
      <c r="J15" s="2"/>
      <c r="K15" s="2">
        <v>78</v>
      </c>
      <c r="L15" s="2">
        <v>0</v>
      </c>
      <c r="M15" s="2">
        <v>78</v>
      </c>
      <c r="N15" s="3">
        <v>0.12</v>
      </c>
      <c r="O15" s="2"/>
      <c r="P15" s="2">
        <v>0</v>
      </c>
      <c r="Q15" s="2">
        <v>0</v>
      </c>
      <c r="R15" s="2">
        <v>0</v>
      </c>
      <c r="S15" s="3">
        <v>0</v>
      </c>
      <c r="T15" s="2"/>
      <c r="U15" s="2">
        <v>0</v>
      </c>
      <c r="V15" s="2">
        <v>0</v>
      </c>
      <c r="W15" s="2">
        <v>0</v>
      </c>
      <c r="X15" s="3">
        <v>0</v>
      </c>
    </row>
    <row r="17" spans="1:24" s="4" customFormat="1">
      <c r="A17" s="4" t="s">
        <v>19</v>
      </c>
      <c r="D17" s="4">
        <f>SUM(D3:D15)</f>
        <v>8535</v>
      </c>
      <c r="F17" s="4">
        <f>SUM(F3:F15)</f>
        <v>675</v>
      </c>
      <c r="G17" s="4">
        <f>SUM(G3:G15)</f>
        <v>721</v>
      </c>
      <c r="H17" s="4">
        <f>SUM(H3:H15)</f>
        <v>1317</v>
      </c>
      <c r="I17" s="6">
        <f>H17/D17</f>
        <v>0.15430579964850616</v>
      </c>
      <c r="K17" s="4">
        <f>SUM(K3:K15)</f>
        <v>363</v>
      </c>
      <c r="L17" s="4">
        <f>SUM(L3:L15)</f>
        <v>120</v>
      </c>
      <c r="M17" s="4">
        <f>SUM(M3:M15)</f>
        <v>480</v>
      </c>
      <c r="N17" s="6">
        <f>M17/D17</f>
        <v>5.6239015817223195E-2</v>
      </c>
      <c r="P17" s="4">
        <f>SUM(P3:P15)</f>
        <v>114</v>
      </c>
      <c r="Q17" s="4">
        <f>SUM(Q3:Q15)</f>
        <v>0</v>
      </c>
      <c r="R17" s="4">
        <f>SUM(R3:R15)</f>
        <v>114</v>
      </c>
      <c r="S17" s="6">
        <f>R17/D17</f>
        <v>1.335676625659051E-2</v>
      </c>
      <c r="U17" s="4">
        <f>SUM(U3:U15)</f>
        <v>0</v>
      </c>
      <c r="V17" s="4">
        <f>SUM(V3:V15)</f>
        <v>0</v>
      </c>
      <c r="W17" s="4">
        <f>SUM(W3:W15)</f>
        <v>0</v>
      </c>
      <c r="X17" s="6">
        <f>W17/D17</f>
        <v>0</v>
      </c>
    </row>
    <row r="18" spans="1:24" ht="23">
      <c r="D18" s="9"/>
      <c r="F18" s="10" t="s">
        <v>24</v>
      </c>
      <c r="H18" s="12">
        <f>(H17+M17+R17+W17)/(4*D17)</f>
        <v>5.5975395430579965E-2</v>
      </c>
      <c r="T18" s="2"/>
    </row>
    <row r="20" spans="1:24">
      <c r="A20" s="2" t="s">
        <v>17</v>
      </c>
      <c r="B20" s="2">
        <v>2</v>
      </c>
      <c r="C20" s="2">
        <v>14</v>
      </c>
      <c r="D20" s="2">
        <v>650</v>
      </c>
      <c r="E20" s="2"/>
      <c r="F20" s="2">
        <v>358</v>
      </c>
      <c r="G20" s="2">
        <v>234</v>
      </c>
      <c r="H20" s="2">
        <v>504</v>
      </c>
      <c r="I20" s="3">
        <v>0.77500000000000002</v>
      </c>
      <c r="J20" s="2"/>
      <c r="K20" s="2">
        <v>293</v>
      </c>
      <c r="L20" s="2">
        <v>89</v>
      </c>
      <c r="M20" s="2">
        <v>339</v>
      </c>
      <c r="N20" s="3">
        <v>0.52200000000000002</v>
      </c>
      <c r="O20" s="2"/>
      <c r="P20" s="2">
        <v>0</v>
      </c>
      <c r="Q20" s="2">
        <v>0</v>
      </c>
      <c r="R20" s="2">
        <v>0</v>
      </c>
      <c r="S20" s="3">
        <v>0</v>
      </c>
      <c r="T20" s="2"/>
      <c r="U20" s="2">
        <v>0</v>
      </c>
      <c r="V20" s="2">
        <v>0</v>
      </c>
      <c r="W20" s="2">
        <v>0</v>
      </c>
      <c r="X20" s="3">
        <v>0</v>
      </c>
    </row>
    <row r="21" spans="1:24">
      <c r="A21" s="2"/>
      <c r="B21" s="2">
        <v>2</v>
      </c>
      <c r="C21" s="2">
        <v>15</v>
      </c>
      <c r="D21" s="2">
        <v>650</v>
      </c>
      <c r="E21" s="2"/>
      <c r="F21" s="2">
        <v>309</v>
      </c>
      <c r="G21" s="2">
        <v>204</v>
      </c>
      <c r="H21" s="2">
        <v>447</v>
      </c>
      <c r="I21" s="3">
        <v>0.68799999999999994</v>
      </c>
      <c r="J21" s="2"/>
      <c r="K21" s="2">
        <v>276</v>
      </c>
      <c r="L21" s="2">
        <v>65</v>
      </c>
      <c r="M21" s="2">
        <v>332</v>
      </c>
      <c r="N21" s="3">
        <v>0.51100000000000001</v>
      </c>
      <c r="O21" s="2"/>
      <c r="P21" s="2">
        <v>79</v>
      </c>
      <c r="Q21" s="2">
        <v>0</v>
      </c>
      <c r="R21" s="2">
        <v>79</v>
      </c>
      <c r="S21" s="3">
        <v>0.122</v>
      </c>
      <c r="T21" s="2"/>
      <c r="U21" s="2">
        <v>0</v>
      </c>
      <c r="V21" s="2">
        <v>0</v>
      </c>
      <c r="W21" s="2">
        <v>0</v>
      </c>
      <c r="X21" s="3">
        <v>0</v>
      </c>
    </row>
    <row r="22" spans="1:24">
      <c r="A22" s="2"/>
      <c r="B22" s="2">
        <v>2</v>
      </c>
      <c r="C22" s="2">
        <v>16</v>
      </c>
      <c r="D22" s="2">
        <v>654</v>
      </c>
      <c r="E22" s="2"/>
      <c r="F22" s="2">
        <v>177</v>
      </c>
      <c r="G22" s="2">
        <v>130</v>
      </c>
      <c r="H22" s="2">
        <v>291</v>
      </c>
      <c r="I22" s="3">
        <v>0.44500000000000001</v>
      </c>
      <c r="J22" s="2"/>
      <c r="K22" s="2">
        <v>194</v>
      </c>
      <c r="L22" s="2">
        <v>93</v>
      </c>
      <c r="M22" s="2">
        <v>268</v>
      </c>
      <c r="N22" s="3">
        <v>0.41</v>
      </c>
      <c r="O22" s="2"/>
      <c r="P22" s="2">
        <v>84</v>
      </c>
      <c r="Q22" s="2">
        <v>0</v>
      </c>
      <c r="R22" s="2">
        <v>84</v>
      </c>
      <c r="S22" s="3">
        <v>0.128</v>
      </c>
      <c r="T22" s="2"/>
      <c r="U22" s="2">
        <v>0</v>
      </c>
      <c r="V22" s="2">
        <v>0</v>
      </c>
      <c r="W22" s="2">
        <v>0</v>
      </c>
      <c r="X22" s="3">
        <v>0</v>
      </c>
    </row>
    <row r="23" spans="1:24">
      <c r="A23" s="2"/>
      <c r="B23" s="2">
        <v>2</v>
      </c>
      <c r="C23" s="2">
        <v>17</v>
      </c>
      <c r="D23" s="2">
        <v>659</v>
      </c>
      <c r="E23" s="2"/>
      <c r="F23" s="2">
        <v>95</v>
      </c>
      <c r="G23" s="2">
        <v>105</v>
      </c>
      <c r="H23" s="2">
        <v>200</v>
      </c>
      <c r="I23" s="3">
        <v>0.30299999999999999</v>
      </c>
      <c r="J23" s="2"/>
      <c r="K23" s="2">
        <v>116</v>
      </c>
      <c r="L23" s="2">
        <v>86</v>
      </c>
      <c r="M23" s="2">
        <v>196</v>
      </c>
      <c r="N23" s="3">
        <v>0.29699999999999999</v>
      </c>
      <c r="O23" s="2"/>
      <c r="P23" s="2">
        <v>53</v>
      </c>
      <c r="Q23" s="2">
        <v>0</v>
      </c>
      <c r="R23" s="2">
        <v>53</v>
      </c>
      <c r="S23" s="3">
        <v>0.08</v>
      </c>
      <c r="T23" s="2"/>
      <c r="U23" s="2">
        <v>0</v>
      </c>
      <c r="V23" s="2">
        <v>0</v>
      </c>
      <c r="W23" s="2">
        <v>0</v>
      </c>
      <c r="X23" s="3">
        <v>0</v>
      </c>
    </row>
    <row r="24" spans="1:24">
      <c r="A24" s="2"/>
      <c r="B24" s="2">
        <v>2</v>
      </c>
      <c r="C24" s="2">
        <v>18</v>
      </c>
      <c r="D24" s="2">
        <v>663</v>
      </c>
      <c r="E24" s="2"/>
      <c r="F24" s="2">
        <v>57</v>
      </c>
      <c r="G24" s="2">
        <v>85</v>
      </c>
      <c r="H24" s="2">
        <v>142</v>
      </c>
      <c r="I24" s="3">
        <v>0.214</v>
      </c>
      <c r="J24" s="2"/>
      <c r="K24" s="2">
        <v>65</v>
      </c>
      <c r="L24" s="2">
        <v>72</v>
      </c>
      <c r="M24" s="2">
        <v>137</v>
      </c>
      <c r="N24" s="3">
        <v>0.20699999999999999</v>
      </c>
      <c r="O24" s="2"/>
      <c r="P24" s="2">
        <v>6</v>
      </c>
      <c r="Q24" s="2">
        <v>0</v>
      </c>
      <c r="R24" s="2">
        <v>6</v>
      </c>
      <c r="S24" s="3">
        <v>8.9999999999999993E-3</v>
      </c>
      <c r="T24" s="2"/>
      <c r="U24" s="2">
        <v>0</v>
      </c>
      <c r="V24" s="2">
        <v>0</v>
      </c>
      <c r="W24" s="2">
        <v>0</v>
      </c>
      <c r="X24" s="3">
        <v>0</v>
      </c>
    </row>
    <row r="25" spans="1:24">
      <c r="A25" s="2"/>
      <c r="B25" s="2">
        <v>2</v>
      </c>
      <c r="C25" s="2">
        <v>19</v>
      </c>
      <c r="D25" s="2">
        <v>664</v>
      </c>
      <c r="E25" s="2"/>
      <c r="F25" s="2">
        <v>34</v>
      </c>
      <c r="G25" s="2">
        <v>71</v>
      </c>
      <c r="H25" s="2">
        <v>102</v>
      </c>
      <c r="I25" s="3">
        <v>0.154</v>
      </c>
      <c r="J25" s="2"/>
      <c r="K25" s="2">
        <v>33</v>
      </c>
      <c r="L25" s="2">
        <v>58</v>
      </c>
      <c r="M25" s="2">
        <v>91</v>
      </c>
      <c r="N25" s="3">
        <v>0.13700000000000001</v>
      </c>
      <c r="O25" s="2"/>
      <c r="P25" s="2">
        <v>0</v>
      </c>
      <c r="Q25" s="2">
        <v>0</v>
      </c>
      <c r="R25" s="2">
        <v>0</v>
      </c>
      <c r="S25" s="3">
        <v>0</v>
      </c>
      <c r="T25" s="2"/>
      <c r="U25" s="2">
        <v>0</v>
      </c>
      <c r="V25" s="2">
        <v>0</v>
      </c>
      <c r="W25" s="2">
        <v>0</v>
      </c>
      <c r="X25" s="3">
        <v>0</v>
      </c>
    </row>
    <row r="26" spans="1:24">
      <c r="A26" s="2"/>
      <c r="B26" s="2">
        <v>2</v>
      </c>
      <c r="C26" s="2">
        <v>20</v>
      </c>
      <c r="D26" s="2">
        <v>660</v>
      </c>
      <c r="E26" s="2"/>
      <c r="F26" s="2">
        <v>22</v>
      </c>
      <c r="G26" s="2">
        <v>59</v>
      </c>
      <c r="H26" s="2">
        <v>73</v>
      </c>
      <c r="I26" s="3">
        <v>0.111</v>
      </c>
      <c r="J26" s="2"/>
      <c r="K26" s="2">
        <v>3</v>
      </c>
      <c r="L26" s="2">
        <v>39</v>
      </c>
      <c r="M26" s="2">
        <v>42</v>
      </c>
      <c r="N26" s="3">
        <v>6.4000000000000001E-2</v>
      </c>
      <c r="O26" s="2"/>
      <c r="P26" s="2">
        <v>0</v>
      </c>
      <c r="Q26" s="2">
        <v>0</v>
      </c>
      <c r="R26" s="2">
        <v>0</v>
      </c>
      <c r="S26" s="3">
        <v>0</v>
      </c>
      <c r="T26" s="2"/>
      <c r="U26" s="2">
        <v>0</v>
      </c>
      <c r="V26" s="2">
        <v>0</v>
      </c>
      <c r="W26" s="2">
        <v>0</v>
      </c>
      <c r="X26" s="3">
        <v>0</v>
      </c>
    </row>
    <row r="27" spans="1:24">
      <c r="A27" s="2"/>
      <c r="B27" s="2">
        <v>2</v>
      </c>
      <c r="C27" s="2">
        <v>21</v>
      </c>
      <c r="D27" s="2">
        <v>652</v>
      </c>
      <c r="E27" s="2"/>
      <c r="F27" s="2">
        <v>15</v>
      </c>
      <c r="G27" s="2">
        <v>42</v>
      </c>
      <c r="H27" s="2">
        <v>50</v>
      </c>
      <c r="I27" s="3">
        <v>7.6999999999999999E-2</v>
      </c>
      <c r="J27" s="2"/>
      <c r="K27" s="2">
        <v>7</v>
      </c>
      <c r="L27" s="2">
        <v>0</v>
      </c>
      <c r="M27" s="2">
        <v>7</v>
      </c>
      <c r="N27" s="3">
        <v>1.0999999999999999E-2</v>
      </c>
      <c r="O27" s="2"/>
      <c r="P27" s="2">
        <v>0</v>
      </c>
      <c r="Q27" s="2">
        <v>0</v>
      </c>
      <c r="R27" s="2">
        <v>0</v>
      </c>
      <c r="S27" s="3">
        <v>0</v>
      </c>
      <c r="T27" s="2"/>
      <c r="U27" s="2">
        <v>0</v>
      </c>
      <c r="V27" s="2">
        <v>0</v>
      </c>
      <c r="W27" s="2">
        <v>0</v>
      </c>
      <c r="X27" s="3">
        <v>0</v>
      </c>
    </row>
    <row r="28" spans="1:24">
      <c r="A28" s="2"/>
      <c r="B28" s="2">
        <v>2</v>
      </c>
      <c r="C28" s="2">
        <v>22</v>
      </c>
      <c r="D28" s="2">
        <v>647</v>
      </c>
      <c r="E28" s="2"/>
      <c r="F28" s="2">
        <v>14</v>
      </c>
      <c r="G28" s="2">
        <v>28</v>
      </c>
      <c r="H28" s="2">
        <v>40</v>
      </c>
      <c r="I28" s="3">
        <v>6.2E-2</v>
      </c>
      <c r="J28" s="2"/>
      <c r="K28" s="2">
        <v>0</v>
      </c>
      <c r="L28" s="2">
        <v>0</v>
      </c>
      <c r="M28" s="2">
        <v>0</v>
      </c>
      <c r="N28" s="3">
        <v>0</v>
      </c>
      <c r="O28" s="2"/>
      <c r="P28" s="2">
        <v>0</v>
      </c>
      <c r="Q28" s="2">
        <v>0</v>
      </c>
      <c r="R28" s="2">
        <v>0</v>
      </c>
      <c r="S28" s="3">
        <v>0</v>
      </c>
      <c r="T28" s="2"/>
      <c r="U28" s="2">
        <v>0</v>
      </c>
      <c r="V28" s="2">
        <v>0</v>
      </c>
      <c r="W28" s="2">
        <v>0</v>
      </c>
      <c r="X28" s="3">
        <v>0</v>
      </c>
    </row>
    <row r="29" spans="1:24">
      <c r="A29" s="2"/>
      <c r="B29" s="2">
        <v>2</v>
      </c>
      <c r="C29" s="2">
        <v>23</v>
      </c>
      <c r="D29" s="2">
        <v>648</v>
      </c>
      <c r="E29" s="2"/>
      <c r="F29" s="2">
        <v>2</v>
      </c>
      <c r="G29" s="2">
        <v>46</v>
      </c>
      <c r="H29" s="2">
        <v>48</v>
      </c>
      <c r="I29" s="3">
        <v>7.3999999999999996E-2</v>
      </c>
      <c r="J29" s="2"/>
      <c r="K29" s="2">
        <v>0</v>
      </c>
      <c r="L29" s="2">
        <v>0</v>
      </c>
      <c r="M29" s="2">
        <v>0</v>
      </c>
      <c r="N29" s="3">
        <v>0</v>
      </c>
      <c r="O29" s="2"/>
      <c r="P29" s="2">
        <v>0</v>
      </c>
      <c r="Q29" s="2">
        <v>0</v>
      </c>
      <c r="R29" s="2">
        <v>0</v>
      </c>
      <c r="S29" s="3">
        <v>0</v>
      </c>
      <c r="T29" s="2"/>
      <c r="U29" s="2">
        <v>0</v>
      </c>
      <c r="V29" s="2">
        <v>0</v>
      </c>
      <c r="W29" s="2">
        <v>0</v>
      </c>
      <c r="X29" s="3">
        <v>0</v>
      </c>
    </row>
    <row r="30" spans="1:24">
      <c r="A30" s="2"/>
      <c r="B30" s="2">
        <v>2</v>
      </c>
      <c r="C30" s="2">
        <v>24</v>
      </c>
      <c r="D30" s="2">
        <v>653</v>
      </c>
      <c r="E30" s="2"/>
      <c r="F30" s="2">
        <v>0</v>
      </c>
      <c r="G30" s="2">
        <v>80</v>
      </c>
      <c r="H30" s="2">
        <v>80</v>
      </c>
      <c r="I30" s="3">
        <v>0.123</v>
      </c>
      <c r="J30" s="2"/>
      <c r="K30" s="2">
        <v>0</v>
      </c>
      <c r="L30" s="2">
        <v>0</v>
      </c>
      <c r="M30" s="2">
        <v>0</v>
      </c>
      <c r="N30" s="3">
        <v>0</v>
      </c>
      <c r="O30" s="2"/>
      <c r="P30" s="2">
        <v>0</v>
      </c>
      <c r="Q30" s="2">
        <v>0</v>
      </c>
      <c r="R30" s="2">
        <v>0</v>
      </c>
      <c r="S30" s="3">
        <v>0</v>
      </c>
      <c r="T30" s="2"/>
      <c r="U30" s="2">
        <v>0</v>
      </c>
      <c r="V30" s="2">
        <v>0</v>
      </c>
      <c r="W30" s="2">
        <v>0</v>
      </c>
      <c r="X30" s="3">
        <v>0</v>
      </c>
    </row>
    <row r="31" spans="1:24">
      <c r="A31" s="2"/>
      <c r="B31" s="2">
        <v>2</v>
      </c>
      <c r="C31" s="2">
        <v>25</v>
      </c>
      <c r="D31" s="2">
        <v>661</v>
      </c>
      <c r="E31" s="2"/>
      <c r="F31" s="2">
        <v>61</v>
      </c>
      <c r="G31" s="2">
        <v>127</v>
      </c>
      <c r="H31" s="2">
        <v>188</v>
      </c>
      <c r="I31" s="3">
        <v>0.28399999999999997</v>
      </c>
      <c r="J31" s="2"/>
      <c r="K31" s="2">
        <v>0</v>
      </c>
      <c r="L31" s="2">
        <v>0</v>
      </c>
      <c r="M31" s="2">
        <v>0</v>
      </c>
      <c r="N31" s="3">
        <v>0</v>
      </c>
      <c r="O31" s="2"/>
      <c r="P31" s="2">
        <v>0</v>
      </c>
      <c r="Q31" s="2">
        <v>0</v>
      </c>
      <c r="R31" s="2">
        <v>0</v>
      </c>
      <c r="S31" s="3">
        <v>0</v>
      </c>
      <c r="T31" s="2"/>
      <c r="U31" s="2">
        <v>0</v>
      </c>
      <c r="V31" s="2">
        <v>0</v>
      </c>
      <c r="W31" s="2">
        <v>0</v>
      </c>
      <c r="X31" s="3">
        <v>0</v>
      </c>
    </row>
    <row r="32" spans="1:24">
      <c r="A32" s="2"/>
      <c r="B32" s="2">
        <v>2</v>
      </c>
      <c r="C32" s="2">
        <v>26</v>
      </c>
      <c r="D32" s="2">
        <v>668</v>
      </c>
      <c r="E32" s="2"/>
      <c r="F32" s="2">
        <v>252</v>
      </c>
      <c r="G32" s="2">
        <v>160</v>
      </c>
      <c r="H32" s="2">
        <v>364</v>
      </c>
      <c r="I32" s="3">
        <v>0.54500000000000004</v>
      </c>
      <c r="J32" s="2"/>
      <c r="K32" s="2">
        <v>0</v>
      </c>
      <c r="L32" s="2">
        <v>73</v>
      </c>
      <c r="M32" s="2">
        <v>73</v>
      </c>
      <c r="N32" s="3">
        <v>0.109</v>
      </c>
      <c r="O32" s="2"/>
      <c r="P32" s="2">
        <v>0</v>
      </c>
      <c r="Q32" s="2">
        <v>0</v>
      </c>
      <c r="R32" s="2">
        <v>0</v>
      </c>
      <c r="S32" s="3">
        <v>0</v>
      </c>
      <c r="T32" s="2"/>
      <c r="U32" s="2">
        <v>0</v>
      </c>
      <c r="V32" s="2">
        <v>0</v>
      </c>
      <c r="W32" s="2">
        <v>0</v>
      </c>
      <c r="X32" s="3">
        <v>0</v>
      </c>
    </row>
    <row r="33" spans="1:24">
      <c r="T33" s="2"/>
    </row>
    <row r="34" spans="1:24" s="4" customFormat="1">
      <c r="A34" s="4" t="s">
        <v>20</v>
      </c>
      <c r="D34" s="4">
        <f>SUM(D20:D32)</f>
        <v>8529</v>
      </c>
      <c r="F34" s="4">
        <f>SUM(F20:F32)</f>
        <v>1396</v>
      </c>
      <c r="G34" s="4">
        <f>SUM(G20:G32)</f>
        <v>1371</v>
      </c>
      <c r="H34" s="4">
        <f>SUM(H20:H32)</f>
        <v>2529</v>
      </c>
      <c r="I34" s="6">
        <f>H34/D34</f>
        <v>0.29651776292648613</v>
      </c>
      <c r="K34" s="4">
        <f>SUM(K20:K32)</f>
        <v>987</v>
      </c>
      <c r="L34" s="4">
        <f>SUM(L20:L32)</f>
        <v>575</v>
      </c>
      <c r="M34" s="4">
        <f>SUM(M20:M32)</f>
        <v>1485</v>
      </c>
      <c r="N34" s="6">
        <f>M34/D34</f>
        <v>0.17411185367569468</v>
      </c>
      <c r="P34" s="4">
        <f>SUM(P20:P32)</f>
        <v>222</v>
      </c>
      <c r="Q34" s="4">
        <f>SUM(Q20:Q32)</f>
        <v>0</v>
      </c>
      <c r="R34" s="4">
        <f>SUM(R20:R32)</f>
        <v>222</v>
      </c>
      <c r="S34" s="6">
        <f>R34/D34</f>
        <v>2.6028842771720014E-2</v>
      </c>
      <c r="U34" s="4">
        <f>SUM(U20:U32)</f>
        <v>0</v>
      </c>
      <c r="V34" s="4">
        <f>SUM(V20:V32)</f>
        <v>0</v>
      </c>
      <c r="W34" s="4">
        <f>SUM(W20:W32)</f>
        <v>0</v>
      </c>
      <c r="X34" s="6">
        <f>W34/D34</f>
        <v>0</v>
      </c>
    </row>
    <row r="35" spans="1:24" ht="23">
      <c r="D35" s="9"/>
      <c r="F35" s="10" t="s">
        <v>24</v>
      </c>
      <c r="G35" s="10"/>
      <c r="H35" s="11">
        <f>(H34+M34+R34+W34)/(4*D34)</f>
        <v>0.1241646148434752</v>
      </c>
      <c r="T35" s="2"/>
    </row>
    <row r="36" spans="1:24" s="4" customFormat="1">
      <c r="A36" s="4" t="s">
        <v>21</v>
      </c>
      <c r="D36" s="4">
        <f>D17+D34</f>
        <v>17064</v>
      </c>
      <c r="F36" s="4">
        <f t="shared" ref="F36:W36" si="0">F17+F34</f>
        <v>2071</v>
      </c>
      <c r="G36" s="4">
        <f t="shared" si="0"/>
        <v>2092</v>
      </c>
      <c r="H36" s="4">
        <f t="shared" si="0"/>
        <v>3846</v>
      </c>
      <c r="I36" s="6">
        <f>H36/D36</f>
        <v>0.22538677918424754</v>
      </c>
      <c r="K36" s="4">
        <f t="shared" si="0"/>
        <v>1350</v>
      </c>
      <c r="L36" s="4">
        <f t="shared" si="0"/>
        <v>695</v>
      </c>
      <c r="M36" s="4">
        <f t="shared" si="0"/>
        <v>1965</v>
      </c>
      <c r="N36" s="6">
        <f>M36/D36</f>
        <v>0.11515471167369902</v>
      </c>
      <c r="P36" s="4">
        <f t="shared" si="0"/>
        <v>336</v>
      </c>
      <c r="Q36" s="4">
        <f t="shared" si="0"/>
        <v>0</v>
      </c>
      <c r="R36" s="4">
        <f t="shared" si="0"/>
        <v>336</v>
      </c>
      <c r="S36" s="6">
        <f>R36/D36</f>
        <v>1.969057665260197E-2</v>
      </c>
      <c r="U36" s="4">
        <f t="shared" si="0"/>
        <v>0</v>
      </c>
      <c r="V36" s="4">
        <f t="shared" si="0"/>
        <v>0</v>
      </c>
      <c r="W36" s="4">
        <f t="shared" si="0"/>
        <v>0</v>
      </c>
      <c r="X36" s="6">
        <f>W36/D36</f>
        <v>0</v>
      </c>
    </row>
    <row r="37" spans="1:24" ht="23">
      <c r="D37" s="9"/>
      <c r="F37" s="7" t="s">
        <v>24</v>
      </c>
      <c r="H37" s="8">
        <f>(H36+M36+R36+W36)/(4*D36)</f>
        <v>9.0058016877637134E-2</v>
      </c>
      <c r="T37" s="2"/>
    </row>
    <row r="39" spans="1:24">
      <c r="A39" s="2" t="s">
        <v>18</v>
      </c>
      <c r="B39" s="2">
        <v>3</v>
      </c>
      <c r="C39" s="2">
        <v>27</v>
      </c>
      <c r="D39" s="2">
        <v>667</v>
      </c>
      <c r="E39" s="2"/>
      <c r="F39" s="2">
        <v>409</v>
      </c>
      <c r="G39" s="2">
        <v>260</v>
      </c>
      <c r="H39" s="2">
        <v>538</v>
      </c>
      <c r="I39" s="3">
        <v>0.80700000000000005</v>
      </c>
      <c r="J39" s="2"/>
      <c r="K39" s="2">
        <v>337</v>
      </c>
      <c r="L39" s="2">
        <v>91</v>
      </c>
      <c r="M39" s="2">
        <v>375</v>
      </c>
      <c r="N39" s="3">
        <v>0.56200000000000006</v>
      </c>
      <c r="O39" s="2"/>
      <c r="P39" s="2">
        <v>0</v>
      </c>
      <c r="Q39" s="2">
        <v>0</v>
      </c>
      <c r="R39" s="2">
        <v>0</v>
      </c>
      <c r="S39" s="3">
        <v>0</v>
      </c>
      <c r="T39" s="2"/>
      <c r="U39" s="2">
        <v>0</v>
      </c>
      <c r="V39" s="2">
        <v>0</v>
      </c>
      <c r="W39" s="2">
        <v>0</v>
      </c>
      <c r="X39" s="3">
        <v>0</v>
      </c>
    </row>
    <row r="40" spans="1:24">
      <c r="A40" s="2" t="s">
        <v>17</v>
      </c>
      <c r="B40" s="2">
        <v>3</v>
      </c>
      <c r="C40" s="2">
        <v>28</v>
      </c>
      <c r="D40" s="2">
        <v>659</v>
      </c>
      <c r="E40" s="2"/>
      <c r="F40" s="2">
        <v>403</v>
      </c>
      <c r="G40" s="2">
        <v>257</v>
      </c>
      <c r="H40" s="2">
        <v>532</v>
      </c>
      <c r="I40" s="3">
        <v>0.80700000000000005</v>
      </c>
      <c r="J40" s="2"/>
      <c r="K40" s="2">
        <v>345</v>
      </c>
      <c r="L40" s="2">
        <v>100</v>
      </c>
      <c r="M40" s="2">
        <v>411</v>
      </c>
      <c r="N40" s="3">
        <v>0.624</v>
      </c>
      <c r="O40" s="2"/>
      <c r="P40" s="2">
        <v>0</v>
      </c>
      <c r="Q40" s="2">
        <v>0</v>
      </c>
      <c r="R40" s="2">
        <v>0</v>
      </c>
      <c r="S40" s="3">
        <v>0</v>
      </c>
      <c r="U40" s="2">
        <v>0</v>
      </c>
      <c r="V40" s="2">
        <v>0</v>
      </c>
      <c r="W40" s="2">
        <v>0</v>
      </c>
      <c r="X40" s="3">
        <v>0</v>
      </c>
    </row>
    <row r="41" spans="1:24">
      <c r="A41" s="2" t="s">
        <v>27</v>
      </c>
      <c r="B41" s="2">
        <v>3</v>
      </c>
      <c r="C41" s="2">
        <v>29</v>
      </c>
      <c r="D41" s="2">
        <v>649</v>
      </c>
      <c r="E41" s="2"/>
      <c r="F41" s="2">
        <v>244</v>
      </c>
      <c r="G41" s="2">
        <v>176</v>
      </c>
      <c r="H41" s="2">
        <v>389</v>
      </c>
      <c r="I41" s="3">
        <v>0.59899999999999998</v>
      </c>
      <c r="J41" s="2"/>
      <c r="K41" s="2">
        <v>231</v>
      </c>
      <c r="L41" s="2">
        <v>110</v>
      </c>
      <c r="M41" s="2">
        <v>327</v>
      </c>
      <c r="N41" s="3">
        <v>0.504</v>
      </c>
      <c r="O41" s="2"/>
      <c r="P41" s="2">
        <v>0</v>
      </c>
      <c r="Q41" s="2">
        <v>0</v>
      </c>
      <c r="R41" s="2">
        <v>0</v>
      </c>
      <c r="S41" s="3">
        <v>0</v>
      </c>
      <c r="U41" s="2">
        <v>0</v>
      </c>
      <c r="V41" s="2">
        <v>0</v>
      </c>
      <c r="W41" s="2">
        <v>0</v>
      </c>
      <c r="X41" s="3">
        <v>0</v>
      </c>
    </row>
    <row r="42" spans="1:24">
      <c r="A42" s="2" t="s">
        <v>26</v>
      </c>
      <c r="B42" s="2">
        <v>3</v>
      </c>
      <c r="C42" s="2">
        <v>30</v>
      </c>
      <c r="D42" s="2">
        <v>645</v>
      </c>
      <c r="E42" s="2"/>
      <c r="F42" s="2">
        <v>117</v>
      </c>
      <c r="G42" s="2">
        <v>121</v>
      </c>
      <c r="H42" s="2">
        <v>238</v>
      </c>
      <c r="I42" s="3">
        <v>0.36899999999999999</v>
      </c>
      <c r="J42" s="2"/>
      <c r="K42" s="2">
        <v>117</v>
      </c>
      <c r="L42" s="2">
        <v>98</v>
      </c>
      <c r="M42" s="2">
        <v>215</v>
      </c>
      <c r="N42" s="3">
        <v>0.33300000000000002</v>
      </c>
      <c r="O42" s="2"/>
      <c r="P42" s="2">
        <v>0</v>
      </c>
      <c r="Q42" s="2">
        <v>0</v>
      </c>
      <c r="R42" s="2">
        <v>0</v>
      </c>
      <c r="S42" s="3">
        <v>0</v>
      </c>
      <c r="U42" s="2">
        <v>0</v>
      </c>
      <c r="V42" s="2">
        <v>0</v>
      </c>
      <c r="W42" s="2">
        <v>0</v>
      </c>
      <c r="X42" s="3">
        <v>0</v>
      </c>
    </row>
    <row r="43" spans="1:24">
      <c r="A43" s="2" t="s">
        <v>28</v>
      </c>
      <c r="B43" s="2">
        <v>3</v>
      </c>
      <c r="C43" s="2">
        <v>31</v>
      </c>
      <c r="D43" s="2">
        <v>648</v>
      </c>
      <c r="E43" s="2"/>
      <c r="F43" s="2">
        <v>58</v>
      </c>
      <c r="G43" s="2">
        <v>90</v>
      </c>
      <c r="H43" s="2">
        <v>148</v>
      </c>
      <c r="I43" s="3">
        <v>0.22800000000000001</v>
      </c>
      <c r="J43" s="2"/>
      <c r="K43" s="2">
        <v>50</v>
      </c>
      <c r="L43" s="2">
        <v>71</v>
      </c>
      <c r="M43" s="2">
        <v>121</v>
      </c>
      <c r="N43" s="3">
        <v>0.187</v>
      </c>
      <c r="O43" s="2"/>
      <c r="P43" s="2">
        <v>0</v>
      </c>
      <c r="Q43" s="2">
        <v>0</v>
      </c>
      <c r="R43" s="2">
        <v>0</v>
      </c>
      <c r="S43" s="3">
        <v>0</v>
      </c>
      <c r="U43" s="2">
        <v>0</v>
      </c>
      <c r="V43" s="2">
        <v>0</v>
      </c>
      <c r="W43" s="2">
        <v>0</v>
      </c>
      <c r="X43" s="3">
        <v>0</v>
      </c>
    </row>
    <row r="44" spans="1:24">
      <c r="A44" s="2"/>
      <c r="B44" s="2">
        <v>3</v>
      </c>
      <c r="C44" s="2">
        <v>32</v>
      </c>
      <c r="D44" s="2">
        <v>657</v>
      </c>
      <c r="E44" s="2"/>
      <c r="F44" s="2">
        <v>33</v>
      </c>
      <c r="G44" s="2">
        <v>67</v>
      </c>
      <c r="H44" s="2">
        <v>100</v>
      </c>
      <c r="I44" s="3">
        <v>0.152</v>
      </c>
      <c r="J44" s="2"/>
      <c r="K44" s="2">
        <v>18</v>
      </c>
      <c r="L44" s="2">
        <v>46</v>
      </c>
      <c r="M44" s="2">
        <v>64</v>
      </c>
      <c r="N44" s="3">
        <v>9.7000000000000003E-2</v>
      </c>
      <c r="O44" s="2"/>
      <c r="P44" s="2">
        <v>0</v>
      </c>
      <c r="Q44" s="2">
        <v>0</v>
      </c>
      <c r="R44" s="2">
        <v>0</v>
      </c>
      <c r="S44" s="3">
        <v>0</v>
      </c>
      <c r="U44" s="2">
        <v>0</v>
      </c>
      <c r="V44" s="2">
        <v>0</v>
      </c>
      <c r="W44" s="2">
        <v>0</v>
      </c>
      <c r="X44" s="3">
        <v>0</v>
      </c>
    </row>
    <row r="45" spans="1:24">
      <c r="A45" s="2"/>
      <c r="B45" s="2">
        <v>3</v>
      </c>
      <c r="C45" s="2">
        <v>33</v>
      </c>
      <c r="D45" s="2">
        <v>666</v>
      </c>
      <c r="E45" s="2"/>
      <c r="F45" s="2">
        <v>19</v>
      </c>
      <c r="G45" s="2">
        <v>52</v>
      </c>
      <c r="H45" s="2">
        <v>70</v>
      </c>
      <c r="I45" s="3">
        <v>0.105</v>
      </c>
      <c r="J45" s="2"/>
      <c r="K45" s="2">
        <v>10</v>
      </c>
      <c r="L45" s="2">
        <v>19</v>
      </c>
      <c r="M45" s="2">
        <v>29</v>
      </c>
      <c r="N45" s="3">
        <v>4.3999999999999997E-2</v>
      </c>
      <c r="O45" s="2"/>
      <c r="P45" s="2">
        <v>0</v>
      </c>
      <c r="Q45" s="2">
        <v>0</v>
      </c>
      <c r="R45" s="2">
        <v>0</v>
      </c>
      <c r="S45" s="3">
        <v>0</v>
      </c>
      <c r="U45" s="2">
        <v>0</v>
      </c>
      <c r="V45" s="2">
        <v>0</v>
      </c>
      <c r="W45" s="2">
        <v>0</v>
      </c>
      <c r="X45" s="3">
        <v>0</v>
      </c>
    </row>
    <row r="46" spans="1:24">
      <c r="A46" s="2"/>
      <c r="B46" s="2">
        <v>3</v>
      </c>
      <c r="C46" s="2">
        <v>34</v>
      </c>
      <c r="D46" s="2">
        <v>668</v>
      </c>
      <c r="E46" s="2"/>
      <c r="F46" s="2">
        <v>18</v>
      </c>
      <c r="G46" s="2">
        <v>40</v>
      </c>
      <c r="H46" s="2">
        <v>50</v>
      </c>
      <c r="I46" s="3">
        <v>7.4999999999999997E-2</v>
      </c>
      <c r="J46" s="2"/>
      <c r="K46" s="2">
        <v>5</v>
      </c>
      <c r="L46" s="2">
        <v>0</v>
      </c>
      <c r="M46" s="2">
        <v>5</v>
      </c>
      <c r="N46" s="3">
        <v>7.0000000000000001E-3</v>
      </c>
      <c r="O46" s="2"/>
      <c r="P46" s="2">
        <v>0</v>
      </c>
      <c r="Q46" s="2">
        <v>0</v>
      </c>
      <c r="R46" s="2">
        <v>0</v>
      </c>
      <c r="S46" s="3">
        <v>0</v>
      </c>
      <c r="U46" s="2">
        <v>0</v>
      </c>
      <c r="V46" s="2">
        <v>0</v>
      </c>
      <c r="W46" s="2">
        <v>0</v>
      </c>
      <c r="X46" s="3">
        <v>0</v>
      </c>
    </row>
    <row r="47" spans="1:24">
      <c r="A47" s="2"/>
      <c r="B47" s="2">
        <v>3</v>
      </c>
      <c r="C47" s="2">
        <v>35</v>
      </c>
      <c r="D47" s="2">
        <v>662</v>
      </c>
      <c r="E47" s="2"/>
      <c r="F47" s="2">
        <v>16</v>
      </c>
      <c r="G47" s="2">
        <v>31</v>
      </c>
      <c r="H47" s="2">
        <v>38</v>
      </c>
      <c r="I47" s="3">
        <v>5.7000000000000002E-2</v>
      </c>
      <c r="J47" s="2"/>
      <c r="K47" s="2">
        <v>0</v>
      </c>
      <c r="L47" s="2">
        <v>0</v>
      </c>
      <c r="M47" s="2">
        <v>0</v>
      </c>
      <c r="N47" s="3">
        <v>0</v>
      </c>
      <c r="O47" s="2"/>
      <c r="P47" s="2">
        <v>0</v>
      </c>
      <c r="Q47" s="2">
        <v>0</v>
      </c>
      <c r="R47" s="2">
        <v>0</v>
      </c>
      <c r="S47" s="3">
        <v>0</v>
      </c>
      <c r="U47" s="2">
        <v>0</v>
      </c>
      <c r="V47" s="2">
        <v>0</v>
      </c>
      <c r="W47" s="2">
        <v>0</v>
      </c>
      <c r="X47" s="3">
        <v>0</v>
      </c>
    </row>
    <row r="48" spans="1:24">
      <c r="A48" s="2"/>
      <c r="B48" s="2">
        <v>3</v>
      </c>
      <c r="C48" s="2">
        <v>36</v>
      </c>
      <c r="D48" s="2">
        <v>653</v>
      </c>
      <c r="E48" s="2"/>
      <c r="F48" s="2">
        <v>14</v>
      </c>
      <c r="G48" s="2">
        <v>43</v>
      </c>
      <c r="H48" s="2">
        <v>55</v>
      </c>
      <c r="I48" s="3">
        <v>8.4000000000000005E-2</v>
      </c>
      <c r="J48" s="2"/>
      <c r="K48" s="2">
        <v>0</v>
      </c>
      <c r="L48" s="2">
        <v>0</v>
      </c>
      <c r="M48" s="2">
        <v>0</v>
      </c>
      <c r="N48" s="3">
        <v>0</v>
      </c>
      <c r="O48" s="2"/>
      <c r="P48" s="2">
        <v>0</v>
      </c>
      <c r="Q48" s="2">
        <v>0</v>
      </c>
      <c r="R48" s="2">
        <v>0</v>
      </c>
      <c r="S48" s="3">
        <v>0</v>
      </c>
      <c r="U48" s="2">
        <v>0</v>
      </c>
      <c r="V48" s="2">
        <v>0</v>
      </c>
      <c r="W48" s="2">
        <v>0</v>
      </c>
      <c r="X48" s="3">
        <v>0</v>
      </c>
    </row>
    <row r="49" spans="1:24">
      <c r="A49" s="2"/>
      <c r="B49" s="2">
        <v>3</v>
      </c>
      <c r="C49" s="2">
        <v>37</v>
      </c>
      <c r="D49" s="2">
        <v>647</v>
      </c>
      <c r="E49" s="2"/>
      <c r="F49" s="2">
        <v>28</v>
      </c>
      <c r="G49" s="2">
        <v>70</v>
      </c>
      <c r="H49" s="2">
        <v>98</v>
      </c>
      <c r="I49" s="3">
        <v>0.151</v>
      </c>
      <c r="J49" s="2"/>
      <c r="K49" s="2">
        <v>1</v>
      </c>
      <c r="L49" s="2">
        <v>0</v>
      </c>
      <c r="M49" s="2">
        <v>1</v>
      </c>
      <c r="N49" s="3">
        <v>2E-3</v>
      </c>
      <c r="O49" s="2"/>
      <c r="P49" s="2">
        <v>0</v>
      </c>
      <c r="Q49" s="2">
        <v>0</v>
      </c>
      <c r="R49" s="2">
        <v>0</v>
      </c>
      <c r="S49" s="3">
        <v>0</v>
      </c>
      <c r="U49" s="2">
        <v>0</v>
      </c>
      <c r="V49" s="2">
        <v>0</v>
      </c>
      <c r="W49" s="2">
        <v>0</v>
      </c>
      <c r="X49" s="3">
        <v>0</v>
      </c>
    </row>
    <row r="50" spans="1:24">
      <c r="A50" s="2"/>
      <c r="B50" s="2">
        <v>3</v>
      </c>
      <c r="C50" s="2">
        <v>38</v>
      </c>
      <c r="D50" s="2">
        <v>648</v>
      </c>
      <c r="E50" s="2"/>
      <c r="F50" s="2">
        <v>65</v>
      </c>
      <c r="G50" s="2">
        <v>111</v>
      </c>
      <c r="H50" s="2">
        <v>176</v>
      </c>
      <c r="I50" s="3">
        <v>0.27200000000000002</v>
      </c>
      <c r="J50" s="2"/>
      <c r="K50" s="2">
        <v>0</v>
      </c>
      <c r="L50" s="2">
        <v>34</v>
      </c>
      <c r="M50" s="2">
        <v>34</v>
      </c>
      <c r="N50" s="3">
        <v>5.1999999999999998E-2</v>
      </c>
      <c r="O50" s="2"/>
      <c r="P50" s="2">
        <v>0</v>
      </c>
      <c r="Q50" s="2">
        <v>0</v>
      </c>
      <c r="R50" s="2">
        <v>0</v>
      </c>
      <c r="S50" s="3">
        <v>0</v>
      </c>
      <c r="U50" s="2">
        <v>0</v>
      </c>
      <c r="V50" s="2">
        <v>0</v>
      </c>
      <c r="W50" s="2">
        <v>0</v>
      </c>
      <c r="X50" s="3">
        <v>0</v>
      </c>
    </row>
    <row r="51" spans="1:24">
      <c r="A51" s="2"/>
      <c r="B51" s="2">
        <v>3</v>
      </c>
      <c r="C51" s="2">
        <v>39</v>
      </c>
      <c r="D51" s="2">
        <v>655</v>
      </c>
      <c r="E51" s="2"/>
      <c r="F51" s="2">
        <v>173</v>
      </c>
      <c r="G51" s="2">
        <v>157</v>
      </c>
      <c r="H51" s="2">
        <v>309</v>
      </c>
      <c r="I51" s="3">
        <v>0.47199999999999998</v>
      </c>
      <c r="J51" s="2"/>
      <c r="K51" s="2">
        <v>111</v>
      </c>
      <c r="L51" s="2">
        <v>85</v>
      </c>
      <c r="M51" s="2">
        <v>196</v>
      </c>
      <c r="N51" s="3">
        <v>0.29899999999999999</v>
      </c>
      <c r="O51" s="2"/>
      <c r="P51" s="2">
        <v>0</v>
      </c>
      <c r="Q51" s="2">
        <v>0</v>
      </c>
      <c r="R51" s="2">
        <v>0</v>
      </c>
      <c r="S51" s="3">
        <v>0</v>
      </c>
      <c r="U51" s="2">
        <v>0</v>
      </c>
      <c r="V51" s="2">
        <v>0</v>
      </c>
      <c r="W51" s="2">
        <v>0</v>
      </c>
      <c r="X51" s="3">
        <v>0</v>
      </c>
    </row>
    <row r="53" spans="1:24" s="4" customFormat="1">
      <c r="A53" s="4" t="s">
        <v>23</v>
      </c>
      <c r="D53" s="4">
        <f>SUM(D39:D51)</f>
        <v>8524</v>
      </c>
      <c r="F53" s="4">
        <f>SUM(F39:F51)</f>
        <v>1597</v>
      </c>
      <c r="G53" s="4">
        <f>SUM(G39:G51)</f>
        <v>1475</v>
      </c>
      <c r="H53" s="4">
        <f>SUM(H39:H51)</f>
        <v>2741</v>
      </c>
      <c r="I53" s="6">
        <f>H53/D53</f>
        <v>0.32156264664476769</v>
      </c>
      <c r="K53" s="4">
        <f>SUM(K39:K51)</f>
        <v>1225</v>
      </c>
      <c r="L53" s="4">
        <f>SUM(L39:L51)</f>
        <v>654</v>
      </c>
      <c r="M53" s="4">
        <f>SUM(M39:M51)</f>
        <v>1778</v>
      </c>
      <c r="N53" s="6">
        <f>M53/D53</f>
        <v>0.20858751759737212</v>
      </c>
      <c r="P53" s="4">
        <f>SUM(P39:P51)</f>
        <v>0</v>
      </c>
      <c r="Q53" s="4">
        <f>SUM(Q39:Q51)</f>
        <v>0</v>
      </c>
      <c r="R53" s="4">
        <f>SUM(R39:R51)</f>
        <v>0</v>
      </c>
      <c r="S53" s="6">
        <f>R53/D53</f>
        <v>0</v>
      </c>
      <c r="U53" s="4">
        <f>SUM(U39:U51)</f>
        <v>0</v>
      </c>
      <c r="V53" s="4">
        <f>SUM(V39:V51)</f>
        <v>0</v>
      </c>
      <c r="W53" s="4">
        <f>SUM(W39:W51)</f>
        <v>0</v>
      </c>
      <c r="X53" s="6">
        <f>W53/D53</f>
        <v>0</v>
      </c>
    </row>
    <row r="55" spans="1:24" ht="23">
      <c r="C55" s="9"/>
      <c r="F55" s="7" t="s">
        <v>24</v>
      </c>
      <c r="H55" s="8">
        <f>(H53+M53+R53+W53)/(4*D53)</f>
        <v>0.13253754106053495</v>
      </c>
    </row>
    <row r="57" spans="1:24">
      <c r="A57" s="2" t="s">
        <v>22</v>
      </c>
      <c r="B57" s="2">
        <v>3</v>
      </c>
      <c r="C57" s="2">
        <v>27</v>
      </c>
      <c r="D57" s="2">
        <v>667</v>
      </c>
      <c r="E57" s="2"/>
      <c r="F57" s="2">
        <v>161</v>
      </c>
      <c r="G57" s="2">
        <v>62</v>
      </c>
      <c r="H57" s="2">
        <v>203</v>
      </c>
      <c r="I57" s="3">
        <v>0.30399999999999999</v>
      </c>
      <c r="J57" s="2"/>
      <c r="K57" s="2">
        <v>0</v>
      </c>
      <c r="L57" s="2">
        <v>0</v>
      </c>
      <c r="M57" s="2">
        <v>0</v>
      </c>
      <c r="N57" s="3">
        <v>0</v>
      </c>
      <c r="O57" s="2"/>
      <c r="P57" s="2">
        <v>0</v>
      </c>
      <c r="Q57" s="2">
        <v>0</v>
      </c>
      <c r="R57" s="2">
        <v>0</v>
      </c>
      <c r="S57" s="3">
        <v>0</v>
      </c>
      <c r="T57" s="2"/>
      <c r="U57" s="2">
        <v>3</v>
      </c>
      <c r="V57" s="2">
        <v>0</v>
      </c>
      <c r="W57" s="2">
        <v>3</v>
      </c>
      <c r="X57" s="3">
        <v>4.0000000000000001E-3</v>
      </c>
    </row>
    <row r="58" spans="1:24">
      <c r="A58" s="2" t="s">
        <v>16</v>
      </c>
      <c r="B58" s="2">
        <v>3</v>
      </c>
      <c r="C58" s="2">
        <v>28</v>
      </c>
      <c r="D58" s="2">
        <v>659</v>
      </c>
      <c r="F58" s="2">
        <v>0</v>
      </c>
      <c r="G58" s="2">
        <v>129</v>
      </c>
      <c r="H58" s="2">
        <v>129</v>
      </c>
      <c r="I58" s="3">
        <v>0.19600000000000001</v>
      </c>
      <c r="J58" s="2"/>
      <c r="K58" s="2">
        <v>0</v>
      </c>
      <c r="L58" s="2">
        <v>0</v>
      </c>
      <c r="M58" s="2">
        <v>0</v>
      </c>
      <c r="N58" s="3">
        <v>0</v>
      </c>
      <c r="O58" s="2"/>
      <c r="P58" s="2">
        <v>0</v>
      </c>
      <c r="Q58" s="2">
        <v>0</v>
      </c>
      <c r="R58" s="2">
        <v>0</v>
      </c>
      <c r="S58" s="3">
        <v>0</v>
      </c>
      <c r="T58" s="2"/>
      <c r="U58" s="2">
        <v>2</v>
      </c>
      <c r="V58" s="2">
        <v>0</v>
      </c>
      <c r="W58" s="2">
        <v>2</v>
      </c>
      <c r="X58" s="3">
        <v>3.0000000000000001E-3</v>
      </c>
    </row>
    <row r="59" spans="1:24">
      <c r="A59" s="2" t="s">
        <v>29</v>
      </c>
      <c r="B59" s="2">
        <v>3</v>
      </c>
      <c r="C59" s="2">
        <v>29</v>
      </c>
      <c r="D59" s="2">
        <v>649</v>
      </c>
      <c r="F59" s="2">
        <v>0</v>
      </c>
      <c r="G59" s="2">
        <v>0</v>
      </c>
      <c r="H59" s="2">
        <v>0</v>
      </c>
      <c r="I59" s="3">
        <v>0</v>
      </c>
      <c r="J59" s="2"/>
      <c r="K59" s="2">
        <v>0</v>
      </c>
      <c r="L59" s="2">
        <v>0</v>
      </c>
      <c r="M59" s="2">
        <v>0</v>
      </c>
      <c r="N59" s="3">
        <v>0</v>
      </c>
      <c r="O59" s="2"/>
      <c r="P59" s="2">
        <v>0</v>
      </c>
      <c r="Q59" s="2">
        <v>0</v>
      </c>
      <c r="R59" s="2">
        <v>0</v>
      </c>
      <c r="S59" s="3">
        <v>0</v>
      </c>
      <c r="T59" s="2"/>
      <c r="U59" s="2">
        <v>0</v>
      </c>
      <c r="V59" s="2">
        <v>0</v>
      </c>
      <c r="W59" s="2">
        <v>0</v>
      </c>
      <c r="X59" s="3">
        <v>0</v>
      </c>
    </row>
    <row r="60" spans="1:24">
      <c r="A60" s="2" t="s">
        <v>26</v>
      </c>
      <c r="B60" s="2">
        <v>3</v>
      </c>
      <c r="C60" s="2">
        <v>30</v>
      </c>
      <c r="D60" s="2">
        <v>645</v>
      </c>
      <c r="F60" s="2">
        <v>0</v>
      </c>
      <c r="G60" s="2">
        <v>0</v>
      </c>
      <c r="H60" s="2">
        <v>0</v>
      </c>
      <c r="I60" s="3">
        <v>0</v>
      </c>
      <c r="J60" s="2"/>
      <c r="K60" s="2">
        <v>0</v>
      </c>
      <c r="L60" s="2">
        <v>0</v>
      </c>
      <c r="M60" s="2">
        <v>0</v>
      </c>
      <c r="N60" s="3">
        <v>0</v>
      </c>
      <c r="O60" s="2"/>
      <c r="P60" s="2">
        <v>0</v>
      </c>
      <c r="Q60" s="2">
        <v>0</v>
      </c>
      <c r="R60" s="2">
        <v>0</v>
      </c>
      <c r="S60" s="3">
        <v>0</v>
      </c>
      <c r="T60" s="2"/>
      <c r="U60" s="2">
        <v>0</v>
      </c>
      <c r="V60" s="2">
        <v>0</v>
      </c>
      <c r="W60" s="2">
        <v>0</v>
      </c>
      <c r="X60" s="3">
        <v>0</v>
      </c>
    </row>
    <row r="61" spans="1:24">
      <c r="A61" s="2" t="s">
        <v>28</v>
      </c>
      <c r="B61" s="2">
        <v>3</v>
      </c>
      <c r="C61" s="2">
        <v>31</v>
      </c>
      <c r="D61" s="2">
        <v>648</v>
      </c>
      <c r="F61" s="2">
        <v>23</v>
      </c>
      <c r="G61" s="2">
        <v>0</v>
      </c>
      <c r="H61" s="2">
        <v>23</v>
      </c>
      <c r="I61" s="3">
        <v>3.5000000000000003E-2</v>
      </c>
      <c r="J61" s="2"/>
      <c r="K61" s="2">
        <v>2</v>
      </c>
      <c r="L61" s="2">
        <v>0</v>
      </c>
      <c r="M61" s="2">
        <v>2</v>
      </c>
      <c r="N61" s="3">
        <v>3.0000000000000001E-3</v>
      </c>
      <c r="O61" s="2"/>
      <c r="P61" s="2">
        <v>0</v>
      </c>
      <c r="Q61" s="2">
        <v>0</v>
      </c>
      <c r="R61" s="2">
        <v>0</v>
      </c>
      <c r="S61" s="3">
        <v>0</v>
      </c>
      <c r="T61" s="2"/>
      <c r="U61" s="2">
        <v>0</v>
      </c>
      <c r="V61" s="2">
        <v>0</v>
      </c>
      <c r="W61" s="2">
        <v>0</v>
      </c>
      <c r="X61" s="3">
        <v>0</v>
      </c>
    </row>
    <row r="62" spans="1:24">
      <c r="A62" s="2"/>
      <c r="B62" s="2">
        <v>3</v>
      </c>
      <c r="C62" s="2">
        <v>32</v>
      </c>
      <c r="D62" s="2">
        <v>657</v>
      </c>
      <c r="F62" s="2">
        <v>25</v>
      </c>
      <c r="G62" s="2">
        <v>16</v>
      </c>
      <c r="H62" s="2">
        <v>41</v>
      </c>
      <c r="I62" s="3">
        <v>6.2E-2</v>
      </c>
      <c r="J62" s="2"/>
      <c r="K62" s="2">
        <v>13</v>
      </c>
      <c r="L62" s="2">
        <v>0</v>
      </c>
      <c r="M62" s="2">
        <v>13</v>
      </c>
      <c r="N62" s="3">
        <v>0.02</v>
      </c>
      <c r="O62" s="2"/>
      <c r="P62" s="2">
        <v>10</v>
      </c>
      <c r="Q62" s="2">
        <v>0</v>
      </c>
      <c r="R62" s="2">
        <v>10</v>
      </c>
      <c r="S62" s="3">
        <v>1.4999999999999999E-2</v>
      </c>
      <c r="T62" s="2"/>
      <c r="U62" s="2">
        <v>0</v>
      </c>
      <c r="V62" s="2">
        <v>0</v>
      </c>
      <c r="W62" s="2">
        <v>0</v>
      </c>
      <c r="X62" s="3">
        <v>0</v>
      </c>
    </row>
    <row r="63" spans="1:24">
      <c r="A63" s="2"/>
      <c r="B63" s="2">
        <v>3</v>
      </c>
      <c r="C63" s="2">
        <v>33</v>
      </c>
      <c r="D63" s="2">
        <v>666</v>
      </c>
      <c r="F63" s="2">
        <v>21</v>
      </c>
      <c r="G63" s="2">
        <v>34</v>
      </c>
      <c r="H63" s="2">
        <v>52</v>
      </c>
      <c r="I63" s="3">
        <v>7.8E-2</v>
      </c>
      <c r="J63" s="2"/>
      <c r="K63" s="2">
        <v>21</v>
      </c>
      <c r="L63" s="2">
        <v>0</v>
      </c>
      <c r="M63" s="2">
        <v>21</v>
      </c>
      <c r="N63" s="3">
        <v>3.2000000000000001E-2</v>
      </c>
      <c r="O63" s="2"/>
      <c r="P63" s="2">
        <v>17</v>
      </c>
      <c r="Q63" s="2">
        <v>0</v>
      </c>
      <c r="R63" s="2">
        <v>17</v>
      </c>
      <c r="S63" s="3">
        <v>2.5999999999999999E-2</v>
      </c>
      <c r="T63" s="2"/>
      <c r="U63" s="2">
        <v>0</v>
      </c>
      <c r="V63" s="2">
        <v>0</v>
      </c>
      <c r="W63" s="2">
        <v>0</v>
      </c>
      <c r="X63" s="3">
        <v>0</v>
      </c>
    </row>
    <row r="64" spans="1:24">
      <c r="A64" s="2"/>
      <c r="B64" s="2">
        <v>3</v>
      </c>
      <c r="C64" s="2">
        <v>34</v>
      </c>
      <c r="D64" s="2">
        <v>668</v>
      </c>
      <c r="F64" s="2">
        <v>22</v>
      </c>
      <c r="G64" s="2">
        <v>35</v>
      </c>
      <c r="H64" s="2">
        <v>46</v>
      </c>
      <c r="I64" s="3">
        <v>6.9000000000000006E-2</v>
      </c>
      <c r="J64" s="2"/>
      <c r="K64" s="2">
        <v>21</v>
      </c>
      <c r="L64" s="2">
        <v>0</v>
      </c>
      <c r="M64" s="2">
        <v>21</v>
      </c>
      <c r="N64" s="3">
        <v>3.1E-2</v>
      </c>
      <c r="O64" s="2"/>
      <c r="P64" s="2">
        <v>17</v>
      </c>
      <c r="Q64" s="2">
        <v>0</v>
      </c>
      <c r="R64" s="2">
        <v>17</v>
      </c>
      <c r="S64" s="3">
        <v>2.5000000000000001E-2</v>
      </c>
      <c r="T64" s="2"/>
      <c r="U64" s="2">
        <v>0</v>
      </c>
      <c r="V64" s="2">
        <v>0</v>
      </c>
      <c r="W64" s="2">
        <v>0</v>
      </c>
      <c r="X64" s="3">
        <v>0</v>
      </c>
    </row>
    <row r="65" spans="1:24">
      <c r="A65" s="2"/>
      <c r="B65" s="2">
        <v>3</v>
      </c>
      <c r="C65" s="2">
        <v>35</v>
      </c>
      <c r="D65" s="2">
        <v>662</v>
      </c>
      <c r="F65" s="2">
        <v>21</v>
      </c>
      <c r="G65" s="2">
        <v>37</v>
      </c>
      <c r="H65" s="2">
        <v>47</v>
      </c>
      <c r="I65" s="3">
        <v>7.0999999999999994E-2</v>
      </c>
      <c r="J65" s="2"/>
      <c r="K65" s="2">
        <v>20</v>
      </c>
      <c r="L65" s="2">
        <v>0</v>
      </c>
      <c r="M65" s="2">
        <v>20</v>
      </c>
      <c r="N65" s="3">
        <v>0.03</v>
      </c>
      <c r="O65" s="2"/>
      <c r="P65" s="2">
        <v>16</v>
      </c>
      <c r="Q65" s="2">
        <v>0</v>
      </c>
      <c r="R65" s="2">
        <v>16</v>
      </c>
      <c r="S65" s="3">
        <v>2.4E-2</v>
      </c>
      <c r="T65" s="2"/>
      <c r="U65" s="2">
        <v>0</v>
      </c>
      <c r="V65" s="2">
        <v>0</v>
      </c>
      <c r="W65" s="2">
        <v>0</v>
      </c>
      <c r="X65" s="3">
        <v>0</v>
      </c>
    </row>
    <row r="66" spans="1:24">
      <c r="A66" s="2"/>
      <c r="B66" s="2">
        <v>3</v>
      </c>
      <c r="C66" s="2">
        <v>36</v>
      </c>
      <c r="D66" s="2">
        <v>653</v>
      </c>
      <c r="F66" s="2">
        <v>20</v>
      </c>
      <c r="G66" s="2">
        <v>43</v>
      </c>
      <c r="H66" s="2">
        <v>54</v>
      </c>
      <c r="I66" s="3">
        <v>8.3000000000000004E-2</v>
      </c>
      <c r="J66" s="2"/>
      <c r="K66" s="2">
        <v>18</v>
      </c>
      <c r="L66" s="2">
        <v>0</v>
      </c>
      <c r="M66" s="2">
        <v>18</v>
      </c>
      <c r="N66" s="3">
        <v>2.8000000000000001E-2</v>
      </c>
      <c r="O66" s="2"/>
      <c r="P66" s="2">
        <v>17</v>
      </c>
      <c r="Q66" s="2">
        <v>0</v>
      </c>
      <c r="R66" s="2">
        <v>17</v>
      </c>
      <c r="S66" s="3">
        <v>2.5999999999999999E-2</v>
      </c>
      <c r="T66" s="2"/>
      <c r="U66" s="2">
        <v>0</v>
      </c>
      <c r="V66" s="2">
        <v>0</v>
      </c>
      <c r="W66" s="2">
        <v>0</v>
      </c>
      <c r="X66" s="3">
        <v>0</v>
      </c>
    </row>
    <row r="67" spans="1:24">
      <c r="A67" s="2"/>
      <c r="B67" s="2">
        <v>3</v>
      </c>
      <c r="C67" s="2">
        <v>37</v>
      </c>
      <c r="D67" s="2">
        <v>647</v>
      </c>
      <c r="F67" s="2">
        <v>30</v>
      </c>
      <c r="G67" s="2">
        <v>53</v>
      </c>
      <c r="H67" s="2">
        <v>83</v>
      </c>
      <c r="I67" s="3">
        <v>0.128</v>
      </c>
      <c r="J67" s="2"/>
      <c r="K67" s="2">
        <v>21</v>
      </c>
      <c r="L67" s="2">
        <v>0</v>
      </c>
      <c r="M67" s="2">
        <v>21</v>
      </c>
      <c r="N67" s="3">
        <v>3.2000000000000001E-2</v>
      </c>
      <c r="O67" s="2"/>
      <c r="P67" s="2">
        <v>12</v>
      </c>
      <c r="Q67" s="2">
        <v>0</v>
      </c>
      <c r="R67" s="2">
        <v>12</v>
      </c>
      <c r="S67" s="3">
        <v>1.9E-2</v>
      </c>
      <c r="T67" s="2"/>
      <c r="U67" s="2">
        <v>0</v>
      </c>
      <c r="V67" s="2">
        <v>0</v>
      </c>
      <c r="W67" s="2">
        <v>0</v>
      </c>
      <c r="X67" s="3">
        <v>0</v>
      </c>
    </row>
    <row r="68" spans="1:24">
      <c r="A68" s="2"/>
      <c r="B68" s="2">
        <v>3</v>
      </c>
      <c r="C68" s="2">
        <v>38</v>
      </c>
      <c r="D68" s="2">
        <v>648</v>
      </c>
      <c r="F68" s="2">
        <v>51</v>
      </c>
      <c r="G68" s="2">
        <v>54</v>
      </c>
      <c r="H68" s="2">
        <v>105</v>
      </c>
      <c r="I68" s="3">
        <v>0.16200000000000001</v>
      </c>
      <c r="J68" s="2"/>
      <c r="K68" s="2">
        <v>7</v>
      </c>
      <c r="L68" s="2">
        <v>0</v>
      </c>
      <c r="M68" s="2">
        <v>7</v>
      </c>
      <c r="N68" s="3">
        <v>1.0999999999999999E-2</v>
      </c>
      <c r="O68" s="2"/>
      <c r="P68" s="2">
        <v>5</v>
      </c>
      <c r="Q68" s="2">
        <v>0</v>
      </c>
      <c r="R68" s="2">
        <v>5</v>
      </c>
      <c r="S68" s="3">
        <v>8.0000000000000002E-3</v>
      </c>
      <c r="T68" s="2"/>
      <c r="U68" s="2">
        <v>0</v>
      </c>
      <c r="V68" s="2">
        <v>0</v>
      </c>
      <c r="W68" s="2">
        <v>0</v>
      </c>
      <c r="X68" s="3">
        <v>0</v>
      </c>
    </row>
    <row r="69" spans="1:24">
      <c r="A69" s="2"/>
      <c r="B69" s="2">
        <v>3</v>
      </c>
      <c r="C69" s="2">
        <v>39</v>
      </c>
      <c r="D69" s="2">
        <v>655</v>
      </c>
      <c r="F69" s="2">
        <v>66</v>
      </c>
      <c r="G69" s="2">
        <v>14</v>
      </c>
      <c r="H69" s="2">
        <v>80</v>
      </c>
      <c r="I69" s="3">
        <v>0.122</v>
      </c>
      <c r="J69" s="2"/>
      <c r="K69" s="2">
        <v>0</v>
      </c>
      <c r="L69" s="2">
        <v>0</v>
      </c>
      <c r="M69" s="2">
        <v>0</v>
      </c>
      <c r="N69" s="3">
        <v>0</v>
      </c>
      <c r="O69" s="2"/>
      <c r="P69" s="2">
        <v>0</v>
      </c>
      <c r="Q69" s="2">
        <v>0</v>
      </c>
      <c r="R69" s="2">
        <v>0</v>
      </c>
      <c r="S69" s="3">
        <v>0</v>
      </c>
      <c r="T69" s="2"/>
      <c r="U69" s="2">
        <v>0</v>
      </c>
      <c r="V69" s="2">
        <v>0</v>
      </c>
      <c r="W69" s="2">
        <v>0</v>
      </c>
      <c r="X69" s="3">
        <v>0</v>
      </c>
    </row>
    <row r="71" spans="1:24" s="4" customFormat="1">
      <c r="A71" s="4" t="s">
        <v>23</v>
      </c>
      <c r="D71" s="4">
        <f>SUM(D57:D69)</f>
        <v>8524</v>
      </c>
      <c r="F71" s="4">
        <f>SUM(F57:F69)</f>
        <v>440</v>
      </c>
      <c r="G71" s="4">
        <f>SUM(G57:G69)</f>
        <v>477</v>
      </c>
      <c r="H71" s="4">
        <f>SUM(H57:H69)</f>
        <v>863</v>
      </c>
      <c r="I71" s="6">
        <f>H71/D71</f>
        <v>0.10124354763022056</v>
      </c>
      <c r="K71" s="4">
        <f>SUM(K57:K69)</f>
        <v>123</v>
      </c>
      <c r="L71" s="4">
        <f>SUM(L57:L69)</f>
        <v>0</v>
      </c>
      <c r="M71" s="4">
        <f>SUM(M57:M69)</f>
        <v>123</v>
      </c>
      <c r="N71" s="6">
        <f>M71/D71</f>
        <v>1.4429845143125293E-2</v>
      </c>
      <c r="P71" s="4">
        <f>SUM(P57:P69)</f>
        <v>94</v>
      </c>
      <c r="Q71" s="4">
        <f>SUM(Q57:Q69)</f>
        <v>0</v>
      </c>
      <c r="R71" s="4">
        <f>SUM(R57:R69)</f>
        <v>94</v>
      </c>
      <c r="S71" s="6">
        <f>R71/D71</f>
        <v>1.1027686532144533E-2</v>
      </c>
      <c r="U71" s="4">
        <f>SUM(U57:U69)</f>
        <v>5</v>
      </c>
      <c r="V71" s="4">
        <f>SUM(V57:V69)</f>
        <v>0</v>
      </c>
      <c r="W71" s="4">
        <f>SUM(W57:W69)</f>
        <v>5</v>
      </c>
      <c r="X71" s="6">
        <f>W71/D71</f>
        <v>5.8657907085875175E-4</v>
      </c>
    </row>
    <row r="73" spans="1:24" ht="20">
      <c r="F73" s="7" t="s">
        <v>24</v>
      </c>
      <c r="H73" s="8">
        <f>(H71+M71+R71+W71)/(4*D71)</f>
        <v>3.1821914594087286E-2</v>
      </c>
    </row>
    <row r="76" spans="1:24">
      <c r="A76" t="s">
        <v>22</v>
      </c>
      <c r="B76" s="2">
        <v>3</v>
      </c>
      <c r="C76" s="2">
        <v>27</v>
      </c>
      <c r="D76" s="2">
        <v>667</v>
      </c>
      <c r="E76" s="2"/>
      <c r="F76" s="2">
        <v>274</v>
      </c>
      <c r="G76" s="2">
        <v>187</v>
      </c>
      <c r="H76" s="2">
        <v>408</v>
      </c>
      <c r="I76" s="3">
        <v>0.61199999999999999</v>
      </c>
      <c r="J76" s="2"/>
      <c r="K76" s="2">
        <v>147</v>
      </c>
      <c r="L76" s="2">
        <v>139</v>
      </c>
      <c r="M76" s="2">
        <v>274</v>
      </c>
      <c r="N76" s="3">
        <v>0.41099999999999998</v>
      </c>
      <c r="O76" s="2"/>
      <c r="P76" s="2">
        <v>61</v>
      </c>
      <c r="Q76" s="2">
        <v>109</v>
      </c>
      <c r="R76" s="2">
        <v>170</v>
      </c>
      <c r="S76" s="3">
        <v>0.255</v>
      </c>
      <c r="T76" s="2"/>
      <c r="U76" s="2">
        <v>29</v>
      </c>
      <c r="V76" s="2">
        <v>79</v>
      </c>
      <c r="W76" s="2">
        <v>108</v>
      </c>
      <c r="X76" s="3">
        <v>0.16200000000000001</v>
      </c>
    </row>
    <row r="77" spans="1:24">
      <c r="A77" t="s">
        <v>30</v>
      </c>
      <c r="B77" s="2">
        <v>3</v>
      </c>
      <c r="C77" s="2">
        <v>28</v>
      </c>
      <c r="D77" s="2">
        <v>659</v>
      </c>
      <c r="E77" s="2"/>
      <c r="F77" s="2">
        <v>366</v>
      </c>
      <c r="G77" s="2">
        <v>235</v>
      </c>
      <c r="H77" s="2">
        <v>512</v>
      </c>
      <c r="I77" s="3">
        <v>0.77700000000000002</v>
      </c>
      <c r="J77" s="2"/>
      <c r="K77" s="2">
        <v>275</v>
      </c>
      <c r="L77" s="2">
        <v>182</v>
      </c>
      <c r="M77" s="2">
        <v>410</v>
      </c>
      <c r="N77" s="3">
        <v>0.622</v>
      </c>
      <c r="O77" s="2"/>
      <c r="P77" s="2">
        <v>148</v>
      </c>
      <c r="Q77" s="2">
        <v>140</v>
      </c>
      <c r="R77" s="2">
        <v>277</v>
      </c>
      <c r="S77" s="3">
        <v>0.42</v>
      </c>
      <c r="T77" s="2"/>
      <c r="U77" s="2">
        <v>66</v>
      </c>
      <c r="V77" s="2">
        <v>110</v>
      </c>
      <c r="W77" s="2">
        <v>176</v>
      </c>
      <c r="X77" s="3">
        <v>0.26700000000000002</v>
      </c>
    </row>
    <row r="78" spans="1:24">
      <c r="A78" t="s">
        <v>25</v>
      </c>
      <c r="B78" s="2">
        <v>3</v>
      </c>
      <c r="C78" s="2">
        <v>29</v>
      </c>
      <c r="D78" s="2">
        <v>649</v>
      </c>
      <c r="E78" s="2"/>
      <c r="F78" s="2">
        <v>259</v>
      </c>
      <c r="G78" s="2">
        <v>213</v>
      </c>
      <c r="H78" s="2">
        <v>452</v>
      </c>
      <c r="I78" s="3">
        <v>0.69599999999999995</v>
      </c>
      <c r="J78" s="2"/>
      <c r="K78" s="2">
        <v>349</v>
      </c>
      <c r="L78" s="2">
        <v>224</v>
      </c>
      <c r="M78" s="2">
        <v>496</v>
      </c>
      <c r="N78" s="3">
        <v>0.76400000000000001</v>
      </c>
      <c r="O78" s="2"/>
      <c r="P78" s="2">
        <v>271</v>
      </c>
      <c r="Q78" s="2">
        <v>201</v>
      </c>
      <c r="R78" s="2">
        <v>425</v>
      </c>
      <c r="S78" s="3">
        <v>0.65500000000000003</v>
      </c>
      <c r="T78" s="2"/>
      <c r="U78" s="2">
        <v>152</v>
      </c>
      <c r="V78" s="2">
        <v>142</v>
      </c>
      <c r="W78" s="2">
        <v>285</v>
      </c>
      <c r="X78" s="3">
        <v>0.439</v>
      </c>
    </row>
    <row r="79" spans="1:24">
      <c r="A79" t="s">
        <v>26</v>
      </c>
      <c r="B79" s="2">
        <v>3</v>
      </c>
      <c r="C79" s="2">
        <v>30</v>
      </c>
      <c r="D79" s="2">
        <v>645</v>
      </c>
      <c r="E79" s="2"/>
      <c r="F79" s="2">
        <v>114</v>
      </c>
      <c r="G79" s="2">
        <v>117</v>
      </c>
      <c r="H79" s="2">
        <v>231</v>
      </c>
      <c r="I79" s="3">
        <v>0.35799999999999998</v>
      </c>
      <c r="J79" s="2"/>
      <c r="K79" s="2">
        <v>230</v>
      </c>
      <c r="L79" s="2">
        <v>209</v>
      </c>
      <c r="M79" s="2">
        <v>432</v>
      </c>
      <c r="N79" s="3">
        <v>0.67</v>
      </c>
      <c r="O79" s="2"/>
      <c r="P79" s="2">
        <v>332</v>
      </c>
      <c r="Q79" s="2">
        <v>220</v>
      </c>
      <c r="R79" s="2">
        <v>483</v>
      </c>
      <c r="S79" s="3">
        <v>0.749</v>
      </c>
      <c r="T79" s="2"/>
      <c r="U79" s="2">
        <v>275</v>
      </c>
      <c r="V79" s="2">
        <v>234</v>
      </c>
      <c r="W79" s="2">
        <v>455</v>
      </c>
      <c r="X79" s="3">
        <v>0.70499999999999996</v>
      </c>
    </row>
    <row r="80" spans="1:24">
      <c r="A80" t="s">
        <v>28</v>
      </c>
      <c r="B80" s="2">
        <v>3</v>
      </c>
      <c r="C80" s="2">
        <v>31</v>
      </c>
      <c r="D80" s="2">
        <v>648</v>
      </c>
      <c r="E80" s="2"/>
      <c r="F80" s="2">
        <v>61</v>
      </c>
      <c r="G80" s="2">
        <v>82</v>
      </c>
      <c r="H80" s="2">
        <v>143</v>
      </c>
      <c r="I80" s="3">
        <v>0.221</v>
      </c>
      <c r="J80" s="2"/>
      <c r="K80" s="2">
        <v>102</v>
      </c>
      <c r="L80" s="2">
        <v>109</v>
      </c>
      <c r="M80" s="2">
        <v>211</v>
      </c>
      <c r="N80" s="3">
        <v>0.32600000000000001</v>
      </c>
      <c r="O80" s="2"/>
      <c r="P80" s="2">
        <v>205</v>
      </c>
      <c r="Q80" s="2">
        <v>168</v>
      </c>
      <c r="R80" s="2">
        <v>370</v>
      </c>
      <c r="S80" s="3">
        <v>0.57099999999999995</v>
      </c>
      <c r="T80" s="2"/>
      <c r="U80" s="2">
        <v>326</v>
      </c>
      <c r="V80" s="2">
        <v>225</v>
      </c>
      <c r="W80" s="2">
        <v>480</v>
      </c>
      <c r="X80" s="3">
        <v>0.74099999999999999</v>
      </c>
    </row>
    <row r="81" spans="1:24">
      <c r="B81" s="2">
        <v>3</v>
      </c>
      <c r="C81" s="2">
        <v>32</v>
      </c>
      <c r="D81" s="2">
        <v>657</v>
      </c>
      <c r="E81" s="2"/>
      <c r="F81" s="2">
        <v>39</v>
      </c>
      <c r="G81" s="2">
        <v>63</v>
      </c>
      <c r="H81" s="2">
        <v>102</v>
      </c>
      <c r="I81" s="3">
        <v>0.155</v>
      </c>
      <c r="J81" s="2"/>
      <c r="K81" s="2">
        <v>55</v>
      </c>
      <c r="L81" s="2">
        <v>79</v>
      </c>
      <c r="M81" s="2">
        <v>134</v>
      </c>
      <c r="N81" s="3">
        <v>0.20399999999999999</v>
      </c>
      <c r="O81" s="2"/>
      <c r="P81" s="2">
        <v>90</v>
      </c>
      <c r="Q81" s="2">
        <v>106</v>
      </c>
      <c r="R81" s="2">
        <v>196</v>
      </c>
      <c r="S81" s="3">
        <v>0.29799999999999999</v>
      </c>
      <c r="T81" s="2"/>
      <c r="U81" s="2">
        <v>190</v>
      </c>
      <c r="V81" s="2">
        <v>163</v>
      </c>
      <c r="W81" s="2">
        <v>353</v>
      </c>
      <c r="X81" s="3">
        <v>0.53700000000000003</v>
      </c>
    </row>
    <row r="82" spans="1:24">
      <c r="B82" s="2">
        <v>3</v>
      </c>
      <c r="C82" s="2">
        <v>33</v>
      </c>
      <c r="D82" s="2">
        <v>666</v>
      </c>
      <c r="E82" s="2"/>
      <c r="F82" s="2">
        <v>25</v>
      </c>
      <c r="G82" s="2">
        <v>54</v>
      </c>
      <c r="H82" s="2">
        <v>79</v>
      </c>
      <c r="I82" s="3">
        <v>0.11899999999999999</v>
      </c>
      <c r="J82" s="2"/>
      <c r="K82" s="2">
        <v>33</v>
      </c>
      <c r="L82" s="2">
        <v>61</v>
      </c>
      <c r="M82" s="2">
        <v>94</v>
      </c>
      <c r="N82" s="3">
        <v>0.14099999999999999</v>
      </c>
      <c r="O82" s="2"/>
      <c r="P82" s="2">
        <v>50</v>
      </c>
      <c r="Q82" s="2">
        <v>76</v>
      </c>
      <c r="R82" s="2">
        <v>126</v>
      </c>
      <c r="S82" s="3">
        <v>0.189</v>
      </c>
      <c r="T82" s="2"/>
      <c r="U82" s="2">
        <v>84</v>
      </c>
      <c r="V82" s="2">
        <v>107</v>
      </c>
      <c r="W82" s="2">
        <v>191</v>
      </c>
      <c r="X82" s="3">
        <v>0.28699999999999998</v>
      </c>
    </row>
    <row r="83" spans="1:24">
      <c r="B83" s="2">
        <v>3</v>
      </c>
      <c r="C83" s="2">
        <v>34</v>
      </c>
      <c r="D83" s="2">
        <v>668</v>
      </c>
      <c r="E83" s="2"/>
      <c r="F83" s="2">
        <v>18</v>
      </c>
      <c r="G83" s="2">
        <v>49</v>
      </c>
      <c r="H83" s="2">
        <v>62</v>
      </c>
      <c r="I83" s="3">
        <v>9.2999999999999999E-2</v>
      </c>
      <c r="J83" s="2"/>
      <c r="K83" s="2">
        <v>22</v>
      </c>
      <c r="L83" s="2">
        <v>54</v>
      </c>
      <c r="M83" s="2">
        <v>76</v>
      </c>
      <c r="N83" s="3">
        <v>0.114</v>
      </c>
      <c r="O83" s="2"/>
      <c r="P83" s="2">
        <v>31</v>
      </c>
      <c r="Q83" s="2">
        <v>59</v>
      </c>
      <c r="R83" s="2">
        <v>90</v>
      </c>
      <c r="S83" s="3">
        <v>0.13500000000000001</v>
      </c>
      <c r="T83" s="2"/>
      <c r="U83" s="2">
        <v>50</v>
      </c>
      <c r="V83" s="2">
        <v>76</v>
      </c>
      <c r="W83" s="2">
        <v>126</v>
      </c>
      <c r="X83" s="3">
        <v>0.189</v>
      </c>
    </row>
    <row r="84" spans="1:24">
      <c r="B84" s="2">
        <v>3</v>
      </c>
      <c r="C84" s="2">
        <v>35</v>
      </c>
      <c r="D84" s="2">
        <v>662</v>
      </c>
      <c r="E84" s="2"/>
      <c r="F84" s="2">
        <v>20</v>
      </c>
      <c r="G84" s="2">
        <v>44</v>
      </c>
      <c r="H84" s="2">
        <v>54</v>
      </c>
      <c r="I84" s="3">
        <v>8.2000000000000003E-2</v>
      </c>
      <c r="J84" s="2"/>
      <c r="K84" s="2">
        <v>17</v>
      </c>
      <c r="L84" s="2">
        <v>50</v>
      </c>
      <c r="M84" s="2">
        <v>64</v>
      </c>
      <c r="N84" s="3">
        <v>9.7000000000000003E-2</v>
      </c>
      <c r="O84" s="2"/>
      <c r="P84" s="2">
        <v>21</v>
      </c>
      <c r="Q84" s="2">
        <v>55</v>
      </c>
      <c r="R84" s="2">
        <v>76</v>
      </c>
      <c r="S84" s="3">
        <v>0.115</v>
      </c>
      <c r="T84" s="2"/>
      <c r="U84" s="2">
        <v>31</v>
      </c>
      <c r="V84" s="2">
        <v>61</v>
      </c>
      <c r="W84" s="2">
        <v>92</v>
      </c>
      <c r="X84" s="3">
        <v>0.13900000000000001</v>
      </c>
    </row>
    <row r="85" spans="1:24">
      <c r="B85" s="2">
        <v>3</v>
      </c>
      <c r="C85" s="2">
        <v>36</v>
      </c>
      <c r="D85" s="2">
        <v>653</v>
      </c>
      <c r="E85" s="2"/>
      <c r="F85" s="2">
        <v>19</v>
      </c>
      <c r="G85" s="2">
        <v>44</v>
      </c>
      <c r="H85" s="2">
        <v>54</v>
      </c>
      <c r="I85" s="3">
        <v>8.3000000000000004E-2</v>
      </c>
      <c r="J85" s="2"/>
      <c r="K85" s="2">
        <v>22</v>
      </c>
      <c r="L85" s="2">
        <v>45</v>
      </c>
      <c r="M85" s="2">
        <v>56</v>
      </c>
      <c r="N85" s="3">
        <v>8.5999999999999993E-2</v>
      </c>
      <c r="O85" s="2"/>
      <c r="P85" s="2">
        <v>17</v>
      </c>
      <c r="Q85" s="2">
        <v>52</v>
      </c>
      <c r="R85" s="2">
        <v>65</v>
      </c>
      <c r="S85" s="3">
        <v>0.1</v>
      </c>
      <c r="T85" s="2"/>
      <c r="U85" s="2">
        <v>22</v>
      </c>
      <c r="V85" s="2">
        <v>57</v>
      </c>
      <c r="W85" s="2">
        <v>79</v>
      </c>
      <c r="X85" s="3">
        <v>0.121</v>
      </c>
    </row>
    <row r="86" spans="1:24">
      <c r="B86" s="2">
        <v>3</v>
      </c>
      <c r="C86" s="2">
        <v>37</v>
      </c>
      <c r="D86" s="2">
        <v>647</v>
      </c>
      <c r="E86" s="2"/>
      <c r="F86" s="2">
        <v>23</v>
      </c>
      <c r="G86" s="2">
        <v>59</v>
      </c>
      <c r="H86" s="2">
        <v>75</v>
      </c>
      <c r="I86" s="3">
        <v>0.11600000000000001</v>
      </c>
      <c r="J86" s="2"/>
      <c r="K86" s="2">
        <v>20</v>
      </c>
      <c r="L86" s="2">
        <v>46</v>
      </c>
      <c r="M86" s="2">
        <v>56</v>
      </c>
      <c r="N86" s="3">
        <v>8.6999999999999994E-2</v>
      </c>
      <c r="O86" s="2"/>
      <c r="P86" s="2">
        <v>23</v>
      </c>
      <c r="Q86" s="2">
        <v>45</v>
      </c>
      <c r="R86" s="2">
        <v>57</v>
      </c>
      <c r="S86" s="3">
        <v>8.7999999999999995E-2</v>
      </c>
      <c r="T86" s="2"/>
      <c r="U86" s="2">
        <v>19</v>
      </c>
      <c r="V86" s="2">
        <v>50</v>
      </c>
      <c r="W86" s="2">
        <v>62</v>
      </c>
      <c r="X86" s="3">
        <v>9.6000000000000002E-2</v>
      </c>
    </row>
    <row r="87" spans="1:24">
      <c r="B87" s="2">
        <v>3</v>
      </c>
      <c r="C87" s="2">
        <v>38</v>
      </c>
      <c r="D87" s="2">
        <v>648</v>
      </c>
      <c r="E87" s="2"/>
      <c r="F87" s="2">
        <v>44</v>
      </c>
      <c r="G87" s="2">
        <v>83</v>
      </c>
      <c r="H87" s="2">
        <v>127</v>
      </c>
      <c r="I87" s="3">
        <v>0.19600000000000001</v>
      </c>
      <c r="J87" s="2"/>
      <c r="K87" s="2">
        <v>27</v>
      </c>
      <c r="L87" s="2">
        <v>63</v>
      </c>
      <c r="M87" s="2">
        <v>85</v>
      </c>
      <c r="N87" s="3">
        <v>0.13100000000000001</v>
      </c>
      <c r="O87" s="2"/>
      <c r="P87" s="2">
        <v>20</v>
      </c>
      <c r="Q87" s="2">
        <v>48</v>
      </c>
      <c r="R87" s="2">
        <v>57</v>
      </c>
      <c r="S87" s="3">
        <v>8.7999999999999995E-2</v>
      </c>
      <c r="T87" s="2"/>
      <c r="U87" s="2">
        <v>21</v>
      </c>
      <c r="V87" s="2">
        <v>43</v>
      </c>
      <c r="W87" s="2">
        <v>54</v>
      </c>
      <c r="X87" s="3">
        <v>8.3000000000000004E-2</v>
      </c>
    </row>
    <row r="88" spans="1:24">
      <c r="B88" s="2">
        <v>3</v>
      </c>
      <c r="C88" s="2">
        <v>39</v>
      </c>
      <c r="D88" s="2">
        <v>655</v>
      </c>
      <c r="E88" s="2"/>
      <c r="F88" s="2">
        <v>83</v>
      </c>
      <c r="G88" s="2">
        <v>118</v>
      </c>
      <c r="H88" s="2">
        <v>201</v>
      </c>
      <c r="I88" s="3">
        <v>0.307</v>
      </c>
      <c r="J88" s="2"/>
      <c r="K88" s="2">
        <v>47</v>
      </c>
      <c r="L88" s="2">
        <v>88</v>
      </c>
      <c r="M88" s="2">
        <v>135</v>
      </c>
      <c r="N88" s="3">
        <v>0.20599999999999999</v>
      </c>
      <c r="O88" s="2"/>
      <c r="P88" s="2">
        <v>27</v>
      </c>
      <c r="Q88" s="2">
        <v>66</v>
      </c>
      <c r="R88" s="2">
        <v>91</v>
      </c>
      <c r="S88" s="3">
        <v>0.13900000000000001</v>
      </c>
      <c r="T88" s="2"/>
      <c r="U88" s="2">
        <v>19</v>
      </c>
      <c r="V88" s="2">
        <v>50</v>
      </c>
      <c r="W88" s="2">
        <v>60</v>
      </c>
      <c r="X88" s="3">
        <v>9.1999999999999998E-2</v>
      </c>
    </row>
    <row r="90" spans="1:24" s="4" customFormat="1">
      <c r="A90" s="4" t="s">
        <v>23</v>
      </c>
      <c r="D90" s="4">
        <f>SUM(D76:D88)</f>
        <v>8524</v>
      </c>
      <c r="F90" s="4">
        <f>SUM(F76:F88)</f>
        <v>1345</v>
      </c>
      <c r="G90" s="4">
        <f>SUM(G76:G88)</f>
        <v>1348</v>
      </c>
      <c r="H90" s="4">
        <f>SUM(H76:H88)</f>
        <v>2500</v>
      </c>
      <c r="I90" s="6">
        <f>H90/D90</f>
        <v>0.29328953542937586</v>
      </c>
      <c r="K90" s="4">
        <f>SUM(K76:K88)</f>
        <v>1346</v>
      </c>
      <c r="L90" s="4">
        <f>SUM(L76:L88)</f>
        <v>1349</v>
      </c>
      <c r="M90" s="4">
        <f>SUM(M76:M88)</f>
        <v>2523</v>
      </c>
      <c r="N90" s="6">
        <f>M90/D90</f>
        <v>0.29598779915532614</v>
      </c>
      <c r="P90" s="4">
        <f>SUM(P76:P88)</f>
        <v>1296</v>
      </c>
      <c r="Q90" s="4">
        <f>SUM(Q76:Q88)</f>
        <v>1345</v>
      </c>
      <c r="R90" s="4">
        <f>SUM(R76:R88)</f>
        <v>2483</v>
      </c>
      <c r="S90" s="6">
        <f>R90/D90</f>
        <v>0.29129516658845611</v>
      </c>
      <c r="U90" s="4">
        <f>SUM(U76:U88)</f>
        <v>1284</v>
      </c>
      <c r="V90" s="4">
        <f>SUM(V76:V88)</f>
        <v>1397</v>
      </c>
      <c r="W90" s="4">
        <f>SUM(W76:W88)</f>
        <v>2521</v>
      </c>
      <c r="X90" s="6">
        <f>W90/D90</f>
        <v>0.29575316752698266</v>
      </c>
    </row>
    <row r="92" spans="1:24" ht="20">
      <c r="F92" s="7" t="s">
        <v>24</v>
      </c>
      <c r="H92" s="8">
        <f>(H90+M90+R90+W90)/(4*D90)</f>
        <v>0.29408141717503522</v>
      </c>
    </row>
    <row r="94" spans="1:24">
      <c r="A94" t="s">
        <v>22</v>
      </c>
      <c r="B94" s="2">
        <v>3</v>
      </c>
      <c r="C94" s="2">
        <v>27</v>
      </c>
      <c r="D94" s="2">
        <v>667</v>
      </c>
      <c r="E94" s="2"/>
      <c r="F94" s="2">
        <v>55</v>
      </c>
      <c r="G94" s="2">
        <v>108</v>
      </c>
      <c r="H94" s="2">
        <v>163</v>
      </c>
      <c r="I94" s="3">
        <v>0.24399999999999999</v>
      </c>
      <c r="J94" s="2"/>
      <c r="K94" s="2">
        <v>139</v>
      </c>
      <c r="L94" s="2">
        <v>193</v>
      </c>
      <c r="M94" s="2">
        <v>327</v>
      </c>
      <c r="N94" s="3">
        <v>0.49</v>
      </c>
      <c r="O94" s="2"/>
      <c r="P94" s="2">
        <v>336</v>
      </c>
      <c r="Q94" s="2">
        <v>239</v>
      </c>
      <c r="R94" s="2">
        <v>501</v>
      </c>
      <c r="S94" s="3">
        <v>0.751</v>
      </c>
      <c r="T94" s="2"/>
      <c r="U94" s="2">
        <v>352</v>
      </c>
      <c r="V94" s="2">
        <v>251</v>
      </c>
      <c r="W94" s="2">
        <v>510</v>
      </c>
      <c r="X94" s="3">
        <v>0.76500000000000001</v>
      </c>
    </row>
    <row r="95" spans="1:24">
      <c r="A95" t="s">
        <v>30</v>
      </c>
      <c r="B95" s="2">
        <v>3</v>
      </c>
      <c r="C95" s="2">
        <v>28</v>
      </c>
      <c r="D95" s="2">
        <v>659</v>
      </c>
      <c r="E95" s="2"/>
      <c r="F95" s="2">
        <v>46</v>
      </c>
      <c r="G95" s="2">
        <v>69</v>
      </c>
      <c r="H95" s="2">
        <v>115</v>
      </c>
      <c r="I95" s="3">
        <v>0.17499999999999999</v>
      </c>
      <c r="J95" s="2"/>
      <c r="K95" s="2">
        <v>65</v>
      </c>
      <c r="L95" s="2">
        <v>106</v>
      </c>
      <c r="M95" s="2">
        <v>171</v>
      </c>
      <c r="N95" s="3">
        <v>0.25900000000000001</v>
      </c>
      <c r="O95" s="2"/>
      <c r="P95" s="2">
        <v>141</v>
      </c>
      <c r="Q95" s="2">
        <v>188</v>
      </c>
      <c r="R95" s="2">
        <v>324</v>
      </c>
      <c r="S95" s="3">
        <v>0.49199999999999999</v>
      </c>
      <c r="T95" s="2"/>
      <c r="U95" s="2">
        <v>325</v>
      </c>
      <c r="V95" s="2">
        <v>227</v>
      </c>
      <c r="W95" s="2">
        <v>492</v>
      </c>
      <c r="X95" s="3">
        <v>0.747</v>
      </c>
    </row>
    <row r="96" spans="1:24">
      <c r="A96" t="s">
        <v>25</v>
      </c>
      <c r="B96" s="2">
        <v>3</v>
      </c>
      <c r="C96" s="2">
        <v>29</v>
      </c>
      <c r="D96" s="2">
        <v>649</v>
      </c>
      <c r="E96" s="2"/>
      <c r="F96" s="2">
        <v>35</v>
      </c>
      <c r="G96" s="2">
        <v>59</v>
      </c>
      <c r="H96" s="2">
        <v>94</v>
      </c>
      <c r="I96" s="3">
        <v>0.14499999999999999</v>
      </c>
      <c r="J96" s="2"/>
      <c r="K96" s="2">
        <v>48</v>
      </c>
      <c r="L96" s="2">
        <v>70</v>
      </c>
      <c r="M96" s="2">
        <v>118</v>
      </c>
      <c r="N96" s="3">
        <v>0.182</v>
      </c>
      <c r="O96" s="2"/>
      <c r="P96" s="2">
        <v>73</v>
      </c>
      <c r="Q96" s="2">
        <v>101</v>
      </c>
      <c r="R96" s="2">
        <v>174</v>
      </c>
      <c r="S96" s="3">
        <v>0.26800000000000002</v>
      </c>
      <c r="T96" s="2"/>
      <c r="U96" s="2">
        <v>142</v>
      </c>
      <c r="V96" s="2">
        <v>156</v>
      </c>
      <c r="W96" s="2">
        <v>298</v>
      </c>
      <c r="X96" s="3">
        <v>0.45900000000000002</v>
      </c>
    </row>
    <row r="97" spans="1:24">
      <c r="A97" t="s">
        <v>31</v>
      </c>
      <c r="B97" s="2">
        <v>3</v>
      </c>
      <c r="C97" s="2">
        <v>30</v>
      </c>
      <c r="D97" s="2">
        <v>645</v>
      </c>
      <c r="E97" s="2"/>
      <c r="F97" s="2">
        <v>28</v>
      </c>
      <c r="G97" s="2">
        <v>57</v>
      </c>
      <c r="H97" s="2">
        <v>83</v>
      </c>
      <c r="I97" s="3">
        <v>0.129</v>
      </c>
      <c r="J97" s="2"/>
      <c r="K97" s="2">
        <v>37</v>
      </c>
      <c r="L97" s="2">
        <v>62</v>
      </c>
      <c r="M97" s="2">
        <v>99</v>
      </c>
      <c r="N97" s="3">
        <v>0.153</v>
      </c>
      <c r="O97" s="2"/>
      <c r="P97" s="2">
        <v>48</v>
      </c>
      <c r="Q97" s="2">
        <v>71</v>
      </c>
      <c r="R97" s="2">
        <v>119</v>
      </c>
      <c r="S97" s="3">
        <v>0.184</v>
      </c>
      <c r="T97" s="2"/>
      <c r="U97" s="2">
        <v>74</v>
      </c>
      <c r="V97" s="2">
        <v>94</v>
      </c>
      <c r="W97" s="2">
        <v>168</v>
      </c>
      <c r="X97" s="3">
        <v>0.26</v>
      </c>
    </row>
    <row r="98" spans="1:24">
      <c r="A98" t="s">
        <v>28</v>
      </c>
      <c r="B98" s="2">
        <v>3</v>
      </c>
      <c r="C98" s="2">
        <v>31</v>
      </c>
      <c r="D98" s="2">
        <v>648</v>
      </c>
      <c r="E98" s="2"/>
      <c r="F98" s="2">
        <v>21</v>
      </c>
      <c r="G98" s="2">
        <v>47</v>
      </c>
      <c r="H98" s="2">
        <v>58</v>
      </c>
      <c r="I98" s="3">
        <v>0.09</v>
      </c>
      <c r="J98" s="2"/>
      <c r="K98" s="2">
        <v>26</v>
      </c>
      <c r="L98" s="2">
        <v>55</v>
      </c>
      <c r="M98" s="2">
        <v>75</v>
      </c>
      <c r="N98" s="3">
        <v>0.11600000000000001</v>
      </c>
      <c r="O98" s="2"/>
      <c r="P98" s="2">
        <v>35</v>
      </c>
      <c r="Q98" s="2">
        <v>61</v>
      </c>
      <c r="R98" s="2">
        <v>96</v>
      </c>
      <c r="S98" s="3">
        <v>0.14799999999999999</v>
      </c>
      <c r="T98" s="2"/>
      <c r="U98" s="2">
        <v>45</v>
      </c>
      <c r="V98" s="2">
        <v>69</v>
      </c>
      <c r="W98" s="2">
        <v>114</v>
      </c>
      <c r="X98" s="3">
        <v>0.17599999999999999</v>
      </c>
    </row>
    <row r="99" spans="1:24">
      <c r="B99" s="2">
        <v>3</v>
      </c>
      <c r="C99" s="2">
        <v>32</v>
      </c>
      <c r="D99" s="2">
        <v>657</v>
      </c>
      <c r="E99" s="2"/>
      <c r="F99" s="2">
        <v>18</v>
      </c>
      <c r="G99" s="2">
        <v>44</v>
      </c>
      <c r="H99" s="2">
        <v>54</v>
      </c>
      <c r="I99" s="3">
        <v>8.2000000000000003E-2</v>
      </c>
      <c r="J99" s="2"/>
      <c r="K99" s="2">
        <v>21</v>
      </c>
      <c r="L99" s="2">
        <v>45</v>
      </c>
      <c r="M99" s="2">
        <v>56</v>
      </c>
      <c r="N99" s="3">
        <v>8.5000000000000006E-2</v>
      </c>
      <c r="O99" s="2"/>
      <c r="P99" s="2">
        <v>25</v>
      </c>
      <c r="Q99" s="2">
        <v>51</v>
      </c>
      <c r="R99" s="2">
        <v>69</v>
      </c>
      <c r="S99" s="3">
        <v>0.105</v>
      </c>
      <c r="T99" s="2"/>
      <c r="U99" s="2">
        <v>31</v>
      </c>
      <c r="V99" s="2">
        <v>58</v>
      </c>
      <c r="W99" s="2">
        <v>89</v>
      </c>
      <c r="X99" s="3">
        <v>0.13500000000000001</v>
      </c>
    </row>
    <row r="100" spans="1:24">
      <c r="B100" s="2">
        <v>3</v>
      </c>
      <c r="C100" s="2">
        <v>33</v>
      </c>
      <c r="D100" s="2">
        <v>666</v>
      </c>
      <c r="E100" s="2"/>
      <c r="F100" s="2">
        <v>18</v>
      </c>
      <c r="G100" s="2">
        <v>51</v>
      </c>
      <c r="H100" s="2">
        <v>63</v>
      </c>
      <c r="I100" s="3">
        <v>9.5000000000000001E-2</v>
      </c>
      <c r="J100" s="2"/>
      <c r="K100" s="2">
        <v>20</v>
      </c>
      <c r="L100" s="2">
        <v>42</v>
      </c>
      <c r="M100" s="2">
        <v>52</v>
      </c>
      <c r="N100" s="3">
        <v>7.8E-2</v>
      </c>
      <c r="O100" s="2"/>
      <c r="P100" s="2">
        <v>23</v>
      </c>
      <c r="Q100" s="2">
        <v>44</v>
      </c>
      <c r="R100" s="2">
        <v>56</v>
      </c>
      <c r="S100" s="3">
        <v>8.4000000000000005E-2</v>
      </c>
      <c r="T100" s="2"/>
      <c r="U100" s="2">
        <v>21</v>
      </c>
      <c r="V100" s="2">
        <v>50</v>
      </c>
      <c r="W100" s="2">
        <v>66</v>
      </c>
      <c r="X100" s="3">
        <v>9.9000000000000005E-2</v>
      </c>
    </row>
    <row r="101" spans="1:24">
      <c r="B101" s="2">
        <v>3</v>
      </c>
      <c r="C101" s="2">
        <v>34</v>
      </c>
      <c r="D101" s="2">
        <v>668</v>
      </c>
      <c r="E101" s="2"/>
      <c r="F101" s="2">
        <v>22</v>
      </c>
      <c r="G101" s="2">
        <v>66</v>
      </c>
      <c r="H101" s="2">
        <v>88</v>
      </c>
      <c r="I101" s="3">
        <v>0.13200000000000001</v>
      </c>
      <c r="J101" s="2"/>
      <c r="K101" s="2">
        <v>16</v>
      </c>
      <c r="L101" s="2">
        <v>48</v>
      </c>
      <c r="M101" s="2">
        <v>57</v>
      </c>
      <c r="N101" s="3">
        <v>8.5000000000000006E-2</v>
      </c>
      <c r="O101" s="2"/>
      <c r="P101" s="2">
        <v>20</v>
      </c>
      <c r="Q101" s="2">
        <v>42</v>
      </c>
      <c r="R101" s="2">
        <v>52</v>
      </c>
      <c r="S101" s="3">
        <v>7.8E-2</v>
      </c>
      <c r="T101" s="2"/>
      <c r="U101" s="2">
        <v>20</v>
      </c>
      <c r="V101" s="2">
        <v>44</v>
      </c>
      <c r="W101" s="2">
        <v>54</v>
      </c>
      <c r="X101" s="3">
        <v>8.1000000000000003E-2</v>
      </c>
    </row>
    <row r="102" spans="1:24">
      <c r="B102" s="2">
        <v>3</v>
      </c>
      <c r="C102" s="2">
        <v>35</v>
      </c>
      <c r="D102" s="2">
        <v>662</v>
      </c>
      <c r="E102" s="2"/>
      <c r="F102" s="2">
        <v>42</v>
      </c>
      <c r="G102" s="2">
        <v>89</v>
      </c>
      <c r="H102" s="2">
        <v>131</v>
      </c>
      <c r="I102" s="3">
        <v>0.19800000000000001</v>
      </c>
      <c r="J102" s="2"/>
      <c r="K102" s="2">
        <v>23</v>
      </c>
      <c r="L102" s="2">
        <v>66</v>
      </c>
      <c r="M102" s="2">
        <v>87</v>
      </c>
      <c r="N102" s="3">
        <v>0.13100000000000001</v>
      </c>
      <c r="O102" s="2"/>
      <c r="P102" s="2">
        <v>16</v>
      </c>
      <c r="Q102" s="2">
        <v>49</v>
      </c>
      <c r="R102" s="2">
        <v>57</v>
      </c>
      <c r="S102" s="3">
        <v>8.5999999999999993E-2</v>
      </c>
      <c r="T102" s="2"/>
      <c r="U102" s="2">
        <v>20</v>
      </c>
      <c r="V102" s="2">
        <v>43</v>
      </c>
      <c r="W102" s="2">
        <v>53</v>
      </c>
      <c r="X102" s="3">
        <v>0.08</v>
      </c>
    </row>
    <row r="103" spans="1:24">
      <c r="B103" s="2">
        <v>3</v>
      </c>
      <c r="C103" s="2">
        <v>36</v>
      </c>
      <c r="D103" s="2">
        <v>653</v>
      </c>
      <c r="E103" s="2"/>
      <c r="F103" s="2">
        <v>91</v>
      </c>
      <c r="G103" s="2">
        <v>122</v>
      </c>
      <c r="H103" s="2">
        <v>213</v>
      </c>
      <c r="I103" s="3">
        <v>0.32600000000000001</v>
      </c>
      <c r="J103" s="2"/>
      <c r="K103" s="2">
        <v>47</v>
      </c>
      <c r="L103" s="2">
        <v>91</v>
      </c>
      <c r="M103" s="2">
        <v>138</v>
      </c>
      <c r="N103" s="3">
        <v>0.21099999999999999</v>
      </c>
      <c r="O103" s="2"/>
      <c r="P103" s="2">
        <v>26</v>
      </c>
      <c r="Q103" s="2">
        <v>68</v>
      </c>
      <c r="R103" s="2">
        <v>92</v>
      </c>
      <c r="S103" s="3">
        <v>0.14099999999999999</v>
      </c>
      <c r="T103" s="2"/>
      <c r="U103" s="2">
        <v>19</v>
      </c>
      <c r="V103" s="2">
        <v>50</v>
      </c>
      <c r="W103" s="2">
        <v>60</v>
      </c>
      <c r="X103" s="3">
        <v>9.1999999999999998E-2</v>
      </c>
    </row>
    <row r="104" spans="1:24">
      <c r="B104" s="2">
        <v>3</v>
      </c>
      <c r="C104" s="2">
        <v>37</v>
      </c>
      <c r="D104" s="2">
        <v>647</v>
      </c>
      <c r="E104" s="2"/>
      <c r="F104" s="2">
        <v>193</v>
      </c>
      <c r="G104" s="2">
        <v>168</v>
      </c>
      <c r="H104" s="2">
        <v>348</v>
      </c>
      <c r="I104" s="3">
        <v>0.53800000000000003</v>
      </c>
      <c r="J104" s="2"/>
      <c r="K104" s="2">
        <v>102</v>
      </c>
      <c r="L104" s="2">
        <v>126</v>
      </c>
      <c r="M104" s="2">
        <v>228</v>
      </c>
      <c r="N104" s="3">
        <v>0.35199999999999998</v>
      </c>
      <c r="O104" s="2"/>
      <c r="P104" s="2">
        <v>56</v>
      </c>
      <c r="Q104" s="2">
        <v>96</v>
      </c>
      <c r="R104" s="2">
        <v>152</v>
      </c>
      <c r="S104" s="3">
        <v>0.23499999999999999</v>
      </c>
      <c r="T104" s="2"/>
      <c r="U104" s="2">
        <v>33</v>
      </c>
      <c r="V104" s="2">
        <v>72</v>
      </c>
      <c r="W104" s="2">
        <v>103</v>
      </c>
      <c r="X104" s="3">
        <v>0.159</v>
      </c>
    </row>
    <row r="105" spans="1:24">
      <c r="B105" s="2">
        <v>3</v>
      </c>
      <c r="C105" s="2">
        <v>38</v>
      </c>
      <c r="D105" s="2">
        <v>648</v>
      </c>
      <c r="E105" s="2"/>
      <c r="F105" s="2">
        <v>326</v>
      </c>
      <c r="G105" s="2">
        <v>234</v>
      </c>
      <c r="H105" s="2">
        <v>480</v>
      </c>
      <c r="I105" s="3">
        <v>0.74099999999999999</v>
      </c>
      <c r="J105" s="2"/>
      <c r="K105" s="2">
        <v>219</v>
      </c>
      <c r="L105" s="2">
        <v>205</v>
      </c>
      <c r="M105" s="2">
        <v>390</v>
      </c>
      <c r="N105" s="3">
        <v>0.60199999999999998</v>
      </c>
      <c r="O105" s="2"/>
      <c r="P105" s="2">
        <v>119</v>
      </c>
      <c r="Q105" s="2">
        <v>135</v>
      </c>
      <c r="R105" s="2">
        <v>254</v>
      </c>
      <c r="S105" s="3">
        <v>0.39200000000000002</v>
      </c>
      <c r="T105" s="2"/>
      <c r="U105" s="2">
        <v>64</v>
      </c>
      <c r="V105" s="2">
        <v>104</v>
      </c>
      <c r="W105" s="2">
        <v>168</v>
      </c>
      <c r="X105" s="3">
        <v>0.25900000000000001</v>
      </c>
    </row>
    <row r="106" spans="1:24">
      <c r="B106" s="2">
        <v>3</v>
      </c>
      <c r="C106" s="2">
        <v>39</v>
      </c>
      <c r="D106" s="2">
        <v>655</v>
      </c>
      <c r="E106" s="2"/>
      <c r="F106" s="2">
        <v>293</v>
      </c>
      <c r="G106" s="2">
        <v>230</v>
      </c>
      <c r="H106" s="2">
        <v>468</v>
      </c>
      <c r="I106" s="3">
        <v>0.71499999999999997</v>
      </c>
      <c r="J106" s="2"/>
      <c r="K106" s="2">
        <v>357</v>
      </c>
      <c r="L106" s="2">
        <v>241</v>
      </c>
      <c r="M106" s="2">
        <v>501</v>
      </c>
      <c r="N106" s="3">
        <v>0.76500000000000001</v>
      </c>
      <c r="O106" s="2"/>
      <c r="P106" s="2">
        <v>253</v>
      </c>
      <c r="Q106" s="2">
        <v>230</v>
      </c>
      <c r="R106" s="2">
        <v>432</v>
      </c>
      <c r="S106" s="3">
        <v>0.66</v>
      </c>
      <c r="T106" s="2"/>
      <c r="U106" s="2">
        <v>136</v>
      </c>
      <c r="V106" s="2">
        <v>142</v>
      </c>
      <c r="W106" s="2">
        <v>278</v>
      </c>
      <c r="X106" s="3">
        <v>0.42399999999999999</v>
      </c>
    </row>
    <row r="108" spans="1:24" s="4" customFormat="1">
      <c r="A108" s="4" t="s">
        <v>23</v>
      </c>
      <c r="D108" s="4">
        <f>SUM(D94:D106)</f>
        <v>8524</v>
      </c>
      <c r="F108" s="4">
        <f>SUM(F94:F106)</f>
        <v>1188</v>
      </c>
      <c r="G108" s="4">
        <f>SUM(G94:G106)</f>
        <v>1344</v>
      </c>
      <c r="H108" s="4">
        <f>SUM(H94:H106)</f>
        <v>2358</v>
      </c>
      <c r="I108" s="6">
        <f>H108/D108</f>
        <v>0.27663068981698735</v>
      </c>
      <c r="K108" s="4">
        <f>SUM(K94:K106)</f>
        <v>1120</v>
      </c>
      <c r="L108" s="4">
        <f>SUM(L94:L106)</f>
        <v>1350</v>
      </c>
      <c r="M108" s="4">
        <f>SUM(M94:M106)</f>
        <v>2299</v>
      </c>
      <c r="N108" s="6">
        <f>M108/D108</f>
        <v>0.26970905678085405</v>
      </c>
      <c r="P108" s="4">
        <f>SUM(P94:P106)</f>
        <v>1171</v>
      </c>
      <c r="Q108" s="4">
        <f>SUM(Q94:Q106)</f>
        <v>1375</v>
      </c>
      <c r="R108" s="4">
        <f>SUM(R94:R106)</f>
        <v>2378</v>
      </c>
      <c r="S108" s="6">
        <f>R108/D108</f>
        <v>0.27897700610042236</v>
      </c>
      <c r="U108" s="4">
        <f>SUM(U94:U106)</f>
        <v>1282</v>
      </c>
      <c r="V108" s="4">
        <f>SUM(V94:V106)</f>
        <v>1360</v>
      </c>
      <c r="W108" s="4">
        <f>SUM(W94:W106)</f>
        <v>2453</v>
      </c>
      <c r="X108" s="6">
        <f>W108/D108</f>
        <v>0.28777569216330362</v>
      </c>
    </row>
    <row r="110" spans="1:24" ht="20">
      <c r="F110" s="7" t="s">
        <v>24</v>
      </c>
      <c r="H110" s="8">
        <f>(H108+M108+R108+W108)/(4*D108)</f>
        <v>0.27827311121539183</v>
      </c>
    </row>
    <row r="111" spans="1:24" ht="20">
      <c r="F111" s="7"/>
      <c r="H111" s="8"/>
    </row>
    <row r="112" spans="1:24">
      <c r="A112" t="s">
        <v>22</v>
      </c>
      <c r="B112" s="2">
        <v>3</v>
      </c>
      <c r="C112" s="2">
        <v>27</v>
      </c>
      <c r="D112" s="2">
        <v>667</v>
      </c>
      <c r="E112" s="2"/>
      <c r="F112" s="2">
        <v>22</v>
      </c>
      <c r="G112" s="2">
        <v>53</v>
      </c>
      <c r="H112" s="2">
        <v>71</v>
      </c>
      <c r="I112" s="3">
        <v>0.106</v>
      </c>
      <c r="J112" s="2"/>
      <c r="K112" s="2">
        <v>27</v>
      </c>
      <c r="L112" s="2">
        <v>54</v>
      </c>
      <c r="M112" s="2">
        <v>81</v>
      </c>
      <c r="N112" s="3">
        <v>0.121</v>
      </c>
      <c r="O112" s="2"/>
      <c r="P112" s="2">
        <v>36</v>
      </c>
      <c r="Q112" s="2">
        <v>56</v>
      </c>
      <c r="R112" s="2">
        <v>92</v>
      </c>
      <c r="S112" s="3">
        <v>0.13800000000000001</v>
      </c>
      <c r="T112" s="2"/>
      <c r="U112" s="2">
        <v>42</v>
      </c>
      <c r="V112" s="2">
        <v>77</v>
      </c>
      <c r="W112" s="2">
        <v>119</v>
      </c>
      <c r="X112" s="3">
        <v>0.17799999999999999</v>
      </c>
    </row>
    <row r="113" spans="1:24">
      <c r="A113" t="s">
        <v>30</v>
      </c>
      <c r="B113" s="2">
        <v>3</v>
      </c>
      <c r="C113" s="2">
        <v>28</v>
      </c>
      <c r="D113" s="2">
        <v>659</v>
      </c>
      <c r="E113" s="2"/>
      <c r="F113" s="2">
        <v>23</v>
      </c>
      <c r="G113" s="2">
        <v>47</v>
      </c>
      <c r="H113" s="2">
        <v>59</v>
      </c>
      <c r="I113" s="3">
        <v>0.09</v>
      </c>
      <c r="J113" s="2"/>
      <c r="K113" s="2">
        <v>22</v>
      </c>
      <c r="L113" s="2">
        <v>53</v>
      </c>
      <c r="M113" s="2">
        <v>72</v>
      </c>
      <c r="N113" s="3">
        <v>0.109</v>
      </c>
      <c r="O113" s="2"/>
      <c r="P113" s="2">
        <v>28</v>
      </c>
      <c r="Q113" s="2">
        <v>54</v>
      </c>
      <c r="R113" s="2">
        <v>82</v>
      </c>
      <c r="S113" s="3">
        <v>0.124</v>
      </c>
      <c r="T113" s="2"/>
      <c r="U113" s="2">
        <v>36</v>
      </c>
      <c r="V113" s="2">
        <v>56</v>
      </c>
      <c r="W113" s="2">
        <v>92</v>
      </c>
      <c r="X113" s="3">
        <v>0.14000000000000001</v>
      </c>
    </row>
    <row r="114" spans="1:24">
      <c r="A114" t="s">
        <v>25</v>
      </c>
      <c r="B114" s="2">
        <v>3</v>
      </c>
      <c r="C114" s="2">
        <v>29</v>
      </c>
      <c r="D114" s="2">
        <v>649</v>
      </c>
      <c r="E114" s="2"/>
      <c r="F114" s="2">
        <v>21</v>
      </c>
      <c r="G114" s="2">
        <v>45</v>
      </c>
      <c r="H114" s="2">
        <v>56</v>
      </c>
      <c r="I114" s="3">
        <v>8.5999999999999993E-2</v>
      </c>
      <c r="J114" s="2"/>
      <c r="K114" s="2">
        <v>22</v>
      </c>
      <c r="L114" s="2">
        <v>47</v>
      </c>
      <c r="M114" s="2">
        <v>58</v>
      </c>
      <c r="N114" s="3">
        <v>8.8999999999999996E-2</v>
      </c>
      <c r="O114" s="2"/>
      <c r="P114" s="2">
        <v>22</v>
      </c>
      <c r="Q114" s="2">
        <v>53</v>
      </c>
      <c r="R114" s="2">
        <v>70</v>
      </c>
      <c r="S114" s="3">
        <v>0.108</v>
      </c>
      <c r="T114" s="2"/>
      <c r="U114" s="2">
        <v>28</v>
      </c>
      <c r="V114" s="2">
        <v>57</v>
      </c>
      <c r="W114" s="2">
        <v>85</v>
      </c>
      <c r="X114" s="3">
        <v>0.13100000000000001</v>
      </c>
    </row>
    <row r="115" spans="1:24">
      <c r="A115" t="s">
        <v>32</v>
      </c>
      <c r="B115" s="2">
        <v>3</v>
      </c>
      <c r="C115" s="2">
        <v>30</v>
      </c>
      <c r="D115" s="2">
        <v>645</v>
      </c>
      <c r="E115" s="2"/>
      <c r="F115" s="2">
        <v>21</v>
      </c>
      <c r="G115" s="2">
        <v>58</v>
      </c>
      <c r="H115" s="2">
        <v>74</v>
      </c>
      <c r="I115" s="3">
        <v>0.115</v>
      </c>
      <c r="J115" s="2"/>
      <c r="K115" s="2">
        <v>20</v>
      </c>
      <c r="L115" s="2">
        <v>46</v>
      </c>
      <c r="M115" s="2">
        <v>56</v>
      </c>
      <c r="N115" s="3">
        <v>8.6999999999999994E-2</v>
      </c>
      <c r="O115" s="2"/>
      <c r="P115" s="2">
        <v>20</v>
      </c>
      <c r="Q115" s="2">
        <v>46</v>
      </c>
      <c r="R115" s="2">
        <v>57</v>
      </c>
      <c r="S115" s="3">
        <v>8.7999999999999995E-2</v>
      </c>
      <c r="T115" s="2"/>
      <c r="U115" s="2">
        <v>23</v>
      </c>
      <c r="V115" s="2">
        <v>52</v>
      </c>
      <c r="W115" s="2">
        <v>66</v>
      </c>
      <c r="X115" s="3">
        <v>0.10199999999999999</v>
      </c>
    </row>
    <row r="116" spans="1:24">
      <c r="A116" t="s">
        <v>28</v>
      </c>
      <c r="B116" s="2">
        <v>3</v>
      </c>
      <c r="C116" s="2">
        <v>31</v>
      </c>
      <c r="D116" s="2">
        <v>648</v>
      </c>
      <c r="E116" s="2"/>
      <c r="F116" s="2">
        <v>36</v>
      </c>
      <c r="G116" s="2">
        <v>82</v>
      </c>
      <c r="H116" s="2">
        <v>118</v>
      </c>
      <c r="I116" s="3">
        <v>0.182</v>
      </c>
      <c r="J116" s="2"/>
      <c r="K116" s="2">
        <v>24</v>
      </c>
      <c r="L116" s="2">
        <v>63</v>
      </c>
      <c r="M116" s="2">
        <v>84</v>
      </c>
      <c r="N116" s="3">
        <v>0.13</v>
      </c>
      <c r="O116" s="2"/>
      <c r="P116" s="2">
        <v>20</v>
      </c>
      <c r="Q116" s="2">
        <v>48</v>
      </c>
      <c r="R116" s="2">
        <v>58</v>
      </c>
      <c r="S116" s="3">
        <v>0.09</v>
      </c>
      <c r="T116" s="2"/>
      <c r="U116" s="2">
        <v>16</v>
      </c>
      <c r="V116" s="2">
        <v>44</v>
      </c>
      <c r="W116" s="2">
        <v>53</v>
      </c>
      <c r="X116" s="3">
        <v>8.2000000000000003E-2</v>
      </c>
    </row>
    <row r="117" spans="1:24">
      <c r="B117" s="2">
        <v>3</v>
      </c>
      <c r="C117" s="2">
        <v>32</v>
      </c>
      <c r="D117" s="2">
        <v>657</v>
      </c>
      <c r="E117" s="2"/>
      <c r="F117" s="2">
        <v>74</v>
      </c>
      <c r="G117" s="2">
        <v>115</v>
      </c>
      <c r="H117" s="2">
        <v>189</v>
      </c>
      <c r="I117" s="3">
        <v>0.28799999999999998</v>
      </c>
      <c r="J117" s="2"/>
      <c r="K117" s="2">
        <v>39</v>
      </c>
      <c r="L117" s="2">
        <v>85</v>
      </c>
      <c r="M117" s="2">
        <v>124</v>
      </c>
      <c r="N117" s="3">
        <v>0.189</v>
      </c>
      <c r="O117" s="2"/>
      <c r="P117" s="2">
        <v>24</v>
      </c>
      <c r="Q117" s="2">
        <v>63</v>
      </c>
      <c r="R117" s="2">
        <v>87</v>
      </c>
      <c r="S117" s="3">
        <v>0.13200000000000001</v>
      </c>
      <c r="T117" s="2"/>
      <c r="U117" s="2">
        <v>19</v>
      </c>
      <c r="V117" s="2">
        <v>49</v>
      </c>
      <c r="W117" s="2">
        <v>58</v>
      </c>
      <c r="X117" s="3">
        <v>8.7999999999999995E-2</v>
      </c>
    </row>
    <row r="118" spans="1:24">
      <c r="B118" s="2">
        <v>3</v>
      </c>
      <c r="C118" s="2">
        <v>33</v>
      </c>
      <c r="D118" s="2">
        <v>666</v>
      </c>
      <c r="E118" s="2"/>
      <c r="F118" s="2">
        <v>159</v>
      </c>
      <c r="G118" s="2">
        <v>148</v>
      </c>
      <c r="H118" s="2">
        <v>300</v>
      </c>
      <c r="I118" s="3">
        <v>0.45</v>
      </c>
      <c r="J118" s="2"/>
      <c r="K118" s="2">
        <v>76</v>
      </c>
      <c r="L118" s="2">
        <v>116</v>
      </c>
      <c r="M118" s="2">
        <v>192</v>
      </c>
      <c r="N118" s="3">
        <v>0.28799999999999998</v>
      </c>
      <c r="O118" s="2"/>
      <c r="P118" s="2">
        <v>38</v>
      </c>
      <c r="Q118" s="2">
        <v>85</v>
      </c>
      <c r="R118" s="2">
        <v>123</v>
      </c>
      <c r="S118" s="3">
        <v>0.185</v>
      </c>
      <c r="T118" s="2"/>
      <c r="U118" s="2">
        <v>23</v>
      </c>
      <c r="V118" s="2">
        <v>63</v>
      </c>
      <c r="W118" s="2">
        <v>85</v>
      </c>
      <c r="X118" s="3">
        <v>0.128</v>
      </c>
    </row>
    <row r="119" spans="1:24">
      <c r="B119" s="2">
        <v>3</v>
      </c>
      <c r="C119" s="2">
        <v>34</v>
      </c>
      <c r="D119" s="2">
        <v>668</v>
      </c>
      <c r="E119" s="2"/>
      <c r="F119" s="2">
        <v>295</v>
      </c>
      <c r="G119" s="2">
        <v>218</v>
      </c>
      <c r="H119" s="2">
        <v>444</v>
      </c>
      <c r="I119" s="3">
        <v>0.66500000000000004</v>
      </c>
      <c r="J119" s="2"/>
      <c r="K119" s="2">
        <v>156</v>
      </c>
      <c r="L119" s="2">
        <v>147</v>
      </c>
      <c r="M119" s="2">
        <v>297</v>
      </c>
      <c r="N119" s="3">
        <v>0.44500000000000001</v>
      </c>
      <c r="O119" s="2"/>
      <c r="P119" s="2">
        <v>76</v>
      </c>
      <c r="Q119" s="2">
        <v>114</v>
      </c>
      <c r="R119" s="2">
        <v>190</v>
      </c>
      <c r="S119" s="3">
        <v>0.28399999999999997</v>
      </c>
      <c r="T119" s="2"/>
      <c r="U119" s="2">
        <v>35</v>
      </c>
      <c r="V119" s="2">
        <v>83</v>
      </c>
      <c r="W119" s="2">
        <v>118</v>
      </c>
      <c r="X119" s="3">
        <v>0.17699999999999999</v>
      </c>
    </row>
    <row r="120" spans="1:24">
      <c r="B120" s="2">
        <v>3</v>
      </c>
      <c r="C120" s="2">
        <v>35</v>
      </c>
      <c r="D120" s="2">
        <v>662</v>
      </c>
      <c r="E120" s="2"/>
      <c r="F120" s="2">
        <v>387</v>
      </c>
      <c r="G120" s="2">
        <v>238</v>
      </c>
      <c r="H120" s="2">
        <v>523</v>
      </c>
      <c r="I120" s="3">
        <v>0.79</v>
      </c>
      <c r="J120" s="2"/>
      <c r="K120" s="2">
        <v>288</v>
      </c>
      <c r="L120" s="2">
        <v>211</v>
      </c>
      <c r="M120" s="2">
        <v>439</v>
      </c>
      <c r="N120" s="3">
        <v>0.66300000000000003</v>
      </c>
      <c r="O120" s="2"/>
      <c r="P120" s="2">
        <v>153</v>
      </c>
      <c r="Q120" s="2">
        <v>144</v>
      </c>
      <c r="R120" s="2">
        <v>293</v>
      </c>
      <c r="S120" s="3">
        <v>0.443</v>
      </c>
      <c r="T120" s="2"/>
      <c r="U120" s="2">
        <v>73</v>
      </c>
      <c r="V120" s="2">
        <v>112</v>
      </c>
      <c r="W120" s="2">
        <v>185</v>
      </c>
      <c r="X120" s="3">
        <v>0.27900000000000003</v>
      </c>
    </row>
    <row r="121" spans="1:24">
      <c r="B121" s="2">
        <v>3</v>
      </c>
      <c r="C121" s="2">
        <v>36</v>
      </c>
      <c r="D121" s="2">
        <v>653</v>
      </c>
      <c r="E121" s="2"/>
      <c r="F121" s="2">
        <v>264</v>
      </c>
      <c r="G121" s="2">
        <v>220</v>
      </c>
      <c r="H121" s="2">
        <v>457</v>
      </c>
      <c r="I121" s="3">
        <v>0.7</v>
      </c>
      <c r="J121" s="2"/>
      <c r="K121" s="2">
        <v>364</v>
      </c>
      <c r="L121" s="2">
        <v>228</v>
      </c>
      <c r="M121" s="2">
        <v>505</v>
      </c>
      <c r="N121" s="3">
        <v>0.77300000000000002</v>
      </c>
      <c r="O121" s="2"/>
      <c r="P121" s="2">
        <v>281</v>
      </c>
      <c r="Q121" s="2">
        <v>220</v>
      </c>
      <c r="R121" s="2">
        <v>447</v>
      </c>
      <c r="S121" s="3">
        <v>0.68500000000000005</v>
      </c>
      <c r="T121" s="2"/>
      <c r="U121" s="2">
        <v>153</v>
      </c>
      <c r="V121" s="2">
        <v>144</v>
      </c>
      <c r="W121" s="2">
        <v>294</v>
      </c>
      <c r="X121" s="3">
        <v>0.45</v>
      </c>
    </row>
    <row r="122" spans="1:24">
      <c r="B122" s="2">
        <v>3</v>
      </c>
      <c r="C122" s="2">
        <v>37</v>
      </c>
      <c r="D122" s="2">
        <v>647</v>
      </c>
      <c r="E122" s="2"/>
      <c r="F122" s="2">
        <v>128</v>
      </c>
      <c r="G122" s="2">
        <v>116</v>
      </c>
      <c r="H122" s="2">
        <v>244</v>
      </c>
      <c r="I122" s="3">
        <v>0.377</v>
      </c>
      <c r="J122" s="2"/>
      <c r="K122" s="2">
        <v>237</v>
      </c>
      <c r="L122" s="2">
        <v>193</v>
      </c>
      <c r="M122" s="2">
        <v>414</v>
      </c>
      <c r="N122" s="3">
        <v>0.64</v>
      </c>
      <c r="O122" s="2"/>
      <c r="P122" s="2">
        <v>340</v>
      </c>
      <c r="Q122" s="2">
        <v>222</v>
      </c>
      <c r="R122" s="2">
        <v>487</v>
      </c>
      <c r="S122" s="3">
        <v>0.753</v>
      </c>
      <c r="T122" s="2"/>
      <c r="U122" s="2">
        <v>285</v>
      </c>
      <c r="V122" s="2">
        <v>234</v>
      </c>
      <c r="W122" s="2">
        <v>460</v>
      </c>
      <c r="X122" s="3">
        <v>0.71099999999999997</v>
      </c>
    </row>
    <row r="123" spans="1:24">
      <c r="B123" s="2">
        <v>3</v>
      </c>
      <c r="C123" s="2">
        <v>38</v>
      </c>
      <c r="D123" s="2">
        <v>648</v>
      </c>
      <c r="E123" s="2"/>
      <c r="F123" s="2">
        <v>64</v>
      </c>
      <c r="G123" s="2">
        <v>83</v>
      </c>
      <c r="H123" s="2">
        <v>147</v>
      </c>
      <c r="I123" s="3">
        <v>0.22700000000000001</v>
      </c>
      <c r="J123" s="2"/>
      <c r="K123" s="2">
        <v>110</v>
      </c>
      <c r="L123" s="2">
        <v>108</v>
      </c>
      <c r="M123" s="2">
        <v>218</v>
      </c>
      <c r="N123" s="3">
        <v>0.33600000000000002</v>
      </c>
      <c r="O123" s="2"/>
      <c r="P123" s="2">
        <v>208</v>
      </c>
      <c r="Q123" s="2">
        <v>157</v>
      </c>
      <c r="R123" s="2">
        <v>360</v>
      </c>
      <c r="S123" s="3">
        <v>0.55600000000000005</v>
      </c>
      <c r="T123" s="2"/>
      <c r="U123" s="2">
        <v>326</v>
      </c>
      <c r="V123" s="2">
        <v>225</v>
      </c>
      <c r="W123" s="2">
        <v>480</v>
      </c>
      <c r="X123" s="3">
        <v>0.74099999999999999</v>
      </c>
    </row>
    <row r="124" spans="1:24">
      <c r="B124" s="2">
        <v>3</v>
      </c>
      <c r="C124" s="2">
        <v>39</v>
      </c>
      <c r="D124" s="2">
        <v>655</v>
      </c>
      <c r="E124" s="2"/>
      <c r="F124" s="2">
        <v>32</v>
      </c>
      <c r="G124" s="2">
        <v>62</v>
      </c>
      <c r="H124" s="2">
        <v>94</v>
      </c>
      <c r="I124" s="3">
        <v>0.14399999999999999</v>
      </c>
      <c r="J124" s="2"/>
      <c r="K124" s="2">
        <v>54</v>
      </c>
      <c r="L124" s="2">
        <v>77</v>
      </c>
      <c r="M124" s="2">
        <v>131</v>
      </c>
      <c r="N124" s="3">
        <v>0.2</v>
      </c>
      <c r="O124" s="2"/>
      <c r="P124" s="2">
        <v>93</v>
      </c>
      <c r="Q124" s="2">
        <v>104</v>
      </c>
      <c r="R124" s="2">
        <v>197</v>
      </c>
      <c r="S124" s="3">
        <v>0.30099999999999999</v>
      </c>
      <c r="T124" s="2"/>
      <c r="U124" s="2">
        <v>185</v>
      </c>
      <c r="V124" s="2">
        <v>141</v>
      </c>
      <c r="W124" s="2">
        <v>326</v>
      </c>
      <c r="X124" s="3">
        <v>0.498</v>
      </c>
    </row>
    <row r="126" spans="1:24" s="4" customFormat="1">
      <c r="A126" s="4" t="s">
        <v>23</v>
      </c>
      <c r="D126" s="4">
        <f>SUM(D112:D124)</f>
        <v>8524</v>
      </c>
      <c r="F126" s="4">
        <f>SUM(F112:F124)</f>
        <v>1526</v>
      </c>
      <c r="G126" s="4">
        <f>SUM(G112:G124)</f>
        <v>1485</v>
      </c>
      <c r="H126" s="4">
        <f>SUM(H112:H124)</f>
        <v>2776</v>
      </c>
      <c r="I126" s="6">
        <f>H126/D126</f>
        <v>0.32566870014077898</v>
      </c>
      <c r="K126" s="4">
        <f>SUM(K112:K124)</f>
        <v>1439</v>
      </c>
      <c r="L126" s="4">
        <f>SUM(L112:L124)</f>
        <v>1428</v>
      </c>
      <c r="M126" s="4">
        <f>SUM(M112:M124)</f>
        <v>2671</v>
      </c>
      <c r="N126" s="6">
        <f>M126/D126</f>
        <v>0.31335053965274517</v>
      </c>
      <c r="P126" s="4">
        <f>SUM(P112:P124)</f>
        <v>1339</v>
      </c>
      <c r="Q126" s="4">
        <f>SUM(Q112:Q124)</f>
        <v>1366</v>
      </c>
      <c r="R126" s="4">
        <f>SUM(R112:R124)</f>
        <v>2543</v>
      </c>
      <c r="S126" s="6">
        <f>R126/D126</f>
        <v>0.29833411543876115</v>
      </c>
      <c r="U126" s="4">
        <f>SUM(U112:U124)</f>
        <v>1244</v>
      </c>
      <c r="V126" s="4">
        <f>SUM(V112:V124)</f>
        <v>1337</v>
      </c>
      <c r="W126" s="4">
        <f>SUM(W112:W124)</f>
        <v>2421</v>
      </c>
      <c r="X126" s="6">
        <f>W126/D126</f>
        <v>0.2840215861098076</v>
      </c>
    </row>
    <row r="128" spans="1:24" ht="20">
      <c r="F128" s="7" t="s">
        <v>24</v>
      </c>
      <c r="H128" s="8">
        <f>(H126+M126+R126+W126)/(4*D126)</f>
        <v>0.30534373533552323</v>
      </c>
    </row>
    <row r="130" spans="1:24">
      <c r="A130" t="s">
        <v>22</v>
      </c>
      <c r="B130" s="2">
        <v>3</v>
      </c>
      <c r="C130" s="2">
        <v>27</v>
      </c>
      <c r="D130" s="2">
        <v>667</v>
      </c>
      <c r="E130" s="2"/>
      <c r="F130" s="2">
        <v>20</v>
      </c>
      <c r="G130" s="2">
        <v>63</v>
      </c>
      <c r="H130" s="2">
        <v>83</v>
      </c>
      <c r="I130" s="3">
        <v>0.124</v>
      </c>
      <c r="J130" s="2"/>
      <c r="K130" s="2">
        <v>18</v>
      </c>
      <c r="L130" s="2">
        <v>48</v>
      </c>
      <c r="M130" s="2">
        <v>57</v>
      </c>
      <c r="N130" s="3">
        <v>8.5000000000000006E-2</v>
      </c>
      <c r="O130" s="2"/>
      <c r="P130" s="2">
        <v>20</v>
      </c>
      <c r="Q130" s="2">
        <v>45</v>
      </c>
      <c r="R130" s="2">
        <v>55</v>
      </c>
      <c r="S130" s="3">
        <v>8.2000000000000003E-2</v>
      </c>
      <c r="T130" s="2"/>
      <c r="U130" s="2">
        <v>21</v>
      </c>
      <c r="V130" s="2">
        <v>49</v>
      </c>
      <c r="W130" s="2">
        <v>60</v>
      </c>
      <c r="X130" s="3">
        <v>0.09</v>
      </c>
    </row>
    <row r="131" spans="1:24">
      <c r="A131" t="s">
        <v>30</v>
      </c>
      <c r="B131" s="2">
        <v>3</v>
      </c>
      <c r="C131" s="2">
        <v>28</v>
      </c>
      <c r="D131" s="2">
        <v>659</v>
      </c>
      <c r="E131" s="2"/>
      <c r="F131" s="2">
        <v>39</v>
      </c>
      <c r="G131" s="2">
        <v>86</v>
      </c>
      <c r="H131" s="2">
        <v>125</v>
      </c>
      <c r="I131" s="3">
        <v>0.19</v>
      </c>
      <c r="J131" s="2"/>
      <c r="K131" s="2">
        <v>20</v>
      </c>
      <c r="L131" s="2">
        <v>63</v>
      </c>
      <c r="M131" s="2">
        <v>82</v>
      </c>
      <c r="N131" s="3">
        <v>0.124</v>
      </c>
      <c r="O131" s="2"/>
      <c r="P131" s="2">
        <v>17</v>
      </c>
      <c r="Q131" s="2">
        <v>48</v>
      </c>
      <c r="R131" s="2">
        <v>57</v>
      </c>
      <c r="S131" s="3">
        <v>8.5999999999999993E-2</v>
      </c>
      <c r="T131" s="2"/>
      <c r="U131" s="2">
        <v>23</v>
      </c>
      <c r="V131" s="2">
        <v>45</v>
      </c>
      <c r="W131" s="2">
        <v>57</v>
      </c>
      <c r="X131" s="3">
        <v>8.5999999999999993E-2</v>
      </c>
    </row>
    <row r="132" spans="1:24">
      <c r="A132" t="s">
        <v>25</v>
      </c>
      <c r="B132" s="2">
        <v>3</v>
      </c>
      <c r="C132" s="2">
        <v>29</v>
      </c>
      <c r="D132" s="2">
        <v>649</v>
      </c>
      <c r="E132" s="2"/>
      <c r="F132" s="2">
        <v>87</v>
      </c>
      <c r="G132" s="2">
        <v>121</v>
      </c>
      <c r="H132" s="2">
        <v>208</v>
      </c>
      <c r="I132" s="3">
        <v>0.32</v>
      </c>
      <c r="J132" s="2"/>
      <c r="K132" s="2">
        <v>44</v>
      </c>
      <c r="L132" s="2">
        <v>90</v>
      </c>
      <c r="M132" s="2">
        <v>134</v>
      </c>
      <c r="N132" s="3">
        <v>0.20599999999999999</v>
      </c>
      <c r="O132" s="2"/>
      <c r="P132" s="2">
        <v>24</v>
      </c>
      <c r="Q132" s="2">
        <v>66</v>
      </c>
      <c r="R132" s="2">
        <v>89</v>
      </c>
      <c r="S132" s="3">
        <v>0.13700000000000001</v>
      </c>
      <c r="T132" s="2"/>
      <c r="U132" s="2">
        <v>19</v>
      </c>
      <c r="V132" s="2">
        <v>50</v>
      </c>
      <c r="W132" s="2">
        <v>59</v>
      </c>
      <c r="X132" s="3">
        <v>9.0999999999999998E-2</v>
      </c>
    </row>
    <row r="133" spans="1:24">
      <c r="A133" t="s">
        <v>33</v>
      </c>
      <c r="B133" s="2">
        <v>3</v>
      </c>
      <c r="C133" s="2">
        <v>30</v>
      </c>
      <c r="D133" s="2">
        <v>645</v>
      </c>
      <c r="E133" s="2"/>
      <c r="F133" s="2">
        <v>194</v>
      </c>
      <c r="G133" s="2">
        <v>150</v>
      </c>
      <c r="H133" s="2">
        <v>331</v>
      </c>
      <c r="I133" s="3">
        <v>0.51300000000000001</v>
      </c>
      <c r="J133" s="2"/>
      <c r="K133" s="2">
        <v>100</v>
      </c>
      <c r="L133" s="2">
        <v>126</v>
      </c>
      <c r="M133" s="2">
        <v>226</v>
      </c>
      <c r="N133" s="3">
        <v>0.35</v>
      </c>
      <c r="O133" s="2"/>
      <c r="P133" s="2">
        <v>49</v>
      </c>
      <c r="Q133" s="2">
        <v>96</v>
      </c>
      <c r="R133" s="2">
        <v>145</v>
      </c>
      <c r="S133" s="3">
        <v>0.22500000000000001</v>
      </c>
      <c r="T133" s="2"/>
      <c r="U133" s="2">
        <v>30</v>
      </c>
      <c r="V133" s="2">
        <v>72</v>
      </c>
      <c r="W133" s="2">
        <v>102</v>
      </c>
      <c r="X133" s="3">
        <v>0.158</v>
      </c>
    </row>
    <row r="134" spans="1:24">
      <c r="A134" t="s">
        <v>28</v>
      </c>
      <c r="B134" s="2">
        <v>3</v>
      </c>
      <c r="C134" s="2">
        <v>31</v>
      </c>
      <c r="D134" s="2">
        <v>648</v>
      </c>
      <c r="E134" s="2"/>
      <c r="F134" s="2">
        <v>313</v>
      </c>
      <c r="G134" s="2">
        <v>236</v>
      </c>
      <c r="H134" s="2">
        <v>474</v>
      </c>
      <c r="I134" s="3">
        <v>0.73099999999999998</v>
      </c>
      <c r="J134" s="2"/>
      <c r="K134" s="2">
        <v>215</v>
      </c>
      <c r="L134" s="2">
        <v>195</v>
      </c>
      <c r="M134" s="2">
        <v>377</v>
      </c>
      <c r="N134" s="3">
        <v>0.58199999999999996</v>
      </c>
      <c r="O134" s="2"/>
      <c r="P134" s="2">
        <v>115</v>
      </c>
      <c r="Q134" s="2">
        <v>132</v>
      </c>
      <c r="R134" s="2">
        <v>247</v>
      </c>
      <c r="S134" s="3">
        <v>0.38100000000000001</v>
      </c>
      <c r="T134" s="2"/>
      <c r="U134" s="2">
        <v>57</v>
      </c>
      <c r="V134" s="2">
        <v>102</v>
      </c>
      <c r="W134" s="2">
        <v>159</v>
      </c>
      <c r="X134" s="3">
        <v>0.245</v>
      </c>
    </row>
    <row r="135" spans="1:24">
      <c r="B135" s="2">
        <v>3</v>
      </c>
      <c r="C135" s="2">
        <v>32</v>
      </c>
      <c r="D135" s="2">
        <v>657</v>
      </c>
      <c r="E135" s="2"/>
      <c r="F135" s="2">
        <v>307</v>
      </c>
      <c r="G135" s="2">
        <v>229</v>
      </c>
      <c r="H135" s="2">
        <v>476</v>
      </c>
      <c r="I135" s="3">
        <v>0.72499999999999998</v>
      </c>
      <c r="J135" s="2"/>
      <c r="K135" s="2">
        <v>337</v>
      </c>
      <c r="L135" s="2">
        <v>244</v>
      </c>
      <c r="M135" s="2">
        <v>492</v>
      </c>
      <c r="N135" s="3">
        <v>0.749</v>
      </c>
      <c r="O135" s="2"/>
      <c r="P135" s="2">
        <v>239</v>
      </c>
      <c r="Q135" s="2">
        <v>209</v>
      </c>
      <c r="R135" s="2">
        <v>400</v>
      </c>
      <c r="S135" s="3">
        <v>0.60899999999999999</v>
      </c>
      <c r="T135" s="2"/>
      <c r="U135" s="2">
        <v>129</v>
      </c>
      <c r="V135" s="2">
        <v>138</v>
      </c>
      <c r="W135" s="2">
        <v>265</v>
      </c>
      <c r="X135" s="3">
        <v>0.40300000000000002</v>
      </c>
    </row>
    <row r="136" spans="1:24">
      <c r="B136" s="2">
        <v>3</v>
      </c>
      <c r="C136" s="2">
        <v>33</v>
      </c>
      <c r="D136" s="2">
        <v>666</v>
      </c>
      <c r="E136" s="2"/>
      <c r="F136" s="2">
        <v>150</v>
      </c>
      <c r="G136" s="2">
        <v>150</v>
      </c>
      <c r="H136" s="2">
        <v>300</v>
      </c>
      <c r="I136" s="3">
        <v>0.45</v>
      </c>
      <c r="J136" s="2"/>
      <c r="K136" s="2">
        <v>318</v>
      </c>
      <c r="L136" s="2">
        <v>238</v>
      </c>
      <c r="M136" s="2">
        <v>489</v>
      </c>
      <c r="N136" s="3">
        <v>0.73399999999999999</v>
      </c>
      <c r="O136" s="2"/>
      <c r="P136" s="2">
        <v>366</v>
      </c>
      <c r="Q136" s="2">
        <v>252</v>
      </c>
      <c r="R136" s="2">
        <v>514</v>
      </c>
      <c r="S136" s="3">
        <v>0.77200000000000002</v>
      </c>
      <c r="T136" s="2"/>
      <c r="U136" s="2">
        <v>256</v>
      </c>
      <c r="V136" s="2">
        <v>210</v>
      </c>
      <c r="W136" s="2">
        <v>410</v>
      </c>
      <c r="X136" s="3">
        <v>0.61599999999999999</v>
      </c>
    </row>
    <row r="137" spans="1:24">
      <c r="B137" s="2">
        <v>3</v>
      </c>
      <c r="C137" s="2">
        <v>34</v>
      </c>
      <c r="D137" s="2">
        <v>668</v>
      </c>
      <c r="E137" s="2"/>
      <c r="F137" s="2">
        <v>75</v>
      </c>
      <c r="G137" s="2">
        <v>101</v>
      </c>
      <c r="H137" s="2">
        <v>176</v>
      </c>
      <c r="I137" s="3">
        <v>0.26300000000000001</v>
      </c>
      <c r="J137" s="2"/>
      <c r="K137" s="2">
        <v>155</v>
      </c>
      <c r="L137" s="2">
        <v>164</v>
      </c>
      <c r="M137" s="2">
        <v>310</v>
      </c>
      <c r="N137" s="3">
        <v>0.46400000000000002</v>
      </c>
      <c r="O137" s="2"/>
      <c r="P137" s="2">
        <v>329</v>
      </c>
      <c r="Q137" s="2">
        <v>240</v>
      </c>
      <c r="R137" s="2">
        <v>497</v>
      </c>
      <c r="S137" s="3">
        <v>0.74399999999999999</v>
      </c>
      <c r="T137" s="2"/>
      <c r="U137" s="2">
        <v>381</v>
      </c>
      <c r="V137" s="2">
        <v>250</v>
      </c>
      <c r="W137" s="2">
        <v>524</v>
      </c>
      <c r="X137" s="3">
        <v>0.78400000000000003</v>
      </c>
    </row>
    <row r="138" spans="1:24">
      <c r="B138" s="2">
        <v>3</v>
      </c>
      <c r="C138" s="2">
        <v>35</v>
      </c>
      <c r="D138" s="2">
        <v>662</v>
      </c>
      <c r="E138" s="2"/>
      <c r="F138" s="2">
        <v>46</v>
      </c>
      <c r="G138" s="2">
        <v>73</v>
      </c>
      <c r="H138" s="2">
        <v>119</v>
      </c>
      <c r="I138" s="3">
        <v>0.18</v>
      </c>
      <c r="J138" s="2"/>
      <c r="K138" s="2">
        <v>81</v>
      </c>
      <c r="L138" s="2">
        <v>104</v>
      </c>
      <c r="M138" s="2">
        <v>185</v>
      </c>
      <c r="N138" s="3">
        <v>0.27900000000000003</v>
      </c>
      <c r="O138" s="2"/>
      <c r="P138" s="2">
        <v>162</v>
      </c>
      <c r="Q138" s="2">
        <v>165</v>
      </c>
      <c r="R138" s="2">
        <v>317</v>
      </c>
      <c r="S138" s="3">
        <v>0.47899999999999998</v>
      </c>
      <c r="T138" s="2"/>
      <c r="U138" s="2">
        <v>325</v>
      </c>
      <c r="V138" s="2">
        <v>231</v>
      </c>
      <c r="W138" s="2">
        <v>493</v>
      </c>
      <c r="X138" s="3">
        <v>0.745</v>
      </c>
    </row>
    <row r="139" spans="1:24">
      <c r="B139" s="2">
        <v>3</v>
      </c>
      <c r="C139" s="2">
        <v>36</v>
      </c>
      <c r="D139" s="2">
        <v>653</v>
      </c>
      <c r="E139" s="2"/>
      <c r="F139" s="2">
        <v>30</v>
      </c>
      <c r="G139" s="2">
        <v>62</v>
      </c>
      <c r="H139" s="2">
        <v>92</v>
      </c>
      <c r="I139" s="3">
        <v>0.14099999999999999</v>
      </c>
      <c r="J139" s="2"/>
      <c r="K139" s="2">
        <v>49</v>
      </c>
      <c r="L139" s="2">
        <v>75</v>
      </c>
      <c r="M139" s="2">
        <v>124</v>
      </c>
      <c r="N139" s="3">
        <v>0.19</v>
      </c>
      <c r="O139" s="2"/>
      <c r="P139" s="2">
        <v>84</v>
      </c>
      <c r="Q139" s="2">
        <v>101</v>
      </c>
      <c r="R139" s="2">
        <v>185</v>
      </c>
      <c r="S139" s="3">
        <v>0.28299999999999997</v>
      </c>
      <c r="T139" s="2"/>
      <c r="U139" s="2">
        <v>161</v>
      </c>
      <c r="V139" s="2">
        <v>142</v>
      </c>
      <c r="W139" s="2">
        <v>303</v>
      </c>
      <c r="X139" s="3">
        <v>0.46400000000000002</v>
      </c>
    </row>
    <row r="140" spans="1:24">
      <c r="B140" s="2">
        <v>3</v>
      </c>
      <c r="C140" s="2">
        <v>37</v>
      </c>
      <c r="D140" s="2">
        <v>647</v>
      </c>
      <c r="E140" s="2"/>
      <c r="F140" s="2">
        <v>23</v>
      </c>
      <c r="G140" s="2">
        <v>56</v>
      </c>
      <c r="H140" s="2">
        <v>79</v>
      </c>
      <c r="I140" s="3">
        <v>0.122</v>
      </c>
      <c r="J140" s="2"/>
      <c r="K140" s="2">
        <v>33</v>
      </c>
      <c r="L140" s="2">
        <v>63</v>
      </c>
      <c r="M140" s="2">
        <v>96</v>
      </c>
      <c r="N140" s="3">
        <v>0.14799999999999999</v>
      </c>
      <c r="O140" s="2"/>
      <c r="P140" s="2">
        <v>49</v>
      </c>
      <c r="Q140" s="2">
        <v>74</v>
      </c>
      <c r="R140" s="2">
        <v>123</v>
      </c>
      <c r="S140" s="3">
        <v>0.19</v>
      </c>
      <c r="T140" s="2"/>
      <c r="U140" s="2">
        <v>81</v>
      </c>
      <c r="V140" s="2">
        <v>95</v>
      </c>
      <c r="W140" s="2">
        <v>176</v>
      </c>
      <c r="X140" s="3">
        <v>0.27200000000000002</v>
      </c>
    </row>
    <row r="141" spans="1:24">
      <c r="B141" s="2">
        <v>3</v>
      </c>
      <c r="C141" s="2">
        <v>38</v>
      </c>
      <c r="D141" s="2">
        <v>648</v>
      </c>
      <c r="E141" s="2"/>
      <c r="F141" s="2">
        <v>21</v>
      </c>
      <c r="G141" s="2">
        <v>45</v>
      </c>
      <c r="H141" s="2">
        <v>56</v>
      </c>
      <c r="I141" s="3">
        <v>8.5999999999999993E-2</v>
      </c>
      <c r="J141" s="2"/>
      <c r="K141" s="2">
        <v>21</v>
      </c>
      <c r="L141" s="2">
        <v>52</v>
      </c>
      <c r="M141" s="2">
        <v>70</v>
      </c>
      <c r="N141" s="3">
        <v>0.108</v>
      </c>
      <c r="O141" s="2"/>
      <c r="P141" s="2">
        <v>29</v>
      </c>
      <c r="Q141" s="2">
        <v>60</v>
      </c>
      <c r="R141" s="2">
        <v>89</v>
      </c>
      <c r="S141" s="3">
        <v>0.13700000000000001</v>
      </c>
      <c r="T141" s="2"/>
      <c r="U141" s="2">
        <v>45</v>
      </c>
      <c r="V141" s="2">
        <v>69</v>
      </c>
      <c r="W141" s="2">
        <v>114</v>
      </c>
      <c r="X141" s="3">
        <v>0.17599999999999999</v>
      </c>
    </row>
    <row r="142" spans="1:24">
      <c r="B142" s="2">
        <v>3</v>
      </c>
      <c r="C142" s="2">
        <v>39</v>
      </c>
      <c r="D142" s="2">
        <v>655</v>
      </c>
      <c r="E142" s="2"/>
      <c r="F142" s="2">
        <v>19</v>
      </c>
      <c r="G142" s="2">
        <v>43</v>
      </c>
      <c r="H142" s="2">
        <v>52</v>
      </c>
      <c r="I142" s="3">
        <v>7.9000000000000001E-2</v>
      </c>
      <c r="J142" s="2"/>
      <c r="K142" s="2">
        <v>21</v>
      </c>
      <c r="L142" s="2">
        <v>41</v>
      </c>
      <c r="M142" s="2">
        <v>51</v>
      </c>
      <c r="N142" s="3">
        <v>7.8E-2</v>
      </c>
      <c r="O142" s="2"/>
      <c r="P142" s="2">
        <v>18</v>
      </c>
      <c r="Q142" s="2">
        <v>48</v>
      </c>
      <c r="R142" s="2">
        <v>61</v>
      </c>
      <c r="S142" s="3">
        <v>9.2999999999999999E-2</v>
      </c>
      <c r="T142" s="2"/>
      <c r="U142" s="2">
        <v>23</v>
      </c>
      <c r="V142" s="2">
        <v>56</v>
      </c>
      <c r="W142" s="2">
        <v>79</v>
      </c>
      <c r="X142" s="3">
        <v>0.121</v>
      </c>
    </row>
    <row r="144" spans="1:24" s="4" customFormat="1">
      <c r="A144" s="4" t="s">
        <v>23</v>
      </c>
      <c r="D144" s="4">
        <f>SUM(D130:D142)</f>
        <v>8524</v>
      </c>
      <c r="F144" s="4">
        <f>SUM(F130:F142)</f>
        <v>1324</v>
      </c>
      <c r="G144" s="4">
        <f>SUM(G130:G142)</f>
        <v>1415</v>
      </c>
      <c r="H144" s="4">
        <f>SUM(H130:H142)</f>
        <v>2571</v>
      </c>
      <c r="I144" s="6">
        <f>H144/D144</f>
        <v>0.30161895823557017</v>
      </c>
      <c r="K144" s="4">
        <f>SUM(K130:K142)</f>
        <v>1412</v>
      </c>
      <c r="L144" s="4">
        <f>SUM(L130:L142)</f>
        <v>1503</v>
      </c>
      <c r="M144" s="4">
        <f>SUM(M130:M142)</f>
        <v>2693</v>
      </c>
      <c r="N144" s="6">
        <f>M144/D144</f>
        <v>0.31593148756452372</v>
      </c>
      <c r="P144" s="4">
        <f>SUM(P130:P142)</f>
        <v>1501</v>
      </c>
      <c r="Q144" s="4">
        <f>SUM(Q130:Q142)</f>
        <v>1536</v>
      </c>
      <c r="R144" s="4">
        <f>SUM(R130:R142)</f>
        <v>2779</v>
      </c>
      <c r="S144" s="6">
        <f>R144/D144</f>
        <v>0.32602064758329424</v>
      </c>
      <c r="U144" s="4">
        <f>SUM(U130:U142)</f>
        <v>1551</v>
      </c>
      <c r="V144" s="4">
        <f>SUM(V130:V142)</f>
        <v>1509</v>
      </c>
      <c r="W144" s="4">
        <f>SUM(W130:W142)</f>
        <v>2801</v>
      </c>
      <c r="X144" s="6">
        <f>W144/D144</f>
        <v>0.32860159549507273</v>
      </c>
    </row>
    <row r="146" spans="1:24" ht="20">
      <c r="F146" s="7" t="s">
        <v>24</v>
      </c>
      <c r="H146" s="8">
        <f>(H144+M144+R144+W144)/(4*D144)</f>
        <v>0.3180431722196152</v>
      </c>
    </row>
    <row r="150" spans="1:24">
      <c r="A150" t="s">
        <v>22</v>
      </c>
      <c r="B150" s="2">
        <v>3</v>
      </c>
      <c r="C150" s="2">
        <v>27</v>
      </c>
      <c r="D150" s="2">
        <v>667</v>
      </c>
      <c r="E150" s="2"/>
      <c r="F150" s="2">
        <v>399</v>
      </c>
      <c r="G150" s="2">
        <v>263</v>
      </c>
      <c r="H150" s="2">
        <v>533</v>
      </c>
      <c r="I150" s="3">
        <v>0.79900000000000004</v>
      </c>
      <c r="J150" s="2"/>
      <c r="K150" s="2">
        <v>380</v>
      </c>
      <c r="L150" s="2">
        <v>124</v>
      </c>
      <c r="M150" s="2">
        <v>428</v>
      </c>
      <c r="N150" s="3">
        <v>0.64200000000000002</v>
      </c>
      <c r="O150" s="2"/>
      <c r="P150" s="2">
        <v>0</v>
      </c>
      <c r="Q150" s="2">
        <v>0</v>
      </c>
      <c r="R150" s="2">
        <v>0</v>
      </c>
      <c r="S150" s="3">
        <v>0</v>
      </c>
      <c r="T150" s="2"/>
      <c r="U150" s="2">
        <v>0</v>
      </c>
      <c r="V150" s="2">
        <v>0</v>
      </c>
      <c r="W150" s="2">
        <v>0</v>
      </c>
      <c r="X150" s="3">
        <v>0</v>
      </c>
    </row>
    <row r="151" spans="1:24">
      <c r="A151" t="s">
        <v>54</v>
      </c>
      <c r="B151" s="2">
        <v>3</v>
      </c>
      <c r="C151" s="2">
        <v>28</v>
      </c>
      <c r="D151" s="2">
        <v>659</v>
      </c>
      <c r="E151" s="2"/>
      <c r="F151" s="2">
        <v>393</v>
      </c>
      <c r="G151" s="2">
        <v>251</v>
      </c>
      <c r="H151" s="2">
        <v>526</v>
      </c>
      <c r="I151" s="3">
        <v>0.79800000000000004</v>
      </c>
      <c r="J151" s="2"/>
      <c r="K151" s="2">
        <v>374</v>
      </c>
      <c r="L151" s="2">
        <v>188</v>
      </c>
      <c r="M151" s="2">
        <v>474</v>
      </c>
      <c r="N151" s="3">
        <v>0.71899999999999997</v>
      </c>
      <c r="O151" s="2"/>
      <c r="P151" s="2">
        <v>22</v>
      </c>
      <c r="Q151" s="2">
        <v>0</v>
      </c>
      <c r="R151" s="2">
        <v>22</v>
      </c>
      <c r="S151" s="3">
        <v>3.3000000000000002E-2</v>
      </c>
      <c r="T151" s="2"/>
      <c r="U151" s="2">
        <v>0</v>
      </c>
      <c r="V151" s="2">
        <v>0</v>
      </c>
      <c r="W151" s="2">
        <v>0</v>
      </c>
      <c r="X151" s="3">
        <v>0</v>
      </c>
    </row>
    <row r="152" spans="1:24">
      <c r="A152" t="s">
        <v>55</v>
      </c>
      <c r="B152" s="2">
        <v>3</v>
      </c>
      <c r="C152" s="2">
        <v>29</v>
      </c>
      <c r="D152" s="2">
        <v>649</v>
      </c>
      <c r="E152" s="2"/>
      <c r="F152" s="2">
        <v>225</v>
      </c>
      <c r="G152" s="2">
        <v>178</v>
      </c>
      <c r="H152" s="2">
        <v>386</v>
      </c>
      <c r="I152" s="3">
        <v>0.59499999999999997</v>
      </c>
      <c r="J152" s="2"/>
      <c r="K152" s="2">
        <v>248</v>
      </c>
      <c r="L152" s="2">
        <v>131</v>
      </c>
      <c r="M152" s="2">
        <v>354</v>
      </c>
      <c r="N152" s="3">
        <v>0.54500000000000004</v>
      </c>
      <c r="O152" s="2"/>
      <c r="P152" s="2">
        <v>66</v>
      </c>
      <c r="Q152" s="2">
        <v>0</v>
      </c>
      <c r="R152" s="2">
        <v>66</v>
      </c>
      <c r="S152" s="3">
        <v>0.10199999999999999</v>
      </c>
      <c r="T152" s="2"/>
      <c r="U152" s="2">
        <v>0</v>
      </c>
      <c r="V152" s="2">
        <v>0</v>
      </c>
      <c r="W152" s="2">
        <v>0</v>
      </c>
      <c r="X152" s="3">
        <v>0</v>
      </c>
    </row>
    <row r="153" spans="1:24">
      <c r="B153" s="2">
        <v>3</v>
      </c>
      <c r="C153" s="2">
        <v>30</v>
      </c>
      <c r="D153" s="2">
        <v>645</v>
      </c>
      <c r="E153" s="2"/>
      <c r="F153" s="2">
        <v>107</v>
      </c>
      <c r="G153" s="2">
        <v>117</v>
      </c>
      <c r="H153" s="2">
        <v>224</v>
      </c>
      <c r="I153" s="3">
        <v>0.34699999999999998</v>
      </c>
      <c r="J153" s="2"/>
      <c r="K153" s="2">
        <v>125</v>
      </c>
      <c r="L153" s="2">
        <v>110</v>
      </c>
      <c r="M153" s="2">
        <v>235</v>
      </c>
      <c r="N153" s="3">
        <v>0.36399999999999999</v>
      </c>
      <c r="O153" s="2"/>
      <c r="P153" s="2">
        <v>0</v>
      </c>
      <c r="Q153" s="2">
        <v>0</v>
      </c>
      <c r="R153" s="2">
        <v>0</v>
      </c>
      <c r="S153" s="3">
        <v>0</v>
      </c>
      <c r="T153" s="2"/>
      <c r="U153" s="2">
        <v>0</v>
      </c>
      <c r="V153" s="2">
        <v>0</v>
      </c>
      <c r="W153" s="2">
        <v>0</v>
      </c>
      <c r="X153" s="3">
        <v>0</v>
      </c>
    </row>
    <row r="154" spans="1:24">
      <c r="B154" s="2">
        <v>3</v>
      </c>
      <c r="C154" s="2">
        <v>31</v>
      </c>
      <c r="D154" s="2">
        <v>648</v>
      </c>
      <c r="E154" s="2"/>
      <c r="F154" s="2">
        <v>56</v>
      </c>
      <c r="G154" s="2">
        <v>85</v>
      </c>
      <c r="H154" s="2">
        <v>141</v>
      </c>
      <c r="I154" s="3">
        <v>0.218</v>
      </c>
      <c r="J154" s="2"/>
      <c r="K154" s="2">
        <v>57</v>
      </c>
      <c r="L154" s="2">
        <v>81</v>
      </c>
      <c r="M154" s="2">
        <v>138</v>
      </c>
      <c r="N154" s="3">
        <v>0.21299999999999999</v>
      </c>
      <c r="O154" s="2"/>
      <c r="P154" s="2">
        <v>0</v>
      </c>
      <c r="Q154" s="2">
        <v>0</v>
      </c>
      <c r="R154" s="2">
        <v>0</v>
      </c>
      <c r="S154" s="3">
        <v>0</v>
      </c>
      <c r="T154" s="2"/>
      <c r="U154" s="2">
        <v>0</v>
      </c>
      <c r="V154" s="2">
        <v>0</v>
      </c>
      <c r="W154" s="2">
        <v>0</v>
      </c>
      <c r="X154" s="3">
        <v>0</v>
      </c>
    </row>
    <row r="155" spans="1:24">
      <c r="B155" s="2">
        <v>3</v>
      </c>
      <c r="C155" s="2">
        <v>32</v>
      </c>
      <c r="D155" s="2">
        <v>657</v>
      </c>
      <c r="E155" s="2"/>
      <c r="F155" s="2">
        <v>33</v>
      </c>
      <c r="G155" s="2">
        <v>66</v>
      </c>
      <c r="H155" s="2">
        <v>99</v>
      </c>
      <c r="I155" s="3">
        <v>0.151</v>
      </c>
      <c r="J155" s="2"/>
      <c r="K155" s="2">
        <v>25</v>
      </c>
      <c r="L155" s="2">
        <v>57</v>
      </c>
      <c r="M155" s="2">
        <v>82</v>
      </c>
      <c r="N155" s="3">
        <v>0.125</v>
      </c>
      <c r="O155" s="2"/>
      <c r="P155" s="2">
        <v>1</v>
      </c>
      <c r="Q155" s="2">
        <v>0</v>
      </c>
      <c r="R155" s="2">
        <v>1</v>
      </c>
      <c r="S155" s="3">
        <v>2E-3</v>
      </c>
      <c r="T155" s="2"/>
      <c r="U155" s="2">
        <v>0</v>
      </c>
      <c r="V155" s="2">
        <v>0</v>
      </c>
      <c r="W155" s="2">
        <v>0</v>
      </c>
      <c r="X155" s="3">
        <v>0</v>
      </c>
    </row>
    <row r="156" spans="1:24">
      <c r="B156" s="2">
        <v>3</v>
      </c>
      <c r="C156" s="2">
        <v>33</v>
      </c>
      <c r="D156" s="2">
        <v>666</v>
      </c>
      <c r="E156" s="2"/>
      <c r="F156" s="2">
        <v>20</v>
      </c>
      <c r="G156" s="2">
        <v>53</v>
      </c>
      <c r="H156" s="2">
        <v>70</v>
      </c>
      <c r="I156" s="3">
        <v>0.105</v>
      </c>
      <c r="J156" s="2"/>
      <c r="K156" s="2">
        <v>12</v>
      </c>
      <c r="L156" s="2">
        <v>36</v>
      </c>
      <c r="M156" s="2">
        <v>48</v>
      </c>
      <c r="N156" s="3">
        <v>7.1999999999999995E-2</v>
      </c>
      <c r="O156" s="2"/>
      <c r="P156" s="2">
        <v>0</v>
      </c>
      <c r="Q156" s="2">
        <v>0</v>
      </c>
      <c r="R156" s="2">
        <v>0</v>
      </c>
      <c r="S156" s="3">
        <v>0</v>
      </c>
      <c r="T156" s="2"/>
      <c r="U156" s="2">
        <v>0</v>
      </c>
      <c r="V156" s="2">
        <v>0</v>
      </c>
      <c r="W156" s="2">
        <v>0</v>
      </c>
      <c r="X156" s="3">
        <v>0</v>
      </c>
    </row>
    <row r="157" spans="1:24">
      <c r="B157" s="2">
        <v>3</v>
      </c>
      <c r="C157" s="2">
        <v>34</v>
      </c>
      <c r="D157" s="2">
        <v>668</v>
      </c>
      <c r="E157" s="2"/>
      <c r="F157" s="2">
        <v>19</v>
      </c>
      <c r="G157" s="2">
        <v>43</v>
      </c>
      <c r="H157" s="2">
        <v>53</v>
      </c>
      <c r="I157" s="3">
        <v>7.9000000000000001E-2</v>
      </c>
      <c r="J157" s="2"/>
      <c r="K157" s="2">
        <v>12</v>
      </c>
      <c r="L157" s="2">
        <v>0</v>
      </c>
      <c r="M157" s="2">
        <v>12</v>
      </c>
      <c r="N157" s="3">
        <v>1.7999999999999999E-2</v>
      </c>
      <c r="O157" s="2"/>
      <c r="P157" s="2">
        <v>0</v>
      </c>
      <c r="Q157" s="2">
        <v>0</v>
      </c>
      <c r="R157" s="2">
        <v>0</v>
      </c>
      <c r="S157" s="3">
        <v>0</v>
      </c>
      <c r="T157" s="2"/>
      <c r="U157" s="2">
        <v>0</v>
      </c>
      <c r="V157" s="2">
        <v>0</v>
      </c>
      <c r="W157" s="2">
        <v>0</v>
      </c>
      <c r="X157" s="3">
        <v>0</v>
      </c>
    </row>
    <row r="158" spans="1:24">
      <c r="B158" s="2">
        <v>3</v>
      </c>
      <c r="C158" s="2">
        <v>35</v>
      </c>
      <c r="D158" s="2">
        <v>662</v>
      </c>
      <c r="E158" s="2"/>
      <c r="F158" s="2">
        <v>18</v>
      </c>
      <c r="G158" s="2">
        <v>38</v>
      </c>
      <c r="H158" s="2">
        <v>47</v>
      </c>
      <c r="I158" s="3">
        <v>7.0999999999999994E-2</v>
      </c>
      <c r="J158" s="2"/>
      <c r="K158" s="2">
        <v>0</v>
      </c>
      <c r="L158" s="2">
        <v>0</v>
      </c>
      <c r="M158" s="2">
        <v>0</v>
      </c>
      <c r="N158" s="3">
        <v>0</v>
      </c>
      <c r="O158" s="2"/>
      <c r="P158" s="2">
        <v>0</v>
      </c>
      <c r="Q158" s="2">
        <v>0</v>
      </c>
      <c r="R158" s="2">
        <v>0</v>
      </c>
      <c r="S158" s="3">
        <v>0</v>
      </c>
      <c r="T158" s="2"/>
      <c r="U158" s="2">
        <v>0</v>
      </c>
      <c r="V158" s="2">
        <v>0</v>
      </c>
      <c r="W158" s="2">
        <v>0</v>
      </c>
      <c r="X158" s="3">
        <v>0</v>
      </c>
    </row>
    <row r="159" spans="1:24">
      <c r="B159" s="2">
        <v>3</v>
      </c>
      <c r="C159" s="2">
        <v>36</v>
      </c>
      <c r="D159" s="2">
        <v>653</v>
      </c>
      <c r="E159" s="2"/>
      <c r="F159" s="2">
        <v>15</v>
      </c>
      <c r="G159" s="2">
        <v>48</v>
      </c>
      <c r="H159" s="2">
        <v>58</v>
      </c>
      <c r="I159" s="3">
        <v>8.8999999999999996E-2</v>
      </c>
      <c r="J159" s="2"/>
      <c r="K159" s="2">
        <v>8</v>
      </c>
      <c r="L159" s="2">
        <v>0</v>
      </c>
      <c r="M159" s="2">
        <v>8</v>
      </c>
      <c r="N159" s="3">
        <v>1.2E-2</v>
      </c>
      <c r="O159" s="2"/>
      <c r="P159" s="2">
        <v>0</v>
      </c>
      <c r="Q159" s="2">
        <v>0</v>
      </c>
      <c r="R159" s="2">
        <v>0</v>
      </c>
      <c r="S159" s="3">
        <v>0</v>
      </c>
      <c r="T159" s="2"/>
      <c r="U159" s="2">
        <v>0</v>
      </c>
      <c r="V159" s="2">
        <v>0</v>
      </c>
      <c r="W159" s="2">
        <v>0</v>
      </c>
      <c r="X159" s="3">
        <v>0</v>
      </c>
    </row>
    <row r="160" spans="1:24">
      <c r="B160" s="2">
        <v>3</v>
      </c>
      <c r="C160" s="2">
        <v>37</v>
      </c>
      <c r="D160" s="2">
        <v>647</v>
      </c>
      <c r="E160" s="2"/>
      <c r="F160" s="2">
        <v>30</v>
      </c>
      <c r="G160" s="2">
        <v>74</v>
      </c>
      <c r="H160" s="2">
        <v>104</v>
      </c>
      <c r="I160" s="3">
        <v>0.161</v>
      </c>
      <c r="J160" s="2"/>
      <c r="K160" s="2">
        <v>4</v>
      </c>
      <c r="L160" s="2">
        <v>24</v>
      </c>
      <c r="M160" s="2">
        <v>28</v>
      </c>
      <c r="N160" s="3">
        <v>4.2999999999999997E-2</v>
      </c>
      <c r="O160" s="2"/>
      <c r="P160" s="2">
        <v>0</v>
      </c>
      <c r="Q160" s="2">
        <v>0</v>
      </c>
      <c r="R160" s="2">
        <v>0</v>
      </c>
      <c r="S160" s="3">
        <v>0</v>
      </c>
      <c r="T160" s="2"/>
      <c r="U160" s="2">
        <v>0</v>
      </c>
      <c r="V160" s="2">
        <v>0</v>
      </c>
      <c r="W160" s="2">
        <v>0</v>
      </c>
      <c r="X160" s="3">
        <v>0</v>
      </c>
    </row>
    <row r="161" spans="1:24">
      <c r="B161" s="2">
        <v>3</v>
      </c>
      <c r="C161" s="2">
        <v>38</v>
      </c>
      <c r="D161" s="2">
        <v>648</v>
      </c>
      <c r="E161" s="2"/>
      <c r="F161" s="2">
        <v>67</v>
      </c>
      <c r="G161" s="2">
        <v>112</v>
      </c>
      <c r="H161" s="2">
        <v>179</v>
      </c>
      <c r="I161" s="3">
        <v>0.27600000000000002</v>
      </c>
      <c r="J161" s="2"/>
      <c r="K161" s="2">
        <v>21</v>
      </c>
      <c r="L161" s="2">
        <v>76</v>
      </c>
      <c r="M161" s="2">
        <v>97</v>
      </c>
      <c r="N161" s="3">
        <v>0.15</v>
      </c>
      <c r="O161" s="2"/>
      <c r="P161" s="2">
        <v>0</v>
      </c>
      <c r="Q161" s="2">
        <v>0</v>
      </c>
      <c r="R161" s="2">
        <v>0</v>
      </c>
      <c r="S161" s="3">
        <v>0</v>
      </c>
      <c r="T161" s="2"/>
      <c r="U161" s="2">
        <v>0</v>
      </c>
      <c r="V161" s="2">
        <v>0</v>
      </c>
      <c r="W161" s="2">
        <v>0</v>
      </c>
      <c r="X161" s="3">
        <v>0</v>
      </c>
    </row>
    <row r="162" spans="1:24">
      <c r="B162" s="2">
        <v>3</v>
      </c>
      <c r="C162" s="2">
        <v>39</v>
      </c>
      <c r="D162" s="2">
        <v>655</v>
      </c>
      <c r="E162" s="2"/>
      <c r="F162" s="2">
        <v>165</v>
      </c>
      <c r="G162" s="2">
        <v>157</v>
      </c>
      <c r="H162" s="2">
        <v>305</v>
      </c>
      <c r="I162" s="3">
        <v>0.46600000000000003</v>
      </c>
      <c r="J162" s="2"/>
      <c r="K162" s="2">
        <v>151</v>
      </c>
      <c r="L162" s="2">
        <v>122</v>
      </c>
      <c r="M162" s="2">
        <v>272</v>
      </c>
      <c r="N162" s="3">
        <v>0.41499999999999998</v>
      </c>
      <c r="O162" s="2"/>
      <c r="P162" s="2">
        <v>0</v>
      </c>
      <c r="Q162" s="2">
        <v>0</v>
      </c>
      <c r="R162" s="2">
        <v>0</v>
      </c>
      <c r="S162" s="3">
        <v>0</v>
      </c>
      <c r="T162" s="2"/>
      <c r="U162" s="2">
        <v>0</v>
      </c>
      <c r="V162" s="2">
        <v>0</v>
      </c>
      <c r="W162" s="2">
        <v>0</v>
      </c>
      <c r="X162" s="3">
        <v>0</v>
      </c>
    </row>
    <row r="164" spans="1:24" s="4" customFormat="1">
      <c r="A164" s="4" t="s">
        <v>23</v>
      </c>
      <c r="D164" s="4">
        <f>SUM(D150:D162)</f>
        <v>8524</v>
      </c>
      <c r="F164" s="4">
        <f>SUM(F150:F162)</f>
        <v>1547</v>
      </c>
      <c r="G164" s="4">
        <f>SUM(G150:G162)</f>
        <v>1485</v>
      </c>
      <c r="H164" s="4">
        <f>SUM(H150:H162)</f>
        <v>2725</v>
      </c>
      <c r="I164" s="6">
        <f>H164/D164</f>
        <v>0.31968559361801974</v>
      </c>
      <c r="K164" s="4">
        <f>SUM(K150:K162)</f>
        <v>1417</v>
      </c>
      <c r="L164" s="4">
        <f>SUM(L150:L162)</f>
        <v>949</v>
      </c>
      <c r="M164" s="4">
        <f>SUM(M150:M162)</f>
        <v>2176</v>
      </c>
      <c r="N164" s="6">
        <f>M164/D164</f>
        <v>0.25527921163772876</v>
      </c>
      <c r="P164" s="4">
        <f>SUM(P150:P162)</f>
        <v>89</v>
      </c>
      <c r="Q164" s="4">
        <f>SUM(Q150:Q162)</f>
        <v>0</v>
      </c>
      <c r="R164" s="4">
        <f>SUM(R150:R162)</f>
        <v>89</v>
      </c>
      <c r="S164" s="6">
        <f>R164/D164</f>
        <v>1.0441107461285782E-2</v>
      </c>
      <c r="U164" s="4">
        <f>SUM(U150:U162)</f>
        <v>0</v>
      </c>
      <c r="V164" s="4">
        <f>SUM(V150:V162)</f>
        <v>0</v>
      </c>
      <c r="W164" s="4">
        <f>SUM(W150:W162)</f>
        <v>0</v>
      </c>
      <c r="X164" s="6">
        <f>W164/D164</f>
        <v>0</v>
      </c>
    </row>
    <row r="166" spans="1:24" ht="20">
      <c r="F166" s="7" t="s">
        <v>24</v>
      </c>
      <c r="H166" s="8">
        <f>(H164+M164+R164+W164)/(4*D164)</f>
        <v>0.14635147817925856</v>
      </c>
    </row>
    <row r="168" spans="1:24">
      <c r="A168" t="s">
        <v>22</v>
      </c>
      <c r="B168" s="2">
        <v>3</v>
      </c>
      <c r="C168" s="2">
        <v>27</v>
      </c>
      <c r="D168" s="2">
        <v>667</v>
      </c>
      <c r="E168" s="2"/>
      <c r="F168" s="2">
        <v>247</v>
      </c>
      <c r="G168" s="2">
        <v>166</v>
      </c>
      <c r="H168" s="2">
        <v>379</v>
      </c>
      <c r="I168" s="3">
        <v>0.56799999999999995</v>
      </c>
      <c r="J168" s="2"/>
      <c r="K168" s="2">
        <v>0</v>
      </c>
      <c r="L168" s="2">
        <v>0</v>
      </c>
      <c r="M168" s="2">
        <v>0</v>
      </c>
      <c r="N168" s="3">
        <v>0</v>
      </c>
      <c r="O168" s="2"/>
      <c r="P168" s="2">
        <v>0</v>
      </c>
      <c r="Q168" s="2">
        <v>0</v>
      </c>
      <c r="R168" s="2">
        <v>0</v>
      </c>
      <c r="S168" s="3">
        <v>0</v>
      </c>
      <c r="T168" s="2"/>
      <c r="U168" s="2">
        <v>0</v>
      </c>
      <c r="V168" s="2">
        <v>0</v>
      </c>
      <c r="W168" s="2">
        <v>0</v>
      </c>
      <c r="X168" s="3">
        <v>0</v>
      </c>
    </row>
    <row r="169" spans="1:24">
      <c r="A169" t="s">
        <v>56</v>
      </c>
      <c r="B169" s="2">
        <v>3</v>
      </c>
      <c r="C169" s="2">
        <v>28</v>
      </c>
      <c r="D169" s="2">
        <v>659</v>
      </c>
      <c r="E169" s="2"/>
      <c r="F169" s="2">
        <v>0</v>
      </c>
      <c r="G169" s="2">
        <v>175</v>
      </c>
      <c r="H169" s="2">
        <v>175</v>
      </c>
      <c r="I169" s="3">
        <v>0.26600000000000001</v>
      </c>
      <c r="J169" s="2"/>
      <c r="K169" s="2">
        <v>0</v>
      </c>
      <c r="L169" s="2">
        <v>0</v>
      </c>
      <c r="M169" s="2">
        <v>0</v>
      </c>
      <c r="N169" s="3">
        <v>0</v>
      </c>
      <c r="O169" s="2"/>
      <c r="P169" s="2">
        <v>0</v>
      </c>
      <c r="Q169" s="2">
        <v>0</v>
      </c>
      <c r="R169" s="2">
        <v>0</v>
      </c>
      <c r="S169" s="3">
        <v>0</v>
      </c>
      <c r="T169" s="2"/>
      <c r="U169" s="2">
        <v>0</v>
      </c>
      <c r="V169" s="2">
        <v>0</v>
      </c>
      <c r="W169" s="2">
        <v>0</v>
      </c>
      <c r="X169" s="3">
        <v>0</v>
      </c>
    </row>
    <row r="170" spans="1:24">
      <c r="A170" t="s">
        <v>57</v>
      </c>
      <c r="B170" s="2">
        <v>3</v>
      </c>
      <c r="C170" s="2">
        <v>29</v>
      </c>
      <c r="D170" s="2">
        <v>649</v>
      </c>
      <c r="E170" s="2"/>
      <c r="F170" s="2">
        <v>0</v>
      </c>
      <c r="G170" s="2">
        <v>79</v>
      </c>
      <c r="H170" s="2">
        <v>79</v>
      </c>
      <c r="I170" s="3">
        <v>0.122</v>
      </c>
      <c r="J170" s="2"/>
      <c r="K170" s="2">
        <v>0</v>
      </c>
      <c r="L170" s="2">
        <v>0</v>
      </c>
      <c r="M170" s="2">
        <v>0</v>
      </c>
      <c r="N170" s="3">
        <v>0</v>
      </c>
      <c r="O170" s="2"/>
      <c r="P170" s="2">
        <v>0</v>
      </c>
      <c r="Q170" s="2">
        <v>0</v>
      </c>
      <c r="R170" s="2">
        <v>0</v>
      </c>
      <c r="S170" s="3">
        <v>0</v>
      </c>
      <c r="T170" s="2"/>
      <c r="U170" s="2">
        <v>0</v>
      </c>
      <c r="V170" s="2">
        <v>0</v>
      </c>
      <c r="W170" s="2">
        <v>0</v>
      </c>
      <c r="X170" s="3">
        <v>0</v>
      </c>
    </row>
    <row r="171" spans="1:24">
      <c r="B171" s="2">
        <v>3</v>
      </c>
      <c r="C171" s="2">
        <v>30</v>
      </c>
      <c r="D171" s="2">
        <v>645</v>
      </c>
      <c r="E171" s="2"/>
      <c r="F171" s="2">
        <v>18</v>
      </c>
      <c r="G171" s="2">
        <v>0</v>
      </c>
      <c r="H171" s="2">
        <v>18</v>
      </c>
      <c r="I171" s="3">
        <v>2.8000000000000001E-2</v>
      </c>
      <c r="J171" s="2"/>
      <c r="K171" s="2">
        <v>0</v>
      </c>
      <c r="L171" s="2">
        <v>0</v>
      </c>
      <c r="M171" s="2">
        <v>0</v>
      </c>
      <c r="N171" s="3">
        <v>0</v>
      </c>
      <c r="O171" s="2"/>
      <c r="P171" s="2">
        <v>0</v>
      </c>
      <c r="Q171" s="2">
        <v>0</v>
      </c>
      <c r="R171" s="2">
        <v>0</v>
      </c>
      <c r="S171" s="3">
        <v>0</v>
      </c>
      <c r="T171" s="2"/>
      <c r="U171" s="2">
        <v>0</v>
      </c>
      <c r="V171" s="2">
        <v>0</v>
      </c>
      <c r="W171" s="2">
        <v>0</v>
      </c>
      <c r="X171" s="3">
        <v>0</v>
      </c>
    </row>
    <row r="172" spans="1:24">
      <c r="B172" s="2">
        <v>3</v>
      </c>
      <c r="C172" s="2">
        <v>31</v>
      </c>
      <c r="D172" s="2">
        <v>648</v>
      </c>
      <c r="E172" s="2"/>
      <c r="F172" s="2">
        <v>32</v>
      </c>
      <c r="G172" s="2">
        <v>12</v>
      </c>
      <c r="H172" s="2">
        <v>44</v>
      </c>
      <c r="I172" s="3">
        <v>6.8000000000000005E-2</v>
      </c>
      <c r="J172" s="2"/>
      <c r="K172" s="2">
        <v>2</v>
      </c>
      <c r="L172" s="2">
        <v>0</v>
      </c>
      <c r="M172" s="2">
        <v>2</v>
      </c>
      <c r="N172" s="3">
        <v>3.0000000000000001E-3</v>
      </c>
      <c r="O172" s="2"/>
      <c r="P172" s="2">
        <v>0</v>
      </c>
      <c r="Q172" s="2">
        <v>0</v>
      </c>
      <c r="R172" s="2">
        <v>0</v>
      </c>
      <c r="S172" s="3">
        <v>0</v>
      </c>
      <c r="T172" s="2"/>
      <c r="U172" s="2">
        <v>0</v>
      </c>
      <c r="V172" s="2">
        <v>0</v>
      </c>
      <c r="W172" s="2">
        <v>0</v>
      </c>
      <c r="X172" s="3">
        <v>0</v>
      </c>
    </row>
    <row r="173" spans="1:24">
      <c r="B173" s="2">
        <v>3</v>
      </c>
      <c r="C173" s="2">
        <v>32</v>
      </c>
      <c r="D173" s="2">
        <v>657</v>
      </c>
      <c r="E173" s="2"/>
      <c r="F173" s="2">
        <v>27</v>
      </c>
      <c r="G173" s="2">
        <v>38</v>
      </c>
      <c r="H173" s="2">
        <v>65</v>
      </c>
      <c r="I173" s="3">
        <v>9.9000000000000005E-2</v>
      </c>
      <c r="J173" s="2"/>
      <c r="K173" s="2">
        <v>16</v>
      </c>
      <c r="L173" s="2">
        <v>0</v>
      </c>
      <c r="M173" s="2">
        <v>16</v>
      </c>
      <c r="N173" s="3">
        <v>2.4E-2</v>
      </c>
      <c r="O173" s="2"/>
      <c r="P173" s="2">
        <v>12</v>
      </c>
      <c r="Q173" s="2">
        <v>0</v>
      </c>
      <c r="R173" s="2">
        <v>12</v>
      </c>
      <c r="S173" s="3">
        <v>1.7999999999999999E-2</v>
      </c>
      <c r="T173" s="2"/>
      <c r="U173" s="2">
        <v>0</v>
      </c>
      <c r="V173" s="2">
        <v>0</v>
      </c>
      <c r="W173" s="2">
        <v>0</v>
      </c>
      <c r="X173" s="3">
        <v>0</v>
      </c>
    </row>
    <row r="174" spans="1:24">
      <c r="B174" s="2">
        <v>3</v>
      </c>
      <c r="C174" s="2">
        <v>33</v>
      </c>
      <c r="D174" s="2">
        <v>666</v>
      </c>
      <c r="E174" s="2"/>
      <c r="F174" s="2">
        <v>21</v>
      </c>
      <c r="G174" s="2">
        <v>42</v>
      </c>
      <c r="H174" s="2">
        <v>58</v>
      </c>
      <c r="I174" s="3">
        <v>8.6999999999999994E-2</v>
      </c>
      <c r="J174" s="2"/>
      <c r="K174" s="2">
        <v>21</v>
      </c>
      <c r="L174" s="2">
        <v>0</v>
      </c>
      <c r="M174" s="2">
        <v>21</v>
      </c>
      <c r="N174" s="3">
        <v>3.2000000000000001E-2</v>
      </c>
      <c r="O174" s="2"/>
      <c r="P174" s="2">
        <v>19</v>
      </c>
      <c r="Q174" s="2">
        <v>0</v>
      </c>
      <c r="R174" s="2">
        <v>19</v>
      </c>
      <c r="S174" s="3">
        <v>2.9000000000000001E-2</v>
      </c>
      <c r="T174" s="2"/>
      <c r="U174" s="2">
        <v>0</v>
      </c>
      <c r="V174" s="2">
        <v>0</v>
      </c>
      <c r="W174" s="2">
        <v>0</v>
      </c>
      <c r="X174" s="3">
        <v>0</v>
      </c>
    </row>
    <row r="175" spans="1:24">
      <c r="B175" s="2">
        <v>3</v>
      </c>
      <c r="C175" s="2">
        <v>34</v>
      </c>
      <c r="D175" s="2">
        <v>668</v>
      </c>
      <c r="E175" s="2"/>
      <c r="F175" s="2">
        <v>21</v>
      </c>
      <c r="G175" s="2">
        <v>39</v>
      </c>
      <c r="H175" s="2">
        <v>50</v>
      </c>
      <c r="I175" s="3">
        <v>7.4999999999999997E-2</v>
      </c>
      <c r="J175" s="2"/>
      <c r="K175" s="2">
        <v>22</v>
      </c>
      <c r="L175" s="2">
        <v>6</v>
      </c>
      <c r="M175" s="2">
        <v>23</v>
      </c>
      <c r="N175" s="3">
        <v>3.4000000000000002E-2</v>
      </c>
      <c r="O175" s="2"/>
      <c r="P175" s="2">
        <v>19</v>
      </c>
      <c r="Q175" s="2">
        <v>0</v>
      </c>
      <c r="R175" s="2">
        <v>19</v>
      </c>
      <c r="S175" s="3">
        <v>2.8000000000000001E-2</v>
      </c>
      <c r="T175" s="2"/>
      <c r="U175" s="2">
        <v>4</v>
      </c>
      <c r="V175" s="2">
        <v>0</v>
      </c>
      <c r="W175" s="2">
        <v>4</v>
      </c>
      <c r="X175" s="3">
        <v>6.0000000000000001E-3</v>
      </c>
    </row>
    <row r="176" spans="1:24">
      <c r="B176" s="2">
        <v>3</v>
      </c>
      <c r="C176" s="2">
        <v>35</v>
      </c>
      <c r="D176" s="2">
        <v>662</v>
      </c>
      <c r="E176" s="2"/>
      <c r="F176" s="2">
        <v>21</v>
      </c>
      <c r="G176" s="2">
        <v>40</v>
      </c>
      <c r="H176" s="2">
        <v>50</v>
      </c>
      <c r="I176" s="3">
        <v>7.5999999999999998E-2</v>
      </c>
      <c r="J176" s="2"/>
      <c r="K176" s="2">
        <v>20</v>
      </c>
      <c r="L176" s="2">
        <v>15</v>
      </c>
      <c r="M176" s="2">
        <v>25</v>
      </c>
      <c r="N176" s="3">
        <v>3.7999999999999999E-2</v>
      </c>
      <c r="O176" s="2"/>
      <c r="P176" s="2">
        <v>20</v>
      </c>
      <c r="Q176" s="2">
        <v>0</v>
      </c>
      <c r="R176" s="2">
        <v>20</v>
      </c>
      <c r="S176" s="3">
        <v>0.03</v>
      </c>
      <c r="T176" s="2"/>
      <c r="U176" s="2">
        <v>3</v>
      </c>
      <c r="V176" s="2">
        <v>0</v>
      </c>
      <c r="W176" s="2">
        <v>3</v>
      </c>
      <c r="X176" s="3">
        <v>5.0000000000000001E-3</v>
      </c>
    </row>
    <row r="177" spans="1:24">
      <c r="B177" s="2">
        <v>3</v>
      </c>
      <c r="C177" s="2">
        <v>36</v>
      </c>
      <c r="D177" s="2">
        <v>653</v>
      </c>
      <c r="E177" s="2"/>
      <c r="F177" s="2">
        <v>20</v>
      </c>
      <c r="G177" s="2">
        <v>47</v>
      </c>
      <c r="H177" s="2">
        <v>57</v>
      </c>
      <c r="I177" s="3">
        <v>8.6999999999999994E-2</v>
      </c>
      <c r="J177" s="2"/>
      <c r="K177" s="2">
        <v>18</v>
      </c>
      <c r="L177" s="2">
        <v>12</v>
      </c>
      <c r="M177" s="2">
        <v>30</v>
      </c>
      <c r="N177" s="3">
        <v>4.5999999999999999E-2</v>
      </c>
      <c r="O177" s="2"/>
      <c r="P177" s="2">
        <v>17</v>
      </c>
      <c r="Q177" s="2">
        <v>0</v>
      </c>
      <c r="R177" s="2">
        <v>17</v>
      </c>
      <c r="S177" s="3">
        <v>2.5999999999999999E-2</v>
      </c>
      <c r="T177" s="2"/>
      <c r="U177" s="2">
        <v>0</v>
      </c>
      <c r="V177" s="2">
        <v>0</v>
      </c>
      <c r="W177" s="2">
        <v>0</v>
      </c>
      <c r="X177" s="3">
        <v>0</v>
      </c>
    </row>
    <row r="178" spans="1:24">
      <c r="B178" s="2">
        <v>3</v>
      </c>
      <c r="C178" s="2">
        <v>37</v>
      </c>
      <c r="D178" s="2">
        <v>647</v>
      </c>
      <c r="E178" s="2"/>
      <c r="F178" s="2">
        <v>32</v>
      </c>
      <c r="G178" s="2">
        <v>62</v>
      </c>
      <c r="H178" s="2">
        <v>93</v>
      </c>
      <c r="I178" s="3">
        <v>0.14399999999999999</v>
      </c>
      <c r="J178" s="2"/>
      <c r="K178" s="2">
        <v>23</v>
      </c>
      <c r="L178" s="2">
        <v>0</v>
      </c>
      <c r="M178" s="2">
        <v>23</v>
      </c>
      <c r="N178" s="3">
        <v>3.5999999999999997E-2</v>
      </c>
      <c r="O178" s="2"/>
      <c r="P178" s="2">
        <v>13</v>
      </c>
      <c r="Q178" s="2">
        <v>0</v>
      </c>
      <c r="R178" s="2">
        <v>13</v>
      </c>
      <c r="S178" s="3">
        <v>0.02</v>
      </c>
      <c r="T178" s="2"/>
      <c r="U178" s="2">
        <v>0</v>
      </c>
      <c r="V178" s="2">
        <v>0</v>
      </c>
      <c r="W178" s="2">
        <v>0</v>
      </c>
      <c r="X178" s="3">
        <v>0</v>
      </c>
    </row>
    <row r="179" spans="1:24">
      <c r="B179" s="2">
        <v>3</v>
      </c>
      <c r="C179" s="2">
        <v>38</v>
      </c>
      <c r="D179" s="2">
        <v>648</v>
      </c>
      <c r="E179" s="2"/>
      <c r="F179" s="2">
        <v>54</v>
      </c>
      <c r="G179" s="2">
        <v>79</v>
      </c>
      <c r="H179" s="2">
        <v>133</v>
      </c>
      <c r="I179" s="3">
        <v>0.20499999999999999</v>
      </c>
      <c r="J179" s="2"/>
      <c r="K179" s="2">
        <v>24</v>
      </c>
      <c r="L179" s="2">
        <v>0</v>
      </c>
      <c r="M179" s="2">
        <v>24</v>
      </c>
      <c r="N179" s="3">
        <v>3.6999999999999998E-2</v>
      </c>
      <c r="O179" s="2"/>
      <c r="P179" s="2">
        <v>5</v>
      </c>
      <c r="Q179" s="2">
        <v>0</v>
      </c>
      <c r="R179" s="2">
        <v>5</v>
      </c>
      <c r="S179" s="3">
        <v>8.0000000000000002E-3</v>
      </c>
      <c r="T179" s="2"/>
      <c r="U179" s="2">
        <v>0</v>
      </c>
      <c r="V179" s="2">
        <v>0</v>
      </c>
      <c r="W179" s="2">
        <v>0</v>
      </c>
      <c r="X179" s="3">
        <v>0</v>
      </c>
    </row>
    <row r="180" spans="1:24">
      <c r="B180" s="2">
        <v>3</v>
      </c>
      <c r="C180" s="2">
        <v>39</v>
      </c>
      <c r="D180" s="2">
        <v>655</v>
      </c>
      <c r="E180" s="2"/>
      <c r="F180" s="2">
        <v>93</v>
      </c>
      <c r="G180" s="2">
        <v>96</v>
      </c>
      <c r="H180" s="2">
        <v>189</v>
      </c>
      <c r="I180" s="3">
        <v>0.28899999999999998</v>
      </c>
      <c r="J180" s="2"/>
      <c r="K180" s="2">
        <v>0</v>
      </c>
      <c r="L180" s="2">
        <v>0</v>
      </c>
      <c r="M180" s="2">
        <v>0</v>
      </c>
      <c r="N180" s="3">
        <v>0</v>
      </c>
      <c r="O180" s="2"/>
      <c r="P180" s="2">
        <v>0</v>
      </c>
      <c r="Q180" s="2">
        <v>0</v>
      </c>
      <c r="R180" s="2">
        <v>0</v>
      </c>
      <c r="S180" s="3">
        <v>0</v>
      </c>
      <c r="T180" s="2"/>
      <c r="U180" s="2">
        <v>0</v>
      </c>
      <c r="V180" s="2">
        <v>0</v>
      </c>
      <c r="W180" s="2">
        <v>0</v>
      </c>
      <c r="X180" s="3">
        <v>0</v>
      </c>
    </row>
    <row r="182" spans="1:24" s="4" customFormat="1">
      <c r="A182" s="4" t="s">
        <v>23</v>
      </c>
      <c r="D182" s="4">
        <f>SUM(D168:D180)</f>
        <v>8524</v>
      </c>
      <c r="F182" s="4">
        <f>SUM(F168:F180)</f>
        <v>586</v>
      </c>
      <c r="G182" s="4">
        <f>SUM(G168:G180)</f>
        <v>875</v>
      </c>
      <c r="H182" s="4">
        <f>SUM(H168:H180)</f>
        <v>1390</v>
      </c>
      <c r="I182" s="6">
        <f>H182/D182</f>
        <v>0.16306898169873299</v>
      </c>
      <c r="K182" s="4">
        <f>SUM(K168:K180)</f>
        <v>146</v>
      </c>
      <c r="L182" s="4">
        <f>SUM(L168:L180)</f>
        <v>33</v>
      </c>
      <c r="M182" s="4">
        <f>SUM(M168:M180)</f>
        <v>164</v>
      </c>
      <c r="N182" s="6">
        <f>M182/D182</f>
        <v>1.9239793524167059E-2</v>
      </c>
      <c r="P182" s="4">
        <f>SUM(P168:P180)</f>
        <v>105</v>
      </c>
      <c r="Q182" s="4">
        <f>SUM(Q168:Q180)</f>
        <v>0</v>
      </c>
      <c r="R182" s="4">
        <f>SUM(R168:R180)</f>
        <v>105</v>
      </c>
      <c r="S182" s="6">
        <f>R182/D182</f>
        <v>1.2318160488033787E-2</v>
      </c>
      <c r="U182" s="4">
        <f>SUM(U168:U180)</f>
        <v>7</v>
      </c>
      <c r="V182" s="4">
        <f>SUM(V168:V180)</f>
        <v>0</v>
      </c>
      <c r="W182" s="4">
        <f>SUM(W168:W180)</f>
        <v>7</v>
      </c>
      <c r="X182" s="6">
        <f>W182/D182</f>
        <v>8.2121069920225247E-4</v>
      </c>
    </row>
    <row r="184" spans="1:24" ht="20">
      <c r="F184" s="7" t="s">
        <v>24</v>
      </c>
      <c r="H184" s="8">
        <f>(H182+M182+R182+W182)/(4*D182)</f>
        <v>4.886203660253402E-2</v>
      </c>
    </row>
    <row r="186" spans="1:24">
      <c r="A186" t="s">
        <v>22</v>
      </c>
      <c r="B186" s="2">
        <v>3</v>
      </c>
      <c r="C186" s="2">
        <v>27</v>
      </c>
      <c r="D186" s="2">
        <v>667</v>
      </c>
      <c r="E186" s="2"/>
      <c r="F186" s="2">
        <v>0</v>
      </c>
      <c r="G186" s="2">
        <v>40</v>
      </c>
      <c r="H186" s="2">
        <v>40</v>
      </c>
      <c r="I186" s="3">
        <v>0.06</v>
      </c>
      <c r="J186" s="2"/>
      <c r="K186" s="2">
        <v>332</v>
      </c>
      <c r="L186" s="2">
        <v>232</v>
      </c>
      <c r="M186" s="2">
        <v>488</v>
      </c>
      <c r="N186" s="3">
        <v>0.73199999999999998</v>
      </c>
      <c r="O186" s="2"/>
      <c r="P186" s="2">
        <v>411</v>
      </c>
      <c r="Q186" s="2">
        <v>249</v>
      </c>
      <c r="R186" s="2">
        <v>532</v>
      </c>
      <c r="S186" s="3">
        <v>0.79800000000000004</v>
      </c>
      <c r="T186" s="2"/>
      <c r="U186" s="2">
        <v>303</v>
      </c>
      <c r="V186" s="2">
        <v>63</v>
      </c>
      <c r="W186" s="2">
        <v>333</v>
      </c>
      <c r="X186" s="3">
        <v>0.499</v>
      </c>
    </row>
    <row r="187" spans="1:24">
      <c r="A187" t="s">
        <v>51</v>
      </c>
      <c r="B187" s="2">
        <v>3</v>
      </c>
      <c r="C187" s="2">
        <v>28</v>
      </c>
      <c r="D187" s="2">
        <v>659</v>
      </c>
      <c r="E187" s="2"/>
      <c r="F187" s="2">
        <v>0</v>
      </c>
      <c r="G187" s="2">
        <v>53</v>
      </c>
      <c r="H187" s="2">
        <v>53</v>
      </c>
      <c r="I187" s="3">
        <v>0.08</v>
      </c>
      <c r="J187" s="2"/>
      <c r="K187" s="2">
        <v>284</v>
      </c>
      <c r="L187" s="2">
        <v>217</v>
      </c>
      <c r="M187" s="2">
        <v>471</v>
      </c>
      <c r="N187" s="3">
        <v>0.71499999999999997</v>
      </c>
      <c r="O187" s="2"/>
      <c r="P187" s="2">
        <v>403</v>
      </c>
      <c r="Q187" s="2">
        <v>257</v>
      </c>
      <c r="R187" s="2">
        <v>532</v>
      </c>
      <c r="S187" s="3">
        <v>0.80700000000000005</v>
      </c>
      <c r="T187" s="2"/>
      <c r="U187" s="2">
        <v>324</v>
      </c>
      <c r="V187" s="2">
        <v>30</v>
      </c>
      <c r="W187" s="2">
        <v>336</v>
      </c>
      <c r="X187" s="3">
        <v>0.51</v>
      </c>
    </row>
    <row r="188" spans="1:24">
      <c r="B188" s="2">
        <v>3</v>
      </c>
      <c r="C188" s="2">
        <v>29</v>
      </c>
      <c r="D188" s="2">
        <v>649</v>
      </c>
      <c r="E188" s="2"/>
      <c r="F188" s="2">
        <v>0</v>
      </c>
      <c r="G188" s="2">
        <v>0</v>
      </c>
      <c r="H188" s="2">
        <v>0</v>
      </c>
      <c r="I188" s="3">
        <v>0</v>
      </c>
      <c r="J188" s="2"/>
      <c r="K188" s="2">
        <v>105</v>
      </c>
      <c r="L188" s="2">
        <v>144</v>
      </c>
      <c r="M188" s="2">
        <v>249</v>
      </c>
      <c r="N188" s="3">
        <v>0.38400000000000001</v>
      </c>
      <c r="O188" s="2"/>
      <c r="P188" s="2">
        <v>251</v>
      </c>
      <c r="Q188" s="2">
        <v>172</v>
      </c>
      <c r="R188" s="2">
        <v>390</v>
      </c>
      <c r="S188" s="3">
        <v>0.60099999999999998</v>
      </c>
      <c r="T188" s="2"/>
      <c r="U188" s="2">
        <v>218</v>
      </c>
      <c r="V188" s="2">
        <v>94</v>
      </c>
      <c r="W188" s="2">
        <v>308</v>
      </c>
      <c r="X188" s="3">
        <v>0.47499999999999998</v>
      </c>
    </row>
    <row r="189" spans="1:24">
      <c r="B189" s="2">
        <v>3</v>
      </c>
      <c r="C189" s="2">
        <v>30</v>
      </c>
      <c r="D189" s="2">
        <v>645</v>
      </c>
      <c r="E189" s="2"/>
      <c r="F189" s="2">
        <v>0</v>
      </c>
      <c r="G189" s="2">
        <v>0</v>
      </c>
      <c r="H189" s="2">
        <v>0</v>
      </c>
      <c r="I189" s="3">
        <v>0</v>
      </c>
      <c r="J189" s="2"/>
      <c r="K189" s="2">
        <v>63</v>
      </c>
      <c r="L189" s="2">
        <v>83</v>
      </c>
      <c r="M189" s="2">
        <v>146</v>
      </c>
      <c r="N189" s="3">
        <v>0.22600000000000001</v>
      </c>
      <c r="O189" s="2"/>
      <c r="P189" s="2">
        <v>123</v>
      </c>
      <c r="Q189" s="2">
        <v>122</v>
      </c>
      <c r="R189" s="2">
        <v>245</v>
      </c>
      <c r="S189" s="3">
        <v>0.38</v>
      </c>
      <c r="T189" s="2"/>
      <c r="U189" s="2">
        <v>111</v>
      </c>
      <c r="V189" s="2">
        <v>88</v>
      </c>
      <c r="W189" s="2">
        <v>199</v>
      </c>
      <c r="X189" s="3">
        <v>0.309</v>
      </c>
    </row>
    <row r="190" spans="1:24">
      <c r="B190" s="2">
        <v>3</v>
      </c>
      <c r="C190" s="2">
        <v>31</v>
      </c>
      <c r="D190" s="2">
        <v>648</v>
      </c>
      <c r="E190" s="2"/>
      <c r="F190" s="2">
        <v>2</v>
      </c>
      <c r="G190" s="2">
        <v>0</v>
      </c>
      <c r="H190" s="2">
        <v>2</v>
      </c>
      <c r="I190" s="3">
        <v>3.0000000000000001E-3</v>
      </c>
      <c r="J190" s="2"/>
      <c r="K190" s="2">
        <v>43</v>
      </c>
      <c r="L190" s="2">
        <v>61</v>
      </c>
      <c r="M190" s="2">
        <v>104</v>
      </c>
      <c r="N190" s="3">
        <v>0.16</v>
      </c>
      <c r="O190" s="2"/>
      <c r="P190" s="2">
        <v>59</v>
      </c>
      <c r="Q190" s="2">
        <v>89</v>
      </c>
      <c r="R190" s="2">
        <v>148</v>
      </c>
      <c r="S190" s="3">
        <v>0.22800000000000001</v>
      </c>
      <c r="T190" s="2"/>
      <c r="U190" s="2">
        <v>46</v>
      </c>
      <c r="V190" s="2">
        <v>64</v>
      </c>
      <c r="W190" s="2">
        <v>110</v>
      </c>
      <c r="X190" s="3">
        <v>0.17</v>
      </c>
    </row>
    <row r="191" spans="1:24">
      <c r="B191" s="2">
        <v>3</v>
      </c>
      <c r="C191" s="2">
        <v>32</v>
      </c>
      <c r="D191" s="2">
        <v>657</v>
      </c>
      <c r="E191" s="2"/>
      <c r="F191" s="2">
        <v>20</v>
      </c>
      <c r="G191" s="2">
        <v>0</v>
      </c>
      <c r="H191" s="2">
        <v>20</v>
      </c>
      <c r="I191" s="3">
        <v>0.03</v>
      </c>
      <c r="J191" s="2"/>
      <c r="K191" s="2">
        <v>30</v>
      </c>
      <c r="L191" s="2">
        <v>55</v>
      </c>
      <c r="M191" s="2">
        <v>85</v>
      </c>
      <c r="N191" s="3">
        <v>0.129</v>
      </c>
      <c r="O191" s="2"/>
      <c r="P191" s="2">
        <v>33</v>
      </c>
      <c r="Q191" s="2">
        <v>67</v>
      </c>
      <c r="R191" s="2">
        <v>100</v>
      </c>
      <c r="S191" s="3">
        <v>0.152</v>
      </c>
      <c r="T191" s="2"/>
      <c r="U191" s="2">
        <v>3</v>
      </c>
      <c r="V191" s="2">
        <v>38</v>
      </c>
      <c r="W191" s="2">
        <v>41</v>
      </c>
      <c r="X191" s="3">
        <v>6.2E-2</v>
      </c>
    </row>
    <row r="192" spans="1:24">
      <c r="B192" s="2">
        <v>3</v>
      </c>
      <c r="C192" s="2">
        <v>33</v>
      </c>
      <c r="D192" s="2">
        <v>666</v>
      </c>
      <c r="E192" s="2"/>
      <c r="F192" s="2">
        <v>20</v>
      </c>
      <c r="G192" s="2">
        <v>13</v>
      </c>
      <c r="H192" s="2">
        <v>33</v>
      </c>
      <c r="I192" s="3">
        <v>0.05</v>
      </c>
      <c r="J192" s="2"/>
      <c r="K192" s="2">
        <v>21</v>
      </c>
      <c r="L192" s="2">
        <v>48</v>
      </c>
      <c r="M192" s="2">
        <v>64</v>
      </c>
      <c r="N192" s="3">
        <v>9.6000000000000002E-2</v>
      </c>
      <c r="O192" s="2"/>
      <c r="P192" s="2">
        <v>17</v>
      </c>
      <c r="Q192" s="2">
        <v>52</v>
      </c>
      <c r="R192" s="2">
        <v>69</v>
      </c>
      <c r="S192" s="3">
        <v>0.104</v>
      </c>
      <c r="T192" s="2"/>
      <c r="U192" s="2">
        <v>9</v>
      </c>
      <c r="V192" s="2">
        <v>0</v>
      </c>
      <c r="W192" s="2">
        <v>9</v>
      </c>
      <c r="X192" s="3">
        <v>1.4E-2</v>
      </c>
    </row>
    <row r="193" spans="1:24">
      <c r="B193" s="2">
        <v>3</v>
      </c>
      <c r="C193" s="2">
        <v>34</v>
      </c>
      <c r="D193" s="2">
        <v>668</v>
      </c>
      <c r="E193" s="2"/>
      <c r="F193" s="2">
        <v>22</v>
      </c>
      <c r="G193" s="2">
        <v>25</v>
      </c>
      <c r="H193" s="2">
        <v>36</v>
      </c>
      <c r="I193" s="3">
        <v>5.3999999999999999E-2</v>
      </c>
      <c r="J193" s="2"/>
      <c r="K193" s="2">
        <v>21</v>
      </c>
      <c r="L193" s="2">
        <v>43</v>
      </c>
      <c r="M193" s="2">
        <v>54</v>
      </c>
      <c r="N193" s="3">
        <v>8.1000000000000003E-2</v>
      </c>
      <c r="O193" s="2"/>
      <c r="P193" s="2">
        <v>17</v>
      </c>
      <c r="Q193" s="2">
        <v>38</v>
      </c>
      <c r="R193" s="2">
        <v>49</v>
      </c>
      <c r="S193" s="3">
        <v>7.2999999999999995E-2</v>
      </c>
      <c r="T193" s="2"/>
      <c r="U193" s="2">
        <v>0</v>
      </c>
      <c r="V193" s="2">
        <v>0</v>
      </c>
      <c r="W193" s="2">
        <v>0</v>
      </c>
      <c r="X193" s="3">
        <v>0</v>
      </c>
    </row>
    <row r="194" spans="1:24">
      <c r="B194" s="2">
        <v>3</v>
      </c>
      <c r="C194" s="2">
        <v>35</v>
      </c>
      <c r="D194" s="2">
        <v>662</v>
      </c>
      <c r="E194" s="2"/>
      <c r="F194" s="2">
        <v>21</v>
      </c>
      <c r="G194" s="2">
        <v>29</v>
      </c>
      <c r="H194" s="2">
        <v>39</v>
      </c>
      <c r="I194" s="3">
        <v>5.8999999999999997E-2</v>
      </c>
      <c r="J194" s="2"/>
      <c r="K194" s="2">
        <v>20</v>
      </c>
      <c r="L194" s="2">
        <v>42</v>
      </c>
      <c r="M194" s="2">
        <v>52</v>
      </c>
      <c r="N194" s="3">
        <v>7.9000000000000001E-2</v>
      </c>
      <c r="O194" s="2"/>
      <c r="P194" s="2">
        <v>14</v>
      </c>
      <c r="Q194" s="2">
        <v>26</v>
      </c>
      <c r="R194" s="2">
        <v>33</v>
      </c>
      <c r="S194" s="3">
        <v>0.05</v>
      </c>
      <c r="T194" s="2"/>
      <c r="U194" s="2">
        <v>0</v>
      </c>
      <c r="V194" s="2">
        <v>0</v>
      </c>
      <c r="W194" s="2">
        <v>0</v>
      </c>
      <c r="X194" s="3">
        <v>0</v>
      </c>
    </row>
    <row r="195" spans="1:24">
      <c r="B195" s="2">
        <v>3</v>
      </c>
      <c r="C195" s="2">
        <v>36</v>
      </c>
      <c r="D195" s="2">
        <v>653</v>
      </c>
      <c r="E195" s="2"/>
      <c r="F195" s="2">
        <v>20</v>
      </c>
      <c r="G195" s="2">
        <v>33</v>
      </c>
      <c r="H195" s="2">
        <v>46</v>
      </c>
      <c r="I195" s="3">
        <v>7.0000000000000007E-2</v>
      </c>
      <c r="J195" s="2"/>
      <c r="K195" s="2">
        <v>19</v>
      </c>
      <c r="L195" s="2">
        <v>50</v>
      </c>
      <c r="M195" s="2">
        <v>59</v>
      </c>
      <c r="N195" s="3">
        <v>0.09</v>
      </c>
      <c r="O195" s="2"/>
      <c r="P195" s="2">
        <v>12</v>
      </c>
      <c r="Q195" s="2">
        <v>39</v>
      </c>
      <c r="R195" s="2">
        <v>51</v>
      </c>
      <c r="S195" s="3">
        <v>7.8E-2</v>
      </c>
      <c r="T195" s="2"/>
      <c r="U195" s="2">
        <v>0</v>
      </c>
      <c r="V195" s="2">
        <v>0</v>
      </c>
      <c r="W195" s="2">
        <v>0</v>
      </c>
      <c r="X195" s="3">
        <v>0</v>
      </c>
    </row>
    <row r="196" spans="1:24">
      <c r="B196" s="2">
        <v>3</v>
      </c>
      <c r="C196" s="2">
        <v>37</v>
      </c>
      <c r="D196" s="2">
        <v>647</v>
      </c>
      <c r="E196" s="2"/>
      <c r="F196" s="2">
        <v>27</v>
      </c>
      <c r="G196" s="2">
        <v>29</v>
      </c>
      <c r="H196" s="2">
        <v>56</v>
      </c>
      <c r="I196" s="3">
        <v>8.6999999999999994E-2</v>
      </c>
      <c r="J196" s="2"/>
      <c r="K196" s="2">
        <v>33</v>
      </c>
      <c r="L196" s="2">
        <v>71</v>
      </c>
      <c r="M196" s="2">
        <v>101</v>
      </c>
      <c r="N196" s="3">
        <v>0.156</v>
      </c>
      <c r="O196" s="2"/>
      <c r="P196" s="2">
        <v>23</v>
      </c>
      <c r="Q196" s="2">
        <v>67</v>
      </c>
      <c r="R196" s="2">
        <v>90</v>
      </c>
      <c r="S196" s="3">
        <v>0.13900000000000001</v>
      </c>
      <c r="T196" s="2"/>
      <c r="U196" s="2">
        <v>0</v>
      </c>
      <c r="V196" s="2">
        <v>0</v>
      </c>
      <c r="W196" s="2">
        <v>0</v>
      </c>
      <c r="X196" s="3">
        <v>0</v>
      </c>
    </row>
    <row r="197" spans="1:24">
      <c r="B197" s="2">
        <v>3</v>
      </c>
      <c r="C197" s="2">
        <v>38</v>
      </c>
      <c r="D197" s="2">
        <v>648</v>
      </c>
      <c r="E197" s="2"/>
      <c r="F197" s="2">
        <v>38</v>
      </c>
      <c r="G197" s="2">
        <v>0</v>
      </c>
      <c r="H197" s="2">
        <v>38</v>
      </c>
      <c r="I197" s="3">
        <v>5.8999999999999997E-2</v>
      </c>
      <c r="J197" s="2"/>
      <c r="K197" s="2">
        <v>62</v>
      </c>
      <c r="L197" s="2">
        <v>99</v>
      </c>
      <c r="M197" s="2">
        <v>161</v>
      </c>
      <c r="N197" s="3">
        <v>0.248</v>
      </c>
      <c r="O197" s="2"/>
      <c r="P197" s="2">
        <v>62</v>
      </c>
      <c r="Q197" s="2">
        <v>108</v>
      </c>
      <c r="R197" s="2">
        <v>170</v>
      </c>
      <c r="S197" s="3">
        <v>0.26200000000000001</v>
      </c>
      <c r="T197" s="2"/>
      <c r="U197" s="2">
        <v>0</v>
      </c>
      <c r="V197" s="2">
        <v>0</v>
      </c>
      <c r="W197" s="2">
        <v>0</v>
      </c>
      <c r="X197" s="3">
        <v>0</v>
      </c>
    </row>
    <row r="198" spans="1:24">
      <c r="B198" s="2">
        <v>3</v>
      </c>
      <c r="C198" s="2">
        <v>39</v>
      </c>
      <c r="D198" s="2">
        <v>655</v>
      </c>
      <c r="E198" s="2"/>
      <c r="F198" s="2">
        <v>19</v>
      </c>
      <c r="G198" s="2">
        <v>0</v>
      </c>
      <c r="H198" s="2">
        <v>19</v>
      </c>
      <c r="I198" s="3">
        <v>2.9000000000000001E-2</v>
      </c>
      <c r="J198" s="2"/>
      <c r="K198" s="2">
        <v>126</v>
      </c>
      <c r="L198" s="2">
        <v>135</v>
      </c>
      <c r="M198" s="2">
        <v>261</v>
      </c>
      <c r="N198" s="3">
        <v>0.39800000000000002</v>
      </c>
      <c r="O198" s="2"/>
      <c r="P198" s="2">
        <v>175</v>
      </c>
      <c r="Q198" s="2">
        <v>155</v>
      </c>
      <c r="R198" s="2">
        <v>308</v>
      </c>
      <c r="S198" s="3">
        <v>0.47</v>
      </c>
      <c r="T198" s="2"/>
      <c r="U198" s="2">
        <v>72</v>
      </c>
      <c r="V198" s="2">
        <v>47</v>
      </c>
      <c r="W198" s="2">
        <v>119</v>
      </c>
      <c r="X198" s="3">
        <v>0.182</v>
      </c>
    </row>
    <row r="200" spans="1:24" s="4" customFormat="1">
      <c r="A200" s="4" t="s">
        <v>23</v>
      </c>
      <c r="D200" s="4">
        <f>SUM(D186:D198)</f>
        <v>8524</v>
      </c>
      <c r="F200" s="4">
        <f>SUM(F186:F198)</f>
        <v>189</v>
      </c>
      <c r="G200" s="4">
        <f>SUM(G186:G198)</f>
        <v>222</v>
      </c>
      <c r="H200" s="4">
        <f>SUM(H186:H198)</f>
        <v>382</v>
      </c>
      <c r="I200" s="6">
        <f>H200/D200</f>
        <v>4.4814641013608637E-2</v>
      </c>
      <c r="K200" s="4">
        <f>SUM(K186:K198)</f>
        <v>1159</v>
      </c>
      <c r="L200" s="4">
        <f>SUM(L186:L198)</f>
        <v>1280</v>
      </c>
      <c r="M200" s="4">
        <f>SUM(M186:M198)</f>
        <v>2295</v>
      </c>
      <c r="N200" s="6">
        <f>M200/D200</f>
        <v>0.26923979352416705</v>
      </c>
      <c r="P200" s="4">
        <f>SUM(P186:P198)</f>
        <v>1600</v>
      </c>
      <c r="Q200" s="4">
        <f>SUM(Q186:Q198)</f>
        <v>1441</v>
      </c>
      <c r="R200" s="4">
        <f>SUM(R186:R198)</f>
        <v>2717</v>
      </c>
      <c r="S200" s="6">
        <f>R200/D200</f>
        <v>0.31874706710464573</v>
      </c>
      <c r="U200" s="4">
        <f>SUM(U186:U198)</f>
        <v>1086</v>
      </c>
      <c r="V200" s="4">
        <f>SUM(V186:V198)</f>
        <v>424</v>
      </c>
      <c r="W200" s="4">
        <f>SUM(W186:W198)</f>
        <v>1455</v>
      </c>
      <c r="X200" s="6">
        <f>W200/D200</f>
        <v>0.17069450961989677</v>
      </c>
    </row>
    <row r="202" spans="1:24" ht="20">
      <c r="F202" s="7" t="s">
        <v>24</v>
      </c>
      <c r="H202" s="8">
        <f>(H200+M200+R200+W200)/(4*D200)</f>
        <v>0.20087400281557954</v>
      </c>
    </row>
    <row r="213" spans="6:8">
      <c r="F213" s="2"/>
      <c r="G213" s="2"/>
      <c r="H213" s="2"/>
    </row>
    <row r="214" spans="6:8">
      <c r="F214" s="2"/>
      <c r="G214" s="2"/>
      <c r="H214" s="2"/>
    </row>
    <row r="215" spans="6:8">
      <c r="F215" s="2"/>
      <c r="G215" s="2"/>
      <c r="H215" s="2"/>
    </row>
    <row r="216" spans="6:8">
      <c r="F216" s="2"/>
      <c r="G216" s="2"/>
      <c r="H216" s="2"/>
    </row>
    <row r="217" spans="6:8">
      <c r="F217" s="2"/>
      <c r="G217" s="2"/>
      <c r="H217" s="2"/>
    </row>
    <row r="218" spans="6:8">
      <c r="F218" s="2"/>
      <c r="G218" s="2"/>
      <c r="H218" s="2"/>
    </row>
    <row r="219" spans="6:8">
      <c r="F219" s="2"/>
      <c r="G219" s="2"/>
      <c r="H219" s="2"/>
    </row>
    <row r="220" spans="6:8">
      <c r="F220" s="2"/>
      <c r="G220" s="2"/>
      <c r="H220" s="2"/>
    </row>
    <row r="221" spans="6:8">
      <c r="F221" s="2"/>
      <c r="G221" s="2"/>
      <c r="H221" s="2"/>
    </row>
    <row r="222" spans="6:8">
      <c r="F222" s="2"/>
      <c r="G222" s="2"/>
      <c r="H222" s="2"/>
    </row>
    <row r="223" spans="6:8">
      <c r="F223" s="2"/>
      <c r="G223" s="2"/>
      <c r="H223" s="2"/>
    </row>
    <row r="224" spans="6:8">
      <c r="F224" s="2"/>
      <c r="G224" s="2"/>
      <c r="H224" s="2"/>
    </row>
    <row r="225" spans="6:8">
      <c r="F225" s="2"/>
      <c r="G225" s="2"/>
      <c r="H22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393" workbookViewId="0">
      <selection activeCell="B408" sqref="B408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Summary</vt:lpstr>
      <vt:lpstr>Summary Data</vt:lpstr>
      <vt:lpstr>Plots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 NAN</dc:creator>
  <cp:lastModifiedBy>NA NAN</cp:lastModifiedBy>
  <dcterms:created xsi:type="dcterms:W3CDTF">2016-05-24T23:37:11Z</dcterms:created>
  <dcterms:modified xsi:type="dcterms:W3CDTF">2016-06-10T01:06:18Z</dcterms:modified>
</cp:coreProperties>
</file>